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県HP掲載データ（県HPからダウンロードしたもの）/"/>
    </mc:Choice>
  </mc:AlternateContent>
  <xr:revisionPtr revIDLastSave="30" documentId="13_ncr:1_{12D24016-4394-426A-BFE0-09764F4D4F49}" xr6:coauthVersionLast="47" xr6:coauthVersionMax="47" xr10:uidLastSave="{DA38FD3D-6B7C-4349-9F88-D83BE0BBC4FA}"/>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CO35" i="10"/>
  <c r="BE35" i="10"/>
  <c r="CO34" i="10"/>
  <c r="BW34" i="10"/>
  <c r="BW35" i="10" s="1"/>
  <c r="BW36" i="10" s="1"/>
  <c r="BW37" i="10" s="1"/>
  <c r="BW38" i="10" s="1"/>
  <c r="BW39" i="10" s="1"/>
  <c r="BW40" i="10" s="1"/>
  <c r="BW41" i="10" s="1"/>
  <c r="BW42" i="10" s="1"/>
  <c r="BW43" i="10" s="1"/>
  <c r="BE34" i="10"/>
  <c r="C34" i="10"/>
  <c r="C35" i="10" s="1"/>
  <c r="U34" i="10" s="1"/>
  <c r="U35" i="10" s="1"/>
  <c r="U36" i="10" s="1"/>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<sst xmlns="http://schemas.openxmlformats.org/spreadsheetml/2006/main" count="1143" uniqueCount="576">
  <si>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</si>
  <si>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</si>
  <si>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</si>
  <si>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</si>
  <si>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</si>
  <si>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</si>
  <si>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</si>
  <si>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</si>
  <si>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</si>
  <si>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</si>
  <si>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</si>
  <si>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</si>
  <si>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</si>
  <si>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</si>
  <si>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</si>
  <si>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</si>
  <si>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</si>
  <si>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</si>
  <si>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</si>
  <si>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</si>
  <si>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</si>
  <si>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</si>
  <si>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</si>
  <si>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</si>
  <si>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</si>
  <si>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</si>
  <si>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</si>
  <si>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</si>
  <si>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</si>
  <si>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</si>
  <si>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</si>
  <si>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</si>
  <si>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</si>
  <si>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</si>
  <si>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</si>
  <si>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</si>
  <si>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</si>
  <si>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</si>
  <si>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</si>
  <si>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</si>
  <si>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</si>
  <si>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</si>
  <si>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</si>
  <si>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</si>
  <si>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</si>
  <si>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</si>
  <si>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</si>
  <si>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</si>
  <si>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</si>
  <si>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</si>
  <si>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</si>
  <si>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</si>
  <si>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</si>
  <si>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</si>
  <si>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</si>
  <si>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</si>
  <si>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</si>
  <si>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</si>
  <si>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</si>
  <si>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</si>
  <si>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</si>
  <si>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</si>
  <si>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</si>
  <si>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</si>
  <si>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</si>
  <si>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</si>
  <si>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</si>
  <si>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</si>
  <si>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</si>
  <si>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</si>
  <si>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</si>
  <si>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</si>
  <si>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</si>
  <si>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</si>
  <si>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</si>
  <si>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</si>
  <si>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</si>
  <si>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</si>
  <si>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</si>
  <si>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</si>
  <si>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</si>
  <si>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</si>
  <si>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</si>
  <si>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</si>
  <si>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</si>
  <si>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</si>
  <si>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</si>
  <si>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</si>
  <si>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</si>
  <si>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</si>
  <si>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</si>
  <si>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</si>
  <si>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</si>
  <si>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</si>
  <si>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長野原町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</si>
  <si>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</si>
  <si>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</si>
  <si>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</si>
  <si>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</si>
  <si>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</si>
  <si>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</si>
  <si>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</si>
  <si>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</si>
  <si>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</si>
  <si>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</si>
  <si>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</si>
  <si>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</si>
  <si>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</si>
  <si>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</si>
  <si>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</si>
  <si>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</si>
  <si>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</si>
  <si>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</si>
  <si>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</si>
  <si>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</si>
  <si>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</si>
  <si>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</si>
  <si>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</si>
  <si>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</si>
  <si>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</si>
  <si>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</si>
  <si>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</si>
  <si>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</si>
  <si>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</si>
  <si>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</si>
  <si>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</si>
  <si>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</si>
  <si>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</si>
  <si>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</si>
  <si>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</si>
  <si>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</si>
  <si>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</si>
  <si>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</si>
  <si>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</si>
  <si>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</si>
  <si>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</si>
  <si>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</si>
  <si>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</si>
  <si>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</si>
  <si>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</si>
  <si>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</si>
  <si>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-3.0</t>
    <phoneticPr fontId="5"/>
  </si>
  <si>
    <t>基準財政需要額</t>
    <phoneticPr fontId="25"/>
  </si>
  <si>
    <t>うち日本人(％)</t>
    <phoneticPr fontId="5"/>
  </si>
  <si>
    <t>-3.2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</si>
  <si>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</si>
  <si>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</si>
  <si>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</si>
  <si>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</si>
  <si>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</si>
  <si>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</si>
  <si>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</si>
  <si>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</si>
  <si>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</si>
  <si>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</si>
  <si>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</si>
  <si>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</si>
  <si>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</si>
  <si>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</si>
  <si>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</si>
  <si>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</si>
  <si>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</si>
  <si>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</si>
  <si>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</si>
  <si>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</si>
  <si>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</si>
  <si>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</si>
  <si>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</si>
  <si>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</si>
  <si>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</si>
  <si>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</si>
  <si>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</si>
  <si>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</si>
  <si>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</si>
  <si>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</si>
  <si>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</si>
  <si>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</si>
  <si>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</si>
  <si>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</si>
  <si>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</si>
  <si>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</si>
  <si>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</si>
  <si>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</si>
  <si>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</si>
  <si>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</si>
  <si>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</si>
  <si>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</si>
  <si>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</si>
  <si>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</si>
  <si>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</si>
  <si>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</si>
  <si>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</si>
  <si>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</si>
  <si>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</si>
  <si>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</si>
  <si>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</si>
  <si>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</si>
  <si>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</si>
  <si>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</si>
  <si>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</si>
  <si>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</si>
  <si>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</si>
  <si>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</si>
  <si>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群馬県長野原町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</si>
  <si>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</si>
  <si>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</si>
  <si>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</si>
  <si>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</si>
  <si>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</si>
  <si>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</si>
  <si>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</si>
  <si>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</si>
  <si>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</si>
  <si>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</si>
  <si>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</si>
  <si>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</si>
  <si>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</si>
  <si>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</si>
  <si>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</si>
  <si>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</si>
  <si>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</si>
  <si>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</si>
  <si>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</si>
  <si>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</si>
  <si>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</si>
  <si>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</si>
  <si>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</si>
  <si>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</si>
  <si>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</si>
  <si>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</si>
  <si>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</si>
  <si>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</si>
  <si>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</si>
  <si>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</si>
  <si>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</si>
  <si>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</si>
  <si>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</si>
  <si>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</si>
  <si>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</si>
  <si>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</si>
  <si>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</si>
  <si>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</si>
  <si>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</si>
  <si>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</si>
  <si>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</si>
  <si>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</si>
  <si>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</si>
  <si>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</si>
  <si>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</si>
  <si>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</si>
  <si>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</si>
  <si>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</si>
  <si>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</si>
  <si>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</si>
  <si>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</si>
  <si>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</si>
  <si>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</si>
  <si>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</si>
  <si>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</si>
  <si>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</si>
  <si>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</si>
  <si>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</si>
  <si>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</si>
  <si>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</si>
  <si>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</si>
  <si>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</si>
  <si>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</si>
  <si>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</si>
  <si>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</si>
  <si>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</si>
  <si>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</si>
  <si>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</si>
  <si>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</si>
  <si>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</si>
  <si>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</si>
  <si>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</si>
  <si>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</si>
  <si>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</si>
  <si>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</si>
  <si>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</si>
  <si>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</si>
  <si>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</si>
  <si>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</si>
  <si>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</si>
  <si>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</si>
  <si>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</si>
  <si>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</si>
  <si>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</si>
  <si>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</si>
  <si>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</si>
  <si>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</si>
  <si>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</si>
  <si>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</si>
  <si>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</si>
  <si>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</si>
  <si>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</si>
  <si>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</si>
  <si>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</si>
  <si>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</si>
  <si>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</si>
  <si>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</si>
  <si>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</si>
  <si>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</si>
  <si>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</si>
  <si>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</si>
  <si>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</si>
  <si>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</si>
  <si>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</si>
  <si>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</si>
  <si>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</si>
  <si>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</si>
  <si>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</si>
  <si>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</si>
  <si>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</si>
  <si>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</si>
  <si>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</si>
  <si>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</si>
  <si>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</si>
  <si>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</si>
  <si>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</si>
  <si>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</si>
  <si>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</si>
  <si>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</si>
  <si>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</si>
  <si>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</si>
  <si>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</si>
  <si>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</si>
  <si>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</si>
  <si>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</si>
  <si>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</si>
  <si>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</si>
  <si>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その他</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</si>
  <si>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</si>
  <si>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</si>
  <si>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</si>
  <si>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</si>
  <si>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</si>
  <si>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</si>
  <si>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</si>
  <si>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</si>
  <si>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</si>
  <si>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</si>
  <si>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</si>
  <si>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</si>
  <si>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</si>
  <si>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</si>
  <si>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</si>
  <si>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</si>
  <si>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</si>
  <si>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</si>
  <si>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</si>
  <si>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</si>
  <si>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</si>
  <si>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群馬県長野原町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</si>
  <si>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</si>
  <si>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</si>
  <si>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</si>
  <si>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</si>
  <si>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</si>
  <si>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</si>
  <si>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</si>
  <si>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</si>
  <si>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</si>
  <si>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</si>
  <si>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</si>
  <si>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</si>
  <si>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</si>
  <si>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</si>
  <si>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</si>
  <si>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</si>
  <si>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</si>
  <si>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</si>
  <si>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</si>
  <si>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</si>
  <si>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へき地診療所特別会計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</si>
  <si>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</si>
  <si>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</si>
  <si>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</si>
  <si>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</si>
  <si>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</si>
  <si>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</si>
  <si>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</si>
  <si>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</si>
  <si>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</si>
  <si>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</si>
  <si>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</si>
  <si>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</si>
  <si>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</si>
  <si>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</si>
  <si>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</si>
  <si>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</si>
  <si>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長野原町水道事業会計</t>
    <phoneticPr fontId="5"/>
  </si>
  <si>
    <t>法適用企業</t>
    <phoneticPr fontId="5"/>
  </si>
  <si>
    <t>長野原町浅間高原水道事業会計</t>
    <phoneticPr fontId="5"/>
  </si>
  <si>
    <t>長野原町下水道事業会計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</si>
  <si>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</si>
  <si>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</si>
  <si>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</si>
  <si>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</si>
  <si>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</si>
  <si>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</si>
  <si>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</si>
  <si>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</si>
  <si>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</si>
  <si>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</si>
  <si>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</si>
  <si>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</si>
  <si>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</si>
  <si>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</si>
  <si>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</si>
  <si>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</si>
  <si>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</si>
  <si>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</si>
  <si>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</si>
  <si>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</si>
  <si>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</si>
  <si>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</si>
  <si>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</si>
  <si>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</si>
  <si>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</si>
  <si>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</si>
  <si>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</si>
  <si>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</si>
  <si>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</si>
  <si>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</si>
  <si>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</si>
  <si>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</si>
  <si>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</si>
  <si>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</si>
  <si>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</si>
  <si>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</si>
  <si>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</si>
  <si>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</si>
  <si>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</si>
  <si>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</si>
  <si>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</si>
  <si>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</si>
  <si>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</si>
  <si>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</si>
  <si>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</si>
  <si>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</si>
  <si>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</si>
  <si>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</si>
  <si>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</si>
  <si>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</si>
  <si>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</si>
  <si>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</si>
  <si>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</si>
  <si>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</si>
  <si>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</si>
  <si>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</si>
  <si>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</si>
  <si>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</si>
  <si>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</si>
  <si>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</si>
  <si>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</si>
  <si>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</si>
  <si>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</si>
  <si>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</si>
  <si>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</si>
  <si>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</si>
  <si>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</si>
  <si>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</si>
  <si>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</si>
  <si>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</si>
  <si>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</si>
  <si>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</si>
  <si>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</si>
  <si>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</si>
  <si>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</si>
  <si>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</si>
  <si>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</si>
  <si>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</si>
  <si>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</si>
  <si>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</si>
  <si>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</si>
  <si>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</si>
  <si>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</si>
  <si>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</si>
  <si>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</si>
  <si>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</si>
  <si>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</si>
  <si>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</si>
  <si>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</si>
  <si>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</si>
  <si>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</si>
  <si>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</si>
  <si>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</si>
  <si>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</si>
  <si>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</si>
  <si>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</si>
  <si>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</si>
  <si>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</si>
  <si>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</si>
  <si>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</si>
  <si>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</si>
  <si>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</si>
  <si>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</si>
  <si>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</si>
  <si>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</si>
  <si>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</si>
  <si>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</si>
  <si>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</si>
  <si>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</si>
  <si>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</si>
  <si>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</si>
  <si>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</si>
  <si>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</si>
  <si>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</si>
  <si>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</si>
  <si>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</si>
  <si>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</si>
  <si>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</si>
  <si>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</si>
  <si>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</si>
  <si>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</si>
  <si>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</si>
  <si>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</si>
  <si>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</si>
  <si>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</si>
  <si>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</si>
  <si>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</si>
  <si>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</si>
  <si>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</si>
  <si>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</si>
  <si>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</si>
  <si>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</si>
  <si>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</si>
  <si>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</si>
  <si>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</si>
  <si>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8.80</t>
  </si>
  <si>
    <t>▲ 1.68</t>
  </si>
  <si>
    <t>▲ 3.18</t>
  </si>
  <si>
    <t>一般会計</t>
  </si>
  <si>
    <t>長野原町浅間高原水道事業会計</t>
  </si>
  <si>
    <t>長野原町水道事業会計</t>
  </si>
  <si>
    <t>国民健康保険特別会計</t>
  </si>
  <si>
    <t>長野原町下水道事業会計</t>
  </si>
  <si>
    <t>介護保険特別会計</t>
  </si>
  <si>
    <t>へき地診療所特別会計</t>
  </si>
  <si>
    <t>後期高齢者医療特別会計</t>
  </si>
  <si>
    <t>その他会計（赤字）</t>
  </si>
  <si>
    <t>その他会計（黒字）</t>
  </si>
  <si>
    <t>R02</t>
    <phoneticPr fontId="5"/>
  </si>
  <si>
    <t>R03</t>
    <phoneticPr fontId="5"/>
  </si>
  <si>
    <t>R04</t>
    <phoneticPr fontId="5"/>
  </si>
  <si>
    <t>R05</t>
    <phoneticPr fontId="5"/>
  </si>
  <si>
    <t>R06</t>
    <phoneticPr fontId="5"/>
  </si>
  <si>
    <t>西吾妻衛生施設組合</t>
  </si>
  <si>
    <t>西吾妻環境衛生施設組合</t>
  </si>
  <si>
    <t>群馬県後期高齢者医療広域連合（一般会計）</t>
  </si>
  <si>
    <t>群馬県市町村総合事務組合</t>
  </si>
  <si>
    <t>群馬県市町村会館管理組合</t>
  </si>
  <si>
    <t>西吾妻福祉病院組合</t>
  </si>
  <si>
    <t>吾妻環境施設組合</t>
  </si>
  <si>
    <t>群馬県後期高齢者医療広域連合（後期高齢者医療特別会計）</t>
  </si>
  <si>
    <t>吾妻広域町村圏振興整備組合</t>
  </si>
  <si>
    <t>吾妻広域町村圏振興整備組合（病院事業会計）</t>
  </si>
  <si>
    <t>－</t>
  </si>
  <si>
    <t>八ッ場ダム周辺整備事業施設管理基金</t>
    <phoneticPr fontId="5"/>
  </si>
  <si>
    <t>教育施設等整備基金</t>
    <phoneticPr fontId="5"/>
  </si>
  <si>
    <t>ふるさと応援基金</t>
    <phoneticPr fontId="5"/>
  </si>
  <si>
    <t>庁舎等公共施設整備・備品等取得基金</t>
    <phoneticPr fontId="5"/>
  </si>
  <si>
    <t>八ッ場ダム周辺整備事業基金</t>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</si>
  <si>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</si>
  <si>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</si>
  <si>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</si>
  <si>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将来負担比率の算出がないため、組合せ分析においても算出がない。</t>
    <rPh sb="0" eb="4">
      <t>ショウライフタン</t>
    </rPh>
    <rPh sb="4" eb="6">
      <t>ヒリツ</t>
    </rPh>
    <rPh sb="7" eb="9">
      <t>サンシュツ</t>
    </rPh>
    <rPh sb="15" eb="17">
      <t>クミアワ</t>
    </rPh>
    <rPh sb="18" eb="20">
      <t>ブンセキ</t>
    </rPh>
    <rPh sb="25" eb="27">
      <t>サンシュツ</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</si>
  <si>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</si>
  <si>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</si>
  <si>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</si>
  <si>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</si>
  <si>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</si>
  <si>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</si>
  <si>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将来負担比率の算出がないため、組合せ分析においても算出がない。</t>
    <rPh sb="0" eb="2">
      <t>ショウライ</t>
    </rPh>
    <rPh sb="2" eb="4">
      <t>フタン</t>
    </rPh>
    <rPh sb="4" eb="6">
      <t>ヒリツ</t>
    </rPh>
    <rPh sb="7" eb="9">
      <t>サンシュツ</t>
    </rPh>
    <rPh sb="15" eb="17">
      <t>クミアワ</t>
    </rPh>
    <rPh sb="18" eb="20">
      <t>ブンセキ</t>
    </rPh>
    <rPh sb="25" eb="27">
      <t>サンシュツ</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</si>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</sst>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93A0F58-B605-4ADF-8609-1C71181D432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A5AC-4208-AF7F-FAAA7CE15B3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556419</c:v>
                </c:pt>
                <c:pt idx="1">
                  <c:v>103854</c:v>
                </c:pt>
                <c:pt idx="2">
                  <c:v>61101</c:v>
                </c:pt>
                <c:pt idx="3">
                  <c:v>135545</c:v>
                </c:pt>
                <c:pt idx="4">
                  <c:v>144162</c:v>
                </c:pt>
              </c:numCache>
            </c:numRef>
          </c:val>
          <c:smooth val="0"/>
          <c:extLst>
            <c:ext xmlns:c16="http://schemas.microsoft.com/office/drawing/2014/chart" uri="{C3380CC4-5D6E-409C-BE32-E72D297353CC}">
              <c16:uniqueId val="{00000001-A5AC-4208-AF7F-FAAA7CE15B3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14.17</c:v>
                </c:pt>
                <c:pt idx="1">
                  <c:v>12.79</c:v>
                </c:pt>
                <c:pt idx="2">
                  <c:v>14.26</c:v>
                </c:pt>
                <c:pt idx="3">
                  <c:v>12.46</c:v>
                </c:pt>
                <c:pt idx="4">
                  <c:v>12.74</c:v>
                </c:pt>
              </c:numCache>
            </c:numRef>
          </c:val>
          <c:extLst>
            <c:ext xmlns:c16="http://schemas.microsoft.com/office/drawing/2014/chart" uri="{C3380CC4-5D6E-409C-BE32-E72D297353CC}">
              <c16:uniqueId val="{00000000-3E73-4A32-BA29-A967B7B2263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92.06</c:v>
                </c:pt>
                <c:pt idx="1">
                  <c:v>91.82</c:v>
                </c:pt>
                <c:pt idx="2">
                  <c:v>96.76</c:v>
                </c:pt>
                <c:pt idx="3">
                  <c:v>95.35</c:v>
                </c:pt>
                <c:pt idx="4">
                  <c:v>89.68</c:v>
                </c:pt>
              </c:numCache>
            </c:numRef>
          </c:val>
          <c:extLst>
            <c:ext xmlns:c16="http://schemas.microsoft.com/office/drawing/2014/chart" uri="{C3380CC4-5D6E-409C-BE32-E72D297353CC}">
              <c16:uniqueId val="{00000001-3E73-4A32-BA29-A967B7B2263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-8.8000000000000007</c:v>
                </c:pt>
                <c:pt idx="1">
                  <c:v>0.94</c:v>
                </c:pt>
                <c:pt idx="2">
                  <c:v>8.07</c:v>
                </c:pt>
                <c:pt idx="3">
                  <c:v>-1.68</c:v>
                </c:pt>
                <c:pt idx="4">
                  <c:v>-3.18</c:v>
                </c:pt>
              </c:numCache>
            </c:numRef>
          </c:val>
          <c:smooth val="0"/>
          <c:extLst>
            <c:ext xmlns:c16="http://schemas.microsoft.com/office/drawing/2014/chart" uri="{C3380CC4-5D6E-409C-BE32-E72D297353CC}">
              <c16:uniqueId val="{00000002-3E73-4A32-BA29-A967B7B2263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15.08</c:v>
                </c:pt>
                <c:pt idx="2">
                  <c:v>#N/A</c:v>
                </c:pt>
                <c:pt idx="3">
                  <c:v>14.95</c:v>
                </c:pt>
                <c:pt idx="4">
                  <c:v>#N/A</c:v>
                </c:pt>
                <c:pt idx="5">
                  <c:v>15.54</c:v>
                </c:pt>
                <c:pt idx="6">
                  <c:v>#N/A</c:v>
                </c:pt>
                <c:pt idx="7">
                  <c:v>16.71</c:v>
                </c:pt>
                <c:pt idx="8">
                  <c:v>0</c:v>
                </c:pt>
                <c:pt idx="9">
                  <c:v>0</c:v>
                </c:pt>
              </c:numCache>
            </c:numRef>
          </c:val>
          <c:extLst>
            <c:ext xmlns:c16="http://schemas.microsoft.com/office/drawing/2014/chart" uri="{C3380CC4-5D6E-409C-BE32-E72D297353CC}">
              <c16:uniqueId val="{00000000-1036-4E6D-911B-069090EEC23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036-4E6D-911B-069090EEC231}"/>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0.2</c:v>
                </c:pt>
                <c:pt idx="2">
                  <c:v>#N/A</c:v>
                </c:pt>
                <c:pt idx="3">
                  <c:v>0.14000000000000001</c:v>
                </c:pt>
                <c:pt idx="4">
                  <c:v>#N/A</c:v>
                </c:pt>
                <c:pt idx="5">
                  <c:v>0.13</c:v>
                </c:pt>
                <c:pt idx="6">
                  <c:v>#N/A</c:v>
                </c:pt>
                <c:pt idx="7">
                  <c:v>0.1</c:v>
                </c:pt>
                <c:pt idx="8">
                  <c:v>#N/A</c:v>
                </c:pt>
                <c:pt idx="9">
                  <c:v>0.1</c:v>
                </c:pt>
              </c:numCache>
            </c:numRef>
          </c:val>
          <c:extLst>
            <c:ext xmlns:c16="http://schemas.microsoft.com/office/drawing/2014/chart" uri="{C3380CC4-5D6E-409C-BE32-E72D297353CC}">
              <c16:uniqueId val="{00000002-1036-4E6D-911B-069090EEC231}"/>
            </c:ext>
          </c:extLst>
        </c:ser>
        <c:ser>
          <c:idx val="3"/>
          <c:order val="3"/>
          <c:tx>
            <c:strRef>
              <c:f>データシート!$A$30</c:f>
              <c:strCache>
                <c:ptCount val="1"/>
                <c:pt idx="0">
                  <c:v>へき地診療所特別会計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0.35</c:v>
                </c:pt>
                <c:pt idx="2">
                  <c:v>#N/A</c:v>
                </c:pt>
                <c:pt idx="3">
                  <c:v>0.6</c:v>
                </c:pt>
                <c:pt idx="4">
                  <c:v>#N/A</c:v>
                </c:pt>
                <c:pt idx="5">
                  <c:v>1.03</c:v>
                </c:pt>
                <c:pt idx="6">
                  <c:v>#N/A</c:v>
                </c:pt>
                <c:pt idx="7">
                  <c:v>1.06</c:v>
                </c:pt>
                <c:pt idx="8">
                  <c:v>#N/A</c:v>
                </c:pt>
                <c:pt idx="9">
                  <c:v>0.73</c:v>
                </c:pt>
              </c:numCache>
            </c:numRef>
          </c:val>
          <c:extLst>
            <c:ext xmlns:c16="http://schemas.microsoft.com/office/drawing/2014/chart" uri="{C3380CC4-5D6E-409C-BE32-E72D297353CC}">
              <c16:uniqueId val="{00000003-1036-4E6D-911B-069090EEC231}"/>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2</c:v>
                </c:pt>
                <c:pt idx="2">
                  <c:v>#N/A</c:v>
                </c:pt>
                <c:pt idx="3">
                  <c:v>2.4300000000000002</c:v>
                </c:pt>
                <c:pt idx="4">
                  <c:v>#N/A</c:v>
                </c:pt>
                <c:pt idx="5">
                  <c:v>1.51</c:v>
                </c:pt>
                <c:pt idx="6">
                  <c:v>#N/A</c:v>
                </c:pt>
                <c:pt idx="7">
                  <c:v>2.23</c:v>
                </c:pt>
                <c:pt idx="8">
                  <c:v>#N/A</c:v>
                </c:pt>
                <c:pt idx="9">
                  <c:v>2.04</c:v>
                </c:pt>
              </c:numCache>
            </c:numRef>
          </c:val>
          <c:extLst>
            <c:ext xmlns:c16="http://schemas.microsoft.com/office/drawing/2014/chart" uri="{C3380CC4-5D6E-409C-BE32-E72D297353CC}">
              <c16:uniqueId val="{00000004-1036-4E6D-911B-069090EEC231}"/>
            </c:ext>
          </c:extLst>
        </c:ser>
        <c:ser>
          <c:idx val="5"/>
          <c:order val="5"/>
          <c:tx>
            <c:strRef>
              <c:f>データシート!$A$32</c:f>
              <c:strCache>
                <c:ptCount val="1"/>
                <c:pt idx="0">
                  <c:v>長野原町下水道事業会計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2.41</c:v>
                </c:pt>
              </c:numCache>
            </c:numRef>
          </c:val>
          <c:extLst>
            <c:ext xmlns:c16="http://schemas.microsoft.com/office/drawing/2014/chart" uri="{C3380CC4-5D6E-409C-BE32-E72D297353CC}">
              <c16:uniqueId val="{00000005-1036-4E6D-911B-069090EEC231}"/>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2.4500000000000002</c:v>
                </c:pt>
                <c:pt idx="2">
                  <c:v>#N/A</c:v>
                </c:pt>
                <c:pt idx="3">
                  <c:v>2.9</c:v>
                </c:pt>
                <c:pt idx="4">
                  <c:v>#N/A</c:v>
                </c:pt>
                <c:pt idx="5">
                  <c:v>3.4</c:v>
                </c:pt>
                <c:pt idx="6">
                  <c:v>#N/A</c:v>
                </c:pt>
                <c:pt idx="7">
                  <c:v>4.03</c:v>
                </c:pt>
                <c:pt idx="8">
                  <c:v>#N/A</c:v>
                </c:pt>
                <c:pt idx="9">
                  <c:v>3.89</c:v>
                </c:pt>
              </c:numCache>
            </c:numRef>
          </c:val>
          <c:extLst>
            <c:ext xmlns:c16="http://schemas.microsoft.com/office/drawing/2014/chart" uri="{C3380CC4-5D6E-409C-BE32-E72D297353CC}">
              <c16:uniqueId val="{00000006-1036-4E6D-911B-069090EEC231}"/>
            </c:ext>
          </c:extLst>
        </c:ser>
        <c:ser>
          <c:idx val="7"/>
          <c:order val="7"/>
          <c:tx>
            <c:strRef>
              <c:f>データシート!$A$34</c:f>
              <c:strCache>
                <c:ptCount val="1"/>
                <c:pt idx="0">
                  <c:v>長野原町水道事業会計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7.3</c:v>
                </c:pt>
              </c:numCache>
            </c:numRef>
          </c:val>
          <c:extLst>
            <c:ext xmlns:c16="http://schemas.microsoft.com/office/drawing/2014/chart" uri="{C3380CC4-5D6E-409C-BE32-E72D297353CC}">
              <c16:uniqueId val="{00000007-1036-4E6D-911B-069090EEC231}"/>
            </c:ext>
          </c:extLst>
        </c:ser>
        <c:ser>
          <c:idx val="8"/>
          <c:order val="8"/>
          <c:tx>
            <c:strRef>
              <c:f>データシート!$A$35</c:f>
              <c:strCache>
                <c:ptCount val="1"/>
                <c:pt idx="0">
                  <c:v>長野原町浅間高原水道事業会計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7.79</c:v>
                </c:pt>
              </c:numCache>
            </c:numRef>
          </c:val>
          <c:extLst>
            <c:ext xmlns:c16="http://schemas.microsoft.com/office/drawing/2014/chart" uri="{C3380CC4-5D6E-409C-BE32-E72D297353CC}">
              <c16:uniqueId val="{00000008-1036-4E6D-911B-069090EEC23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13.81</c:v>
                </c:pt>
                <c:pt idx="2">
                  <c:v>#N/A</c:v>
                </c:pt>
                <c:pt idx="3">
                  <c:v>12.18</c:v>
                </c:pt>
                <c:pt idx="4">
                  <c:v>#N/A</c:v>
                </c:pt>
                <c:pt idx="5">
                  <c:v>13.21</c:v>
                </c:pt>
                <c:pt idx="6">
                  <c:v>#N/A</c:v>
                </c:pt>
                <c:pt idx="7">
                  <c:v>11.38</c:v>
                </c:pt>
                <c:pt idx="8">
                  <c:v>#N/A</c:v>
                </c:pt>
                <c:pt idx="9">
                  <c:v>12</c:v>
                </c:pt>
              </c:numCache>
            </c:numRef>
          </c:val>
          <c:extLst>
            <c:ext xmlns:c16="http://schemas.microsoft.com/office/drawing/2014/chart" uri="{C3380CC4-5D6E-409C-BE32-E72D297353CC}">
              <c16:uniqueId val="{00000009-1036-4E6D-911B-069090EEC23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305</c:v>
                </c:pt>
                <c:pt idx="5">
                  <c:v>295</c:v>
                </c:pt>
                <c:pt idx="8">
                  <c:v>305</c:v>
                </c:pt>
                <c:pt idx="11">
                  <c:v>303</c:v>
                </c:pt>
                <c:pt idx="14">
                  <c:v>299</c:v>
                </c:pt>
              </c:numCache>
            </c:numRef>
          </c:val>
          <c:extLst>
            <c:ext xmlns:c16="http://schemas.microsoft.com/office/drawing/2014/chart" uri="{C3380CC4-5D6E-409C-BE32-E72D297353CC}">
              <c16:uniqueId val="{00000000-81B2-49B8-82D6-5C14951B1D2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1B2-49B8-82D6-5C14951B1D2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2</c:v>
                </c:pt>
                <c:pt idx="6">
                  <c:v>2</c:v>
                </c:pt>
                <c:pt idx="9">
                  <c:v>2</c:v>
                </c:pt>
                <c:pt idx="12">
                  <c:v>2</c:v>
                </c:pt>
              </c:numCache>
            </c:numRef>
          </c:val>
          <c:extLst>
            <c:ext xmlns:c16="http://schemas.microsoft.com/office/drawing/2014/chart" uri="{C3380CC4-5D6E-409C-BE32-E72D297353CC}">
              <c16:uniqueId val="{00000002-81B2-49B8-82D6-5C14951B1D2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128</c:v>
                </c:pt>
                <c:pt idx="3">
                  <c:v>123</c:v>
                </c:pt>
                <c:pt idx="6">
                  <c:v>116</c:v>
                </c:pt>
                <c:pt idx="9">
                  <c:v>139</c:v>
                </c:pt>
                <c:pt idx="12">
                  <c:v>139</c:v>
                </c:pt>
              </c:numCache>
            </c:numRef>
          </c:val>
          <c:extLst>
            <c:ext xmlns:c16="http://schemas.microsoft.com/office/drawing/2014/chart" uri="{C3380CC4-5D6E-409C-BE32-E72D297353CC}">
              <c16:uniqueId val="{00000003-81B2-49B8-82D6-5C14951B1D2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31</c:v>
                </c:pt>
                <c:pt idx="3">
                  <c:v>26</c:v>
                </c:pt>
                <c:pt idx="6">
                  <c:v>22</c:v>
                </c:pt>
                <c:pt idx="9">
                  <c:v>21</c:v>
                </c:pt>
                <c:pt idx="12">
                  <c:v>34</c:v>
                </c:pt>
              </c:numCache>
            </c:numRef>
          </c:val>
          <c:extLst>
            <c:ext xmlns:c16="http://schemas.microsoft.com/office/drawing/2014/chart" uri="{C3380CC4-5D6E-409C-BE32-E72D297353CC}">
              <c16:uniqueId val="{00000004-81B2-49B8-82D6-5C14951B1D2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1B2-49B8-82D6-5C14951B1D2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1B2-49B8-82D6-5C14951B1D2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415</c:v>
                </c:pt>
                <c:pt idx="3">
                  <c:v>440</c:v>
                </c:pt>
                <c:pt idx="6">
                  <c:v>474</c:v>
                </c:pt>
                <c:pt idx="9">
                  <c:v>461</c:v>
                </c:pt>
                <c:pt idx="12">
                  <c:v>428</c:v>
                </c:pt>
              </c:numCache>
            </c:numRef>
          </c:val>
          <c:extLst>
            <c:ext xmlns:c16="http://schemas.microsoft.com/office/drawing/2014/chart" uri="{C3380CC4-5D6E-409C-BE32-E72D297353CC}">
              <c16:uniqueId val="{00000007-81B2-49B8-82D6-5C14951B1D2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271</c:v>
                </c:pt>
                <c:pt idx="2">
                  <c:v>#N/A</c:v>
                </c:pt>
                <c:pt idx="3">
                  <c:v>#N/A</c:v>
                </c:pt>
                <c:pt idx="4">
                  <c:v>296</c:v>
                </c:pt>
                <c:pt idx="5">
                  <c:v>#N/A</c:v>
                </c:pt>
                <c:pt idx="6">
                  <c:v>#N/A</c:v>
                </c:pt>
                <c:pt idx="7">
                  <c:v>309</c:v>
                </c:pt>
                <c:pt idx="8">
                  <c:v>#N/A</c:v>
                </c:pt>
                <c:pt idx="9">
                  <c:v>#N/A</c:v>
                </c:pt>
                <c:pt idx="10">
                  <c:v>320</c:v>
                </c:pt>
                <c:pt idx="11">
                  <c:v>#N/A</c:v>
                </c:pt>
                <c:pt idx="12">
                  <c:v>#N/A</c:v>
                </c:pt>
                <c:pt idx="13">
                  <c:v>304</c:v>
                </c:pt>
                <c:pt idx="14">
                  <c:v>#N/A</c:v>
                </c:pt>
              </c:numCache>
            </c:numRef>
          </c:val>
          <c:smooth val="0"/>
          <c:extLst>
            <c:ext xmlns:c16="http://schemas.microsoft.com/office/drawing/2014/chart" uri="{C3380CC4-5D6E-409C-BE32-E72D297353CC}">
              <c16:uniqueId val="{00000008-81B2-49B8-82D6-5C14951B1D2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3456</c:v>
                </c:pt>
                <c:pt idx="5">
                  <c:v>3359</c:v>
                </c:pt>
                <c:pt idx="8">
                  <c:v>3205</c:v>
                </c:pt>
                <c:pt idx="11">
                  <c:v>3163</c:v>
                </c:pt>
                <c:pt idx="14">
                  <c:v>3230</c:v>
                </c:pt>
              </c:numCache>
            </c:numRef>
          </c:val>
          <c:extLst>
            <c:ext xmlns:c16="http://schemas.microsoft.com/office/drawing/2014/chart" uri="{C3380CC4-5D6E-409C-BE32-E72D297353CC}">
              <c16:uniqueId val="{00000000-B318-46D2-8316-248B3E4CBB0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60</c:v>
                </c:pt>
                <c:pt idx="5">
                  <c:v>39</c:v>
                </c:pt>
                <c:pt idx="8">
                  <c:v>21</c:v>
                </c:pt>
                <c:pt idx="11">
                  <c:v>18</c:v>
                </c:pt>
                <c:pt idx="14">
                  <c:v>15</c:v>
                </c:pt>
              </c:numCache>
            </c:numRef>
          </c:val>
          <c:extLst>
            <c:ext xmlns:c16="http://schemas.microsoft.com/office/drawing/2014/chart" uri="{C3380CC4-5D6E-409C-BE32-E72D297353CC}">
              <c16:uniqueId val="{00000001-B318-46D2-8316-248B3E4CBB0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6456</c:v>
                </c:pt>
                <c:pt idx="5">
                  <c:v>6906</c:v>
                </c:pt>
                <c:pt idx="8">
                  <c:v>7361</c:v>
                </c:pt>
                <c:pt idx="11">
                  <c:v>7732</c:v>
                </c:pt>
                <c:pt idx="14">
                  <c:v>7869</c:v>
                </c:pt>
              </c:numCache>
            </c:numRef>
          </c:val>
          <c:extLst>
            <c:ext xmlns:c16="http://schemas.microsoft.com/office/drawing/2014/chart" uri="{C3380CC4-5D6E-409C-BE32-E72D297353CC}">
              <c16:uniqueId val="{00000002-B318-46D2-8316-248B3E4CBB0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318-46D2-8316-248B3E4CBB0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318-46D2-8316-248B3E4CBB0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318-46D2-8316-248B3E4CBB0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644</c:v>
                </c:pt>
                <c:pt idx="3">
                  <c:v>608</c:v>
                </c:pt>
                <c:pt idx="6">
                  <c:v>570</c:v>
                </c:pt>
                <c:pt idx="9">
                  <c:v>574</c:v>
                </c:pt>
                <c:pt idx="12">
                  <c:v>496</c:v>
                </c:pt>
              </c:numCache>
            </c:numRef>
          </c:val>
          <c:extLst>
            <c:ext xmlns:c16="http://schemas.microsoft.com/office/drawing/2014/chart" uri="{C3380CC4-5D6E-409C-BE32-E72D297353CC}">
              <c16:uniqueId val="{00000006-B318-46D2-8316-248B3E4CBB0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1085</c:v>
                </c:pt>
                <c:pt idx="3">
                  <c:v>1044</c:v>
                </c:pt>
                <c:pt idx="6">
                  <c:v>963</c:v>
                </c:pt>
                <c:pt idx="9">
                  <c:v>831</c:v>
                </c:pt>
                <c:pt idx="12">
                  <c:v>1050</c:v>
                </c:pt>
              </c:numCache>
            </c:numRef>
          </c:val>
          <c:extLst>
            <c:ext xmlns:c16="http://schemas.microsoft.com/office/drawing/2014/chart" uri="{C3380CC4-5D6E-409C-BE32-E72D297353CC}">
              <c16:uniqueId val="{00000007-B318-46D2-8316-248B3E4CBB0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219</c:v>
                </c:pt>
                <c:pt idx="3">
                  <c:v>205</c:v>
                </c:pt>
                <c:pt idx="6">
                  <c:v>183</c:v>
                </c:pt>
                <c:pt idx="9">
                  <c:v>162</c:v>
                </c:pt>
                <c:pt idx="12">
                  <c:v>159</c:v>
                </c:pt>
              </c:numCache>
            </c:numRef>
          </c:val>
          <c:extLst>
            <c:ext xmlns:c16="http://schemas.microsoft.com/office/drawing/2014/chart" uri="{C3380CC4-5D6E-409C-BE32-E72D297353CC}">
              <c16:uniqueId val="{00000008-B318-46D2-8316-248B3E4CBB0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c:v>
                </c:pt>
                <c:pt idx="3">
                  <c:v>8</c:v>
                </c:pt>
                <c:pt idx="6">
                  <c:v>5</c:v>
                </c:pt>
                <c:pt idx="9">
                  <c:v>3</c:v>
                </c:pt>
                <c:pt idx="12">
                  <c:v>2</c:v>
                </c:pt>
              </c:numCache>
            </c:numRef>
          </c:val>
          <c:extLst>
            <c:ext xmlns:c16="http://schemas.microsoft.com/office/drawing/2014/chart" uri="{C3380CC4-5D6E-409C-BE32-E72D297353CC}">
              <c16:uniqueId val="{00000009-B318-46D2-8316-248B3E4CBB0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4648</c:v>
                </c:pt>
                <c:pt idx="3">
                  <c:v>4453</c:v>
                </c:pt>
                <c:pt idx="6">
                  <c:v>4156</c:v>
                </c:pt>
                <c:pt idx="9">
                  <c:v>4046</c:v>
                </c:pt>
                <c:pt idx="12">
                  <c:v>4013</c:v>
                </c:pt>
              </c:numCache>
            </c:numRef>
          </c:val>
          <c:extLst>
            <c:ext xmlns:c16="http://schemas.microsoft.com/office/drawing/2014/chart" uri="{C3380CC4-5D6E-409C-BE32-E72D297353CC}">
              <c16:uniqueId val="{0000000A-B318-46D2-8316-248B3E4CBB0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318-46D2-8316-248B3E4CBB0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3061</c:v>
                </c:pt>
                <c:pt idx="1">
                  <c:v>3059</c:v>
                </c:pt>
                <c:pt idx="2">
                  <c:v>2937</c:v>
                </c:pt>
              </c:numCache>
            </c:numRef>
          </c:val>
          <c:extLst>
            <c:ext xmlns:c16="http://schemas.microsoft.com/office/drawing/2014/chart" uri="{C3380CC4-5D6E-409C-BE32-E72D297353CC}">
              <c16:uniqueId val="{00000000-FFD8-429B-B202-7F02EA7DC58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734</c:v>
                </c:pt>
                <c:pt idx="1">
                  <c:v>959</c:v>
                </c:pt>
                <c:pt idx="2">
                  <c:v>1215</c:v>
                </c:pt>
              </c:numCache>
            </c:numRef>
          </c:val>
          <c:extLst>
            <c:ext xmlns:c16="http://schemas.microsoft.com/office/drawing/2014/chart" uri="{C3380CC4-5D6E-409C-BE32-E72D297353CC}">
              <c16:uniqueId val="{00000001-FFD8-429B-B202-7F02EA7DC58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3500</c:v>
                </c:pt>
                <c:pt idx="1">
                  <c:v>3636</c:v>
                </c:pt>
                <c:pt idx="2">
                  <c:v>3628</c:v>
                </c:pt>
              </c:numCache>
            </c:numRef>
          </c:val>
          <c:extLst>
            <c:ext xmlns:c16="http://schemas.microsoft.com/office/drawing/2014/chart" uri="{C3380CC4-5D6E-409C-BE32-E72D297353CC}">
              <c16:uniqueId val="{00000002-FFD8-429B-B202-7F02EA7DC58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{A0676BA1-A21F-4B37-953B-450DE5BBA328}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9E8-47AD-9166-EEF14DF0E3F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{28C5464D-C5D1-4642-94B1-AFB7CC4E6E94}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9E8-47AD-9166-EEF14DF0E3F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{0E62A1A2-7BDC-4C6A-95E0-CFA6D2885E04}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9E8-47AD-9166-EEF14DF0E3F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{F90C7D52-A368-4933-847E-FF4013E9CD93}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9E8-47AD-9166-EEF14DF0E3F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{532A0B9D-FEA1-40A9-BFD9-721D3C9C52E6}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9E8-47AD-9166-EEF14DF0E3F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{FB245E37-C324-4201-A5C3-3ADDBAD93383}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9E8-47AD-9166-EEF14DF0E3F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{187A0E83-0474-4ABF-84DA-6B603347F5B7}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9E8-47AD-9166-EEF14DF0E3F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{1CD8BAE2-209B-4797-AA77-7FBBAA6F28BD}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9E8-47AD-9166-EEF14DF0E3F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{75A078B1-4660-4091-9738-C390D5D7F36F}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9E8-47AD-9166-EEF14DF0E3F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47.5</c:v>
                </c:pt>
                <c:pt idx="8">
                  <c:v>49.7</c:v>
                </c:pt>
                <c:pt idx="16">
                  <c:v>52.3</c:v>
                </c:pt>
                <c:pt idx="24">
                  <c:v>54.5</c:v>
                </c:pt>
                <c:pt idx="32">
                  <c:v>54.9</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9E8-47AD-9166-EEF14DF0E3F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{936B7566-577E-49EA-9A69-D8E9AC72A3C7}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9E8-47AD-9166-EEF14DF0E3F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{75AC11B8-561A-431A-8C8A-03F04BF3325B}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9E8-47AD-9166-EEF14DF0E3F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{0CF853E4-BCF4-448B-AD2F-BE57311D8845}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9E8-47AD-9166-EEF14DF0E3F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{E4F54C8D-C51D-4BDA-81FE-F85F25CA223D}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9E8-47AD-9166-EEF14DF0E3F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{02289B7A-A203-4AF0-B0E2-FD1E5D525658}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9E8-47AD-9166-EEF14DF0E3F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{2FF6AB4F-AB9C-42AB-8E2B-EACB6F021F30}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9E8-47AD-9166-EEF14DF0E3F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{A3D93F2E-DF15-4430-939B-1CFF59FA7410}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9E8-47AD-9166-EEF14DF0E3FA}"/>
                </c:ext>
              </c:extLst>
            </c:dLbl>
            <c:dLbl>
              <c:idx val="24"/>
              <c:layout>
                <c:manualLayout>
                  <c:x val="-4.5538669966447891E-2"/>
                  <c:y val="-4.511431505635204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{04197681-3A76-4448-AF23-08ABA5F4B2A6}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9E8-47AD-9166-EEF14DF0E3FA}"/>
                </c:ext>
              </c:extLst>
            </c:dLbl>
            <c:dLbl>
              <c:idx val="32"/>
              <c:layout>
                <c:manualLayout>
                  <c:x val="-1.8492831334020431E-2"/>
                  <c:y val="-8.436376915537831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{4AB845D2-0365-4229-B5FC-E3F0955691F5}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9E8-47AD-9166-EEF14DF0E3F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A9E8-47AD-9166-EEF14DF0E3FA}"/>
            </c:ext>
          </c:extLst>
        </c:ser>
        <c:dLbls>
          <c:showLegendKey val="0"/>
          <c:showVal val="1"/>
          <c:showCatName val="0"/>
          <c:showSerName val="0"/>
          <c:showPercent val="0"/>
          <c:showBubbleSize val="0"/>
        </c:dLbls>
        <c:axId val="46179840"/>
        <c:axId val="46181760"/>
      </c:scatterChart>
      <c:valAx>
        <c:axId val="46179840"/>
        <c:scaling>
          <c:orientation val="maxMin"/>
          <c:max val="65"/>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{D2929A9C-2765-42C8-99C2-46723A9A0DBC}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8D0-40A9-B0F4-0F9FA76898A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{45DC0619-1279-475D-BF7C-2A5C0FFB2E44}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8D0-40A9-B0F4-0F9FA76898A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{88F1F4ED-62A3-4C25-AAE2-6066323419BA}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8D0-40A9-B0F4-0F9FA76898A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{02AC2EE6-3DCE-4D2F-AACF-36F537BCFBE7}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8D0-40A9-B0F4-0F9FA76898A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{E9C111B8-7F21-412B-884F-60AEA18B49D0}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8D0-40A9-B0F4-0F9FA76898A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{4E91AB57-7963-44F4-A6F7-244A2C56A8EB}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8D0-40A9-B0F4-0F9FA76898A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{EDBBD97B-74C5-4F01-8C50-7537837BD74E}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8D0-40A9-B0F4-0F9FA76898A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{59D53850-331C-42F4-978D-95FBD726FC3E}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8D0-40A9-B0F4-0F9FA76898A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{A7E28104-B817-445A-929A-82477F01BD35}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8D0-40A9-B0F4-0F9FA76898A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10.1</c:v>
                </c:pt>
                <c:pt idx="8">
                  <c:v>10.3</c:v>
                </c:pt>
                <c:pt idx="16">
                  <c:v>10.6</c:v>
                </c:pt>
                <c:pt idx="24">
                  <c:v>10.7</c:v>
                </c:pt>
                <c:pt idx="32">
                  <c:v>10.6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38D0-40A9-B0F4-0F9FA76898A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{E05E7950-5BFC-48B7-9FBA-8E8AE40F7F6E}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8D0-40A9-B0F4-0F9FA76898A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{4D637BED-9A54-4CF2-B1C4-785F2232C2CE}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8D0-40A9-B0F4-0F9FA76898A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{A36F12D8-1DDA-4209-BBF4-EB943867937A}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8D0-40A9-B0F4-0F9FA76898A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{ACE0B73C-BE93-4CCF-961A-72FCB6B48190}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8D0-40A9-B0F4-0F9FA76898A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{A267D8C1-AD00-4CED-AB9E-5B8D0E29778F}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8D0-40A9-B0F4-0F9FA76898A8}"/>
                </c:ext>
              </c:extLst>
            </c:dLbl>
            <c:dLbl>
              <c:idx val="8"/>
              <c:layout>
                <c:manualLayout>
                  <c:x val="-4.4905057365901106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{D6A1D195-4E3B-445D-8359-C8737E6F171E}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8D0-40A9-B0F4-0F9FA76898A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{640EC4F9-6873-49A9-B54A-666B7BBBB144}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8D0-40A9-B0F4-0F9FA76898A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{A336C358-D7CF-4D81-A1F9-81226327F860}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8D0-40A9-B0F4-0F9FA76898A8}"/>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{F013D42F-9962-4B1B-9CAF-D51EDC7E8E33}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8D0-40A9-B0F4-0F9FA76898A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38D0-40A9-B0F4-0F9FA76898A8}"/>
            </c:ext>
          </c:extLst>
        </c:ser>
        <c:dLbls>
          <c:showLegendKey val="0"/>
          <c:showVal val="1"/>
          <c:showCatName val="0"/>
          <c:showSerName val="0"/>
          <c:showPercent val="0"/>
          <c:showBubbleSize val="0"/>
        </c:dLbls>
        <c:axId val="84219776"/>
        <c:axId val="84234240"/>
      </c:scatterChart>
      <c:valAx>
        <c:axId val="84219776"/>
        <c:scaling>
          <c:orientation val="maxMin"/>
          <c:max val="8.9"/>
          <c:min val="7.9"/>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群馬県長野原町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5,082
4,937
133.85
6,046,948
5,593,827
417,250
3,275,257
4,013,139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昨年度から</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ポイント増加し、直近では緩やかな上昇となっている。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年度は昨年度と単年度比較で概ね同値であるため、横ばいで推移するものと考えられる。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62795</xdr:rowOff>
    </xdr:from>
    <xdr:to>
      <xdr:col>23</xdr:col>
      <xdr:colOff>133350</xdr:colOff>
      <xdr:row>41</xdr:row>
      <xdr:rowOff>76200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092245"/>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13705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14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76200</xdr:rowOff>
    </xdr:from>
    <xdr:to>
      <xdr:col>19</xdr:col>
      <xdr:colOff>133350</xdr:colOff>
      <xdr:row>41</xdr:row>
      <xdr:rowOff>116417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3225800" y="71056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128005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328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116417</xdr:rowOff>
    </xdr:from>
    <xdr:to>
      <xdr:col>15</xdr:col>
      <xdr:colOff>82550</xdr:colOff>
      <xdr:row>41</xdr:row>
      <xdr:rowOff>156633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flipV="1">
          <a:off x="2336800" y="71458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114599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156633</xdr:rowOff>
    </xdr:from>
    <xdr:to>
      <xdr:col>11</xdr:col>
      <xdr:colOff>31750</xdr:colOff>
      <xdr:row>41</xdr:row>
      <xdr:rowOff>170039</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1447800" y="718608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74382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11995</xdr:rowOff>
    </xdr:from>
    <xdr:to>
      <xdr:col>23</xdr:col>
      <xdr:colOff>184150</xdr:colOff>
      <xdr:row>41</xdr:row>
      <xdr:rowOff>113595</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04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28522</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688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25400</xdr:rowOff>
    </xdr:from>
    <xdr:to>
      <xdr:col>19</xdr:col>
      <xdr:colOff>184150</xdr:colOff>
      <xdr:row>41</xdr:row>
      <xdr:rowOff>127000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65617</xdr:rowOff>
    </xdr:from>
    <xdr:to>
      <xdr:col>15</xdr:col>
      <xdr:colOff>133350</xdr:colOff>
      <xdr:row>41</xdr:row>
      <xdr:rowOff>167217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5944</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105833</xdr:rowOff>
    </xdr:from>
    <xdr:to>
      <xdr:col>11</xdr:col>
      <xdr:colOff>82550</xdr:colOff>
      <xdr:row>42</xdr:row>
      <xdr:rowOff>35983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46160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119239</xdr:rowOff>
    </xdr:from>
    <xdr:to>
      <xdr:col>7</xdr:col>
      <xdr:colOff>31750</xdr:colOff>
      <xdr:row>42</xdr:row>
      <xdr:rowOff>49389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59566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昨年度より</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ポイント増加した。</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普通交付税の増収による経常的財源増が見られる一方、人事院勧告に伴う人件費や物価高騰の影響による物件費の増加等が影響したものと考えられる。</a:t>
          </a:r>
        </a:p>
        <a:p>
          <a:r>
            <a:rPr kumimoji="1" lang="ja-JP" altLang="en-US" sz="1300">
              <a:latin typeface="ＭＳ Ｐゴシック" panose="020B0600070205080204" pitchFamily="50" charset="-128"/>
              <a:ea typeface="ＭＳ Ｐゴシック" panose="020B0600070205080204" pitchFamily="50" charset="-128"/>
            </a:rPr>
            <a:t>現在は類似団体等と比較して低い水準ではあるが、引き続き適切な事業見直しや業務効率化、適正な人員配置に努め、安定化を図りたい。</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29972</xdr:rowOff>
    </xdr:from>
    <xdr:to>
      <xdr:col>23</xdr:col>
      <xdr:colOff>133350</xdr:colOff>
      <xdr:row>63</xdr:row>
      <xdr:rowOff>46736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659872"/>
          <a:ext cx="838200" cy="18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54881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8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32512</xdr:rowOff>
    </xdr:from>
    <xdr:to>
      <xdr:col>19</xdr:col>
      <xdr:colOff>133350</xdr:colOff>
      <xdr:row>62</xdr:row>
      <xdr:rowOff>29972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490962"/>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164355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65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126746</xdr:rowOff>
    </xdr:from>
    <xdr:to>
      <xdr:col>15</xdr:col>
      <xdr:colOff>82550</xdr:colOff>
      <xdr:row>61</xdr:row>
      <xdr:rowOff>32512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413746"/>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120921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126746</xdr:rowOff>
    </xdr:from>
    <xdr:to>
      <xdr:col>11</xdr:col>
      <xdr:colOff>31750</xdr:colOff>
      <xdr:row>64</xdr:row>
      <xdr:rowOff>131064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413746"/>
          <a:ext cx="889000" cy="690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133113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76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134129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764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167386</xdr:rowOff>
    </xdr:from>
    <xdr:to>
      <xdr:col>23</xdr:col>
      <xdr:colOff>184150</xdr:colOff>
      <xdr:row>63</xdr:row>
      <xdr:rowOff>97536</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79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12463</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642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150622</xdr:rowOff>
    </xdr:from>
    <xdr:to>
      <xdr:col>19</xdr:col>
      <xdr:colOff>184150</xdr:colOff>
      <xdr:row>62</xdr:row>
      <xdr:rowOff>80772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60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90949</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377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153162</xdr:rowOff>
    </xdr:from>
    <xdr:to>
      <xdr:col>15</xdr:col>
      <xdr:colOff>133350</xdr:colOff>
      <xdr:row>61</xdr:row>
      <xdr:rowOff>83312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44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93489</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209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75946</xdr:rowOff>
    </xdr:from>
    <xdr:to>
      <xdr:col>11</xdr:col>
      <xdr:colOff>82550</xdr:colOff>
      <xdr:row>61</xdr:row>
      <xdr:rowOff>6096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36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16273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80264</xdr:rowOff>
    </xdr:from>
    <xdr:to>
      <xdr:col>7</xdr:col>
      <xdr:colOff>31750</xdr:colOff>
      <xdr:row>65</xdr:row>
      <xdr:rowOff>10414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05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166641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13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[389,540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昨年度より増加し、近年では緩やかに上昇していたが今年度については伸び率が比較的高い。</a:t>
          </a:r>
        </a:p>
        <a:p>
          <a:r>
            <a:rPr kumimoji="1" lang="ja-JP" altLang="en-US" sz="1300">
              <a:latin typeface="ＭＳ Ｐゴシック" panose="020B0600070205080204" pitchFamily="50" charset="-128"/>
              <a:ea typeface="ＭＳ Ｐゴシック" panose="020B0600070205080204" pitchFamily="50" charset="-128"/>
            </a:rPr>
            <a:t>人件費については人事院勧告に伴う増、物件費は物価高騰等の影響による各種委託をはじめとした物件費増加によるものと考えられる。</a:t>
          </a:r>
        </a:p>
        <a:p>
          <a:r>
            <a:rPr kumimoji="1" lang="ja-JP" altLang="en-US" sz="1300">
              <a:latin typeface="ＭＳ Ｐゴシック" panose="020B0600070205080204" pitchFamily="50" charset="-128"/>
              <a:ea typeface="ＭＳ Ｐゴシック" panose="020B0600070205080204" pitchFamily="50" charset="-128"/>
            </a:rPr>
            <a:t>今後の見通しとして、近年の物価高騰及び人件費増傾向が続く限り、当該経費は増加傾向になるものと考えられる。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164652</xdr:rowOff>
    </xdr:from>
    <xdr:to>
      <xdr:col>23</xdr:col>
      <xdr:colOff>133350</xdr:colOff>
      <xdr:row>82</xdr:row>
      <xdr:rowOff>10192</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052102"/>
          <a:ext cx="838200" cy="1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133421</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8494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156449</xdr:rowOff>
    </xdr:from>
    <xdr:to>
      <xdr:col>19</xdr:col>
      <xdr:colOff>133350</xdr:colOff>
      <xdr:row>81</xdr:row>
      <xdr:rowOff>164652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043899"/>
          <a:ext cx="889000" cy="8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28272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3744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145233</xdr:rowOff>
    </xdr:from>
    <xdr:to>
      <xdr:col>15</xdr:col>
      <xdr:colOff>82550</xdr:colOff>
      <xdr:row>81</xdr:row>
      <xdr:rowOff>156449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032683"/>
          <a:ext cx="889000" cy="11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24029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3740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144399</xdr:rowOff>
    </xdr:from>
    <xdr:to>
      <xdr:col>11</xdr:col>
      <xdr:colOff>31750</xdr:colOff>
      <xdr:row>81</xdr:row>
      <xdr:rowOff>145233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4031849"/>
          <a:ext cx="889000" cy="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15781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3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10704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3726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130842</xdr:rowOff>
    </xdr:from>
    <xdr:to>
      <xdr:col>23</xdr:col>
      <xdr:colOff>184150</xdr:colOff>
      <xdr:row>82</xdr:row>
      <xdr:rowOff>60992</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4018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7669</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406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113852</xdr:rowOff>
    </xdr:from>
    <xdr:to>
      <xdr:col>19</xdr:col>
      <xdr:colOff>184150</xdr:colOff>
      <xdr:row>82</xdr:row>
      <xdr:rowOff>44002</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4001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28779</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40876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105649</xdr:rowOff>
    </xdr:from>
    <xdr:to>
      <xdr:col>15</xdr:col>
      <xdr:colOff>133350</xdr:colOff>
      <xdr:row>82</xdr:row>
      <xdr:rowOff>35799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93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20576</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4079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94433</xdr:rowOff>
    </xdr:from>
    <xdr:to>
      <xdr:col>11</xdr:col>
      <xdr:colOff>82550</xdr:colOff>
      <xdr:row>82</xdr:row>
      <xdr:rowOff>24583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8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9360</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4068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93599</xdr:rowOff>
    </xdr:from>
    <xdr:to>
      <xdr:col>7</xdr:col>
      <xdr:colOff>31750</xdr:colOff>
      <xdr:row>82</xdr:row>
      <xdr:rowOff>23749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8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8526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4067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職員の年代別構成等の歪みにより、高い数値になる傾向にあるが、近年は緩やかに指数改善傾向にある。</a:t>
          </a:r>
        </a:p>
        <a:p>
          <a:r>
            <a:rPr kumimoji="1" lang="ja-JP" altLang="en-US" sz="1300">
              <a:latin typeface="ＭＳ Ｐゴシック" panose="020B0600070205080204" pitchFamily="50" charset="-128"/>
              <a:ea typeface="ＭＳ Ｐゴシック" panose="020B0600070205080204" pitchFamily="50" charset="-128"/>
            </a:rPr>
            <a:t>給与制度については国に準拠したものとなっていると考えられるが、引き続き適切な給与水準となるよう努めたい。</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102507</xdr:rowOff>
    </xdr:from>
    <xdr:to>
      <xdr:col>81</xdr:col>
      <xdr:colOff>44450</xdr:colOff>
      <xdr:row>87</xdr:row>
      <xdr:rowOff>125488</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5018657"/>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112382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514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125488</xdr:rowOff>
    </xdr:from>
    <xdr:to>
      <xdr:col>77</xdr:col>
      <xdr:colOff>44450</xdr:colOff>
      <xdr:row>88</xdr:row>
      <xdr:rowOff>34471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5041638"/>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34471</xdr:rowOff>
    </xdr:from>
    <xdr:to>
      <xdr:col>72</xdr:col>
      <xdr:colOff>203200</xdr:colOff>
      <xdr:row>88</xdr:row>
      <xdr:rowOff>114905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5122071"/>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36182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114905</xdr:rowOff>
    </xdr:from>
    <xdr:to>
      <xdr:col>68</xdr:col>
      <xdr:colOff>152400</xdr:colOff>
      <xdr:row>88</xdr:row>
      <xdr:rowOff>114905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52025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36182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1711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51707</xdr:rowOff>
    </xdr:from>
    <xdr:to>
      <xdr:col>81</xdr:col>
      <xdr:colOff>95250</xdr:colOff>
      <xdr:row>87</xdr:row>
      <xdr:rowOff>153307</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23784</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939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74688</xdr:rowOff>
    </xdr:from>
    <xdr:to>
      <xdr:col>77</xdr:col>
      <xdr:colOff>95250</xdr:colOff>
      <xdr:row>88</xdr:row>
      <xdr:rowOff>4838</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99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161065</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50772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155121</xdr:rowOff>
    </xdr:from>
    <xdr:to>
      <xdr:col>73</xdr:col>
      <xdr:colOff>44450</xdr:colOff>
      <xdr:row>88</xdr:row>
      <xdr:rowOff>85271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70048</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5157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64105</xdr:rowOff>
    </xdr:from>
    <xdr:to>
      <xdr:col>68</xdr:col>
      <xdr:colOff>203200</xdr:colOff>
      <xdr:row>88</xdr:row>
      <xdr:rowOff>165705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515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150482</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523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64105</xdr:rowOff>
    </xdr:from>
    <xdr:to>
      <xdr:col>64</xdr:col>
      <xdr:colOff>152400</xdr:colOff>
      <xdr:row>88</xdr:row>
      <xdr:rowOff>165705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515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150482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523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職員数は類似団体比</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名多く、昨年度より</a:t>
          </a:r>
          <a:r>
            <a:rPr kumimoji="1" lang="en-US" altLang="ja-JP" sz="1300">
              <a:latin typeface="ＭＳ Ｐゴシック" panose="020B0600070205080204" pitchFamily="50" charset="-128"/>
              <a:ea typeface="ＭＳ Ｐゴシック" panose="020B0600070205080204" pitchFamily="50" charset="-128"/>
            </a:rPr>
            <a:t>1.31</a:t>
          </a:r>
          <a:r>
            <a:rPr kumimoji="1" lang="ja-JP" altLang="en-US" sz="1300">
              <a:latin typeface="ＭＳ Ｐゴシック" panose="020B0600070205080204" pitchFamily="50" charset="-128"/>
              <a:ea typeface="ＭＳ Ｐゴシック" panose="020B0600070205080204" pitchFamily="50" charset="-128"/>
            </a:rPr>
            <a:t>名増加した。</a:t>
          </a:r>
        </a:p>
        <a:p>
          <a:r>
            <a:rPr kumimoji="1" lang="ja-JP" altLang="en-US" sz="1300">
              <a:latin typeface="ＭＳ Ｐゴシック" panose="020B0600070205080204" pitchFamily="50" charset="-128"/>
              <a:ea typeface="ＭＳ Ｐゴシック" panose="020B0600070205080204" pitchFamily="50" charset="-128"/>
            </a:rPr>
            <a:t>人口減少により、人口割とした場合には数値が高くなる傾向にある。</a:t>
          </a:r>
        </a:p>
        <a:p>
          <a:r>
            <a:rPr kumimoji="1" lang="ja-JP" altLang="en-US" sz="1300">
              <a:latin typeface="ＭＳ Ｐゴシック" panose="020B0600070205080204" pitchFamily="50" charset="-128"/>
              <a:ea typeface="ＭＳ Ｐゴシック" panose="020B0600070205080204" pitchFamily="50" charset="-128"/>
            </a:rPr>
            <a:t>このような中、労働人口の減少や民間を含めた求人数の増加など労働市場の変化が著しい。暫くは人口減少と定年延長の影響により、増加するものと見られるが安定的な公共サービス提供の確保に向け、適切な定員管理や人材マネジメントを推進強化に努めたい。</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122344</xdr:rowOff>
    </xdr:from>
    <xdr:to>
      <xdr:col>81</xdr:col>
      <xdr:colOff>44450</xdr:colOff>
      <xdr:row>64</xdr:row>
      <xdr:rowOff>56261</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923694"/>
          <a:ext cx="838200" cy="105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91415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549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115908</xdr:rowOff>
    </xdr:from>
    <xdr:to>
      <xdr:col>77</xdr:col>
      <xdr:colOff>44450</xdr:colOff>
      <xdr:row>63</xdr:row>
      <xdr:rowOff>122344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917258"/>
          <a:ext cx="889000" cy="6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160121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47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115908</xdr:rowOff>
    </xdr:from>
    <xdr:to>
      <xdr:col>72</xdr:col>
      <xdr:colOff>203200</xdr:colOff>
      <xdr:row>63</xdr:row>
      <xdr:rowOff>161756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917258"/>
          <a:ext cx="889000" cy="45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133579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20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151299</xdr:rowOff>
    </xdr:from>
    <xdr:to>
      <xdr:col>68</xdr:col>
      <xdr:colOff>152400</xdr:colOff>
      <xdr:row>63</xdr:row>
      <xdr:rowOff>161756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952649"/>
          <a:ext cx="889000" cy="10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130361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126340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1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5461</xdr:rowOff>
    </xdr:from>
    <xdr:to>
      <xdr:col>81</xdr:col>
      <xdr:colOff>95250</xdr:colOff>
      <xdr:row>64</xdr:row>
      <xdr:rowOff>107061</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978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148988</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950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71544</xdr:rowOff>
    </xdr:from>
    <xdr:to>
      <xdr:col>77</xdr:col>
      <xdr:colOff>95250</xdr:colOff>
      <xdr:row>64</xdr:row>
      <xdr:rowOff>1694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87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157921</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959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65108</xdr:rowOff>
    </xdr:from>
    <xdr:to>
      <xdr:col>73</xdr:col>
      <xdr:colOff>44450</xdr:colOff>
      <xdr:row>63</xdr:row>
      <xdr:rowOff>166708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866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151485</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952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110956</xdr:rowOff>
    </xdr:from>
    <xdr:to>
      <xdr:col>68</xdr:col>
      <xdr:colOff>203200</xdr:colOff>
      <xdr:row>64</xdr:row>
      <xdr:rowOff>41106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91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25883</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998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100499</xdr:rowOff>
    </xdr:from>
    <xdr:to>
      <xdr:col>64</xdr:col>
      <xdr:colOff>152400</xdr:colOff>
      <xdr:row>64</xdr:row>
      <xdr:rowOff>30649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901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15426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988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％減少した。</a:t>
          </a:r>
        </a:p>
        <a:p>
          <a:r>
            <a:rPr kumimoji="1" lang="ja-JP" altLang="en-US" sz="1300">
              <a:latin typeface="ＭＳ Ｐゴシック" panose="020B0600070205080204" pitchFamily="50" charset="-128"/>
              <a:ea typeface="ＭＳ Ｐゴシック" panose="020B0600070205080204" pitchFamily="50" charset="-128"/>
            </a:rPr>
            <a:t>臨時財政対策債や地方道路等整備事業債などが償還修了となった結果、減少したものと思われる。</a:t>
          </a:r>
        </a:p>
        <a:p>
          <a:r>
            <a:rPr kumimoji="1" lang="ja-JP" altLang="en-US" sz="1300">
              <a:latin typeface="ＭＳ Ｐゴシック" panose="020B0600070205080204" pitchFamily="50" charset="-128"/>
              <a:ea typeface="ＭＳ Ｐゴシック" panose="020B0600070205080204" pitchFamily="50" charset="-128"/>
            </a:rPr>
            <a:t>将来的に過疎対策事業債の借入・償還による増加も予想されるが、当該比率や財政状況とのバランスを考慮しつつ調整を図りたい。</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83312</xdr:rowOff>
    </xdr:from>
    <xdr:to>
      <xdr:col>81</xdr:col>
      <xdr:colOff>44450</xdr:colOff>
      <xdr:row>42</xdr:row>
      <xdr:rowOff>92964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7284212"/>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169943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85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83312</xdr:rowOff>
    </xdr:from>
    <xdr:to>
      <xdr:col>77</xdr:col>
      <xdr:colOff>44450</xdr:colOff>
      <xdr:row>42</xdr:row>
      <xdr:rowOff>92964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28421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77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54356</xdr:rowOff>
    </xdr:from>
    <xdr:to>
      <xdr:col>72</xdr:col>
      <xdr:colOff>203200</xdr:colOff>
      <xdr:row>42</xdr:row>
      <xdr:rowOff>83312</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25525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74439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35052</xdr:rowOff>
    </xdr:from>
    <xdr:to>
      <xdr:col>68</xdr:col>
      <xdr:colOff>152400</xdr:colOff>
      <xdr:row>42</xdr:row>
      <xdr:rowOff>54356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723595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93743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142003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2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32512</xdr:rowOff>
    </xdr:from>
    <xdr:to>
      <xdr:col>81</xdr:col>
      <xdr:colOff>95250</xdr:colOff>
      <xdr:row>42</xdr:row>
      <xdr:rowOff>134112</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23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4589</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205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42164</xdr:rowOff>
    </xdr:from>
    <xdr:to>
      <xdr:col>77</xdr:col>
      <xdr:colOff>95250</xdr:colOff>
      <xdr:row>42</xdr:row>
      <xdr:rowOff>143764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24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128541</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329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32512</xdr:rowOff>
    </xdr:from>
    <xdr:to>
      <xdr:col>73</xdr:col>
      <xdr:colOff>44450</xdr:colOff>
      <xdr:row>42</xdr:row>
      <xdr:rowOff>134112</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23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118889</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31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3556</xdr:rowOff>
    </xdr:from>
    <xdr:to>
      <xdr:col>68</xdr:col>
      <xdr:colOff>203200</xdr:colOff>
      <xdr:row>42</xdr:row>
      <xdr:rowOff>105156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20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89933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29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155702</xdr:rowOff>
    </xdr:from>
    <xdr:to>
      <xdr:col>64</xdr:col>
      <xdr:colOff>152400</xdr:colOff>
      <xdr:row>42</xdr:row>
      <xdr:rowOff>85852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1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70629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27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年度より数値の計上がない。</a:t>
          </a:r>
        </a:p>
        <a:p>
          <a:r>
            <a:rPr kumimoji="1" lang="ja-JP" altLang="en-US" sz="1300">
              <a:latin typeface="ＭＳ Ｐゴシック" panose="020B0600070205080204" pitchFamily="50" charset="-128"/>
              <a:ea typeface="ＭＳ Ｐゴシック" panose="020B0600070205080204" pitchFamily="50" charset="-128"/>
            </a:rPr>
            <a:t>将来の施設管理運用等へ備える基金残高が一定の適正水準にあるものと考えられるが、今後についても将来の財政負担平準化に努めたい。</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群馬県長野原町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5,082
4,937
133.85
6,046,948
5,593,827
417,250
3,275,257
4,013,139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％増加と類似団体より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％低い。</a:t>
          </a:r>
        </a:p>
        <a:p>
          <a:r>
            <a:rPr kumimoji="1" lang="ja-JP" altLang="en-US" sz="1300">
              <a:latin typeface="ＭＳ Ｐゴシック" panose="020B0600070205080204" pitchFamily="50" charset="-128"/>
              <a:ea typeface="ＭＳ Ｐゴシック" panose="020B0600070205080204" pitchFamily="50" charset="-128"/>
            </a:rPr>
            <a:t>人事院勧告に伴う人件費増が主な要因である。</a:t>
          </a:r>
        </a:p>
        <a:p>
          <a:r>
            <a:rPr kumimoji="1" lang="ja-JP" altLang="en-US" sz="1300">
              <a:latin typeface="ＭＳ Ｐゴシック" panose="020B0600070205080204" pitchFamily="50" charset="-128"/>
              <a:ea typeface="ＭＳ Ｐゴシック" panose="020B0600070205080204" pitchFamily="50" charset="-128"/>
            </a:rPr>
            <a:t>今後については変化する労働市場への適応に留意しつつ、適正な定員管理や事務効率化、組織基盤の強化に努めたい。</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65278</xdr:rowOff>
    </xdr:from>
    <xdr:to>
      <xdr:col>24</xdr:col>
      <xdr:colOff>25400</xdr:colOff>
      <xdr:row>37</xdr:row>
      <xdr:rowOff>74422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0892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18559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2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168148</xdr:rowOff>
    </xdr:from>
    <xdr:to>
      <xdr:col>19</xdr:col>
      <xdr:colOff>187325</xdr:colOff>
      <xdr:row>37</xdr:row>
      <xdr:rowOff>65278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4034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117111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17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168148</xdr:rowOff>
    </xdr:from>
    <xdr:to>
      <xdr:col>15</xdr:col>
      <xdr:colOff>98425</xdr:colOff>
      <xdr:row>37</xdr:row>
      <xdr:rowOff>33274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403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33274</xdr:rowOff>
    </xdr:from>
    <xdr:to>
      <xdr:col>11</xdr:col>
      <xdr:colOff>9525</xdr:colOff>
      <xdr:row>38</xdr:row>
      <xdr:rowOff>145288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76924"/>
          <a:ext cx="889000" cy="283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41673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21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23622</xdr:rowOff>
    </xdr:from>
    <xdr:to>
      <xdr:col>24</xdr:col>
      <xdr:colOff>76200</xdr:colOff>
      <xdr:row>37</xdr:row>
      <xdr:rowOff>125222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40149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1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14478</xdr:rowOff>
    </xdr:from>
    <xdr:to>
      <xdr:col>20</xdr:col>
      <xdr:colOff>38100</xdr:colOff>
      <xdr:row>37</xdr:row>
      <xdr:rowOff>116078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100855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44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117348</xdr:rowOff>
    </xdr:from>
    <xdr:to>
      <xdr:col>15</xdr:col>
      <xdr:colOff>149225</xdr:colOff>
      <xdr:row>37</xdr:row>
      <xdr:rowOff>47498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153924</xdr:rowOff>
    </xdr:from>
    <xdr:to>
      <xdr:col>11</xdr:col>
      <xdr:colOff>60325</xdr:colOff>
      <xdr:row>37</xdr:row>
      <xdr:rowOff>84074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94251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94488</xdr:rowOff>
    </xdr:from>
    <xdr:to>
      <xdr:col>6</xdr:col>
      <xdr:colOff>171450</xdr:colOff>
      <xdr:row>39</xdr:row>
      <xdr:rowOff>24638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0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9415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95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昨年度比</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％増加し、類似団体比で比較的高い状況に転換した。</a:t>
          </a:r>
        </a:p>
        <a:p>
          <a:r>
            <a:rPr kumimoji="1" lang="ja-JP" altLang="en-US" sz="1300">
              <a:latin typeface="ＭＳ Ｐゴシック" panose="020B0600070205080204" pitchFamily="50" charset="-128"/>
              <a:ea typeface="ＭＳ Ｐゴシック" panose="020B0600070205080204" pitchFamily="50" charset="-128"/>
            </a:rPr>
            <a:t>物価高騰等の影響による単純増やスクールバスや給食調理配送をはじめとした委託費の増加が見られた。</a:t>
          </a:r>
        </a:p>
        <a:p>
          <a:r>
            <a:rPr kumimoji="1" lang="ja-JP" altLang="en-US" sz="1300">
              <a:latin typeface="ＭＳ Ｐゴシック" panose="020B0600070205080204" pitchFamily="50" charset="-128"/>
              <a:ea typeface="ＭＳ Ｐゴシック" panose="020B0600070205080204" pitchFamily="50" charset="-128"/>
            </a:rPr>
            <a:t>今後も事業の見直しや、外部委託等における適正化や効率化に努めたい。</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92710</xdr:rowOff>
    </xdr:from>
    <xdr:to>
      <xdr:col>82</xdr:col>
      <xdr:colOff>107950</xdr:colOff>
      <xdr:row>16</xdr:row>
      <xdr:rowOff>39370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664460"/>
          <a:ext cx="83820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157497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557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85090</xdr:rowOff>
    </xdr:from>
    <xdr:to>
      <xdr:col>78</xdr:col>
      <xdr:colOff>69850</xdr:colOff>
      <xdr:row>15</xdr:row>
      <xdr:rowOff>92710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6568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54610</xdr:rowOff>
    </xdr:from>
    <xdr:to>
      <xdr:col>73</xdr:col>
      <xdr:colOff>180975</xdr:colOff>
      <xdr:row>15</xdr:row>
      <xdr:rowOff>85090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6263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44467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8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54610</xdr:rowOff>
    </xdr:from>
    <xdr:to>
      <xdr:col>69</xdr:col>
      <xdr:colOff>92075</xdr:colOff>
      <xdr:row>15</xdr:row>
      <xdr:rowOff>123190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6263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170197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74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29227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77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160020</xdr:rowOff>
    </xdr:from>
    <xdr:to>
      <xdr:col>82</xdr:col>
      <xdr:colOff>158750</xdr:colOff>
      <xdr:row>16</xdr:row>
      <xdr:rowOff>90170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73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132097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0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41910</xdr:rowOff>
    </xdr:from>
    <xdr:to>
      <xdr:col>78</xdr:col>
      <xdr:colOff>120650</xdr:colOff>
      <xdr:row>15</xdr:row>
      <xdr:rowOff>143510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153687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382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34290</xdr:rowOff>
    </xdr:from>
    <xdr:to>
      <xdr:col>74</xdr:col>
      <xdr:colOff>31750</xdr:colOff>
      <xdr:row>15</xdr:row>
      <xdr:rowOff>135890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60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146067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37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3810</xdr:rowOff>
    </xdr:from>
    <xdr:to>
      <xdr:col>69</xdr:col>
      <xdr:colOff>142875</xdr:colOff>
      <xdr:row>15</xdr:row>
      <xdr:rowOff>105410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57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115587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34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72390</xdr:rowOff>
    </xdr:from>
    <xdr:to>
      <xdr:col>65</xdr:col>
      <xdr:colOff>53975</xdr:colOff>
      <xdr:row>16</xdr:row>
      <xdr:rowOff>2540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12717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41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昨年度から増減なしであり、依然と類似団体より低い。</a:t>
          </a:r>
        </a:p>
        <a:p>
          <a:r>
            <a:rPr kumimoji="1" lang="ja-JP" altLang="en-US" sz="1300">
              <a:latin typeface="ＭＳ Ｐゴシック" panose="020B0600070205080204" pitchFamily="50" charset="-128"/>
              <a:ea typeface="ＭＳ Ｐゴシック" panose="020B0600070205080204" pitchFamily="50" charset="-128"/>
            </a:rPr>
            <a:t>扶助費は住民生活に直結するサービスであるため、特定財源の確保に努めているところ。令和２年度より医療費扶助の事業を特定財源に切り替えているため比率が低くなる傾向にある。</a:t>
          </a:r>
        </a:p>
        <a:p>
          <a:r>
            <a:rPr kumimoji="1" lang="ja-JP" altLang="en-US" sz="1300">
              <a:latin typeface="ＭＳ Ｐゴシック" panose="020B0600070205080204" pitchFamily="50" charset="-128"/>
              <a:ea typeface="ＭＳ Ｐゴシック" panose="020B0600070205080204" pitchFamily="50" charset="-128"/>
            </a:rPr>
            <a:t>今後も適切なサービスが提供できるよう、引き続き財源の確保に努める。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88900</xdr:rowOff>
    </xdr:from>
    <xdr:to>
      <xdr:col>24</xdr:col>
      <xdr:colOff>25400</xdr:colOff>
      <xdr:row>53</xdr:row>
      <xdr:rowOff>88900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1757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88900</xdr:rowOff>
    </xdr:from>
    <xdr:to>
      <xdr:col>19</xdr:col>
      <xdr:colOff>187325</xdr:colOff>
      <xdr:row>54</xdr:row>
      <xdr:rowOff>31750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098800" y="91757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50800</xdr:rowOff>
    </xdr:from>
    <xdr:to>
      <xdr:col>15</xdr:col>
      <xdr:colOff>98425</xdr:colOff>
      <xdr:row>54</xdr:row>
      <xdr:rowOff>31750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1376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50800</xdr:rowOff>
    </xdr:from>
    <xdr:to>
      <xdr:col>11</xdr:col>
      <xdr:colOff>9525</xdr:colOff>
      <xdr:row>54</xdr:row>
      <xdr:rowOff>69850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13765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38100</xdr:rowOff>
    </xdr:from>
    <xdr:to>
      <xdr:col>24</xdr:col>
      <xdr:colOff>76200</xdr:colOff>
      <xdr:row>53</xdr:row>
      <xdr:rowOff>139700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54627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38100</xdr:rowOff>
    </xdr:from>
    <xdr:to>
      <xdr:col>20</xdr:col>
      <xdr:colOff>38100</xdr:colOff>
      <xdr:row>53</xdr:row>
      <xdr:rowOff>139700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149877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889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152400</xdr:rowOff>
    </xdr:from>
    <xdr:to>
      <xdr:col>15</xdr:col>
      <xdr:colOff>149225</xdr:colOff>
      <xdr:row>54</xdr:row>
      <xdr:rowOff>82550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92727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0</xdr:rowOff>
    </xdr:from>
    <xdr:to>
      <xdr:col>11</xdr:col>
      <xdr:colOff>60325</xdr:colOff>
      <xdr:row>53</xdr:row>
      <xdr:rowOff>101600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111777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885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19050</xdr:rowOff>
    </xdr:from>
    <xdr:to>
      <xdr:col>6</xdr:col>
      <xdr:colOff>171450</xdr:colOff>
      <xdr:row>54</xdr:row>
      <xdr:rowOff>120650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130827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その他経費に含まれる主なものは特別会計への繰出金である。</a:t>
          </a:r>
        </a:p>
        <a:p>
          <a:r>
            <a:rPr kumimoji="1" lang="ja-JP" altLang="en-US" sz="1300">
              <a:latin typeface="ＭＳ Ｐゴシック" panose="020B0600070205080204" pitchFamily="50" charset="-128"/>
              <a:ea typeface="ＭＳ Ｐゴシック" panose="020B0600070205080204" pitchFamily="50" charset="-128"/>
            </a:rPr>
            <a:t>当年度は主に公営企業会計の法適用化により繰出金が減少し、昨年度比</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１％減少した。</a:t>
          </a:r>
        </a:p>
        <a:p>
          <a:r>
            <a:rPr kumimoji="1" lang="ja-JP" altLang="en-US" sz="1300">
              <a:latin typeface="ＭＳ Ｐゴシック" panose="020B0600070205080204" pitchFamily="50" charset="-128"/>
              <a:ea typeface="ＭＳ Ｐゴシック" panose="020B0600070205080204" pitchFamily="50" charset="-128"/>
            </a:rPr>
            <a:t>今後も各特別会計の健全運営や受益者負担等を勘案し、繰出金の適正化に努めたい。</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134620</xdr:rowOff>
    </xdr:from>
    <xdr:to>
      <xdr:col>82</xdr:col>
      <xdr:colOff>107950</xdr:colOff>
      <xdr:row>57</xdr:row>
      <xdr:rowOff>46990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973582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13987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786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127000</xdr:rowOff>
    </xdr:from>
    <xdr:to>
      <xdr:col>78</xdr:col>
      <xdr:colOff>69850</xdr:colOff>
      <xdr:row>57</xdr:row>
      <xdr:rowOff>46990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4782800" y="97282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101617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1004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127000</xdr:rowOff>
    </xdr:from>
    <xdr:to>
      <xdr:col>73</xdr:col>
      <xdr:colOff>180975</xdr:colOff>
      <xdr:row>56</xdr:row>
      <xdr:rowOff>142240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893800" y="97282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132097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142240</xdr:rowOff>
    </xdr:from>
    <xdr:to>
      <xdr:col>69</xdr:col>
      <xdr:colOff>92075</xdr:colOff>
      <xdr:row>57</xdr:row>
      <xdr:rowOff>31750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97434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93997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83820</xdr:rowOff>
    </xdr:from>
    <xdr:to>
      <xdr:col>82</xdr:col>
      <xdr:colOff>158750</xdr:colOff>
      <xdr:row>57</xdr:row>
      <xdr:rowOff>13970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68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100347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167640</xdr:rowOff>
    </xdr:from>
    <xdr:to>
      <xdr:col>78</xdr:col>
      <xdr:colOff>120650</xdr:colOff>
      <xdr:row>57</xdr:row>
      <xdr:rowOff>97790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107967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953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76200</xdr:rowOff>
    </xdr:from>
    <xdr:to>
      <xdr:col>74</xdr:col>
      <xdr:colOff>31750</xdr:colOff>
      <xdr:row>57</xdr:row>
      <xdr:rowOff>6350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16527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91440</xdr:rowOff>
    </xdr:from>
    <xdr:to>
      <xdr:col>69</xdr:col>
      <xdr:colOff>142875</xdr:colOff>
      <xdr:row>57</xdr:row>
      <xdr:rowOff>21590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969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31767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152400</xdr:rowOff>
    </xdr:from>
    <xdr:to>
      <xdr:col>65</xdr:col>
      <xdr:colOff>53975</xdr:colOff>
      <xdr:row>57</xdr:row>
      <xdr:rowOff>82550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92727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昨年度比</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％増加となり、近年は類似団体と同様な推移を辿りながら概ね横ばいに推移している。</a:t>
          </a:r>
        </a:p>
        <a:p>
          <a:r>
            <a:rPr kumimoji="1" lang="ja-JP" altLang="en-US" sz="1300">
              <a:latin typeface="ＭＳ Ｐゴシック" panose="020B0600070205080204" pitchFamily="50" charset="-128"/>
              <a:ea typeface="ＭＳ Ｐゴシック" panose="020B0600070205080204" pitchFamily="50" charset="-128"/>
            </a:rPr>
            <a:t>医療（病院）、福祉業務等における組合・協議会への負担金により、類似団体より高くなる傾向にあるが、当年度から公営企業会計の法適用化により補助費が上乗せとなっている。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74422</xdr:rowOff>
    </xdr:from>
    <xdr:to>
      <xdr:col>82</xdr:col>
      <xdr:colOff>107950</xdr:colOff>
      <xdr:row>40</xdr:row>
      <xdr:rowOff>35560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760972"/>
          <a:ext cx="8382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127017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299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159004</xdr:rowOff>
    </xdr:from>
    <xdr:to>
      <xdr:col>78</xdr:col>
      <xdr:colOff>69850</xdr:colOff>
      <xdr:row>39</xdr:row>
      <xdr:rowOff>74422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67410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159004</xdr:rowOff>
    </xdr:from>
    <xdr:to>
      <xdr:col>73</xdr:col>
      <xdr:colOff>180975</xdr:colOff>
      <xdr:row>38</xdr:row>
      <xdr:rowOff>159004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6741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126255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159004</xdr:rowOff>
    </xdr:from>
    <xdr:to>
      <xdr:col>69</xdr:col>
      <xdr:colOff>92075</xdr:colOff>
      <xdr:row>39</xdr:row>
      <xdr:rowOff>156718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674104"/>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94251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162831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156210</xdr:rowOff>
    </xdr:from>
    <xdr:to>
      <xdr:col>82</xdr:col>
      <xdr:colOff>158750</xdr:colOff>
      <xdr:row>40</xdr:row>
      <xdr:rowOff>86360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84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128287</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81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23622</xdr:rowOff>
    </xdr:from>
    <xdr:to>
      <xdr:col>78</xdr:col>
      <xdr:colOff>120650</xdr:colOff>
      <xdr:row>39</xdr:row>
      <xdr:rowOff>125222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710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109999</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796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108204</xdr:rowOff>
    </xdr:from>
    <xdr:to>
      <xdr:col>74</xdr:col>
      <xdr:colOff>31750</xdr:colOff>
      <xdr:row>39</xdr:row>
      <xdr:rowOff>38354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62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23131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70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108204</xdr:rowOff>
    </xdr:from>
    <xdr:to>
      <xdr:col>69</xdr:col>
      <xdr:colOff>142875</xdr:colOff>
      <xdr:row>39</xdr:row>
      <xdr:rowOff>38354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62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23131</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70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105918</xdr:rowOff>
    </xdr:from>
    <xdr:to>
      <xdr:col>65</xdr:col>
      <xdr:colOff>53975</xdr:colOff>
      <xdr:row>40</xdr:row>
      <xdr:rowOff>36068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792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20845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878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昨年度比</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％減少となっており、類似団体より低い位置で概ね横ばいに推移している。</a:t>
          </a:r>
        </a:p>
        <a:p>
          <a:r>
            <a:rPr kumimoji="1" lang="ja-JP" altLang="en-US" sz="1300">
              <a:latin typeface="ＭＳ Ｐゴシック" panose="020B0600070205080204" pitchFamily="50" charset="-128"/>
              <a:ea typeface="ＭＳ Ｐゴシック" panose="020B0600070205080204" pitchFamily="50" charset="-128"/>
            </a:rPr>
            <a:t>今後も世代間における負担公平化と公債費負担平準化の観点から適切な起債を行うものとする。</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20320</xdr:rowOff>
    </xdr:from>
    <xdr:to>
      <xdr:col>24</xdr:col>
      <xdr:colOff>25400</xdr:colOff>
      <xdr:row>75</xdr:row>
      <xdr:rowOff>66040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287907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17797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66040</xdr:rowOff>
    </xdr:from>
    <xdr:to>
      <xdr:col>19</xdr:col>
      <xdr:colOff>187325</xdr:colOff>
      <xdr:row>75</xdr:row>
      <xdr:rowOff>92710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098800" y="129247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147338</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17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54610</xdr:rowOff>
    </xdr:from>
    <xdr:to>
      <xdr:col>15</xdr:col>
      <xdr:colOff>98425</xdr:colOff>
      <xdr:row>75</xdr:row>
      <xdr:rowOff>92710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29133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139716</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54610</xdr:rowOff>
    </xdr:from>
    <xdr:to>
      <xdr:col>11</xdr:col>
      <xdr:colOff>9525</xdr:colOff>
      <xdr:row>75</xdr:row>
      <xdr:rowOff>85090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29133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120666</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140970</xdr:rowOff>
    </xdr:from>
    <xdr:to>
      <xdr:col>24</xdr:col>
      <xdr:colOff>76200</xdr:colOff>
      <xdr:row>75</xdr:row>
      <xdr:rowOff>71120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282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157497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267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15240</xdr:rowOff>
    </xdr:from>
    <xdr:to>
      <xdr:col>20</xdr:col>
      <xdr:colOff>38100</xdr:colOff>
      <xdr:row>75</xdr:row>
      <xdr:rowOff>116840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287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127017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642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41910</xdr:rowOff>
    </xdr:from>
    <xdr:to>
      <xdr:col>15</xdr:col>
      <xdr:colOff>149225</xdr:colOff>
      <xdr:row>75</xdr:row>
      <xdr:rowOff>143510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153687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3810</xdr:rowOff>
    </xdr:from>
    <xdr:to>
      <xdr:col>11</xdr:col>
      <xdr:colOff>60325</xdr:colOff>
      <xdr:row>75</xdr:row>
      <xdr:rowOff>105410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115587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263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34290</xdr:rowOff>
    </xdr:from>
    <xdr:to>
      <xdr:col>6</xdr:col>
      <xdr:colOff>171450</xdr:colOff>
      <xdr:row>75</xdr:row>
      <xdr:rowOff>135890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146067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266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昨年度比</a:t>
          </a:r>
          <a:r>
            <a:rPr kumimoji="1" lang="en-US" altLang="ja-JP" sz="1300">
              <a:latin typeface="ＭＳ Ｐゴシック" panose="020B0600070205080204" pitchFamily="50" charset="-128"/>
              <a:ea typeface="ＭＳ Ｐゴシック" panose="020B0600070205080204" pitchFamily="50" charset="-128"/>
            </a:rPr>
            <a:t>5.1</a:t>
          </a:r>
          <a:r>
            <a:rPr kumimoji="1" lang="ja-JP" altLang="en-US" sz="1300">
              <a:latin typeface="ＭＳ Ｐゴシック" panose="020B0600070205080204" pitchFamily="50" charset="-128"/>
              <a:ea typeface="ＭＳ Ｐゴシック" panose="020B0600070205080204" pitchFamily="50" charset="-128"/>
            </a:rPr>
            <a:t>％増加し、類似団体より</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％高い状況となった。</a:t>
          </a:r>
        </a:p>
        <a:p>
          <a:r>
            <a:rPr kumimoji="1" lang="ja-JP" altLang="en-US" sz="1300">
              <a:latin typeface="ＭＳ Ｐゴシック" panose="020B0600070205080204" pitchFamily="50" charset="-128"/>
              <a:ea typeface="ＭＳ Ｐゴシック" panose="020B0600070205080204" pitchFamily="50" charset="-128"/>
            </a:rPr>
            <a:t>主に公営企業会計の法適用化による補助費の増や物価高騰等に伴う人件費・物件費の増、臨時財政対策債等の償還終了による公債費減によるものと考えられる。</a:t>
          </a:r>
        </a:p>
        <a:p>
          <a:r>
            <a:rPr kumimoji="1" lang="ja-JP" altLang="en-US" sz="1300">
              <a:latin typeface="ＭＳ Ｐゴシック" panose="020B0600070205080204" pitchFamily="50" charset="-128"/>
              <a:ea typeface="ＭＳ Ｐゴシック" panose="020B0600070205080204" pitchFamily="50" charset="-128"/>
            </a:rPr>
            <a:t>今後も全体的なバランスに留意し、適切な運営に努めたい。</a:t>
          </a: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119380</xdr:rowOff>
    </xdr:from>
    <xdr:to>
      <xdr:col>82</xdr:col>
      <xdr:colOff>107950</xdr:colOff>
      <xdr:row>78</xdr:row>
      <xdr:rowOff>142239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321030"/>
          <a:ext cx="838200" cy="194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100347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130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130811</xdr:rowOff>
    </xdr:from>
    <xdr:to>
      <xdr:col>78</xdr:col>
      <xdr:colOff>69850</xdr:colOff>
      <xdr:row>77</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161011"/>
          <a:ext cx="889000" cy="16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107950</xdr:rowOff>
    </xdr:from>
    <xdr:to>
      <xdr:col>73</xdr:col>
      <xdr:colOff>180975</xdr:colOff>
      <xdr:row>76</xdr:row>
      <xdr:rowOff>130811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313815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107950</xdr:rowOff>
    </xdr:from>
    <xdr:to>
      <xdr:col>69</xdr:col>
      <xdr:colOff>92075</xdr:colOff>
      <xdr:row>79</xdr:row>
      <xdr:rowOff>107950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138150"/>
          <a:ext cx="889000" cy="514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17797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123207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15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91439</xdr:rowOff>
    </xdr:from>
    <xdr:to>
      <xdr:col>82</xdr:col>
      <xdr:colOff>158750</xdr:colOff>
      <xdr:row>79</xdr:row>
      <xdr:rowOff>21589</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63516</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436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68580</xdr:rowOff>
    </xdr:from>
    <xdr:to>
      <xdr:col>78</xdr:col>
      <xdr:colOff>120650</xdr:colOff>
      <xdr:row>77</xdr:row>
      <xdr:rowOff>170180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2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154957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356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80011</xdr:rowOff>
    </xdr:from>
    <xdr:to>
      <xdr:col>74</xdr:col>
      <xdr:colOff>31750</xdr:colOff>
      <xdr:row>77</xdr:row>
      <xdr:rowOff>10161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20337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57150</xdr:rowOff>
    </xdr:from>
    <xdr:to>
      <xdr:col>69</xdr:col>
      <xdr:colOff>142875</xdr:colOff>
      <xdr:row>76</xdr:row>
      <xdr:rowOff>158750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08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168927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57150</xdr:rowOff>
    </xdr:from>
    <xdr:to>
      <xdr:col>65</xdr:col>
      <xdr:colOff>53975</xdr:colOff>
      <xdr:row>79</xdr:row>
      <xdr:rowOff>158750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6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143527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68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群馬県長野原町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58051</xdr:rowOff>
    </xdr:from>
    <xdr:to>
      <xdr:col>29</xdr:col>
      <xdr:colOff>127000</xdr:colOff>
      <xdr:row>15</xdr:row>
      <xdr:rowOff>95232</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677426"/>
          <a:ext cx="647700" cy="371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49468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840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95232</xdr:rowOff>
    </xdr:from>
    <xdr:to>
      <xdr:col>26</xdr:col>
      <xdr:colOff>50800</xdr:colOff>
      <xdr:row>16</xdr:row>
      <xdr:rowOff>24303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2714607"/>
          <a:ext cx="698500" cy="1005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74008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036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8896</xdr:rowOff>
    </xdr:from>
    <xdr:to>
      <xdr:col>22</xdr:col>
      <xdr:colOff>114300</xdr:colOff>
      <xdr:row>16</xdr:row>
      <xdr:rowOff>24303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a:off x="3606800" y="2799721"/>
          <a:ext cx="698500" cy="154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113527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07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162938</xdr:rowOff>
    </xdr:from>
    <xdr:to>
      <xdr:col>18</xdr:col>
      <xdr:colOff>177800</xdr:colOff>
      <xdr:row>16</xdr:row>
      <xdr:rowOff>8896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2908300" y="2782313"/>
          <a:ext cx="698500" cy="174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126763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089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155544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117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7251</xdr:rowOff>
    </xdr:from>
    <xdr:to>
      <xdr:col>29</xdr:col>
      <xdr:colOff>177800</xdr:colOff>
      <xdr:row>15</xdr:row>
      <xdr:rowOff>108851</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6266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23778</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471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44432</xdr:rowOff>
    </xdr:from>
    <xdr:to>
      <xdr:col>26</xdr:col>
      <xdr:colOff>101600</xdr:colOff>
      <xdr:row>15</xdr:row>
      <xdr:rowOff>146032</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6638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156209</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4326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144953</xdr:rowOff>
    </xdr:from>
    <xdr:to>
      <xdr:col>22</xdr:col>
      <xdr:colOff>165100</xdr:colOff>
      <xdr:row>16</xdr:row>
      <xdr:rowOff>75103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27643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85280</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533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129546</xdr:rowOff>
    </xdr:from>
    <xdr:to>
      <xdr:col>19</xdr:col>
      <xdr:colOff>38100</xdr:colOff>
      <xdr:row>16</xdr:row>
      <xdr:rowOff>59696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27489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69873</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517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112138</xdr:rowOff>
    </xdr:from>
    <xdr:to>
      <xdr:col>15</xdr:col>
      <xdr:colOff>101600</xdr:colOff>
      <xdr:row>16</xdr:row>
      <xdr:rowOff>42288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27315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52465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500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169685</xdr:rowOff>
    </xdr:from>
    <xdr:to>
      <xdr:col>29</xdr:col>
      <xdr:colOff>127000</xdr:colOff>
      <xdr:row>35</xdr:row>
      <xdr:rowOff>188151</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6780035"/>
          <a:ext cx="647700" cy="184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84167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7037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169685</xdr:rowOff>
    </xdr:from>
    <xdr:to>
      <xdr:col>26</xdr:col>
      <xdr:colOff>50800</xdr:colOff>
      <xdr:row>35</xdr:row>
      <xdr:rowOff>209639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6780035"/>
          <a:ext cx="698500" cy="399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17391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7142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209639</xdr:rowOff>
    </xdr:from>
    <xdr:to>
      <xdr:col>22</xdr:col>
      <xdr:colOff>114300</xdr:colOff>
      <xdr:row>35</xdr:row>
      <xdr:rowOff>247294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6819989"/>
          <a:ext cx="698500" cy="376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35806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716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247294</xdr:rowOff>
    </xdr:from>
    <xdr:to>
      <xdr:col>18</xdr:col>
      <xdr:colOff>177800</xdr:colOff>
      <xdr:row>35</xdr:row>
      <xdr:rowOff>311810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6857644"/>
          <a:ext cx="698500" cy="645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56316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71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67454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19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137351</xdr:rowOff>
    </xdr:from>
    <xdr:to>
      <xdr:col>29</xdr:col>
      <xdr:colOff>177800</xdr:colOff>
      <xdr:row>35</xdr:row>
      <xdr:rowOff>238951</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7477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325328</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592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118885</xdr:rowOff>
    </xdr:from>
    <xdr:to>
      <xdr:col>26</xdr:col>
      <xdr:colOff>101600</xdr:colOff>
      <xdr:row>35</xdr:row>
      <xdr:rowOff>220485</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7292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230662</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498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158839</xdr:rowOff>
    </xdr:from>
    <xdr:to>
      <xdr:col>22</xdr:col>
      <xdr:colOff>165100</xdr:colOff>
      <xdr:row>35</xdr:row>
      <xdr:rowOff>260439</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7691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270616</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538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196494</xdr:rowOff>
    </xdr:from>
    <xdr:to>
      <xdr:col>19</xdr:col>
      <xdr:colOff>38100</xdr:colOff>
      <xdr:row>35</xdr:row>
      <xdr:rowOff>298094</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68068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308271</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575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261010</xdr:rowOff>
    </xdr:from>
    <xdr:to>
      <xdr:col>15</xdr:col>
      <xdr:colOff>101600</xdr:colOff>
      <xdr:row>36</xdr:row>
      <xdr:rowOff>19710</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8713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29887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640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群馬県長野原町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5,082
4,937
133.85
6,046,948
5,593,827
417,250
3,275,257
4,013,139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8560</xdr:rowOff>
    </xdr:from>
    <xdr:to>
      <xdr:col>24</xdr:col>
      <xdr:colOff>63500</xdr:colOff>
      <xdr:row>33</xdr:row>
      <xdr:rowOff>106881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666410"/>
          <a:ext cx="838200" cy="9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18795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48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106881</xdr:rowOff>
    </xdr:from>
    <xdr:to>
      <xdr:col>19</xdr:col>
      <xdr:colOff>177800</xdr:colOff>
      <xdr:row>34</xdr:row>
      <xdr:rowOff>26459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764731"/>
          <a:ext cx="889000" cy="9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60416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061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10823</xdr:rowOff>
    </xdr:from>
    <xdr:to>
      <xdr:col>15</xdr:col>
      <xdr:colOff>50800</xdr:colOff>
      <xdr:row>34</xdr:row>
      <xdr:rowOff>26459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5840123"/>
          <a:ext cx="889000" cy="15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92854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093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131089</xdr:rowOff>
    </xdr:from>
    <xdr:to>
      <xdr:col>10</xdr:col>
      <xdr:colOff>114300</xdr:colOff>
      <xdr:row>34</xdr:row>
      <xdr:rowOff>10823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5788939"/>
          <a:ext cx="889000" cy="51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101579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02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137629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138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129210</xdr:rowOff>
    </xdr:from>
    <xdr:to>
      <xdr:col>24</xdr:col>
      <xdr:colOff>114300</xdr:colOff>
      <xdr:row>33</xdr:row>
      <xdr:rowOff>59360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61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152087</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467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56081</xdr:rowOff>
    </xdr:from>
    <xdr:to>
      <xdr:col>20</xdr:col>
      <xdr:colOff>38100</xdr:colOff>
      <xdr:row>33</xdr:row>
      <xdr:rowOff>157681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713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2758</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489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147109</xdr:rowOff>
    </xdr:from>
    <xdr:to>
      <xdr:col>15</xdr:col>
      <xdr:colOff>101600</xdr:colOff>
      <xdr:row>34</xdr:row>
      <xdr:rowOff>77259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80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93786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580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131473</xdr:rowOff>
    </xdr:from>
    <xdr:to>
      <xdr:col>10</xdr:col>
      <xdr:colOff>165100</xdr:colOff>
      <xdr:row>34</xdr:row>
      <xdr:rowOff>61623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78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78150</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564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80289</xdr:rowOff>
    </xdr:from>
    <xdr:to>
      <xdr:col>6</xdr:col>
      <xdr:colOff>38100</xdr:colOff>
      <xdr:row>34</xdr:row>
      <xdr:rowOff>10439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73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26966</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513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55866</xdr:rowOff>
    </xdr:from>
    <xdr:to>
      <xdr:col>24</xdr:col>
      <xdr:colOff>63500</xdr:colOff>
      <xdr:row>58</xdr:row>
      <xdr:rowOff>66659</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9999966"/>
          <a:ext cx="838200" cy="10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66201</xdr:rowOff>
    </xdr:from>
    <xdr:to>
      <xdr:col>19</xdr:col>
      <xdr:colOff>177800</xdr:colOff>
      <xdr:row>58</xdr:row>
      <xdr:rowOff>66659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2908300" y="10010301"/>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112578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10056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66201</xdr:rowOff>
    </xdr:from>
    <xdr:to>
      <xdr:col>15</xdr:col>
      <xdr:colOff>50800</xdr:colOff>
      <xdr:row>58</xdr:row>
      <xdr:rowOff>77115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10301"/>
          <a:ext cx="889000" cy="10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113499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10057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77115</xdr:rowOff>
    </xdr:from>
    <xdr:to>
      <xdr:col>10</xdr:col>
      <xdr:colOff>114300</xdr:colOff>
      <xdr:row>58</xdr:row>
      <xdr:rowOff>79359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10021215"/>
          <a:ext cx="889000" cy="2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120305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10064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122272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10066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5066</xdr:rowOff>
    </xdr:from>
    <xdr:to>
      <xdr:col>24</xdr:col>
      <xdr:colOff>114300</xdr:colOff>
      <xdr:row>58</xdr:row>
      <xdr:rowOff>106666</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49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149172</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15859</xdr:rowOff>
    </xdr:from>
    <xdr:to>
      <xdr:col>20</xdr:col>
      <xdr:colOff>38100</xdr:colOff>
      <xdr:row>58</xdr:row>
      <xdr:rowOff>117459</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5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133986</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9735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15401</xdr:rowOff>
    </xdr:from>
    <xdr:to>
      <xdr:col>15</xdr:col>
      <xdr:colOff>101600</xdr:colOff>
      <xdr:row>58</xdr:row>
      <xdr:rowOff>117001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59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133528</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9734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26315</xdr:rowOff>
    </xdr:from>
    <xdr:to>
      <xdr:col>10</xdr:col>
      <xdr:colOff>165100</xdr:colOff>
      <xdr:row>58</xdr:row>
      <xdr:rowOff>127915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7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144442</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9745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28559</xdr:rowOff>
    </xdr:from>
    <xdr:to>
      <xdr:col>6</xdr:col>
      <xdr:colOff>38100</xdr:colOff>
      <xdr:row>58</xdr:row>
      <xdr:rowOff>130159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7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146686</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9747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104629</xdr:rowOff>
    </xdr:from>
    <xdr:to>
      <xdr:col>24</xdr:col>
      <xdr:colOff>63500</xdr:colOff>
      <xdr:row>76</xdr:row>
      <xdr:rowOff>109506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134829"/>
          <a:ext cx="838200" cy="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24713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26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104629</xdr:rowOff>
    </xdr:from>
    <xdr:to>
      <xdr:col>19</xdr:col>
      <xdr:colOff>177800</xdr:colOff>
      <xdr:row>77</xdr:row>
      <xdr:rowOff>10770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134829"/>
          <a:ext cx="889000" cy="77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15663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38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10770</xdr:rowOff>
    </xdr:from>
    <xdr:to>
      <xdr:col>15</xdr:col>
      <xdr:colOff>50800</xdr:colOff>
      <xdr:row>77</xdr:row>
      <xdr:rowOff>90627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212420"/>
          <a:ext cx="889000" cy="79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31627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40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90627</xdr:rowOff>
    </xdr:from>
    <xdr:to>
      <xdr:col>10</xdr:col>
      <xdr:colOff>114300</xdr:colOff>
      <xdr:row>77</xdr:row>
      <xdr:rowOff>143090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292277"/>
          <a:ext cx="889000" cy="52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37304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41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62050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43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58706</xdr:rowOff>
    </xdr:from>
    <xdr:to>
      <xdr:col>24</xdr:col>
      <xdr:colOff>114300</xdr:colOff>
      <xdr:row>76</xdr:row>
      <xdr:rowOff>160306</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088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81583</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2940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53829</xdr:rowOff>
    </xdr:from>
    <xdr:to>
      <xdr:col>20</xdr:col>
      <xdr:colOff>38100</xdr:colOff>
      <xdr:row>76</xdr:row>
      <xdr:rowOff>155429</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08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506</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2859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131420</xdr:rowOff>
    </xdr:from>
    <xdr:to>
      <xdr:col>15</xdr:col>
      <xdr:colOff>101600</xdr:colOff>
      <xdr:row>77</xdr:row>
      <xdr:rowOff>61570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1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78097</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2936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39827</xdr:rowOff>
    </xdr:from>
    <xdr:to>
      <xdr:col>10</xdr:col>
      <xdr:colOff>165100</xdr:colOff>
      <xdr:row>77</xdr:row>
      <xdr:rowOff>141427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241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157954</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3016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92290</xdr:rowOff>
    </xdr:from>
    <xdr:to>
      <xdr:col>6</xdr:col>
      <xdr:colOff>38100</xdr:colOff>
      <xdr:row>78</xdr:row>
      <xdr:rowOff>22440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29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38967</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3069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91526</xdr:rowOff>
    </xdr:from>
    <xdr:to>
      <xdr:col>24</xdr:col>
      <xdr:colOff>63500</xdr:colOff>
      <xdr:row>98</xdr:row>
      <xdr:rowOff>138312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893626"/>
          <a:ext cx="838200" cy="46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486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138312</xdr:rowOff>
    </xdr:from>
    <xdr:to>
      <xdr:col>19</xdr:col>
      <xdr:colOff>177800</xdr:colOff>
      <xdr:row>98</xdr:row>
      <xdr:rowOff>160007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940412"/>
          <a:ext cx="889000" cy="21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165688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45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72400</xdr:rowOff>
    </xdr:from>
    <xdr:to>
      <xdr:col>15</xdr:col>
      <xdr:colOff>50800</xdr:colOff>
      <xdr:row>98</xdr:row>
      <xdr:rowOff>160007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874500"/>
          <a:ext cx="889000" cy="87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34731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9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72400</xdr:rowOff>
    </xdr:from>
    <xdr:to>
      <xdr:col>10</xdr:col>
      <xdr:colOff>114300</xdr:colOff>
      <xdr:row>99</xdr:row>
      <xdr:rowOff>46606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874500"/>
          <a:ext cx="889000" cy="145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115709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40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129348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8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40726</xdr:rowOff>
    </xdr:from>
    <xdr:to>
      <xdr:col>24</xdr:col>
      <xdr:colOff>114300</xdr:colOff>
      <xdr:row>98</xdr:row>
      <xdr:rowOff>142326</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84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127103</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75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87512</xdr:rowOff>
    </xdr:from>
    <xdr:to>
      <xdr:col>20</xdr:col>
      <xdr:colOff>38100</xdr:colOff>
      <xdr:row>99</xdr:row>
      <xdr:rowOff>17662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889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8789</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98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109207</xdr:rowOff>
    </xdr:from>
    <xdr:to>
      <xdr:col>15</xdr:col>
      <xdr:colOff>101600</xdr:colOff>
      <xdr:row>99</xdr:row>
      <xdr:rowOff>39357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911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30484</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7004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21600</xdr:rowOff>
    </xdr:from>
    <xdr:to>
      <xdr:col>10</xdr:col>
      <xdr:colOff>165100</xdr:colOff>
      <xdr:row>98</xdr:row>
      <xdr:rowOff>123200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82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114327</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916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167256</xdr:rowOff>
    </xdr:from>
    <xdr:to>
      <xdr:col>6</xdr:col>
      <xdr:colOff>38100</xdr:colOff>
      <xdr:row>99</xdr:row>
      <xdr:rowOff>97406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96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88533</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706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69055</xdr:rowOff>
    </xdr:from>
    <xdr:to>
      <xdr:col>55</xdr:col>
      <xdr:colOff>0</xdr:colOff>
      <xdr:row>37</xdr:row>
      <xdr:rowOff>106008</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241255"/>
          <a:ext cx="838200" cy="208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17843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61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20413</xdr:rowOff>
    </xdr:from>
    <xdr:to>
      <xdr:col>50</xdr:col>
      <xdr:colOff>114300</xdr:colOff>
      <xdr:row>37</xdr:row>
      <xdr:rowOff>106008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364063"/>
          <a:ext cx="889000" cy="85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32896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54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7295</xdr:rowOff>
    </xdr:from>
    <xdr:to>
      <xdr:col>45</xdr:col>
      <xdr:colOff>177800</xdr:colOff>
      <xdr:row>37</xdr:row>
      <xdr:rowOff>20413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179495"/>
          <a:ext cx="889000" cy="184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64409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579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167734</xdr:rowOff>
    </xdr:from>
    <xdr:to>
      <xdr:col>41</xdr:col>
      <xdr:colOff>50800</xdr:colOff>
      <xdr:row>36</xdr:row>
      <xdr:rowOff>7295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825584"/>
          <a:ext cx="889000" cy="353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106422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621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88434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6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18255</xdr:rowOff>
    </xdr:from>
    <xdr:to>
      <xdr:col>55</xdr:col>
      <xdr:colOff>50800</xdr:colOff>
      <xdr:row>36</xdr:row>
      <xdr:rowOff>119855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19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41132</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041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55208</xdr:rowOff>
    </xdr:from>
    <xdr:to>
      <xdr:col>50</xdr:col>
      <xdr:colOff>165100</xdr:colOff>
      <xdr:row>37</xdr:row>
      <xdr:rowOff>156808</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9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1885</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174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141063</xdr:rowOff>
    </xdr:from>
    <xdr:to>
      <xdr:col>46</xdr:col>
      <xdr:colOff>38100</xdr:colOff>
      <xdr:row>37</xdr:row>
      <xdr:rowOff>71213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13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87740</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088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127945</xdr:rowOff>
    </xdr:from>
    <xdr:to>
      <xdr:col>41</xdr:col>
      <xdr:colOff>101600</xdr:colOff>
      <xdr:row>36</xdr:row>
      <xdr:rowOff>58095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12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74622</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903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116934</xdr:rowOff>
    </xdr:from>
    <xdr:to>
      <xdr:col>36</xdr:col>
      <xdr:colOff>165100</xdr:colOff>
      <xdr:row>34</xdr:row>
      <xdr:rowOff>47084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77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63611</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550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73789</xdr:rowOff>
    </xdr:from>
    <xdr:to>
      <xdr:col>55</xdr:col>
      <xdr:colOff>0</xdr:colOff>
      <xdr:row>58</xdr:row>
      <xdr:rowOff>77729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10017889"/>
          <a:ext cx="838200" cy="3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35775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808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77729</xdr:rowOff>
    </xdr:from>
    <xdr:to>
      <xdr:col>50</xdr:col>
      <xdr:colOff>114300</xdr:colOff>
      <xdr:row>58</xdr:row>
      <xdr:rowOff>111764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10021829"/>
          <a:ext cx="889000" cy="34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92218</xdr:rowOff>
    </xdr:from>
    <xdr:to>
      <xdr:col>45</xdr:col>
      <xdr:colOff>177800</xdr:colOff>
      <xdr:row>58</xdr:row>
      <xdr:rowOff>111764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10036318"/>
          <a:ext cx="889000" cy="19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140108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56755</xdr:rowOff>
    </xdr:from>
    <xdr:to>
      <xdr:col>41</xdr:col>
      <xdr:colOff>50800</xdr:colOff>
      <xdr:row>58</xdr:row>
      <xdr:rowOff>92218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829405"/>
          <a:ext cx="889000" cy="206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143749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124298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10068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22989</xdr:rowOff>
    </xdr:from>
    <xdr:to>
      <xdr:col>55</xdr:col>
      <xdr:colOff>50800</xdr:colOff>
      <xdr:row>58</xdr:row>
      <xdr:rowOff>124589</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6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162775</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935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26929</xdr:rowOff>
    </xdr:from>
    <xdr:to>
      <xdr:col>50</xdr:col>
      <xdr:colOff>165100</xdr:colOff>
      <xdr:row>58</xdr:row>
      <xdr:rowOff>128529</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7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119656</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10063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60964</xdr:rowOff>
    </xdr:from>
    <xdr:to>
      <xdr:col>46</xdr:col>
      <xdr:colOff>38100</xdr:colOff>
      <xdr:row>58</xdr:row>
      <xdr:rowOff>162564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10005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153691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097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41418</xdr:rowOff>
    </xdr:from>
    <xdr:to>
      <xdr:col>41</xdr:col>
      <xdr:colOff>101600</xdr:colOff>
      <xdr:row>58</xdr:row>
      <xdr:rowOff>143018</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985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134145</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10078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5955</xdr:rowOff>
    </xdr:from>
    <xdr:to>
      <xdr:col>36</xdr:col>
      <xdr:colOff>165100</xdr:colOff>
      <xdr:row>57</xdr:row>
      <xdr:rowOff>107555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77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124082</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553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135745</xdr:rowOff>
    </xdr:from>
    <xdr:to>
      <xdr:col>55</xdr:col>
      <xdr:colOff>0</xdr:colOff>
      <xdr:row>78</xdr:row>
      <xdr:rowOff>138823</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508845"/>
          <a:ext cx="838200" cy="3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138823</xdr:rowOff>
    </xdr:from>
    <xdr:to>
      <xdr:col>50</xdr:col>
      <xdr:colOff>114300</xdr:colOff>
      <xdr:row>78</xdr:row>
      <xdr:rowOff>138950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511923"/>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135900</xdr:rowOff>
    </xdr:from>
    <xdr:to>
      <xdr:col>45</xdr:col>
      <xdr:colOff>177800</xdr:colOff>
      <xdr:row>78</xdr:row>
      <xdr:rowOff>138950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509000"/>
          <a:ext cx="889000" cy="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148571</xdr:rowOff>
    </xdr:from>
    <xdr:to>
      <xdr:col>41</xdr:col>
      <xdr:colOff>50800</xdr:colOff>
      <xdr:row>78</xdr:row>
      <xdr:rowOff>135900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350221"/>
          <a:ext cx="889000" cy="158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163772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53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84945</xdr:rowOff>
    </xdr:from>
    <xdr:to>
      <xdr:col>55</xdr:col>
      <xdr:colOff>50800</xdr:colOff>
      <xdr:row>79</xdr:row>
      <xdr:rowOff>15095</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5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39448</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88023</xdr:rowOff>
    </xdr:from>
    <xdr:to>
      <xdr:col>50</xdr:col>
      <xdr:colOff>165100</xdr:colOff>
      <xdr:row>79</xdr:row>
      <xdr:rowOff>18173</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61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9300</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553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88150</xdr:rowOff>
    </xdr:from>
    <xdr:to>
      <xdr:col>46</xdr:col>
      <xdr:colOff>38100</xdr:colOff>
      <xdr:row>79</xdr:row>
      <xdr:rowOff>18300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6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9427</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553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85100</xdr:rowOff>
    </xdr:from>
    <xdr:to>
      <xdr:col>41</xdr:col>
      <xdr:colOff>101600</xdr:colOff>
      <xdr:row>79</xdr:row>
      <xdr:rowOff>15250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5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6377</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55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97771</xdr:rowOff>
    </xdr:from>
    <xdr:to>
      <xdr:col>36</xdr:col>
      <xdr:colOff>165100</xdr:colOff>
      <xdr:row>78</xdr:row>
      <xdr:rowOff>27921</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299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44448</xdr:rowOff>
    </xdr:from>
    <xdr:ext cx="59901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672795" y="13074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14109</xdr:rowOff>
    </xdr:from>
    <xdr:to>
      <xdr:col>55</xdr:col>
      <xdr:colOff>0</xdr:colOff>
      <xdr:row>97</xdr:row>
      <xdr:rowOff>25602</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644759"/>
          <a:ext cx="838200" cy="11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27249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657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25602</xdr:rowOff>
    </xdr:from>
    <xdr:to>
      <xdr:col>50</xdr:col>
      <xdr:colOff>114300</xdr:colOff>
      <xdr:row>98</xdr:row>
      <xdr:rowOff>8310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656252"/>
          <a:ext cx="889000" cy="154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149012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77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96966</xdr:rowOff>
    </xdr:from>
    <xdr:to>
      <xdr:col>45</xdr:col>
      <xdr:colOff>177800</xdr:colOff>
      <xdr:row>98</xdr:row>
      <xdr:rowOff>8310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727616"/>
          <a:ext cx="889000" cy="8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26343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48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24231</xdr:rowOff>
    </xdr:from>
    <xdr:to>
      <xdr:col>41</xdr:col>
      <xdr:colOff>50800</xdr:colOff>
      <xdr:row>97</xdr:row>
      <xdr:rowOff>96966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483431"/>
          <a:ext cx="889000" cy="244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803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15443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1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134759</xdr:rowOff>
    </xdr:from>
    <xdr:to>
      <xdr:col>55</xdr:col>
      <xdr:colOff>50800</xdr:colOff>
      <xdr:row>97</xdr:row>
      <xdr:rowOff>64909</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59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157636</xdr:rowOff>
    </xdr:from>
    <xdr:ext cx="599010"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445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146252</xdr:rowOff>
    </xdr:from>
    <xdr:to>
      <xdr:col>50</xdr:col>
      <xdr:colOff>165100</xdr:colOff>
      <xdr:row>97</xdr:row>
      <xdr:rowOff>76402</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60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92929</xdr:rowOff>
    </xdr:from>
    <xdr:ext cx="59901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39795" y="16380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128960</xdr:rowOff>
    </xdr:from>
    <xdr:to>
      <xdr:col>46</xdr:col>
      <xdr:colOff>38100</xdr:colOff>
      <xdr:row>98</xdr:row>
      <xdr:rowOff>59110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5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50237</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85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46166</xdr:rowOff>
    </xdr:from>
    <xdr:to>
      <xdr:col>41</xdr:col>
      <xdr:colOff>101600</xdr:colOff>
      <xdr:row>97</xdr:row>
      <xdr:rowOff>147766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676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164293</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52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144881</xdr:rowOff>
    </xdr:from>
    <xdr:to>
      <xdr:col>36</xdr:col>
      <xdr:colOff>165100</xdr:colOff>
      <xdr:row>96</xdr:row>
      <xdr:rowOff>75031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43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91558</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672795" y="16207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89865</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04965"/>
          <a:ext cx="889000" cy="49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164791</xdr:rowOff>
    </xdr:from>
    <xdr:to>
      <xdr:col>71</xdr:col>
      <xdr:colOff>177800</xdr:colOff>
      <xdr:row>38</xdr:row>
      <xdr:rowOff>89865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336991"/>
          <a:ext cx="889000" cy="267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135509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650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121455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636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39065</xdr:rowOff>
    </xdr:from>
    <xdr:to>
      <xdr:col>72</xdr:col>
      <xdr:colOff>38100</xdr:colOff>
      <xdr:row>38</xdr:row>
      <xdr:rowOff>140665</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5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157192</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36111" y="6329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113991</xdr:rowOff>
    </xdr:from>
    <xdr:to>
      <xdr:col>67</xdr:col>
      <xdr:colOff>101600</xdr:colOff>
      <xdr:row>37</xdr:row>
      <xdr:rowOff>44141</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286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60668</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47111" y="6061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110061</xdr:rowOff>
    </xdr:from>
    <xdr:to>
      <xdr:col>85</xdr:col>
      <xdr:colOff>127000</xdr:colOff>
      <xdr:row>77</xdr:row>
      <xdr:rowOff>118596</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311711"/>
          <a:ext cx="838200" cy="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70462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00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107845</xdr:rowOff>
    </xdr:from>
    <xdr:to>
      <xdr:col>81</xdr:col>
      <xdr:colOff>50800</xdr:colOff>
      <xdr:row>77</xdr:row>
      <xdr:rowOff>110061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3309495"/>
          <a:ext cx="889000" cy="2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03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107845</xdr:rowOff>
    </xdr:from>
    <xdr:to>
      <xdr:col>76</xdr:col>
      <xdr:colOff>114300</xdr:colOff>
      <xdr:row>77</xdr:row>
      <xdr:rowOff>124126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309495"/>
          <a:ext cx="889000" cy="16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153807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35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124126</xdr:rowOff>
    </xdr:from>
    <xdr:to>
      <xdr:col>71</xdr:col>
      <xdr:colOff>177800</xdr:colOff>
      <xdr:row>77</xdr:row>
      <xdr:rowOff>136125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325776"/>
          <a:ext cx="889000" cy="11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15163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04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15688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38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67796</xdr:rowOff>
    </xdr:from>
    <xdr:to>
      <xdr:col>85</xdr:col>
      <xdr:colOff>177800</xdr:colOff>
      <xdr:row>77</xdr:row>
      <xdr:rowOff>169396</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26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46223</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47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59261</xdr:rowOff>
    </xdr:from>
    <xdr:to>
      <xdr:col>81</xdr:col>
      <xdr:colOff>101600</xdr:colOff>
      <xdr:row>77</xdr:row>
      <xdr:rowOff>160861</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26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151988</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35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57045</xdr:rowOff>
    </xdr:from>
    <xdr:to>
      <xdr:col>76</xdr:col>
      <xdr:colOff>165100</xdr:colOff>
      <xdr:row>77</xdr:row>
      <xdr:rowOff>158645</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25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3722</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0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73326</xdr:rowOff>
    </xdr:from>
    <xdr:to>
      <xdr:col>72</xdr:col>
      <xdr:colOff>38100</xdr:colOff>
      <xdr:row>78</xdr:row>
      <xdr:rowOff>3476</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27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166053</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367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85325</xdr:rowOff>
    </xdr:from>
    <xdr:to>
      <xdr:col>67</xdr:col>
      <xdr:colOff>101600</xdr:colOff>
      <xdr:row>78</xdr:row>
      <xdr:rowOff>15475</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28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32002</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062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131451</xdr:rowOff>
    </xdr:from>
    <xdr:to>
      <xdr:col>85</xdr:col>
      <xdr:colOff>127000</xdr:colOff>
      <xdr:row>97</xdr:row>
      <xdr:rowOff>16148</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6590651"/>
          <a:ext cx="838200" cy="56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134582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765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131451</xdr:rowOff>
    </xdr:from>
    <xdr:to>
      <xdr:col>81</xdr:col>
      <xdr:colOff>50800</xdr:colOff>
      <xdr:row>97</xdr:row>
      <xdr:rowOff>8875</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590651"/>
          <a:ext cx="889000" cy="48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68572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87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8875</xdr:rowOff>
    </xdr:from>
    <xdr:to>
      <xdr:col>76</xdr:col>
      <xdr:colOff>114300</xdr:colOff>
      <xdr:row>97</xdr:row>
      <xdr:rowOff>139912</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3703300" y="16639525"/>
          <a:ext cx="889000" cy="131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69809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87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139912</xdr:rowOff>
    </xdr:from>
    <xdr:to>
      <xdr:col>71</xdr:col>
      <xdr:colOff>177800</xdr:colOff>
      <xdr:row>98</xdr:row>
      <xdr:rowOff>47676</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770562"/>
          <a:ext cx="889000" cy="79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51250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85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143578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945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136798</xdr:rowOff>
    </xdr:from>
    <xdr:to>
      <xdr:col>85</xdr:col>
      <xdr:colOff>177800</xdr:colOff>
      <xdr:row>97</xdr:row>
      <xdr:rowOff>66948</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59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159675</xdr:rowOff>
    </xdr:from>
    <xdr:ext cx="599010"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447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80651</xdr:rowOff>
    </xdr:from>
    <xdr:to>
      <xdr:col>81</xdr:col>
      <xdr:colOff>101600</xdr:colOff>
      <xdr:row>97</xdr:row>
      <xdr:rowOff>10801</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53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27328</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315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129525</xdr:rowOff>
    </xdr:from>
    <xdr:to>
      <xdr:col>76</xdr:col>
      <xdr:colOff>165100</xdr:colOff>
      <xdr:row>97</xdr:row>
      <xdr:rowOff>59675</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58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76202</xdr:rowOff>
    </xdr:from>
    <xdr:ext cx="59901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292795" y="16363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89112</xdr:rowOff>
    </xdr:from>
    <xdr:to>
      <xdr:col>72</xdr:col>
      <xdr:colOff>38100</xdr:colOff>
      <xdr:row>98</xdr:row>
      <xdr:rowOff>19262</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71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35789</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494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168326</xdr:rowOff>
    </xdr:from>
    <xdr:to>
      <xdr:col>67</xdr:col>
      <xdr:colOff>101600</xdr:colOff>
      <xdr:row>98</xdr:row>
      <xdr:rowOff>98476</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79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115003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574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126697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2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163637</xdr:rowOff>
    </xdr:from>
    <xdr:to>
      <xdr:col>116</xdr:col>
      <xdr:colOff>63500</xdr:colOff>
      <xdr:row>76</xdr:row>
      <xdr:rowOff>115794</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2508037"/>
          <a:ext cx="838200" cy="637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61011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748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163637</xdr:rowOff>
    </xdr:from>
    <xdr:to>
      <xdr:col>111</xdr:col>
      <xdr:colOff>177800</xdr:colOff>
      <xdr:row>74</xdr:row>
      <xdr:rowOff>25188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508037"/>
          <a:ext cx="889000" cy="204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116264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8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60359</xdr:rowOff>
    </xdr:from>
    <xdr:to>
      <xdr:col>107</xdr:col>
      <xdr:colOff>50800</xdr:colOff>
      <xdr:row>74</xdr:row>
      <xdr:rowOff>25188</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9545300" y="12576209"/>
          <a:ext cx="889000" cy="136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117227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51787</xdr:rowOff>
    </xdr:from>
    <xdr:to>
      <xdr:col>102</xdr:col>
      <xdr:colOff>114300</xdr:colOff>
      <xdr:row>73</xdr:row>
      <xdr:rowOff>60359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2224737"/>
          <a:ext cx="889000" cy="351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142422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2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93224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78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64994</xdr:rowOff>
    </xdr:from>
    <xdr:to>
      <xdr:col>116</xdr:col>
      <xdr:colOff>114300</xdr:colOff>
      <xdr:row>76</xdr:row>
      <xdr:rowOff>166594</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309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43421</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3073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112837</xdr:rowOff>
    </xdr:from>
    <xdr:to>
      <xdr:col>112</xdr:col>
      <xdr:colOff>38100</xdr:colOff>
      <xdr:row>73</xdr:row>
      <xdr:rowOff>42987</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457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59514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232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145838</xdr:rowOff>
    </xdr:from>
    <xdr:to>
      <xdr:col>107</xdr:col>
      <xdr:colOff>101600</xdr:colOff>
      <xdr:row>74</xdr:row>
      <xdr:rowOff>75988</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66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92515</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436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9559</xdr:rowOff>
    </xdr:from>
    <xdr:to>
      <xdr:col>102</xdr:col>
      <xdr:colOff>165100</xdr:colOff>
      <xdr:row>73</xdr:row>
      <xdr:rowOff>111159</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52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127686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300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987</xdr:rowOff>
    </xdr:from>
    <xdr:to>
      <xdr:col>98</xdr:col>
      <xdr:colOff>38100</xdr:colOff>
      <xdr:row>71</xdr:row>
      <xdr:rowOff>102587</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173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69</xdr:row>
      <xdr:rowOff>119114</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56795" y="11949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住民一人当たりの維持補修費は類似団体平均を上回りながら横ばいである一方、当年度普通建設事業費（うち更新整備）は増加している。</a:t>
          </a:r>
        </a:p>
        <a:p>
          <a:r>
            <a:rPr kumimoji="1" lang="ja-JP" altLang="en-US" sz="1300">
              <a:latin typeface="ＭＳ Ｐゴシック" panose="020B0600070205080204" pitchFamily="50" charset="-128"/>
              <a:ea typeface="ＭＳ Ｐゴシック" panose="020B0600070205080204" pitchFamily="50" charset="-128"/>
            </a:rPr>
            <a:t>八ッ場ダム建設事業完了による普通建設事業費（うち新規整備）は令和元年度をピークに減少し、現在は突出して低い数値となっている。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今後も当該事業により完成した施設等の維持補修・更新にかかる費用が見込まれる。</a:t>
          </a:r>
        </a:p>
        <a:p>
          <a:r>
            <a:rPr kumimoji="1" lang="ja-JP" altLang="en-US" sz="1300">
              <a:latin typeface="ＭＳ Ｐゴシック" panose="020B0600070205080204" pitchFamily="50" charset="-128"/>
              <a:ea typeface="ＭＳ Ｐゴシック" panose="020B0600070205080204" pitchFamily="50" charset="-128"/>
            </a:rPr>
            <a:t>これら費用への対策として、積立金においては類似団体平均より高い予算を投入しているところである。</a:t>
          </a:r>
        </a:p>
        <a:p>
          <a:r>
            <a:rPr kumimoji="1" lang="ja-JP" altLang="en-US" sz="1300">
              <a:latin typeface="ＭＳ Ｐゴシック" panose="020B0600070205080204" pitchFamily="50" charset="-128"/>
              <a:ea typeface="ＭＳ Ｐゴシック" panose="020B0600070205080204" pitchFamily="50" charset="-128"/>
            </a:rPr>
            <a:t>補助費等については、各一部事務組合及び協議会への負担が依然と多額である上、公営企業の法適用化の影響で類似団体平均より高くなっている。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群馬県長野原町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5,082
4,937
133.85
6,046,948
5,593,827
417,250
3,275,257
4,013,139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10668</xdr:rowOff>
    </xdr:from>
    <xdr:to>
      <xdr:col>24</xdr:col>
      <xdr:colOff>63500</xdr:colOff>
      <xdr:row>34</xdr:row>
      <xdr:rowOff>124968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39968"/>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168927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69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124968</xdr:rowOff>
    </xdr:from>
    <xdr:to>
      <xdr:col>19</xdr:col>
      <xdr:colOff>177800</xdr:colOff>
      <xdr:row>35</xdr:row>
      <xdr:rowOff>140589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54268"/>
          <a:ext cx="889000" cy="187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150639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2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140589</xdr:rowOff>
    </xdr:from>
    <xdr:to>
      <xdr:col>15</xdr:col>
      <xdr:colOff>50800</xdr:colOff>
      <xdr:row>36</xdr:row>
      <xdr:rowOff>11811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41339"/>
          <a:ext cx="889000" cy="4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5351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49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11811</xdr:rowOff>
    </xdr:from>
    <xdr:to>
      <xdr:col>10</xdr:col>
      <xdr:colOff>114300</xdr:colOff>
      <xdr:row>36</xdr:row>
      <xdr:rowOff>55372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84011"/>
          <a:ext cx="889000" cy="43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4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8907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131318</xdr:rowOff>
    </xdr:from>
    <xdr:to>
      <xdr:col>24</xdr:col>
      <xdr:colOff>114300</xdr:colOff>
      <xdr:row>34</xdr:row>
      <xdr:rowOff>61468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89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154195</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40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74168</xdr:rowOff>
    </xdr:from>
    <xdr:to>
      <xdr:col>20</xdr:col>
      <xdr:colOff>38100</xdr:colOff>
      <xdr:row>35</xdr:row>
      <xdr:rowOff>4318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03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20845</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67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89789</xdr:rowOff>
    </xdr:from>
    <xdr:to>
      <xdr:col>15</xdr:col>
      <xdr:colOff>101600</xdr:colOff>
      <xdr:row>36</xdr:row>
      <xdr:rowOff>19939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36466</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865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132461</xdr:rowOff>
    </xdr:from>
    <xdr:to>
      <xdr:col>10</xdr:col>
      <xdr:colOff>165100</xdr:colOff>
      <xdr:row>36</xdr:row>
      <xdr:rowOff>62611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33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79138</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908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4572</xdr:rowOff>
    </xdr:from>
    <xdr:to>
      <xdr:col>6</xdr:col>
      <xdr:colOff>38100</xdr:colOff>
      <xdr:row>36</xdr:row>
      <xdr:rowOff>106172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7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122699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51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135407</xdr:rowOff>
    </xdr:from>
    <xdr:to>
      <xdr:col>24</xdr:col>
      <xdr:colOff>63500</xdr:colOff>
      <xdr:row>57</xdr:row>
      <xdr:rowOff>14496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36607"/>
          <a:ext cx="838200" cy="50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21697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4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9503</xdr:rowOff>
    </xdr:from>
    <xdr:to>
      <xdr:col>19</xdr:col>
      <xdr:colOff>177800</xdr:colOff>
      <xdr:row>57</xdr:row>
      <xdr:rowOff>14496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82153"/>
          <a:ext cx="889000" cy="4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135862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08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9503</xdr:rowOff>
    </xdr:from>
    <xdr:to>
      <xdr:col>15</xdr:col>
      <xdr:colOff>50800</xdr:colOff>
      <xdr:row>57</xdr:row>
      <xdr:rowOff>165052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82153"/>
          <a:ext cx="889000" cy="155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124759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89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103707</xdr:rowOff>
    </xdr:from>
    <xdr:to>
      <xdr:col>10</xdr:col>
      <xdr:colOff>114300</xdr:colOff>
      <xdr:row>57</xdr:row>
      <xdr:rowOff>165052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04907"/>
          <a:ext cx="889000" cy="232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64377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837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84607</xdr:rowOff>
    </xdr:from>
    <xdr:to>
      <xdr:col>24</xdr:col>
      <xdr:colOff>114300</xdr:colOff>
      <xdr:row>57</xdr:row>
      <xdr:rowOff>14757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85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107484</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37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135146</xdr:rowOff>
    </xdr:from>
    <xdr:to>
      <xdr:col>20</xdr:col>
      <xdr:colOff>38100</xdr:colOff>
      <xdr:row>57</xdr:row>
      <xdr:rowOff>65296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36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81823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11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130153</xdr:rowOff>
    </xdr:from>
    <xdr:to>
      <xdr:col>15</xdr:col>
      <xdr:colOff>101600</xdr:colOff>
      <xdr:row>57</xdr:row>
      <xdr:rowOff>60303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31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76830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506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114252</xdr:rowOff>
    </xdr:from>
    <xdr:to>
      <xdr:col>10</xdr:col>
      <xdr:colOff>165100</xdr:colOff>
      <xdr:row>58</xdr:row>
      <xdr:rowOff>44402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8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35529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79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52907</xdr:rowOff>
    </xdr:from>
    <xdr:to>
      <xdr:col>6</xdr:col>
      <xdr:colOff>38100</xdr:colOff>
      <xdr:row>56</xdr:row>
      <xdr:rowOff>154507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54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171034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29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169859</xdr:rowOff>
    </xdr:from>
    <xdr:to>
      <xdr:col>24</xdr:col>
      <xdr:colOff>63500</xdr:colOff>
      <xdr:row>78</xdr:row>
      <xdr:rowOff>13574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371509"/>
          <a:ext cx="838200" cy="15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72797</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5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13574</xdr:rowOff>
    </xdr:from>
    <xdr:to>
      <xdr:col>19</xdr:col>
      <xdr:colOff>177800</xdr:colOff>
      <xdr:row>78</xdr:row>
      <xdr:rowOff>122738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86674"/>
          <a:ext cx="889000" cy="10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42675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0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76850</xdr:rowOff>
    </xdr:from>
    <xdr:to>
      <xdr:col>15</xdr:col>
      <xdr:colOff>50800</xdr:colOff>
      <xdr:row>78</xdr:row>
      <xdr:rowOff>122738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449950"/>
          <a:ext cx="889000" cy="45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94784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5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76850</xdr:rowOff>
    </xdr:from>
    <xdr:to>
      <xdr:col>10</xdr:col>
      <xdr:colOff>114300</xdr:colOff>
      <xdr:row>78</xdr:row>
      <xdr:rowOff>129025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449950"/>
          <a:ext cx="889000" cy="52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61611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1871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119059</xdr:rowOff>
    </xdr:from>
    <xdr:to>
      <xdr:col>24</xdr:col>
      <xdr:colOff>114300</xdr:colOff>
      <xdr:row>78</xdr:row>
      <xdr:rowOff>49209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320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33986</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235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134224</xdr:rowOff>
    </xdr:from>
    <xdr:to>
      <xdr:col>20</xdr:col>
      <xdr:colOff>38100</xdr:colOff>
      <xdr:row>78</xdr:row>
      <xdr:rowOff>64374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33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55501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428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71938</xdr:rowOff>
    </xdr:from>
    <xdr:to>
      <xdr:col>15</xdr:col>
      <xdr:colOff>101600</xdr:colOff>
      <xdr:row>79</xdr:row>
      <xdr:rowOff>2088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445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164665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537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26050</xdr:rowOff>
    </xdr:from>
    <xdr:to>
      <xdr:col>10</xdr:col>
      <xdr:colOff>165100</xdr:colOff>
      <xdr:row>78</xdr:row>
      <xdr:rowOff>127650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3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118777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491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78225</xdr:rowOff>
    </xdr:from>
    <xdr:to>
      <xdr:col>6</xdr:col>
      <xdr:colOff>38100</xdr:colOff>
      <xdr:row>79</xdr:row>
      <xdr:rowOff>8375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5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170952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44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64297</xdr:rowOff>
    </xdr:from>
    <xdr:to>
      <xdr:col>24</xdr:col>
      <xdr:colOff>63500</xdr:colOff>
      <xdr:row>98</xdr:row>
      <xdr:rowOff>77560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866397"/>
          <a:ext cx="838200" cy="13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286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802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77560</xdr:rowOff>
    </xdr:from>
    <xdr:to>
      <xdr:col>19</xdr:col>
      <xdr:colOff>177800</xdr:colOff>
      <xdr:row>98</xdr:row>
      <xdr:rowOff>79194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879660"/>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127947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930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72813</xdr:rowOff>
    </xdr:from>
    <xdr:to>
      <xdr:col>15</xdr:col>
      <xdr:colOff>50800</xdr:colOff>
      <xdr:row>98</xdr:row>
      <xdr:rowOff>79194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874913"/>
          <a:ext cx="889000" cy="6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138757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4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72813</xdr:rowOff>
    </xdr:from>
    <xdr:to>
      <xdr:col>10</xdr:col>
      <xdr:colOff>114300</xdr:colOff>
      <xdr:row>98</xdr:row>
      <xdr:rowOff>81984</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74913"/>
          <a:ext cx="889000" cy="9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142090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4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146530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4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13497</xdr:rowOff>
    </xdr:from>
    <xdr:to>
      <xdr:col>24</xdr:col>
      <xdr:colOff>114300</xdr:colOff>
      <xdr:row>98</xdr:row>
      <xdr:rowOff>115097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15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144324</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603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26760</xdr:rowOff>
    </xdr:from>
    <xdr:to>
      <xdr:col>20</xdr:col>
      <xdr:colOff>38100</xdr:colOff>
      <xdr:row>98</xdr:row>
      <xdr:rowOff>128360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144887</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497795" y="16604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28394</xdr:rowOff>
    </xdr:from>
    <xdr:to>
      <xdr:col>15</xdr:col>
      <xdr:colOff>101600</xdr:colOff>
      <xdr:row>98</xdr:row>
      <xdr:rowOff>129994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3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146521</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08795" y="16605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22013</xdr:rowOff>
    </xdr:from>
    <xdr:to>
      <xdr:col>10</xdr:col>
      <xdr:colOff>165100</xdr:colOff>
      <xdr:row>98</xdr:row>
      <xdr:rowOff>123613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2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140140</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19795" y="1659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31184</xdr:rowOff>
    </xdr:from>
    <xdr:to>
      <xdr:col>6</xdr:col>
      <xdr:colOff>38100</xdr:colOff>
      <xdr:row>98</xdr:row>
      <xdr:rowOff>132784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33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149311</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30795" y="16608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139105</xdr:rowOff>
    </xdr:from>
    <xdr:to>
      <xdr:col>50</xdr:col>
      <xdr:colOff>114300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54205"/>
          <a:ext cx="889000" cy="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138968</xdr:rowOff>
    </xdr:from>
    <xdr:to>
      <xdr:col>45</xdr:col>
      <xdr:colOff>177800</xdr:colOff>
      <xdr:row>38</xdr:row>
      <xdr:rowOff>139105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54068"/>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138968</xdr:rowOff>
    </xdr:from>
    <xdr:to>
      <xdr:col>41</xdr:col>
      <xdr:colOff>50800</xdr:colOff>
      <xdr:row>38</xdr:row>
      <xdr:rowOff>138968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540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88305</xdr:rowOff>
    </xdr:from>
    <xdr:to>
      <xdr:col>46</xdr:col>
      <xdr:colOff>38100</xdr:colOff>
      <xdr:row>39</xdr:row>
      <xdr:rowOff>18455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0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9582</xdr:rowOff>
    </xdr:from>
    <xdr:ext cx="313932"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93333" y="66961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88168</xdr:rowOff>
    </xdr:from>
    <xdr:to>
      <xdr:col>41</xdr:col>
      <xdr:colOff>101600</xdr:colOff>
      <xdr:row>39</xdr:row>
      <xdr:rowOff>18318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0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9445</xdr:rowOff>
    </xdr:from>
    <xdr:ext cx="313932"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04333" y="66959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88168</xdr:rowOff>
    </xdr:from>
    <xdr:to>
      <xdr:col>36</xdr:col>
      <xdr:colOff>165100</xdr:colOff>
      <xdr:row>39</xdr:row>
      <xdr:rowOff>18318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0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9445</xdr:rowOff>
    </xdr:from>
    <xdr:ext cx="313932"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15333" y="66959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39756</xdr:rowOff>
    </xdr:from>
    <xdr:to>
      <xdr:col>55</xdr:col>
      <xdr:colOff>0</xdr:colOff>
      <xdr:row>58</xdr:row>
      <xdr:rowOff>46835</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983856"/>
          <a:ext cx="838200" cy="7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152769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753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7162</xdr:rowOff>
    </xdr:from>
    <xdr:to>
      <xdr:col>50</xdr:col>
      <xdr:colOff>114300</xdr:colOff>
      <xdr:row>58</xdr:row>
      <xdr:rowOff>39756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951262"/>
          <a:ext cx="889000" cy="3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86562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6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88208</xdr:rowOff>
    </xdr:from>
    <xdr:to>
      <xdr:col>45</xdr:col>
      <xdr:colOff>177800</xdr:colOff>
      <xdr:row>58</xdr:row>
      <xdr:rowOff>7162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689408"/>
          <a:ext cx="889000" cy="261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76303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100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82478</xdr:rowOff>
    </xdr:from>
    <xdr:to>
      <xdr:col>41</xdr:col>
      <xdr:colOff>50800</xdr:colOff>
      <xdr:row>56</xdr:row>
      <xdr:rowOff>88208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512228"/>
          <a:ext cx="889000" cy="17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64466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10008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87730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1003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167485</xdr:rowOff>
    </xdr:from>
    <xdr:to>
      <xdr:col>55</xdr:col>
      <xdr:colOff>50800</xdr:colOff>
      <xdr:row>58</xdr:row>
      <xdr:rowOff>97635</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94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145912</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918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160406</xdr:rowOff>
    </xdr:from>
    <xdr:to>
      <xdr:col>50</xdr:col>
      <xdr:colOff>165100</xdr:colOff>
      <xdr:row>58</xdr:row>
      <xdr:rowOff>90556</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93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81683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1002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127812</xdr:rowOff>
    </xdr:from>
    <xdr:to>
      <xdr:col>46</xdr:col>
      <xdr:colOff>38100</xdr:colOff>
      <xdr:row>58</xdr:row>
      <xdr:rowOff>57962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900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74489</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67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37408</xdr:rowOff>
    </xdr:from>
    <xdr:to>
      <xdr:col>41</xdr:col>
      <xdr:colOff>101600</xdr:colOff>
      <xdr:row>56</xdr:row>
      <xdr:rowOff>139008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638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155535</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61795" y="9413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31678</xdr:rowOff>
    </xdr:from>
    <xdr:to>
      <xdr:col>36</xdr:col>
      <xdr:colOff>165100</xdr:colOff>
      <xdr:row>55</xdr:row>
      <xdr:rowOff>133278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46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149805</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672795" y="9236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1865</xdr:rowOff>
    </xdr:from>
    <xdr:to>
      <xdr:col>55</xdr:col>
      <xdr:colOff>0</xdr:colOff>
      <xdr:row>79</xdr:row>
      <xdr:rowOff>2894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546415"/>
          <a:ext cx="838200" cy="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124623</xdr:rowOff>
    </xdr:from>
    <xdr:to>
      <xdr:col>50</xdr:col>
      <xdr:colOff>114300</xdr:colOff>
      <xdr:row>79</xdr:row>
      <xdr:rowOff>1865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497723"/>
          <a:ext cx="889000" cy="48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124623</xdr:rowOff>
    </xdr:from>
    <xdr:to>
      <xdr:col>45</xdr:col>
      <xdr:colOff>177800</xdr:colOff>
      <xdr:row>78</xdr:row>
      <xdr:rowOff>157260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497723"/>
          <a:ext cx="889000" cy="32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107059</xdr:rowOff>
    </xdr:from>
    <xdr:to>
      <xdr:col>41</xdr:col>
      <xdr:colOff>50800</xdr:colOff>
      <xdr:row>78</xdr:row>
      <xdr:rowOff>157260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2794359"/>
          <a:ext cx="889000" cy="736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129086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106828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47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123544</xdr:rowOff>
    </xdr:from>
    <xdr:to>
      <xdr:col>55</xdr:col>
      <xdr:colOff>50800</xdr:colOff>
      <xdr:row>79</xdr:row>
      <xdr:rowOff>53694</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496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38471</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411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122515</xdr:rowOff>
    </xdr:from>
    <xdr:to>
      <xdr:col>50</xdr:col>
      <xdr:colOff>165100</xdr:colOff>
      <xdr:row>79</xdr:row>
      <xdr:rowOff>52665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49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43792</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588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73823</xdr:rowOff>
    </xdr:from>
    <xdr:to>
      <xdr:col>46</xdr:col>
      <xdr:colOff>38100</xdr:colOff>
      <xdr:row>79</xdr:row>
      <xdr:rowOff>3973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446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166550</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539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106460</xdr:rowOff>
    </xdr:from>
    <xdr:to>
      <xdr:col>41</xdr:col>
      <xdr:colOff>101600</xdr:colOff>
      <xdr:row>79</xdr:row>
      <xdr:rowOff>36610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47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27737</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572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56259</xdr:rowOff>
    </xdr:from>
    <xdr:to>
      <xdr:col>36</xdr:col>
      <xdr:colOff>165100</xdr:colOff>
      <xdr:row>74</xdr:row>
      <xdr:rowOff>157859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2743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73</xdr:row>
      <xdr:rowOff>2936</xdr:rowOff>
    </xdr:from>
    <xdr:ext cx="59901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672795" y="12518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60888</xdr:rowOff>
    </xdr:from>
    <xdr:to>
      <xdr:col>55</xdr:col>
      <xdr:colOff>0</xdr:colOff>
      <xdr:row>96</xdr:row>
      <xdr:rowOff>91053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520088"/>
          <a:ext cx="838200" cy="3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22262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10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91053</xdr:rowOff>
    </xdr:from>
    <xdr:to>
      <xdr:col>50</xdr:col>
      <xdr:colOff>114300</xdr:colOff>
      <xdr:row>96</xdr:row>
      <xdr:rowOff>136965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550253"/>
          <a:ext cx="889000" cy="45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149525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134382</xdr:rowOff>
    </xdr:from>
    <xdr:to>
      <xdr:col>45</xdr:col>
      <xdr:colOff>177800</xdr:colOff>
      <xdr:row>96</xdr:row>
      <xdr:rowOff>136965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422132"/>
          <a:ext cx="889000" cy="174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3697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29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84063</xdr:rowOff>
    </xdr:from>
    <xdr:to>
      <xdr:col>41</xdr:col>
      <xdr:colOff>50800</xdr:colOff>
      <xdr:row>95</xdr:row>
      <xdr:rowOff>134382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972300" y="16371813"/>
          <a:ext cx="889000" cy="5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146121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60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166371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625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10088</xdr:rowOff>
    </xdr:from>
    <xdr:to>
      <xdr:col>55</xdr:col>
      <xdr:colOff>50800</xdr:colOff>
      <xdr:row>96</xdr:row>
      <xdr:rowOff>111688</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469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159965</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447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40253</xdr:rowOff>
    </xdr:from>
    <xdr:to>
      <xdr:col>50</xdr:col>
      <xdr:colOff>165100</xdr:colOff>
      <xdr:row>96</xdr:row>
      <xdr:rowOff>141853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499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132980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592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86165</xdr:rowOff>
    </xdr:from>
    <xdr:to>
      <xdr:col>46</xdr:col>
      <xdr:colOff>38100</xdr:colOff>
      <xdr:row>97</xdr:row>
      <xdr:rowOff>16315</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54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7442</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638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83582</xdr:rowOff>
    </xdr:from>
    <xdr:to>
      <xdr:col>41</xdr:col>
      <xdr:colOff>101600</xdr:colOff>
      <xdr:row>96</xdr:row>
      <xdr:rowOff>13732</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371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30259</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61795" y="16146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33263</xdr:rowOff>
    </xdr:from>
    <xdr:to>
      <xdr:col>36</xdr:col>
      <xdr:colOff>165100</xdr:colOff>
      <xdr:row>95</xdr:row>
      <xdr:rowOff>134863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32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151390</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672795" y="16096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5784</xdr:rowOff>
    </xdr:from>
    <xdr:to>
      <xdr:col>85</xdr:col>
      <xdr:colOff>127000</xdr:colOff>
      <xdr:row>37</xdr:row>
      <xdr:rowOff>22787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349434"/>
          <a:ext cx="838200" cy="17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119549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2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22787</xdr:rowOff>
    </xdr:from>
    <xdr:to>
      <xdr:col>81</xdr:col>
      <xdr:colOff>50800</xdr:colOff>
      <xdr:row>37</xdr:row>
      <xdr:rowOff>50491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366437"/>
          <a:ext cx="889000" cy="27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79055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7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50491</xdr:rowOff>
    </xdr:from>
    <xdr:to>
      <xdr:col>76</xdr:col>
      <xdr:colOff>114300</xdr:colOff>
      <xdr:row>37</xdr:row>
      <xdr:rowOff>91629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394141"/>
          <a:ext cx="889000" cy="41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87970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61693</xdr:rowOff>
    </xdr:from>
    <xdr:to>
      <xdr:col>71</xdr:col>
      <xdr:colOff>177800</xdr:colOff>
      <xdr:row>37</xdr:row>
      <xdr:rowOff>91629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5890993"/>
          <a:ext cx="889000" cy="544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96515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9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57475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40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126434</xdr:rowOff>
    </xdr:from>
    <xdr:to>
      <xdr:col>85</xdr:col>
      <xdr:colOff>177800</xdr:colOff>
      <xdr:row>37</xdr:row>
      <xdr:rowOff>56584</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29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104861</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27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143437</xdr:rowOff>
    </xdr:from>
    <xdr:to>
      <xdr:col>81</xdr:col>
      <xdr:colOff>101600</xdr:colOff>
      <xdr:row>37</xdr:row>
      <xdr:rowOff>73587</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31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64714</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408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171141</xdr:rowOff>
    </xdr:from>
    <xdr:to>
      <xdr:col>76</xdr:col>
      <xdr:colOff>165100</xdr:colOff>
      <xdr:row>37</xdr:row>
      <xdr:rowOff>101291</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343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92418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436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40829</xdr:rowOff>
    </xdr:from>
    <xdr:to>
      <xdr:col>72</xdr:col>
      <xdr:colOff>38100</xdr:colOff>
      <xdr:row>37</xdr:row>
      <xdr:rowOff>142429</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38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133556</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47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10893</xdr:rowOff>
    </xdr:from>
    <xdr:to>
      <xdr:col>67</xdr:col>
      <xdr:colOff>101600</xdr:colOff>
      <xdr:row>34</xdr:row>
      <xdr:rowOff>112493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5840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129020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5615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161655</xdr:rowOff>
    </xdr:from>
    <xdr:to>
      <xdr:col>85</xdr:col>
      <xdr:colOff>127000</xdr:colOff>
      <xdr:row>56</xdr:row>
      <xdr:rowOff>89062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5481300" y="9591405"/>
          <a:ext cx="838200" cy="9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35131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807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161655</xdr:rowOff>
    </xdr:from>
    <xdr:to>
      <xdr:col>81</xdr:col>
      <xdr:colOff>50800</xdr:colOff>
      <xdr:row>57</xdr:row>
      <xdr:rowOff>68011</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9591405"/>
          <a:ext cx="889000" cy="249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16205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96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85094</xdr:rowOff>
    </xdr:from>
    <xdr:to>
      <xdr:col>76</xdr:col>
      <xdr:colOff>114300</xdr:colOff>
      <xdr:row>57</xdr:row>
      <xdr:rowOff>68011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3703300" y="9686294"/>
          <a:ext cx="889000" cy="154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20852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96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18891</xdr:rowOff>
    </xdr:from>
    <xdr:to>
      <xdr:col>71</xdr:col>
      <xdr:colOff>177800</xdr:colOff>
      <xdr:row>56</xdr:row>
      <xdr:rowOff>85094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9448641"/>
          <a:ext cx="889000" cy="237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48670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99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32309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97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38262</xdr:rowOff>
    </xdr:from>
    <xdr:to>
      <xdr:col>85</xdr:col>
      <xdr:colOff>177800</xdr:colOff>
      <xdr:row>56</xdr:row>
      <xdr:rowOff>139862</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63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61139</xdr:rowOff>
    </xdr:from>
    <xdr:ext cx="599010"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490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110855</xdr:rowOff>
    </xdr:from>
    <xdr:to>
      <xdr:col>81</xdr:col>
      <xdr:colOff>101600</xdr:colOff>
      <xdr:row>56</xdr:row>
      <xdr:rowOff>41005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54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57532</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181795" y="9315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17211</xdr:rowOff>
    </xdr:from>
    <xdr:to>
      <xdr:col>76</xdr:col>
      <xdr:colOff>165100</xdr:colOff>
      <xdr:row>57</xdr:row>
      <xdr:rowOff>118811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78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135338</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292795" y="956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34294</xdr:rowOff>
    </xdr:from>
    <xdr:to>
      <xdr:col>72</xdr:col>
      <xdr:colOff>38100</xdr:colOff>
      <xdr:row>56</xdr:row>
      <xdr:rowOff>135894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63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152421</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03795" y="94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139541</xdr:rowOff>
    </xdr:from>
    <xdr:to>
      <xdr:col>67</xdr:col>
      <xdr:colOff>101600</xdr:colOff>
      <xdr:row>55</xdr:row>
      <xdr:rowOff>69691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39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53</xdr:row>
      <xdr:rowOff>86218</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14795" y="9173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89866</xdr:rowOff>
    </xdr:from>
    <xdr:to>
      <xdr:col>76</xdr:col>
      <xdr:colOff>114300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462966"/>
          <a:ext cx="889000" cy="49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164791</xdr:rowOff>
    </xdr:from>
    <xdr:to>
      <xdr:col>71</xdr:col>
      <xdr:colOff>177800</xdr:colOff>
      <xdr:row>78</xdr:row>
      <xdr:rowOff>89866</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194991"/>
          <a:ext cx="889000" cy="267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135509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508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121455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49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249299"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39066</xdr:rowOff>
    </xdr:from>
    <xdr:to>
      <xdr:col>72</xdr:col>
      <xdr:colOff>38100</xdr:colOff>
      <xdr:row>78</xdr:row>
      <xdr:rowOff>140666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1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157193</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36111" y="13187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113991</xdr:rowOff>
    </xdr:from>
    <xdr:to>
      <xdr:col>67</xdr:col>
      <xdr:colOff>101600</xdr:colOff>
      <xdr:row>77</xdr:row>
      <xdr:rowOff>44141</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14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60668</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291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110061</xdr:rowOff>
    </xdr:from>
    <xdr:to>
      <xdr:col>85</xdr:col>
      <xdr:colOff>127000</xdr:colOff>
      <xdr:row>97</xdr:row>
      <xdr:rowOff>118596</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740711"/>
          <a:ext cx="838200" cy="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70462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529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107845</xdr:rowOff>
    </xdr:from>
    <xdr:to>
      <xdr:col>81</xdr:col>
      <xdr:colOff>50800</xdr:colOff>
      <xdr:row>97</xdr:row>
      <xdr:rowOff>110061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738495"/>
          <a:ext cx="889000" cy="2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107845</xdr:rowOff>
    </xdr:from>
    <xdr:to>
      <xdr:col>76</xdr:col>
      <xdr:colOff>114300</xdr:colOff>
      <xdr:row>97</xdr:row>
      <xdr:rowOff>124126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738495"/>
          <a:ext cx="889000" cy="16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153807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78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124126</xdr:rowOff>
    </xdr:from>
    <xdr:to>
      <xdr:col>71</xdr:col>
      <xdr:colOff>177800</xdr:colOff>
      <xdr:row>97</xdr:row>
      <xdr:rowOff>136125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754776"/>
          <a:ext cx="889000" cy="11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15163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47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15688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81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67796</xdr:rowOff>
    </xdr:from>
    <xdr:to>
      <xdr:col>85</xdr:col>
      <xdr:colOff>177800</xdr:colOff>
      <xdr:row>97</xdr:row>
      <xdr:rowOff>169396</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698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46223</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676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59261</xdr:rowOff>
    </xdr:from>
    <xdr:to>
      <xdr:col>81</xdr:col>
      <xdr:colOff>101600</xdr:colOff>
      <xdr:row>97</xdr:row>
      <xdr:rowOff>160861</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689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151988</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78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57045</xdr:rowOff>
    </xdr:from>
    <xdr:to>
      <xdr:col>76</xdr:col>
      <xdr:colOff>165100</xdr:colOff>
      <xdr:row>97</xdr:row>
      <xdr:rowOff>158645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68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3722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46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73326</xdr:rowOff>
    </xdr:from>
    <xdr:to>
      <xdr:col>72</xdr:col>
      <xdr:colOff>38100</xdr:colOff>
      <xdr:row>98</xdr:row>
      <xdr:rowOff>3476</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70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166053</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796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85325</xdr:rowOff>
    </xdr:from>
    <xdr:to>
      <xdr:col>67</xdr:col>
      <xdr:colOff>101600</xdr:colOff>
      <xdr:row>98</xdr:row>
      <xdr:rowOff>15475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71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32002</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491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農林水産業費、商工費、土木費については、八ッ場ダム関連事業完了をピークに減少し、商工費以外は類似団体平均付近で横ばいとなっている。</a:t>
          </a:r>
        </a:p>
        <a:p>
          <a:r>
            <a:rPr kumimoji="1" lang="ja-JP" altLang="en-US" sz="1300">
              <a:latin typeface="ＭＳ Ｐゴシック" panose="020B0600070205080204" pitchFamily="50" charset="-128"/>
              <a:ea typeface="ＭＳ Ｐゴシック" panose="020B0600070205080204" pitchFamily="50" charset="-128"/>
            </a:rPr>
            <a:t>一方議会費は増加傾向となっており、昨年度の議員報酬増額改正を境に類似団体より大きく上回る傾向となった。</a:t>
          </a:r>
        </a:p>
        <a:p>
          <a:r>
            <a:rPr kumimoji="1" lang="ja-JP" altLang="en-US" sz="1300">
              <a:latin typeface="ＭＳ Ｐゴシック" panose="020B0600070205080204" pitchFamily="50" charset="-128"/>
              <a:ea typeface="ＭＳ Ｐゴシック" panose="020B0600070205080204" pitchFamily="50" charset="-128"/>
            </a:rPr>
            <a:t>なお民生費については、こども園関連経費が教育費へ計上されていることから、比較的民生費が少なくなり、教育費が多く算出される要因となっている。</a:t>
          </a:r>
        </a:p>
        <a:p>
          <a:r>
            <a:rPr kumimoji="1" lang="ja-JP" altLang="en-US" sz="1300">
              <a:latin typeface="ＭＳ Ｐゴシック" panose="020B0600070205080204" pitchFamily="50" charset="-128"/>
              <a:ea typeface="ＭＳ Ｐゴシック" panose="020B0600070205080204" pitchFamily="50" charset="-128"/>
            </a:rPr>
            <a:t>また当年度は統合学校整備事業が完了した影響で昨年度より減少しているが、スクールバスや給食調理配送、その他学校改修により教育費が類似団体より大きく上回っている。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群馬県長野原町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財政調整基金残高については約</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2,178</a:t>
          </a:r>
          <a:r>
            <a:rPr kumimoji="1" lang="ja-JP" altLang="en-US" sz="1400">
              <a:latin typeface="ＭＳ ゴシック" pitchFamily="49" charset="-128"/>
              <a:ea typeface="ＭＳ ゴシック" pitchFamily="49" charset="-128"/>
            </a:rPr>
            <a:t>万円の減額となり、標準財政規模に占める割合は</a:t>
          </a:r>
          <a:r>
            <a:rPr kumimoji="1" lang="en-US" altLang="ja-JP" sz="1400">
              <a:latin typeface="ＭＳ ゴシック" pitchFamily="49" charset="-128"/>
              <a:ea typeface="ＭＳ ゴシック" pitchFamily="49" charset="-128"/>
            </a:rPr>
            <a:t>5.67</a:t>
          </a:r>
          <a:r>
            <a:rPr kumimoji="1" lang="ja-JP" altLang="en-US" sz="1400">
              <a:latin typeface="ＭＳ ゴシック" pitchFamily="49" charset="-128"/>
              <a:ea typeface="ＭＳ ゴシック" pitchFamily="49" charset="-128"/>
            </a:rPr>
            <a:t>％減少した。今後も当該基金は一定額を確保するよう努めたい。</a:t>
          </a:r>
        </a:p>
        <a:p>
          <a:r>
            <a:rPr kumimoji="1" lang="ja-JP" altLang="en-US" sz="1400">
              <a:latin typeface="ＭＳ ゴシック" pitchFamily="49" charset="-128"/>
              <a:ea typeface="ＭＳ ゴシック" pitchFamily="49" charset="-128"/>
            </a:rPr>
            <a:t>実質収支については概ね昨年度同様であったが、</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以上の状況が続いており、引き続き精度を高めていく必要がある。</a:t>
          </a:r>
        </a:p>
        <a:p>
          <a:r>
            <a:rPr kumimoji="1" lang="ja-JP" altLang="en-US" sz="1400">
              <a:latin typeface="ＭＳ ゴシック" pitchFamily="49" charset="-128"/>
              <a:ea typeface="ＭＳ ゴシック" pitchFamily="49" charset="-128"/>
            </a:rPr>
            <a:t>なお、実質収支は</a:t>
          </a:r>
          <a:r>
            <a:rPr kumimoji="1" lang="en-US" altLang="ja-JP" sz="1400">
              <a:latin typeface="ＭＳ ゴシック" pitchFamily="49" charset="-128"/>
              <a:ea typeface="ＭＳ ゴシック" pitchFamily="49" charset="-128"/>
            </a:rPr>
            <a:t>3.18</a:t>
          </a:r>
          <a:r>
            <a:rPr kumimoji="1" lang="ja-JP" altLang="en-US" sz="1400">
              <a:latin typeface="ＭＳ ゴシック" pitchFamily="49" charset="-128"/>
              <a:ea typeface="ＭＳ ゴシック" pitchFamily="49" charset="-128"/>
            </a:rPr>
            <a:t>％の赤字となっている。物価高騰が続く中、安定的財政運営へ向けた自主財源の確保に努め、経常支出の適正化を図りたい。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群馬県長野原町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全会計において黒字を確保しており、資金不足は現在のところ生じておらず、連結赤字比率についても該当がない。</a:t>
          </a:r>
        </a:p>
        <a:p>
          <a:r>
            <a:rPr kumimoji="1" lang="ja-JP" altLang="en-US" sz="1400">
              <a:latin typeface="ＭＳ ゴシック" pitchFamily="49" charset="-128"/>
              <a:ea typeface="ＭＳ ゴシック" pitchFamily="49" charset="-128"/>
            </a:rPr>
            <a:t>比率については概ね横ばいであり、その他会計（黒字）は公営企業の法適用化により算出されず、新たに３会計が追加となった。</a:t>
          </a:r>
        </a:p>
        <a:p>
          <a:r>
            <a:rPr kumimoji="1" lang="ja-JP" altLang="en-US" sz="1400">
              <a:latin typeface="ＭＳ ゴシック" pitchFamily="49" charset="-128"/>
              <a:ea typeface="ＭＳ ゴシック" pitchFamily="49" charset="-128"/>
            </a:rPr>
            <a:t>引き続き、実質収支が黒字を維持できるよう財政健全化に努めたい。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群馬県長野原町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一般会計の元利償還金については、過去の臨時財政対策債や地方道路等整備事業債等の償還終了により減少となっている。</a:t>
          </a:r>
        </a:p>
        <a:p>
          <a:r>
            <a:rPr kumimoji="1" lang="ja-JP" altLang="en-US" sz="1400">
              <a:latin typeface="ＭＳ ゴシック" pitchFamily="49" charset="-128"/>
              <a:ea typeface="ＭＳ ゴシック" pitchFamily="49" charset="-128"/>
            </a:rPr>
            <a:t>このような中、公営企業債については近年起債がなく減少傾向であったが、老朽化する水道インフラへの対応が喫緊の課題となっており、今後は当該インフラ整備実施に伴う借入を行うため、元利償還金が増加していくことが見込まれる。</a:t>
          </a:r>
        </a:p>
        <a:p>
          <a:r>
            <a:rPr kumimoji="1" lang="ja-JP" altLang="en-US" sz="1400">
              <a:latin typeface="ＭＳ ゴシック" pitchFamily="49" charset="-128"/>
              <a:ea typeface="ＭＳ ゴシック" pitchFamily="49" charset="-128"/>
            </a:rPr>
            <a:t>今後も世代負担の公平性と公債費負担平準化の観点から、優位な財政措置の起債を活用し、今後も適切な地方債発行を行うものとしたい。</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群馬県長野原町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現状において充当可能基金が多く、将来負担比率の該当がない。</a:t>
          </a:r>
        </a:p>
        <a:p>
          <a:r>
            <a:rPr kumimoji="1" lang="ja-JP" altLang="en-US" sz="1400">
              <a:latin typeface="ＭＳ ゴシック" pitchFamily="49" charset="-128"/>
              <a:ea typeface="ＭＳ ゴシック" pitchFamily="49" charset="-128"/>
            </a:rPr>
            <a:t>今後は老朽化するインフラ整備や八ッ場ダム関連施設の維持管理等による基金取崩が見込まれるが、当面比率がプラスになることは想定していない。</a:t>
          </a:r>
        </a:p>
        <a:p>
          <a:r>
            <a:rPr kumimoji="1" lang="ja-JP" altLang="en-US" sz="1400">
              <a:latin typeface="ＭＳ ゴシック" pitchFamily="49" charset="-128"/>
              <a:ea typeface="ＭＳ ゴシック" pitchFamily="49" charset="-128"/>
            </a:rPr>
            <a:t>今後も地方債と充当可能基金とのバランス、世代間負担の公平化、財政負担平準化等の観点により安定的財政運営に努めたい。</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群馬県長野原町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年度末の基金残高は、普通会計で約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億となっており、前年度から約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主に減債基金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億円、ふるさと応援基金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億円の増加が見られたところである。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一方、財政調整基金約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億円、八ッ場ダム周辺整備事業基金約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億円、教育施設等整備基金が約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景気動向等による地方税減収や災害など不測の事態への対応、八ッ場ダム関連事業によって整備した施設の更新や維持管理、老朽化するインフラ整備や物価高騰など、更なる財政需要拡大へ対応できるよう一定額を確保しつつ適切な充当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・八ッ場ダム周辺整備事業施設管理基金：八ッ場ダム建設に伴う生活再建事業として整備された施設等の管理運営及び振興のための財源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・教育施設等整備基金：教育施設整備のための財源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・ふるさと応援基金：ふるさと応援寄附金を円滑に活用するための財源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・庁舎等公共施設整備・備品等取得基金：庁舎等公共施設の整備及び備品等取得のための財源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・八ッ場ダム周辺整備事業基金：八ッ場ダム建設に伴う生活再建事業のための財源</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・教育施設等整備基金：応桑小学校改修事業に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・八ッ場ダム周辺整備事業基金：各生活再建に伴う施設整備補完事業等へ活用するため約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・各特定目的基金の使途に基づき、需要に備え積み立て・取り崩しを行っていく。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・八ッ場ダム関連基金においては、今後施設の管理運用を続けていく中の財源として、基金の運用を活かしながら地域振興を図りたい。</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減債基金の積立を優先して行い、約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景気動向や人口減少による地方税等減収、大規模災害など不測の事態への対応、老朽化するインフラ整備や物価高騰など更なる財政需要拡大へ対応できるよう一定の残高を確保していく。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特定事業において起債した償還財源として約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億円の積立を行い、当年度の償還財源として約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億円の取崩を行った結果、約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特定事業のため起債した償還財源として、今後も計画通り取崩を行う。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将来の財政負担を考慮し、償還財源として必要が生じた際はその都度積立を行っていく。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3616E46-6B8B-40F8-B83D-C838490E63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C446FDB-3B96-4ECB-9F61-201B4162FC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79660687-BF3C-46CD-8A2C-B4A05A33503E}"/>
            </a:ext>
          </a:extLst>
        </xdr:cNvPr>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62CD9CB-1BF8-463D-9441-5E1CD8B3AD07}"/>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34DF4A8E-46CD-4EFF-A7DA-CF949BE524DC}"/>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2CEE416A-3174-40FE-96E0-539BC40D5BBA}"/>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6892D6E-A5A8-4EB1-A50B-6CD5F3B4915E}"/>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11FA3827-F7A3-4204-B519-8CD4DEF516F0}"/>
            </a:ext>
          </a:extLst>
        </xdr:cNvPr>
        <xdr:cNvSpPr/>
      </xdr:nvSpPr>
      <xdr:spPr>
        <a:xfrm>
          <a:off x="117602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788E45ED-506B-45B3-8744-E8EEE8A3C12B}"/>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F3940F5B-6174-41A1-AD2F-DE5316FEAFA6}"/>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B9792CFB-A1F4-437E-9697-470D682E2417}"/>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EEA3C5CF-B5C5-4C19-857B-9853F768FA3D}"/>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DA14E453-EB9C-4EBF-828C-D97BFF30ABAC}"/>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966C7EAA-A493-4A1C-8EEC-B8CDA84B832B}"/>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DB3CE883-62CD-4968-A5CC-CABDEB888232}"/>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EE66135-0969-4312-8AF4-74493BBA5E79}"/>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群馬県長野原町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41EF4446-FE12-430F-AF25-0C73AD436033}"/>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49C28105-96A6-4F64-8C15-BC03611AFC65}"/>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EA03D913-FDF2-49EE-AB3C-90D17D67CE90}"/>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32FA8A5E-6E74-48F8-B4AC-0A892FDB4A0E}"/>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FCC19B6-F4EB-4596-B93F-76135C562250}"/>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C65CBCA9-F207-4E39-8961-EE69EAF3A29C}"/>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5,082
4,937
133.85
6,046,948
5,593,827
417,250
3,275,257
4,013,139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97EA3D64-1481-4579-9DDD-F2B62A45B5F6}"/>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C9511896-0A15-42CE-B937-D84D4D80BD9B}"/>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6F0C8DDF-D1A1-45AF-B95B-AF393380DAD2}"/>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96A63D40-9935-4BCB-B923-3B18D8E382F1}"/>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4FE06236-0E44-4882-A1AE-93D1BFC468D9}"/>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DC4E435-4E45-4723-AA7D-B45851DFEC64}"/>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224498A-5D9E-417C-A012-B8C3286A1263}"/>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60AF6537-E215-4582-89C8-50A72B5DC271}"/>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2CE88D29-1F03-4C35-B30C-DE6C6B926DE1}"/>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FA24221D-3103-40E2-AC35-5698CA7FB027}"/>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D567B50-CBCD-47ED-9212-AD6C47604EEC}"/>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B985AB59-D2DB-4B9D-9803-D3545C71F9BB}"/>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8FC7FEF0-3D1F-4A34-9B06-48F743603051}"/>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9CEF4261-F8AA-441D-9BC6-2FE6FA73B891}"/>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C95E2BD-C24A-4634-8F2A-A852A0CA89C5}"/>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086FB98-84B0-4982-B1A5-CE44B9A3C569}"/>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B710B65B-E8D6-45D2-978B-00B593F92071}"/>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47CC727-C0C5-4550-B58B-AD5FE864A0A8}"/>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4070C573-BEA8-4879-9901-E68D6F9C656E}"/>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9716F452-2C80-4E14-ADCF-F47219DB2799}"/>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51FFE6D3-3F9C-4979-AC38-B68C736D399A}"/>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3F5AB343-2EB9-4568-9B54-F72E7224C975}"/>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93C8499-F869-4B42-ACBA-8D79F6BD2DBB}"/>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9799CD93-1D88-4EFC-A671-539E679EAB74}"/>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680F8EC-1226-495B-8780-96C7351E19EE}"/>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D4E6CADD-1DC6-43EF-AD79-FF3D3A761610}"/>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3194E4AB-DB94-4D8A-9F68-FE96D53BD263}"/>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DBF0E9C-A699-42EC-B42C-437A33E5F172}"/>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6F2D9590-F5A4-466D-9BBA-74B6C484402D}"/>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AC40F2F3-B706-402B-B408-1FB31D8EA851}"/>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6C1581F-CEE2-458B-82BE-49AC9108D039}"/>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42B55575-820B-4E7A-A380-A7185871E459}"/>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48CCA3A8-8FF6-44DC-B160-0A818E44602A}"/>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E33D2C77-2E02-4643-AA47-F389E1A36571}"/>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51C1B72-4B90-451C-A291-52387AEAE01A}"/>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有形固定資産減価償却率について、類似団体平均値と比較すると、</a:t>
          </a:r>
          <a:endParaRPr kumimoji="1" lang="en-US" altLang="ja-JP" sz="1100">
            <a:latin typeface="ＭＳ Ｐゴシック" panose="020B0600070205080204" pitchFamily="50" charset="-128"/>
            <a:ea typeface="ＭＳ Ｐゴシック" panose="020B0600070205080204" pitchFamily="50" charset="-128"/>
          </a:endParaRPr>
        </a:p>
        <a:p>
          <a:r>
            <a:rPr kumimoji="1" lang="en-US" altLang="ja-JP" sz="1100">
              <a:latin typeface="ＭＳ Ｐゴシック" panose="020B0600070205080204" pitchFamily="50" charset="-128"/>
              <a:ea typeface="ＭＳ Ｐゴシック" panose="020B0600070205080204" pitchFamily="50" charset="-128"/>
            </a:rPr>
            <a:t>9.1</a:t>
          </a:r>
          <a:r>
            <a:rPr kumimoji="1" lang="ja-JP" altLang="en-US" sz="1100">
              <a:latin typeface="ＭＳ Ｐゴシック" panose="020B0600070205080204" pitchFamily="50" charset="-128"/>
              <a:ea typeface="ＭＳ Ｐゴシック" panose="020B0600070205080204" pitchFamily="50" charset="-128"/>
            </a:rPr>
            <a:t>ポイント低く、比較的新しい施設等が多いと思われる。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これは八ッ場ダム建設に伴う生活再建事業により、</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投資的経費が極めて大きかったことによるものと考えられる。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今後も施設の長寿命化、総量の見直しや複合化、集約化を進め、</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財政の健全性を保ちつつ、適切な固定資産の更新に努めたい。</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ECDA22B-7ED7-429B-AB58-58E193426083}"/>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112AC06-7280-42EB-A878-B79A28FA2BE0}"/>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5B167487-7FC2-4DC9-B0DC-6233B59034F6}"/>
            </a:ext>
          </a:extLst>
        </xdr:cNvPr>
        <xdr:cNvSpPr txBox="1"/>
      </xdr:nvSpPr>
      <xdr:spPr>
        <a:xfrm>
          <a:off x="735486" y="6811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383D1B55-ED8B-4F79-9323-B77905C0DCEF}"/>
            </a:ext>
          </a:extLst>
        </xdr:cNvPr>
        <xdr:cNvCxnSpPr/>
      </xdr:nvCxnSpPr>
      <xdr:spPr>
        <a:xfrm>
          <a:off x="1152525" y="6486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F79D00AD-E865-4DAA-88BE-444A69C01D1C}"/>
            </a:ext>
          </a:extLst>
        </xdr:cNvPr>
        <xdr:cNvSpPr txBox="1"/>
      </xdr:nvSpPr>
      <xdr:spPr>
        <a:xfrm>
          <a:off x="786781" y="639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F653478B-4D3B-4239-88FC-C8BAC68EACA7}"/>
            </a:ext>
          </a:extLst>
        </xdr:cNvPr>
        <xdr:cNvCxnSpPr/>
      </xdr:nvCxnSpPr>
      <xdr:spPr>
        <a:xfrm>
          <a:off x="1152525" y="60737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8F35BA10-B0CF-4007-905C-0D652818AC20}"/>
            </a:ext>
          </a:extLst>
        </xdr:cNvPr>
        <xdr:cNvSpPr txBox="1"/>
      </xdr:nvSpPr>
      <xdr:spPr>
        <a:xfrm>
          <a:off x="786781" y="59799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6F534A68-FDD0-45BC-9899-289697CFC905}"/>
            </a:ext>
          </a:extLst>
        </xdr:cNvPr>
        <xdr:cNvCxnSpPr/>
      </xdr:nvCxnSpPr>
      <xdr:spPr>
        <a:xfrm>
          <a:off x="1152525" y="56546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ABF493FB-006C-41F0-82AC-E51F8489764A}"/>
            </a:ext>
          </a:extLst>
        </xdr:cNvPr>
        <xdr:cNvSpPr txBox="1"/>
      </xdr:nvSpPr>
      <xdr:spPr>
        <a:xfrm>
          <a:off x="786781" y="55672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6AE5212F-1D68-4F9C-9D46-73025F8F9F6A}"/>
            </a:ext>
          </a:extLst>
        </xdr:cNvPr>
        <xdr:cNvCxnSpPr/>
      </xdr:nvCxnSpPr>
      <xdr:spPr>
        <a:xfrm>
          <a:off x="1152525" y="52419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06286DBD-B0C3-474F-8935-DDFB62F17EA3}"/>
            </a:ext>
          </a:extLst>
        </xdr:cNvPr>
        <xdr:cNvSpPr txBox="1"/>
      </xdr:nvSpPr>
      <xdr:spPr>
        <a:xfrm>
          <a:off x="786781" y="51481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988F3367-1394-4F46-9934-305EA4254FCA}"/>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a:extLst>
            <a:ext uri="{FF2B5EF4-FFF2-40B4-BE49-F238E27FC236}">
              <a16:creationId xmlns:a16="http://schemas.microsoft.com/office/drawing/2014/main" id="{4B0AE568-D59F-4747-BF59-A70FC4C0AB05}"/>
            </a:ext>
          </a:extLst>
        </xdr:cNvPr>
        <xdr:cNvSpPr txBox="1"/>
      </xdr:nvSpPr>
      <xdr:spPr>
        <a:xfrm>
          <a:off x="819028" y="47353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12AE9ADA-D049-4571-AC61-1FEC26276B7F}"/>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73" name="直線コネクタ 72">
          <a:extLst>
            <a:ext uri="{FF2B5EF4-FFF2-40B4-BE49-F238E27FC236}">
              <a16:creationId xmlns:a16="http://schemas.microsoft.com/office/drawing/2014/main" id="{0786A2CE-E2A4-4E8B-A8F6-963D2480722C}"/>
            </a:ext>
          </a:extLst>
        </xdr:cNvPr>
        <xdr:cNvCxnSpPr/>
      </xdr:nvCxnSpPr>
      <xdr:spPr>
        <a:xfrm flipV="1">
          <a:off x="4300220" y="5380228"/>
          <a:ext cx="1270" cy="1060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74" name="有形固定資産減価償却率最小値テキスト">
          <a:extLst>
            <a:ext uri="{FF2B5EF4-FFF2-40B4-BE49-F238E27FC236}">
              <a16:creationId xmlns:a16="http://schemas.microsoft.com/office/drawing/2014/main" id="{354AE235-BFC6-45B5-8F71-53E9D9DFC8D7}"/>
            </a:ext>
          </a:extLst>
        </xdr:cNvPr>
        <xdr:cNvSpPr txBox="1"/>
      </xdr:nvSpPr>
      <xdr:spPr>
        <a:xfrm>
          <a:off x="4352925" y="644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75" name="直線コネクタ 74">
          <a:extLst>
            <a:ext uri="{FF2B5EF4-FFF2-40B4-BE49-F238E27FC236}">
              <a16:creationId xmlns:a16="http://schemas.microsoft.com/office/drawing/2014/main" id="{1814877B-5703-4458-91D9-787D612C3C53}"/>
            </a:ext>
          </a:extLst>
        </xdr:cNvPr>
        <xdr:cNvCxnSpPr/>
      </xdr:nvCxnSpPr>
      <xdr:spPr>
        <a:xfrm>
          <a:off x="4213225" y="644118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76" name="有形固定資産減価償却率最大値テキスト">
          <a:extLst>
            <a:ext uri="{FF2B5EF4-FFF2-40B4-BE49-F238E27FC236}">
              <a16:creationId xmlns:a16="http://schemas.microsoft.com/office/drawing/2014/main" id="{A0BA30E3-1F43-4021-BDEA-E9E9D7D76FE9}"/>
            </a:ext>
          </a:extLst>
        </xdr:cNvPr>
        <xdr:cNvSpPr txBox="1"/>
      </xdr:nvSpPr>
      <xdr:spPr>
        <a:xfrm>
          <a:off x="4352925" y="5161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77" name="直線コネクタ 76">
          <a:extLst>
            <a:ext uri="{FF2B5EF4-FFF2-40B4-BE49-F238E27FC236}">
              <a16:creationId xmlns:a16="http://schemas.microsoft.com/office/drawing/2014/main" id="{BC01C109-3DFB-4A2A-A512-0564ADE297C1}"/>
            </a:ext>
          </a:extLst>
        </xdr:cNvPr>
        <xdr:cNvCxnSpPr/>
      </xdr:nvCxnSpPr>
      <xdr:spPr>
        <a:xfrm>
          <a:off x="4213225" y="538022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4462</xdr:rowOff>
    </xdr:from>
    <xdr:ext cx="405111" cy="259045"/>
    <xdr:sp macro="" textlink="">
      <xdr:nvSpPr>
        <xdr:cNvPr id="78" name="有形固定資産減価償却率平均値テキスト">
          <a:extLst>
            <a:ext uri="{FF2B5EF4-FFF2-40B4-BE49-F238E27FC236}">
              <a16:creationId xmlns:a16="http://schemas.microsoft.com/office/drawing/2014/main" id="{1D5CA399-8261-4920-A590-3E2B1396295B}"/>
            </a:ext>
          </a:extLst>
        </xdr:cNvPr>
        <xdr:cNvSpPr txBox="1"/>
      </xdr:nvSpPr>
      <xdr:spPr>
        <a:xfrm>
          <a:off x="4352925" y="6081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9" name="フローチャート: 判断 78">
          <a:extLst>
            <a:ext uri="{FF2B5EF4-FFF2-40B4-BE49-F238E27FC236}">
              <a16:creationId xmlns:a16="http://schemas.microsoft.com/office/drawing/2014/main" id="{19DFA326-C33E-4C97-B4E4-42FFD7A52FFD}"/>
            </a:ext>
          </a:extLst>
        </xdr:cNvPr>
        <xdr:cNvSpPr/>
      </xdr:nvSpPr>
      <xdr:spPr>
        <a:xfrm>
          <a:off x="4251325" y="610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80" name="フローチャート: 判断 79">
          <a:extLst>
            <a:ext uri="{FF2B5EF4-FFF2-40B4-BE49-F238E27FC236}">
              <a16:creationId xmlns:a16="http://schemas.microsoft.com/office/drawing/2014/main" id="{8CEB12E4-6529-48ED-86E3-93BD25A3EC26}"/>
            </a:ext>
          </a:extLst>
        </xdr:cNvPr>
        <xdr:cNvSpPr/>
      </xdr:nvSpPr>
      <xdr:spPr>
        <a:xfrm>
          <a:off x="3616325" y="61029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81" name="フローチャート: 判断 80">
          <a:extLst>
            <a:ext uri="{FF2B5EF4-FFF2-40B4-BE49-F238E27FC236}">
              <a16:creationId xmlns:a16="http://schemas.microsoft.com/office/drawing/2014/main" id="{2F9DC0C6-02BF-49A9-B5F1-214D94A57533}"/>
            </a:ext>
          </a:extLst>
        </xdr:cNvPr>
        <xdr:cNvSpPr/>
      </xdr:nvSpPr>
      <xdr:spPr>
        <a:xfrm>
          <a:off x="2930525" y="608355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82" name="フローチャート: 判断 81">
          <a:extLst>
            <a:ext uri="{FF2B5EF4-FFF2-40B4-BE49-F238E27FC236}">
              <a16:creationId xmlns:a16="http://schemas.microsoft.com/office/drawing/2014/main" id="{AFDBC763-84DD-40F6-98F6-C3F526911368}"/>
            </a:ext>
          </a:extLst>
        </xdr:cNvPr>
        <xdr:cNvSpPr/>
      </xdr:nvSpPr>
      <xdr:spPr>
        <a:xfrm>
          <a:off x="2244725" y="607491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83" name="フローチャート: 判断 82">
          <a:extLst>
            <a:ext uri="{FF2B5EF4-FFF2-40B4-BE49-F238E27FC236}">
              <a16:creationId xmlns:a16="http://schemas.microsoft.com/office/drawing/2014/main" id="{17E702C8-A49A-4158-8694-BF8B01257555}"/>
            </a:ext>
          </a:extLst>
        </xdr:cNvPr>
        <xdr:cNvSpPr/>
      </xdr:nvSpPr>
      <xdr:spPr>
        <a:xfrm>
          <a:off x="1558925" y="607707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84E9C70C-25E1-4D67-BEE5-A8D6C3D70659}"/>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A5F35026-9C2B-47A4-9F8B-BDF96CB37592}"/>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6EA0B99-7063-4341-9E65-B8A464A385CD}"/>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3EC925F5-C45C-4AFD-9F15-A13C49B62496}"/>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699419E-2CFC-4004-A24D-26BB1B0F189C}"/>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1016</xdr:rowOff>
    </xdr:from>
    <xdr:to>
      <xdr:col>23</xdr:col>
      <xdr:colOff>136525</xdr:colOff>
      <xdr:row>31</xdr:row>
      <xdr:rowOff>102616</xdr:rowOff>
    </xdr:to>
    <xdr:sp macro="" textlink="">
      <xdr:nvSpPr>
        <xdr:cNvPr id="89" name="楕円 88">
          <a:extLst>
            <a:ext uri="{FF2B5EF4-FFF2-40B4-BE49-F238E27FC236}">
              <a16:creationId xmlns:a16="http://schemas.microsoft.com/office/drawing/2014/main" id="{7AA7FC4E-610F-4F9B-99F1-914B430980BD}"/>
            </a:ext>
          </a:extLst>
        </xdr:cNvPr>
        <xdr:cNvSpPr/>
      </xdr:nvSpPr>
      <xdr:spPr>
        <a:xfrm>
          <a:off x="4251325" y="5912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23893</xdr:rowOff>
    </xdr:from>
    <xdr:ext cx="405111" cy="259045"/>
    <xdr:sp macro="" textlink="">
      <xdr:nvSpPr>
        <xdr:cNvPr id="90" name="有形固定資産減価償却率該当値テキスト">
          <a:extLst>
            <a:ext uri="{FF2B5EF4-FFF2-40B4-BE49-F238E27FC236}">
              <a16:creationId xmlns:a16="http://schemas.microsoft.com/office/drawing/2014/main" id="{2C811616-FCA9-4A84-B47B-D3EC66EA1D0A}"/>
            </a:ext>
          </a:extLst>
        </xdr:cNvPr>
        <xdr:cNvSpPr txBox="1"/>
      </xdr:nvSpPr>
      <xdr:spPr>
        <a:xfrm>
          <a:off x="4352925" y="5770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163830</xdr:rowOff>
    </xdr:from>
    <xdr:to>
      <xdr:col>19</xdr:col>
      <xdr:colOff>187325</xdr:colOff>
      <xdr:row>31</xdr:row>
      <xdr:rowOff>93980</xdr:rowOff>
    </xdr:to>
    <xdr:sp macro="" textlink="">
      <xdr:nvSpPr>
        <xdr:cNvPr id="91" name="楕円 90">
          <a:extLst>
            <a:ext uri="{FF2B5EF4-FFF2-40B4-BE49-F238E27FC236}">
              <a16:creationId xmlns:a16="http://schemas.microsoft.com/office/drawing/2014/main" id="{4140073A-6684-4674-BA40-E84CEB0C4162}"/>
            </a:ext>
          </a:extLst>
        </xdr:cNvPr>
        <xdr:cNvSpPr/>
      </xdr:nvSpPr>
      <xdr:spPr>
        <a:xfrm>
          <a:off x="3616325" y="59105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43180</xdr:rowOff>
    </xdr:from>
    <xdr:to>
      <xdr:col>23</xdr:col>
      <xdr:colOff>85725</xdr:colOff>
      <xdr:row>31</xdr:row>
      <xdr:rowOff>51816</xdr:rowOff>
    </xdr:to>
    <xdr:cxnSp macro="">
      <xdr:nvCxnSpPr>
        <xdr:cNvPr id="92" name="直線コネクタ 91">
          <a:extLst>
            <a:ext uri="{FF2B5EF4-FFF2-40B4-BE49-F238E27FC236}">
              <a16:creationId xmlns:a16="http://schemas.microsoft.com/office/drawing/2014/main" id="{196C506E-CC25-4F15-9FF7-F7854B311E7D}"/>
            </a:ext>
          </a:extLst>
        </xdr:cNvPr>
        <xdr:cNvCxnSpPr/>
      </xdr:nvCxnSpPr>
      <xdr:spPr>
        <a:xfrm>
          <a:off x="3667125" y="5955030"/>
          <a:ext cx="6350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116332</xdr:rowOff>
    </xdr:from>
    <xdr:to>
      <xdr:col>15</xdr:col>
      <xdr:colOff>187325</xdr:colOff>
      <xdr:row>31</xdr:row>
      <xdr:rowOff>46482</xdr:rowOff>
    </xdr:to>
    <xdr:sp macro="" textlink="">
      <xdr:nvSpPr>
        <xdr:cNvPr id="93" name="楕円 92">
          <a:extLst>
            <a:ext uri="{FF2B5EF4-FFF2-40B4-BE49-F238E27FC236}">
              <a16:creationId xmlns:a16="http://schemas.microsoft.com/office/drawing/2014/main" id="{FAA8BD32-5117-48B9-949F-886C0554E600}"/>
            </a:ext>
          </a:extLst>
        </xdr:cNvPr>
        <xdr:cNvSpPr/>
      </xdr:nvSpPr>
      <xdr:spPr>
        <a:xfrm>
          <a:off x="2930525" y="586308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167132</xdr:rowOff>
    </xdr:from>
    <xdr:to>
      <xdr:col>19</xdr:col>
      <xdr:colOff>136525</xdr:colOff>
      <xdr:row>31</xdr:row>
      <xdr:rowOff>43180</xdr:rowOff>
    </xdr:to>
    <xdr:cxnSp macro="">
      <xdr:nvCxnSpPr>
        <xdr:cNvPr id="94" name="直線コネクタ 93">
          <a:extLst>
            <a:ext uri="{FF2B5EF4-FFF2-40B4-BE49-F238E27FC236}">
              <a16:creationId xmlns:a16="http://schemas.microsoft.com/office/drawing/2014/main" id="{B61EC919-EF07-4B43-9DC5-53F9B43956B0}"/>
            </a:ext>
          </a:extLst>
        </xdr:cNvPr>
        <xdr:cNvCxnSpPr/>
      </xdr:nvCxnSpPr>
      <xdr:spPr>
        <a:xfrm>
          <a:off x="2981325" y="5913882"/>
          <a:ext cx="6858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60198</xdr:rowOff>
    </xdr:from>
    <xdr:to>
      <xdr:col>11</xdr:col>
      <xdr:colOff>187325</xdr:colOff>
      <xdr:row>30</xdr:row>
      <xdr:rowOff>161798</xdr:rowOff>
    </xdr:to>
    <xdr:sp macro="" textlink="">
      <xdr:nvSpPr>
        <xdr:cNvPr id="95" name="楕円 94">
          <a:extLst>
            <a:ext uri="{FF2B5EF4-FFF2-40B4-BE49-F238E27FC236}">
              <a16:creationId xmlns:a16="http://schemas.microsoft.com/office/drawing/2014/main" id="{035E664A-85DB-40A2-A729-3CA29B833E4F}"/>
            </a:ext>
          </a:extLst>
        </xdr:cNvPr>
        <xdr:cNvSpPr/>
      </xdr:nvSpPr>
      <xdr:spPr>
        <a:xfrm>
          <a:off x="2244725" y="580694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110998</xdr:rowOff>
    </xdr:from>
    <xdr:to>
      <xdr:col>15</xdr:col>
      <xdr:colOff>136525</xdr:colOff>
      <xdr:row>30</xdr:row>
      <xdr:rowOff>167132</xdr:rowOff>
    </xdr:to>
    <xdr:cxnSp macro="">
      <xdr:nvCxnSpPr>
        <xdr:cNvPr id="96" name="直線コネクタ 95">
          <a:extLst>
            <a:ext uri="{FF2B5EF4-FFF2-40B4-BE49-F238E27FC236}">
              <a16:creationId xmlns:a16="http://schemas.microsoft.com/office/drawing/2014/main" id="{46A4E088-C58A-4515-BE99-20243329C9B1}"/>
            </a:ext>
          </a:extLst>
        </xdr:cNvPr>
        <xdr:cNvCxnSpPr/>
      </xdr:nvCxnSpPr>
      <xdr:spPr>
        <a:xfrm>
          <a:off x="2295525" y="5857748"/>
          <a:ext cx="6858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12700</xdr:rowOff>
    </xdr:from>
    <xdr:to>
      <xdr:col>7</xdr:col>
      <xdr:colOff>187325</xdr:colOff>
      <xdr:row>30</xdr:row>
      <xdr:rowOff>114300</xdr:rowOff>
    </xdr:to>
    <xdr:sp macro="" textlink="">
      <xdr:nvSpPr>
        <xdr:cNvPr id="97" name="楕円 96">
          <a:extLst>
            <a:ext uri="{FF2B5EF4-FFF2-40B4-BE49-F238E27FC236}">
              <a16:creationId xmlns:a16="http://schemas.microsoft.com/office/drawing/2014/main" id="{EF1B493B-0B68-41C0-B4C5-DF44C8AD8BB3}"/>
            </a:ext>
          </a:extLst>
        </xdr:cNvPr>
        <xdr:cNvSpPr/>
      </xdr:nvSpPr>
      <xdr:spPr>
        <a:xfrm>
          <a:off x="1558925" y="57594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63500</xdr:rowOff>
    </xdr:from>
    <xdr:to>
      <xdr:col>11</xdr:col>
      <xdr:colOff>136525</xdr:colOff>
      <xdr:row>30</xdr:row>
      <xdr:rowOff>110998</xdr:rowOff>
    </xdr:to>
    <xdr:cxnSp macro="">
      <xdr:nvCxnSpPr>
        <xdr:cNvPr id="98" name="直線コネクタ 97">
          <a:extLst>
            <a:ext uri="{FF2B5EF4-FFF2-40B4-BE49-F238E27FC236}">
              <a16:creationId xmlns:a16="http://schemas.microsoft.com/office/drawing/2014/main" id="{E46D6CB1-30A6-46CE-8ADB-3CC82E77D449}"/>
            </a:ext>
          </a:extLst>
        </xdr:cNvPr>
        <xdr:cNvCxnSpPr/>
      </xdr:nvCxnSpPr>
      <xdr:spPr>
        <a:xfrm>
          <a:off x="1609725" y="5810250"/>
          <a:ext cx="6858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118762</xdr:rowOff>
    </xdr:from>
    <xdr:ext cx="405111" cy="259045"/>
    <xdr:sp macro="" textlink="">
      <xdr:nvSpPr>
        <xdr:cNvPr id="99" name="n_1aveValue有形固定資産減価償却率">
          <a:extLst>
            <a:ext uri="{FF2B5EF4-FFF2-40B4-BE49-F238E27FC236}">
              <a16:creationId xmlns:a16="http://schemas.microsoft.com/office/drawing/2014/main" id="{B908ACE9-95C8-478B-A7CC-8761F0299D2B}"/>
            </a:ext>
          </a:extLst>
        </xdr:cNvPr>
        <xdr:cNvSpPr txBox="1"/>
      </xdr:nvSpPr>
      <xdr:spPr>
        <a:xfrm>
          <a:off x="3470919" y="619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99331</xdr:rowOff>
    </xdr:from>
    <xdr:ext cx="405111" cy="259045"/>
    <xdr:sp macro="" textlink="">
      <xdr:nvSpPr>
        <xdr:cNvPr id="100" name="n_2aveValue有形固定資産減価償却率">
          <a:extLst>
            <a:ext uri="{FF2B5EF4-FFF2-40B4-BE49-F238E27FC236}">
              <a16:creationId xmlns:a16="http://schemas.microsoft.com/office/drawing/2014/main" id="{134CFA00-A345-4F0F-B6A6-518BD54FDEC7}"/>
            </a:ext>
          </a:extLst>
        </xdr:cNvPr>
        <xdr:cNvSpPr txBox="1"/>
      </xdr:nvSpPr>
      <xdr:spPr>
        <a:xfrm>
          <a:off x="2797819" y="6176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90695</xdr:rowOff>
    </xdr:from>
    <xdr:ext cx="405111" cy="259045"/>
    <xdr:sp macro="" textlink="">
      <xdr:nvSpPr>
        <xdr:cNvPr id="101" name="n_3aveValue有形固定資産減価償却率">
          <a:extLst>
            <a:ext uri="{FF2B5EF4-FFF2-40B4-BE49-F238E27FC236}">
              <a16:creationId xmlns:a16="http://schemas.microsoft.com/office/drawing/2014/main" id="{4DD0D40A-59BF-4119-93A4-909266C14DBF}"/>
            </a:ext>
          </a:extLst>
        </xdr:cNvPr>
        <xdr:cNvSpPr txBox="1"/>
      </xdr:nvSpPr>
      <xdr:spPr>
        <a:xfrm>
          <a:off x="2112019" y="6167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92854</xdr:rowOff>
    </xdr:from>
    <xdr:ext cx="405111" cy="259045"/>
    <xdr:sp macro="" textlink="">
      <xdr:nvSpPr>
        <xdr:cNvPr id="102" name="n_4aveValue有形固定資産減価償却率">
          <a:extLst>
            <a:ext uri="{FF2B5EF4-FFF2-40B4-BE49-F238E27FC236}">
              <a16:creationId xmlns:a16="http://schemas.microsoft.com/office/drawing/2014/main" id="{E6F40C6C-F6A6-4F50-A9F7-3F35988B3F51}"/>
            </a:ext>
          </a:extLst>
        </xdr:cNvPr>
        <xdr:cNvSpPr txBox="1"/>
      </xdr:nvSpPr>
      <xdr:spPr>
        <a:xfrm>
          <a:off x="1426219" y="616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110507</xdr:rowOff>
    </xdr:from>
    <xdr:ext cx="405111" cy="259045"/>
    <xdr:sp macro="" textlink="">
      <xdr:nvSpPr>
        <xdr:cNvPr id="103" name="n_1mainValue有形固定資産減価償却率">
          <a:extLst>
            <a:ext uri="{FF2B5EF4-FFF2-40B4-BE49-F238E27FC236}">
              <a16:creationId xmlns:a16="http://schemas.microsoft.com/office/drawing/2014/main" id="{652B429A-C339-472A-8879-D8F8A1496428}"/>
            </a:ext>
          </a:extLst>
        </xdr:cNvPr>
        <xdr:cNvSpPr txBox="1"/>
      </xdr:nvSpPr>
      <xdr:spPr>
        <a:xfrm>
          <a:off x="3470919"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63009</xdr:rowOff>
    </xdr:from>
    <xdr:ext cx="405111" cy="259045"/>
    <xdr:sp macro="" textlink="">
      <xdr:nvSpPr>
        <xdr:cNvPr id="104" name="n_2mainValue有形固定資産減価償却率">
          <a:extLst>
            <a:ext uri="{FF2B5EF4-FFF2-40B4-BE49-F238E27FC236}">
              <a16:creationId xmlns:a16="http://schemas.microsoft.com/office/drawing/2014/main" id="{9813547D-2001-407A-88EF-E6998B53031D}"/>
            </a:ext>
          </a:extLst>
        </xdr:cNvPr>
        <xdr:cNvSpPr txBox="1"/>
      </xdr:nvSpPr>
      <xdr:spPr>
        <a:xfrm>
          <a:off x="2797819" y="5644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6875</xdr:rowOff>
    </xdr:from>
    <xdr:ext cx="405111" cy="259045"/>
    <xdr:sp macro="" textlink="">
      <xdr:nvSpPr>
        <xdr:cNvPr id="105" name="n_3mainValue有形固定資産減価償却率">
          <a:extLst>
            <a:ext uri="{FF2B5EF4-FFF2-40B4-BE49-F238E27FC236}">
              <a16:creationId xmlns:a16="http://schemas.microsoft.com/office/drawing/2014/main" id="{BDAABE47-50E8-4068-91FE-A3A0B285E50A}"/>
            </a:ext>
          </a:extLst>
        </xdr:cNvPr>
        <xdr:cNvSpPr txBox="1"/>
      </xdr:nvSpPr>
      <xdr:spPr>
        <a:xfrm>
          <a:off x="2112019" y="5588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130827</xdr:rowOff>
    </xdr:from>
    <xdr:ext cx="405111" cy="259045"/>
    <xdr:sp macro="" textlink="">
      <xdr:nvSpPr>
        <xdr:cNvPr id="106" name="n_4mainValue有形固定資産減価償却率">
          <a:extLst>
            <a:ext uri="{FF2B5EF4-FFF2-40B4-BE49-F238E27FC236}">
              <a16:creationId xmlns:a16="http://schemas.microsoft.com/office/drawing/2014/main" id="{07A88B6D-AED9-4CBC-932C-7568A149BDE3}"/>
            </a:ext>
          </a:extLst>
        </xdr:cNvPr>
        <xdr:cNvSpPr txBox="1"/>
      </xdr:nvSpPr>
      <xdr:spPr>
        <a:xfrm>
          <a:off x="1426219" y="554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0EEA2759-AE5B-4ADB-B8D0-21607355C110}"/>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F2C1984B-053C-46EA-94A5-115DAD25429E}"/>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B2422F08-A6B5-402F-9756-D40BCCFBFF0D}"/>
            </a:ext>
          </a:extLst>
        </xdr:cNvPr>
        <xdr:cNvSpPr/>
      </xdr:nvSpPr>
      <xdr:spPr>
        <a:xfrm>
          <a:off x="12569041" y="4490496"/>
          <a:ext cx="611168"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D492EEF2-AA56-4BC1-958D-F33CBFAAA6B1}"/>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A113C0C4-FFA2-4EA0-A7B7-29CA3437BDF4}"/>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8CC6FEFB-13AF-42B0-ABE0-A797631C8190}"/>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37C6447A-965F-4B97-BBE4-F5CEDFB58DB6}"/>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CF69644E-CA05-4349-87DD-248B60B06AA3}"/>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8E3B1B4F-D223-4E4D-A094-33AC5AB8D362}"/>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31A07E6E-E361-4D12-BFE2-7361E89684FB}"/>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F2839E41-E91E-478D-BEB4-25F00E990EE2}"/>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2F7CC9AF-2B81-477B-87EE-37781C0F40BC}"/>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4EA44634-5BD2-462A-93DF-303CC06E4F60}"/>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将来負担額を充当可能財源が上回っており、</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債務償還比率は算定されない状況である。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今後も有利な起債等は積極的に活用し、</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地方債と基金のバランス、世代間の負担の公平化、</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財政負担の平準化等の観点により、</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安定的な財政運営に努めたい。</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8CDC8005-1C59-45D5-BEA5-3287CE3AE59F}"/>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70C05F75-5A79-4DA3-884D-568C60F09E8F}"/>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9368FEF5-6CA8-4839-934B-1343DFB26E1F}"/>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C15C5583-4CB9-483F-B102-2C09105991E2}"/>
            </a:ext>
          </a:extLst>
        </xdr:cNvPr>
        <xdr:cNvCxnSpPr/>
      </xdr:nvCxnSpPr>
      <xdr:spPr>
        <a:xfrm>
          <a:off x="10194925" y="6603547"/>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2F770DD5-C33D-4F32-A379-DE38A56A6320}"/>
            </a:ext>
          </a:extLst>
        </xdr:cNvPr>
        <xdr:cNvSpPr txBox="1"/>
      </xdr:nvSpPr>
      <xdr:spPr>
        <a:xfrm>
          <a:off x="9705751" y="651609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9F16C181-E339-471E-A93D-D84548517C57}"/>
            </a:ext>
          </a:extLst>
        </xdr:cNvPr>
        <xdr:cNvCxnSpPr/>
      </xdr:nvCxnSpPr>
      <xdr:spPr>
        <a:xfrm>
          <a:off x="10194925" y="630781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D81B9E03-CDF5-4D96-8772-4DC165A4DEA0}"/>
            </a:ext>
          </a:extLst>
        </xdr:cNvPr>
        <xdr:cNvSpPr txBox="1"/>
      </xdr:nvSpPr>
      <xdr:spPr>
        <a:xfrm>
          <a:off x="9705751" y="622036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3DC2BE86-E8AD-487B-B3B4-DDC5A70DD2F4}"/>
            </a:ext>
          </a:extLst>
        </xdr:cNvPr>
        <xdr:cNvCxnSpPr/>
      </xdr:nvCxnSpPr>
      <xdr:spPr>
        <a:xfrm>
          <a:off x="10194925" y="6012089"/>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7FEF2587-754B-4CC3-AB11-C1E885423ABE}"/>
            </a:ext>
          </a:extLst>
        </xdr:cNvPr>
        <xdr:cNvSpPr txBox="1"/>
      </xdr:nvSpPr>
      <xdr:spPr>
        <a:xfrm>
          <a:off x="9758836" y="59182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50414ECC-2FB3-4FDD-A007-AD033C285057}"/>
            </a:ext>
          </a:extLst>
        </xdr:cNvPr>
        <xdr:cNvCxnSpPr/>
      </xdr:nvCxnSpPr>
      <xdr:spPr>
        <a:xfrm>
          <a:off x="10194925" y="5716361"/>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67F17B0E-57D9-42E0-B83F-9219104EA47B}"/>
            </a:ext>
          </a:extLst>
        </xdr:cNvPr>
        <xdr:cNvSpPr txBox="1"/>
      </xdr:nvSpPr>
      <xdr:spPr>
        <a:xfrm>
          <a:off x="9758836" y="56225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FB41C1FE-CF3A-476C-8D51-7C4840A1A2AF}"/>
            </a:ext>
          </a:extLst>
        </xdr:cNvPr>
        <xdr:cNvCxnSpPr/>
      </xdr:nvCxnSpPr>
      <xdr:spPr>
        <a:xfrm>
          <a:off x="10194925" y="541428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A2E11A66-4911-47B9-86BA-DBECFBCDC054}"/>
            </a:ext>
          </a:extLst>
        </xdr:cNvPr>
        <xdr:cNvSpPr txBox="1"/>
      </xdr:nvSpPr>
      <xdr:spPr>
        <a:xfrm>
          <a:off x="9758836" y="53268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A92282F5-F062-403A-A519-6707A44E371D}"/>
            </a:ext>
          </a:extLst>
        </xdr:cNvPr>
        <xdr:cNvCxnSpPr/>
      </xdr:nvCxnSpPr>
      <xdr:spPr>
        <a:xfrm>
          <a:off x="10194925" y="5118553"/>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F0466DE9-ACBF-4BFB-9568-E91FFCC19AEF}"/>
            </a:ext>
          </a:extLst>
        </xdr:cNvPr>
        <xdr:cNvSpPr txBox="1"/>
      </xdr:nvSpPr>
      <xdr:spPr>
        <a:xfrm>
          <a:off x="9861428" y="5031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919D6414-397E-41EA-99E9-4FD102163822}"/>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B1FEAE49-57C4-4145-A8CD-ABBB32C438C9}"/>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37" name="直線コネクタ 136">
          <a:extLst>
            <a:ext uri="{FF2B5EF4-FFF2-40B4-BE49-F238E27FC236}">
              <a16:creationId xmlns:a16="http://schemas.microsoft.com/office/drawing/2014/main" id="{2C406DA5-B455-4710-A5E9-D0587ECDA76D}"/>
            </a:ext>
          </a:extLst>
        </xdr:cNvPr>
        <xdr:cNvCxnSpPr/>
      </xdr:nvCxnSpPr>
      <xdr:spPr>
        <a:xfrm flipV="1">
          <a:off x="13323570" y="5118553"/>
          <a:ext cx="1269" cy="1479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38" name="債務償還比率最小値テキスト">
          <a:extLst>
            <a:ext uri="{FF2B5EF4-FFF2-40B4-BE49-F238E27FC236}">
              <a16:creationId xmlns:a16="http://schemas.microsoft.com/office/drawing/2014/main" id="{394836E6-473E-428D-BECC-F6E1A3D67C83}"/>
            </a:ext>
          </a:extLst>
        </xdr:cNvPr>
        <xdr:cNvSpPr txBox="1"/>
      </xdr:nvSpPr>
      <xdr:spPr>
        <a:xfrm>
          <a:off x="13376275" y="660223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39" name="直線コネクタ 138">
          <a:extLst>
            <a:ext uri="{FF2B5EF4-FFF2-40B4-BE49-F238E27FC236}">
              <a16:creationId xmlns:a16="http://schemas.microsoft.com/office/drawing/2014/main" id="{1669B2DD-1575-459C-B879-0103BEE3B91B}"/>
            </a:ext>
          </a:extLst>
        </xdr:cNvPr>
        <xdr:cNvCxnSpPr/>
      </xdr:nvCxnSpPr>
      <xdr:spPr>
        <a:xfrm>
          <a:off x="13255625" y="65984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C8F728DB-7F99-4AD2-87D4-4DE315DD8ECB}"/>
            </a:ext>
          </a:extLst>
        </xdr:cNvPr>
        <xdr:cNvSpPr txBox="1"/>
      </xdr:nvSpPr>
      <xdr:spPr>
        <a:xfrm>
          <a:off x="13376275" y="49064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4871AC1A-B558-47E0-A616-50F36F15FCE7}"/>
            </a:ext>
          </a:extLst>
        </xdr:cNvPr>
        <xdr:cNvCxnSpPr/>
      </xdr:nvCxnSpPr>
      <xdr:spPr>
        <a:xfrm>
          <a:off x="13255625" y="51185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146878</xdr:rowOff>
    </xdr:from>
    <xdr:ext cx="469744" cy="259045"/>
    <xdr:sp macro="" textlink="">
      <xdr:nvSpPr>
        <xdr:cNvPr id="142" name="債務償還比率平均値テキスト">
          <a:extLst>
            <a:ext uri="{FF2B5EF4-FFF2-40B4-BE49-F238E27FC236}">
              <a16:creationId xmlns:a16="http://schemas.microsoft.com/office/drawing/2014/main" id="{0AA21EDF-B27E-4A79-BB57-76F2B387D97F}"/>
            </a:ext>
          </a:extLst>
        </xdr:cNvPr>
        <xdr:cNvSpPr txBox="1"/>
      </xdr:nvSpPr>
      <xdr:spPr>
        <a:xfrm>
          <a:off x="13376275" y="53983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43" name="フローチャート: 判断 142">
          <a:extLst>
            <a:ext uri="{FF2B5EF4-FFF2-40B4-BE49-F238E27FC236}">
              <a16:creationId xmlns:a16="http://schemas.microsoft.com/office/drawing/2014/main" id="{9A253781-6F0D-4E89-8FCD-9A40F5705DC8}"/>
            </a:ext>
          </a:extLst>
        </xdr:cNvPr>
        <xdr:cNvSpPr/>
      </xdr:nvSpPr>
      <xdr:spPr>
        <a:xfrm>
          <a:off x="13293725" y="541355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44" name="フローチャート: 判断 143">
          <a:extLst>
            <a:ext uri="{FF2B5EF4-FFF2-40B4-BE49-F238E27FC236}">
              <a16:creationId xmlns:a16="http://schemas.microsoft.com/office/drawing/2014/main" id="{64004ED9-A694-48C8-B5B1-7B389A4CA7F9}"/>
            </a:ext>
          </a:extLst>
        </xdr:cNvPr>
        <xdr:cNvSpPr/>
      </xdr:nvSpPr>
      <xdr:spPr>
        <a:xfrm>
          <a:off x="12639675" y="54131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45" name="フローチャート: 判断 144">
          <a:extLst>
            <a:ext uri="{FF2B5EF4-FFF2-40B4-BE49-F238E27FC236}">
              <a16:creationId xmlns:a16="http://schemas.microsoft.com/office/drawing/2014/main" id="{AD4DE6B9-21DE-49EC-AD8D-1C3414914020}"/>
            </a:ext>
          </a:extLst>
        </xdr:cNvPr>
        <xdr:cNvSpPr/>
      </xdr:nvSpPr>
      <xdr:spPr>
        <a:xfrm>
          <a:off x="11953875" y="541774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46" name="フローチャート: 判断 145">
          <a:extLst>
            <a:ext uri="{FF2B5EF4-FFF2-40B4-BE49-F238E27FC236}">
              <a16:creationId xmlns:a16="http://schemas.microsoft.com/office/drawing/2014/main" id="{71C0C4D9-D441-464F-B6A9-24C73CD34D17}"/>
            </a:ext>
          </a:extLst>
        </xdr:cNvPr>
        <xdr:cNvSpPr/>
      </xdr:nvSpPr>
      <xdr:spPr>
        <a:xfrm>
          <a:off x="11268075" y="54145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47" name="フローチャート: 判断 146">
          <a:extLst>
            <a:ext uri="{FF2B5EF4-FFF2-40B4-BE49-F238E27FC236}">
              <a16:creationId xmlns:a16="http://schemas.microsoft.com/office/drawing/2014/main" id="{824F02F4-100E-469F-85A7-8F8AA7B018DB}"/>
            </a:ext>
          </a:extLst>
        </xdr:cNvPr>
        <xdr:cNvSpPr/>
      </xdr:nvSpPr>
      <xdr:spPr>
        <a:xfrm>
          <a:off x="10582275" y="55506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9044032D-CB8A-4672-9440-1E69720E2D20}"/>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12DCABF-CAF6-4D96-AE25-32DC3C170FD7}"/>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E20D244D-7AD2-4883-9493-CF830A1DE406}"/>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1842A54A-DBE4-4FAD-8D51-BB1DDD834BDD}"/>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C9B3C0C-D90C-472D-BC3E-8E8C85A04FEF}"/>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60</xdr:col>
      <xdr:colOff>22225</xdr:colOff>
      <xdr:row>25</xdr:row>
      <xdr:rowOff>165808</xdr:rowOff>
    </xdr:from>
    <xdr:to>
      <xdr:col>60</xdr:col>
      <xdr:colOff>123825</xdr:colOff>
      <xdr:row>26</xdr:row>
      <xdr:rowOff>95958</xdr:rowOff>
    </xdr:to>
    <xdr:sp macro="" textlink="">
      <xdr:nvSpPr>
        <xdr:cNvPr id="153" name="楕円 152">
          <a:extLst>
            <a:ext uri="{FF2B5EF4-FFF2-40B4-BE49-F238E27FC236}">
              <a16:creationId xmlns:a16="http://schemas.microsoft.com/office/drawing/2014/main" id="{20AD1775-A541-45FA-8174-39FAF92EA122}"/>
            </a:ext>
          </a:extLst>
        </xdr:cNvPr>
        <xdr:cNvSpPr/>
      </xdr:nvSpPr>
      <xdr:spPr>
        <a:xfrm>
          <a:off x="10582275" y="50870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15952</xdr:colOff>
      <xdr:row>26</xdr:row>
      <xdr:rowOff>108342</xdr:rowOff>
    </xdr:from>
    <xdr:ext cx="469744" cy="259045"/>
    <xdr:sp macro="" textlink="">
      <xdr:nvSpPr>
        <xdr:cNvPr id="154" name="n_1aveValue債務償還比率">
          <a:extLst>
            <a:ext uri="{FF2B5EF4-FFF2-40B4-BE49-F238E27FC236}">
              <a16:creationId xmlns:a16="http://schemas.microsoft.com/office/drawing/2014/main" id="{809C34B0-D1CF-4AF3-ADBD-E3C0F56C4F00}"/>
            </a:ext>
          </a:extLst>
        </xdr:cNvPr>
        <xdr:cNvSpPr txBox="1"/>
      </xdr:nvSpPr>
      <xdr:spPr>
        <a:xfrm>
          <a:off x="12461952" y="5194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55" name="n_2aveValue債務償還比率">
          <a:extLst>
            <a:ext uri="{FF2B5EF4-FFF2-40B4-BE49-F238E27FC236}">
              <a16:creationId xmlns:a16="http://schemas.microsoft.com/office/drawing/2014/main" id="{A0870861-C668-41F2-A3E7-76B05D0E758C}"/>
            </a:ext>
          </a:extLst>
        </xdr:cNvPr>
        <xdr:cNvSpPr txBox="1"/>
      </xdr:nvSpPr>
      <xdr:spPr>
        <a:xfrm>
          <a:off x="11788852" y="5199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56" name="n_3aveValue債務償還比率">
          <a:extLst>
            <a:ext uri="{FF2B5EF4-FFF2-40B4-BE49-F238E27FC236}">
              <a16:creationId xmlns:a16="http://schemas.microsoft.com/office/drawing/2014/main" id="{3223E4BB-6FEA-40CB-BF55-16FBCF99F557}"/>
            </a:ext>
          </a:extLst>
        </xdr:cNvPr>
        <xdr:cNvSpPr txBox="1"/>
      </xdr:nvSpPr>
      <xdr:spPr>
        <a:xfrm>
          <a:off x="11103052" y="519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55425</xdr:rowOff>
    </xdr:from>
    <xdr:ext cx="469744" cy="259045"/>
    <xdr:sp macro="" textlink="">
      <xdr:nvSpPr>
        <xdr:cNvPr id="157" name="n_4aveValue債務償還比率">
          <a:extLst>
            <a:ext uri="{FF2B5EF4-FFF2-40B4-BE49-F238E27FC236}">
              <a16:creationId xmlns:a16="http://schemas.microsoft.com/office/drawing/2014/main" id="{935C7B48-5E8B-4D67-BD9B-6F28E83799C0}"/>
            </a:ext>
          </a:extLst>
        </xdr:cNvPr>
        <xdr:cNvSpPr txBox="1"/>
      </xdr:nvSpPr>
      <xdr:spPr>
        <a:xfrm>
          <a:off x="10417252" y="5637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60969</xdr:colOff>
      <xdr:row>24</xdr:row>
      <xdr:rowOff>112485</xdr:rowOff>
    </xdr:from>
    <xdr:ext cx="405111" cy="259045"/>
    <xdr:sp macro="" textlink="">
      <xdr:nvSpPr>
        <xdr:cNvPr id="158" name="n_4mainValue債務償還比率">
          <a:extLst>
            <a:ext uri="{FF2B5EF4-FFF2-40B4-BE49-F238E27FC236}">
              <a16:creationId xmlns:a16="http://schemas.microsoft.com/office/drawing/2014/main" id="{FD2AB6C2-2D88-41A9-9B07-008E077BD841}"/>
            </a:ext>
          </a:extLst>
        </xdr:cNvPr>
        <xdr:cNvSpPr txBox="1"/>
      </xdr:nvSpPr>
      <xdr:spPr>
        <a:xfrm>
          <a:off x="10449569" y="4868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DC634E24-F37F-4627-A0F4-C9464753D2EF}"/>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0A5D3E4C-8DE0-46A1-AED8-BD091B3D6F34}"/>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4D160503-13DE-4065-A7E0-EA817E1836E5}"/>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2BADD2BE-D45C-4079-B5F9-E02FAB63C1AE}"/>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4C9086F5-BEB4-4E6D-A32A-7C2C4B24241F}"/>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D6A9BEAD-E8B7-4C1E-B6F8-58BA825363B0}"/>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AC184DA-2E16-43D7-8AFB-F225F4C3B0F8}"/>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74AE05B-C62E-4FC5-890A-A2271A8B2E40}"/>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27FCBDD-A50F-4BD1-9CBC-9D57C14D1392}"/>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1725B91-6DCC-49E3-B1CA-DF91ABB74A71}"/>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群馬県長野原町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CACBA3D-6853-49B9-968B-40BC5B8AFE77}"/>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99746BA-9CAE-443E-8069-75EBB24F3DC2}"/>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D29A7A1-C284-4DD7-9BDE-E128940DE03B}"/>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09DCC32-C043-41FD-B7BA-549EBA33EC39}"/>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E475956-5B31-4BCD-A17E-D9F04513CA51}"/>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9978F84-9894-43B3-9EAC-B425DF04475E}"/>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5,082
4,937
133.85
6,046,948
5,593,827
417,250
3,275,257
4,013,139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B5DDBBF-1E5D-4E07-99D4-5D8AAF355CAA}"/>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F87EEB3-BAE5-4761-A21D-DC170287FAD9}"/>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535CA27-7AD8-4365-A93B-B2B75B5F6467}"/>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42CDFBA-D07C-4E67-8570-C3995BBA2134}"/>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03E754A-F8B1-42CB-81A5-50B1FC1F6EC6}"/>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CA65676-2016-4214-A716-B10CB1771978}"/>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0DC453D-241E-4B26-A6B2-BEE804F4E522}"/>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86C8E43-C8C3-4559-BFE7-44D80E5B9E4D}"/>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D872A63-F502-45BB-96AD-1C43F56B2E5C}"/>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7A55D22-6DFD-4E6F-94C7-7EECED0D62A2}"/>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398AD98-6D66-44AF-BCD7-57EAFB8BB66B}"/>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2218768-7FA6-47DF-BCE0-83F55319AA27}"/>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8AE0806-2A60-4E4C-98EB-EA607F69D623}"/>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3379D9F-B266-472C-A015-FAAD223B3736}"/>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DF20CF3-8F6C-41AF-AAE3-84680FE65FC8}"/>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85DF078-6F76-4373-8592-BAEB2E466D6D}"/>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71B3202-03DE-4225-A852-FC618A824370}"/>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B604479-4BC8-4F1B-A819-34847CB18879}"/>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DF94234-7D76-4383-8055-2AFA9CE97513}"/>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C87AC2E-6F69-49DC-9CBF-F9EA7710E0AC}"/>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12D56E5-5B1A-4382-AD61-3576D0BEC83C}"/>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A26FE05-06C3-4CD3-A72A-FF21CAFB81BE}"/>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562135C-C4FB-494B-ADF4-3A16D9F5BD39}"/>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FC9B69C-BB70-42EA-80E8-715E5B491AA7}"/>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D2173D0-C45C-442C-ADC5-C10FBC62BF97}"/>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5EA6158-CB03-4AA4-919C-7F0716C33F8F}"/>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E16B4BA-B5B1-4153-88B7-0FEA1F93F75E}"/>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6DB525E-5067-4727-93E0-AF9766B3967F}"/>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851BE90-7D60-4B2F-8100-49977465F04D}"/>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5DC61DA-568B-4A25-8730-9DD3644AFB18}"/>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5751FFE-7533-4583-844F-EFF92DA5B174}"/>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FB647BC-ADFB-4800-B75B-A7797FEAA3C4}"/>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FF51125-2333-4CF2-A944-3C90EE5B89C9}"/>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013E450-3ABA-4C24-AB9F-F97A4C9D967C}"/>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FD0EF27-7C13-4818-9BB2-71D64FE565C3}"/>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5FB47EA-181A-41D9-A268-49AE26E63D8D}"/>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1BE0D0B-1FA8-442B-B2CD-847B6D4741EB}"/>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64F64B1-8D02-4CCC-8D7E-F6DC831146DC}"/>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CB4A4B1-1B0F-4EA8-B54F-97ACABDF72A9}"/>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C634238-CA41-481B-9570-66C1DC38158A}"/>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0F36B76-B41A-49D9-A8A5-0852077FA93E}"/>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566CDA3-8DD4-41A6-8556-0DBDD9785977}"/>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914B259-05D9-4FBF-8621-0B7613CA7EDA}"/>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9311FC1-B43D-4E99-90BC-803D78076DAF}"/>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7BD05D64-2A41-42E5-AAA2-0933CED70000}"/>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160B5519-3579-4D84-9F0F-4DDC82C1B5BB}"/>
            </a:ext>
          </a:extLst>
        </xdr:cNvPr>
        <xdr:cNvCxnSpPr/>
      </xdr:nvCxnSpPr>
      <xdr:spPr>
        <a:xfrm flipV="1">
          <a:off x="4177665" y="5617845"/>
          <a:ext cx="0" cy="1300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D1FA7CE1-EE8C-4138-8C23-47713278A396}"/>
            </a:ext>
          </a:extLst>
        </xdr:cNvPr>
        <xdr:cNvSpPr txBox="1"/>
      </xdr:nvSpPr>
      <xdr:spPr>
        <a:xfrm>
          <a:off x="4216400" y="6922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F7EFE81F-3E21-44CA-9369-53A47B827319}"/>
            </a:ext>
          </a:extLst>
        </xdr:cNvPr>
        <xdr:cNvCxnSpPr/>
      </xdr:nvCxnSpPr>
      <xdr:spPr>
        <a:xfrm>
          <a:off x="4108450" y="69183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55E5C6EF-4560-40DA-BFCB-D7FA9E00276E}"/>
            </a:ext>
          </a:extLst>
        </xdr:cNvPr>
        <xdr:cNvSpPr txBox="1"/>
      </xdr:nvSpPr>
      <xdr:spPr>
        <a:xfrm>
          <a:off x="4216400" y="5405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B06AC44D-80EC-4B6A-AE40-33A8D34E0DCB}"/>
            </a:ext>
          </a:extLst>
        </xdr:cNvPr>
        <xdr:cNvCxnSpPr/>
      </xdr:nvCxnSpPr>
      <xdr:spPr>
        <a:xfrm>
          <a:off x="4108450" y="56178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30497</xdr:rowOff>
    </xdr:from>
    <xdr:ext cx="405111" cy="259045"/>
    <xdr:sp macro="" textlink="">
      <xdr:nvSpPr>
        <xdr:cNvPr id="62" name="【道路】&#10;有形固定資産減価償却率平均値テキスト">
          <a:extLst>
            <a:ext uri="{FF2B5EF4-FFF2-40B4-BE49-F238E27FC236}">
              <a16:creationId xmlns:a16="http://schemas.microsoft.com/office/drawing/2014/main" id="{FA46BB45-EFF7-40A9-A697-3234DDEED9B5}"/>
            </a:ext>
          </a:extLst>
        </xdr:cNvPr>
        <xdr:cNvSpPr txBox="1"/>
      </xdr:nvSpPr>
      <xdr:spPr>
        <a:xfrm>
          <a:off x="4216400" y="6310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BF346202-9737-4B3C-A0DB-E849E9B50F94}"/>
            </a:ext>
          </a:extLst>
        </xdr:cNvPr>
        <xdr:cNvSpPr/>
      </xdr:nvSpPr>
      <xdr:spPr>
        <a:xfrm>
          <a:off x="41275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847E32CE-C5B2-446C-AC91-1F60A5892935}"/>
            </a:ext>
          </a:extLst>
        </xdr:cNvPr>
        <xdr:cNvSpPr/>
      </xdr:nvSpPr>
      <xdr:spPr>
        <a:xfrm>
          <a:off x="3384550" y="62998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2E61A0D8-F30E-43DF-9DCA-A321F260F816}"/>
            </a:ext>
          </a:extLst>
        </xdr:cNvPr>
        <xdr:cNvSpPr/>
      </xdr:nvSpPr>
      <xdr:spPr>
        <a:xfrm>
          <a:off x="257175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3E02F649-0AD1-4493-81FF-DD0C6FA09CAA}"/>
            </a:ext>
          </a:extLst>
        </xdr:cNvPr>
        <xdr:cNvSpPr/>
      </xdr:nvSpPr>
      <xdr:spPr>
        <a:xfrm>
          <a:off x="1778000" y="62795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941ECEC1-A58B-4E9B-B9A9-F69AB6030AF5}"/>
            </a:ext>
          </a:extLst>
        </xdr:cNvPr>
        <xdr:cNvSpPr/>
      </xdr:nvSpPr>
      <xdr:spPr>
        <a:xfrm>
          <a:off x="984250" y="62884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359C025-BA4B-40F5-BDC2-02D554F31ACA}"/>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8D5209D-5684-4C9C-960C-DBB6CBD95C4B}"/>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7536606-B597-4305-B4CC-1A28899E22F3}"/>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1AF5E8E-9D5A-44D0-8E3B-24C2C60BC8B6}"/>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DFC0D51-2477-47D1-80D6-417C1C88CA13}"/>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132080</xdr:rowOff>
    </xdr:from>
    <xdr:to>
      <xdr:col>24</xdr:col>
      <xdr:colOff>114300</xdr:colOff>
      <xdr:row>38</xdr:row>
      <xdr:rowOff>62230</xdr:rowOff>
    </xdr:to>
    <xdr:sp macro="" textlink="">
      <xdr:nvSpPr>
        <xdr:cNvPr id="73" name="楕円 72">
          <a:extLst>
            <a:ext uri="{FF2B5EF4-FFF2-40B4-BE49-F238E27FC236}">
              <a16:creationId xmlns:a16="http://schemas.microsoft.com/office/drawing/2014/main" id="{8EC82F2F-D56B-4D0E-A6C0-F3B6FF76DC10}"/>
            </a:ext>
          </a:extLst>
        </xdr:cNvPr>
        <xdr:cNvSpPr/>
      </xdr:nvSpPr>
      <xdr:spPr>
        <a:xfrm>
          <a:off x="4127500" y="62471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154957</xdr:rowOff>
    </xdr:from>
    <xdr:ext cx="405111" cy="259045"/>
    <xdr:sp macro="" textlink="">
      <xdr:nvSpPr>
        <xdr:cNvPr id="74" name="【道路】&#10;有形固定資産減価償却率該当値テキスト">
          <a:extLst>
            <a:ext uri="{FF2B5EF4-FFF2-40B4-BE49-F238E27FC236}">
              <a16:creationId xmlns:a16="http://schemas.microsoft.com/office/drawing/2014/main" id="{FFD6CC94-B170-4681-8D90-B4D92FF312B1}"/>
            </a:ext>
          </a:extLst>
        </xdr:cNvPr>
        <xdr:cNvSpPr txBox="1"/>
      </xdr:nvSpPr>
      <xdr:spPr>
        <a:xfrm>
          <a:off x="4216400" y="6104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21590</xdr:rowOff>
    </xdr:from>
    <xdr:to>
      <xdr:col>20</xdr:col>
      <xdr:colOff>38100</xdr:colOff>
      <xdr:row>38</xdr:row>
      <xdr:rowOff>123190</xdr:rowOff>
    </xdr:to>
    <xdr:sp macro="" textlink="">
      <xdr:nvSpPr>
        <xdr:cNvPr id="75" name="楕円 74">
          <a:extLst>
            <a:ext uri="{FF2B5EF4-FFF2-40B4-BE49-F238E27FC236}">
              <a16:creationId xmlns:a16="http://schemas.microsoft.com/office/drawing/2014/main" id="{2FD18F62-EB90-4E8E-B861-3C9E26686F50}"/>
            </a:ext>
          </a:extLst>
        </xdr:cNvPr>
        <xdr:cNvSpPr/>
      </xdr:nvSpPr>
      <xdr:spPr>
        <a:xfrm>
          <a:off x="3384550" y="63017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11430</xdr:rowOff>
    </xdr:from>
    <xdr:to>
      <xdr:col>24</xdr:col>
      <xdr:colOff>63500</xdr:colOff>
      <xdr:row>38</xdr:row>
      <xdr:rowOff>72390</xdr:rowOff>
    </xdr:to>
    <xdr:cxnSp macro="">
      <xdr:nvCxnSpPr>
        <xdr:cNvPr id="76" name="直線コネクタ 75">
          <a:extLst>
            <a:ext uri="{FF2B5EF4-FFF2-40B4-BE49-F238E27FC236}">
              <a16:creationId xmlns:a16="http://schemas.microsoft.com/office/drawing/2014/main" id="{C8D303A7-CB88-4813-8487-F7B5D05B2DED}"/>
            </a:ext>
          </a:extLst>
        </xdr:cNvPr>
        <xdr:cNvCxnSpPr/>
      </xdr:nvCxnSpPr>
      <xdr:spPr>
        <a:xfrm flipV="1">
          <a:off x="3429000" y="6291580"/>
          <a:ext cx="7493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162560</xdr:rowOff>
    </xdr:from>
    <xdr:to>
      <xdr:col>15</xdr:col>
      <xdr:colOff>101600</xdr:colOff>
      <xdr:row>38</xdr:row>
      <xdr:rowOff>92710</xdr:rowOff>
    </xdr:to>
    <xdr:sp macro="" textlink="">
      <xdr:nvSpPr>
        <xdr:cNvPr id="77" name="楕円 76">
          <a:extLst>
            <a:ext uri="{FF2B5EF4-FFF2-40B4-BE49-F238E27FC236}">
              <a16:creationId xmlns:a16="http://schemas.microsoft.com/office/drawing/2014/main" id="{40655DC4-ECF5-4008-BA37-633C5BADE944}"/>
            </a:ext>
          </a:extLst>
        </xdr:cNvPr>
        <xdr:cNvSpPr/>
      </xdr:nvSpPr>
      <xdr:spPr>
        <a:xfrm>
          <a:off x="2571750" y="62776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41910</xdr:rowOff>
    </xdr:from>
    <xdr:to>
      <xdr:col>19</xdr:col>
      <xdr:colOff>177800</xdr:colOff>
      <xdr:row>38</xdr:row>
      <xdr:rowOff>72390</xdr:rowOff>
    </xdr:to>
    <xdr:cxnSp macro="">
      <xdr:nvCxnSpPr>
        <xdr:cNvPr id="78" name="直線コネクタ 77">
          <a:extLst>
            <a:ext uri="{FF2B5EF4-FFF2-40B4-BE49-F238E27FC236}">
              <a16:creationId xmlns:a16="http://schemas.microsoft.com/office/drawing/2014/main" id="{A0E74CB5-11C1-44FE-9F48-9615F5BC0F5E}"/>
            </a:ext>
          </a:extLst>
        </xdr:cNvPr>
        <xdr:cNvCxnSpPr/>
      </xdr:nvCxnSpPr>
      <xdr:spPr>
        <a:xfrm>
          <a:off x="2622550" y="6322060"/>
          <a:ext cx="80645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135890</xdr:rowOff>
    </xdr:from>
    <xdr:to>
      <xdr:col>10</xdr:col>
      <xdr:colOff>165100</xdr:colOff>
      <xdr:row>38</xdr:row>
      <xdr:rowOff>66040</xdr:rowOff>
    </xdr:to>
    <xdr:sp macro="" textlink="">
      <xdr:nvSpPr>
        <xdr:cNvPr id="79" name="楕円 78">
          <a:extLst>
            <a:ext uri="{FF2B5EF4-FFF2-40B4-BE49-F238E27FC236}">
              <a16:creationId xmlns:a16="http://schemas.microsoft.com/office/drawing/2014/main" id="{84228F4B-3B6F-4A37-B0CE-D053CD925F67}"/>
            </a:ext>
          </a:extLst>
        </xdr:cNvPr>
        <xdr:cNvSpPr/>
      </xdr:nvSpPr>
      <xdr:spPr>
        <a:xfrm>
          <a:off x="1778000" y="62509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15240</xdr:rowOff>
    </xdr:from>
    <xdr:to>
      <xdr:col>15</xdr:col>
      <xdr:colOff>50800</xdr:colOff>
      <xdr:row>38</xdr:row>
      <xdr:rowOff>41910</xdr:rowOff>
    </xdr:to>
    <xdr:cxnSp macro="">
      <xdr:nvCxnSpPr>
        <xdr:cNvPr id="80" name="直線コネクタ 79">
          <a:extLst>
            <a:ext uri="{FF2B5EF4-FFF2-40B4-BE49-F238E27FC236}">
              <a16:creationId xmlns:a16="http://schemas.microsoft.com/office/drawing/2014/main" id="{5F583BD0-D84D-49DC-B754-267C4134455E}"/>
            </a:ext>
          </a:extLst>
        </xdr:cNvPr>
        <xdr:cNvCxnSpPr/>
      </xdr:nvCxnSpPr>
      <xdr:spPr>
        <a:xfrm>
          <a:off x="1828800" y="6295390"/>
          <a:ext cx="79375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113030</xdr:rowOff>
    </xdr:from>
    <xdr:to>
      <xdr:col>6</xdr:col>
      <xdr:colOff>38100</xdr:colOff>
      <xdr:row>38</xdr:row>
      <xdr:rowOff>43180</xdr:rowOff>
    </xdr:to>
    <xdr:sp macro="" textlink="">
      <xdr:nvSpPr>
        <xdr:cNvPr id="81" name="楕円 80">
          <a:extLst>
            <a:ext uri="{FF2B5EF4-FFF2-40B4-BE49-F238E27FC236}">
              <a16:creationId xmlns:a16="http://schemas.microsoft.com/office/drawing/2014/main" id="{69BFAE2D-DDD6-4CD9-8B81-B2C2A9A3B474}"/>
            </a:ext>
          </a:extLst>
        </xdr:cNvPr>
        <xdr:cNvSpPr/>
      </xdr:nvSpPr>
      <xdr:spPr>
        <a:xfrm>
          <a:off x="984250" y="62280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163830</xdr:rowOff>
    </xdr:from>
    <xdr:to>
      <xdr:col>10</xdr:col>
      <xdr:colOff>114300</xdr:colOff>
      <xdr:row>38</xdr:row>
      <xdr:rowOff>15240</xdr:rowOff>
    </xdr:to>
    <xdr:cxnSp macro="">
      <xdr:nvCxnSpPr>
        <xdr:cNvPr id="82" name="直線コネクタ 81">
          <a:extLst>
            <a:ext uri="{FF2B5EF4-FFF2-40B4-BE49-F238E27FC236}">
              <a16:creationId xmlns:a16="http://schemas.microsoft.com/office/drawing/2014/main" id="{F38334E2-3287-4377-955A-28B5ED92F4B4}"/>
            </a:ext>
          </a:extLst>
        </xdr:cNvPr>
        <xdr:cNvCxnSpPr/>
      </xdr:nvCxnSpPr>
      <xdr:spPr>
        <a:xfrm>
          <a:off x="1028700" y="6278880"/>
          <a:ext cx="8001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7F7F831F-C06F-4963-B70F-930DAECDBBCB}"/>
            </a:ext>
          </a:extLst>
        </xdr:cNvPr>
        <xdr:cNvSpPr txBox="1"/>
      </xdr:nvSpPr>
      <xdr:spPr>
        <a:xfrm>
          <a:off x="3239144" y="6087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106697</xdr:rowOff>
    </xdr:from>
    <xdr:ext cx="405111" cy="259045"/>
    <xdr:sp macro="" textlink="">
      <xdr:nvSpPr>
        <xdr:cNvPr id="84" name="n_2aveValue【道路】&#10;有形固定資産減価償却率">
          <a:extLst>
            <a:ext uri="{FF2B5EF4-FFF2-40B4-BE49-F238E27FC236}">
              <a16:creationId xmlns:a16="http://schemas.microsoft.com/office/drawing/2014/main" id="{FB738E2D-A44A-4A81-87E4-3922E6DA71F5}"/>
            </a:ext>
          </a:extLst>
        </xdr:cNvPr>
        <xdr:cNvSpPr txBox="1"/>
      </xdr:nvSpPr>
      <xdr:spPr>
        <a:xfrm>
          <a:off x="2439044" y="638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85742</xdr:rowOff>
    </xdr:from>
    <xdr:ext cx="405111" cy="259045"/>
    <xdr:sp macro="" textlink="">
      <xdr:nvSpPr>
        <xdr:cNvPr id="85" name="n_3aveValue【道路】&#10;有形固定資産減価償却率">
          <a:extLst>
            <a:ext uri="{FF2B5EF4-FFF2-40B4-BE49-F238E27FC236}">
              <a16:creationId xmlns:a16="http://schemas.microsoft.com/office/drawing/2014/main" id="{53EBA06F-7EC7-49EB-BB2B-645CC5668CA0}"/>
            </a:ext>
          </a:extLst>
        </xdr:cNvPr>
        <xdr:cNvSpPr txBox="1"/>
      </xdr:nvSpPr>
      <xdr:spPr>
        <a:xfrm>
          <a:off x="1645294" y="6365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86" name="n_4aveValue【道路】&#10;有形固定資産減価償却率">
          <a:extLst>
            <a:ext uri="{FF2B5EF4-FFF2-40B4-BE49-F238E27FC236}">
              <a16:creationId xmlns:a16="http://schemas.microsoft.com/office/drawing/2014/main" id="{060E0CEA-1DF7-44BF-8E43-0998BEE9DAF5}"/>
            </a:ext>
          </a:extLst>
        </xdr:cNvPr>
        <xdr:cNvSpPr txBox="1"/>
      </xdr:nvSpPr>
      <xdr:spPr>
        <a:xfrm>
          <a:off x="851544" y="6381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114317</xdr:rowOff>
    </xdr:from>
    <xdr:ext cx="405111" cy="259045"/>
    <xdr:sp macro="" textlink="">
      <xdr:nvSpPr>
        <xdr:cNvPr id="87" name="n_1mainValue【道路】&#10;有形固定資産減価償却率">
          <a:extLst>
            <a:ext uri="{FF2B5EF4-FFF2-40B4-BE49-F238E27FC236}">
              <a16:creationId xmlns:a16="http://schemas.microsoft.com/office/drawing/2014/main" id="{19C3C515-6E25-4722-B0B6-F0F76724719C}"/>
            </a:ext>
          </a:extLst>
        </xdr:cNvPr>
        <xdr:cNvSpPr txBox="1"/>
      </xdr:nvSpPr>
      <xdr:spPr>
        <a:xfrm>
          <a:off x="3239144" y="6394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109237</xdr:rowOff>
    </xdr:from>
    <xdr:ext cx="405111" cy="259045"/>
    <xdr:sp macro="" textlink="">
      <xdr:nvSpPr>
        <xdr:cNvPr id="88" name="n_2mainValue【道路】&#10;有形固定資産減価償却率">
          <a:extLst>
            <a:ext uri="{FF2B5EF4-FFF2-40B4-BE49-F238E27FC236}">
              <a16:creationId xmlns:a16="http://schemas.microsoft.com/office/drawing/2014/main" id="{B7A715CB-DF34-49AF-96AA-02249CD36187}"/>
            </a:ext>
          </a:extLst>
        </xdr:cNvPr>
        <xdr:cNvSpPr txBox="1"/>
      </xdr:nvSpPr>
      <xdr:spPr>
        <a:xfrm>
          <a:off x="2439044" y="605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82567</xdr:rowOff>
    </xdr:from>
    <xdr:ext cx="405111" cy="259045"/>
    <xdr:sp macro="" textlink="">
      <xdr:nvSpPr>
        <xdr:cNvPr id="89" name="n_3mainValue【道路】&#10;有形固定資産減価償却率">
          <a:extLst>
            <a:ext uri="{FF2B5EF4-FFF2-40B4-BE49-F238E27FC236}">
              <a16:creationId xmlns:a16="http://schemas.microsoft.com/office/drawing/2014/main" id="{192E9A8A-72EA-458A-B429-BFDE0AFF19B3}"/>
            </a:ext>
          </a:extLst>
        </xdr:cNvPr>
        <xdr:cNvSpPr txBox="1"/>
      </xdr:nvSpPr>
      <xdr:spPr>
        <a:xfrm>
          <a:off x="1645294" y="6032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59707</xdr:rowOff>
    </xdr:from>
    <xdr:ext cx="405111" cy="259045"/>
    <xdr:sp macro="" textlink="">
      <xdr:nvSpPr>
        <xdr:cNvPr id="90" name="n_4mainValue【道路】&#10;有形固定資産減価償却率">
          <a:extLst>
            <a:ext uri="{FF2B5EF4-FFF2-40B4-BE49-F238E27FC236}">
              <a16:creationId xmlns:a16="http://schemas.microsoft.com/office/drawing/2014/main" id="{9CE95613-9A9D-45D8-A406-524BD4C2B7EE}"/>
            </a:ext>
          </a:extLst>
        </xdr:cNvPr>
        <xdr:cNvSpPr txBox="1"/>
      </xdr:nvSpPr>
      <xdr:spPr>
        <a:xfrm>
          <a:off x="8515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FBEB057-64D6-4B3D-894A-A30C8BEE060E}"/>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6571DB9-701D-4568-AA59-52E795A9FF4E}"/>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97CBAA6-EA86-43D1-B24F-A28B51E85CBC}"/>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A8F1DA3-DD50-4F98-B6BF-22A3C7C132A2}"/>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7308987-7A28-41CE-B94F-4050901684EF}"/>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4E6AF6B-1431-4F8D-8452-4C4F53E8CE29}"/>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7C9BD82-4E2F-4BF0-AD14-0A0C8FEFEE5F}"/>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D85AE46-FA4D-44F8-BCFA-405F9CD53283}"/>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C020457C-8715-4735-ADFC-77759B33581C}"/>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1296E32-BBC9-4BF2-8CF9-70B31477336D}"/>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EE786E54-2D9A-4664-BC87-8FABA929E6C9}"/>
            </a:ext>
          </a:extLst>
        </xdr:cNvPr>
        <xdr:cNvCxnSpPr/>
      </xdr:nvCxnSpPr>
      <xdr:spPr>
        <a:xfrm>
          <a:off x="5956300" y="70330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88208FCF-A2DC-4457-BFBA-84DD98E758D2}"/>
            </a:ext>
          </a:extLst>
        </xdr:cNvPr>
        <xdr:cNvSpPr txBox="1"/>
      </xdr:nvSpPr>
      <xdr:spPr>
        <a:xfrm>
          <a:off x="55272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A66D4FD7-8C3E-48AA-8879-F13466ED5F0A}"/>
            </a:ext>
          </a:extLst>
        </xdr:cNvPr>
        <xdr:cNvCxnSpPr/>
      </xdr:nvCxnSpPr>
      <xdr:spPr>
        <a:xfrm>
          <a:off x="5956300" y="6719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D2533A2B-D1BB-4351-91A8-88B55E995059}"/>
            </a:ext>
          </a:extLst>
        </xdr:cNvPr>
        <xdr:cNvSpPr txBox="1"/>
      </xdr:nvSpPr>
      <xdr:spPr>
        <a:xfrm>
          <a:off x="5482151" y="65833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546FE3AC-4123-4344-B8CC-F116850640A6}"/>
            </a:ext>
          </a:extLst>
        </xdr:cNvPr>
        <xdr:cNvCxnSpPr/>
      </xdr:nvCxnSpPr>
      <xdr:spPr>
        <a:xfrm>
          <a:off x="5956300" y="64053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298EAFFE-89CC-44D2-8DBE-9DB790F94E71}"/>
            </a:ext>
          </a:extLst>
        </xdr:cNvPr>
        <xdr:cNvSpPr txBox="1"/>
      </xdr:nvSpPr>
      <xdr:spPr>
        <a:xfrm>
          <a:off x="5482151" y="62694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E53690F3-2F53-4171-9B9A-511C4AE41A3D}"/>
            </a:ext>
          </a:extLst>
        </xdr:cNvPr>
        <xdr:cNvCxnSpPr/>
      </xdr:nvCxnSpPr>
      <xdr:spPr>
        <a:xfrm>
          <a:off x="5956300" y="609146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F1BD40D1-25AB-4C40-B99C-743631DE0522}"/>
            </a:ext>
          </a:extLst>
        </xdr:cNvPr>
        <xdr:cNvSpPr txBox="1"/>
      </xdr:nvSpPr>
      <xdr:spPr>
        <a:xfrm>
          <a:off x="5482151" y="59492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44D749E7-3C7A-46F0-A0F6-23579EDCF1D0}"/>
            </a:ext>
          </a:extLst>
        </xdr:cNvPr>
        <xdr:cNvCxnSpPr/>
      </xdr:nvCxnSpPr>
      <xdr:spPr>
        <a:xfrm>
          <a:off x="5956300" y="57775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82560A8A-E998-4B7E-AC9A-44419A6B1FD7}"/>
            </a:ext>
          </a:extLst>
        </xdr:cNvPr>
        <xdr:cNvSpPr txBox="1"/>
      </xdr:nvSpPr>
      <xdr:spPr>
        <a:xfrm>
          <a:off x="5418031" y="56353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BAA9A8D0-E4DB-407F-A134-71C44820507B}"/>
            </a:ext>
          </a:extLst>
        </xdr:cNvPr>
        <xdr:cNvCxnSpPr/>
      </xdr:nvCxnSpPr>
      <xdr:spPr>
        <a:xfrm>
          <a:off x="5956300" y="54573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ED46BDD3-9EFA-4225-89B1-478A4B69183C}"/>
            </a:ext>
          </a:extLst>
        </xdr:cNvPr>
        <xdr:cNvSpPr txBox="1"/>
      </xdr:nvSpPr>
      <xdr:spPr>
        <a:xfrm>
          <a:off x="5418031" y="53214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65A88B16-AEA1-4EB7-96E6-7947644066FC}"/>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DA3D0130-7784-4D95-8FAB-0224062EB46B}"/>
            </a:ext>
          </a:extLst>
        </xdr:cNvPr>
        <xdr:cNvSpPr txBox="1"/>
      </xdr:nvSpPr>
      <xdr:spPr>
        <a:xfrm>
          <a:off x="541803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69B923C0-A530-4560-A953-00AAAF484052}"/>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21233365-5CB7-49B6-A8CD-8EA0F990FB5A}"/>
            </a:ext>
          </a:extLst>
        </xdr:cNvPr>
        <xdr:cNvCxnSpPr/>
      </xdr:nvCxnSpPr>
      <xdr:spPr>
        <a:xfrm flipV="1">
          <a:off x="9429115" y="5621840"/>
          <a:ext cx="0" cy="1367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40E90737-C79E-4252-84EC-E7828B02A0D1}"/>
            </a:ext>
          </a:extLst>
        </xdr:cNvPr>
        <xdr:cNvSpPr txBox="1"/>
      </xdr:nvSpPr>
      <xdr:spPr>
        <a:xfrm>
          <a:off x="9467850" y="699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FF17D3E0-3A20-4616-9B38-F1FE3550169A}"/>
            </a:ext>
          </a:extLst>
        </xdr:cNvPr>
        <xdr:cNvCxnSpPr/>
      </xdr:nvCxnSpPr>
      <xdr:spPr>
        <a:xfrm>
          <a:off x="9359900" y="69895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DA7F8942-9F8B-47B1-98D6-401A3EED9EF6}"/>
            </a:ext>
          </a:extLst>
        </xdr:cNvPr>
        <xdr:cNvSpPr txBox="1"/>
      </xdr:nvSpPr>
      <xdr:spPr>
        <a:xfrm>
          <a:off x="9467850" y="5409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4D50C7D0-39DD-44A0-87BB-2B483BED7765}"/>
            </a:ext>
          </a:extLst>
        </xdr:cNvPr>
        <xdr:cNvCxnSpPr/>
      </xdr:nvCxnSpPr>
      <xdr:spPr>
        <a:xfrm>
          <a:off x="9359900" y="56218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164413</xdr:rowOff>
    </xdr:from>
    <xdr:ext cx="534377" cy="259045"/>
    <xdr:sp macro="" textlink="">
      <xdr:nvSpPr>
        <xdr:cNvPr id="121" name="【道路】&#10;一人当たり延長平均値テキスト">
          <a:extLst>
            <a:ext uri="{FF2B5EF4-FFF2-40B4-BE49-F238E27FC236}">
              <a16:creationId xmlns:a16="http://schemas.microsoft.com/office/drawing/2014/main" id="{B6E8949F-EF4A-4F75-8568-766C3E0A44FB}"/>
            </a:ext>
          </a:extLst>
        </xdr:cNvPr>
        <xdr:cNvSpPr txBox="1"/>
      </xdr:nvSpPr>
      <xdr:spPr>
        <a:xfrm>
          <a:off x="9467850" y="66096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8A371B87-FBC0-4AF8-ADEA-04AA54E9158B}"/>
            </a:ext>
          </a:extLst>
        </xdr:cNvPr>
        <xdr:cNvSpPr/>
      </xdr:nvSpPr>
      <xdr:spPr>
        <a:xfrm>
          <a:off x="9398000" y="66248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A38A242B-8635-4425-86CF-F7AF10E2C4E3}"/>
            </a:ext>
          </a:extLst>
        </xdr:cNvPr>
        <xdr:cNvSpPr/>
      </xdr:nvSpPr>
      <xdr:spPr>
        <a:xfrm>
          <a:off x="8636000" y="663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748BEC09-92B0-4DB6-B1AD-4288DFA6C4AB}"/>
            </a:ext>
          </a:extLst>
        </xdr:cNvPr>
        <xdr:cNvSpPr/>
      </xdr:nvSpPr>
      <xdr:spPr>
        <a:xfrm>
          <a:off x="7842250" y="663732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B1E635C9-AC60-4A9A-A6C8-E1C7DA28F938}"/>
            </a:ext>
          </a:extLst>
        </xdr:cNvPr>
        <xdr:cNvSpPr/>
      </xdr:nvSpPr>
      <xdr:spPr>
        <a:xfrm>
          <a:off x="7029450" y="664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33B24619-3360-419B-B42B-9167D747C696}"/>
            </a:ext>
          </a:extLst>
        </xdr:cNvPr>
        <xdr:cNvSpPr/>
      </xdr:nvSpPr>
      <xdr:spPr>
        <a:xfrm>
          <a:off x="6235700" y="6657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1FEA9BE-97F7-49AC-B9CB-652FA66F74D2}"/>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F1F7284-408A-4FD1-81F5-99DCCE5859C5}"/>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D9E4023-E41E-49FB-A722-9E1905C89886}"/>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253B2E4-8A3D-48EF-A08E-7296B4A3C954}"/>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ECC3A4B7-0AB4-4FA5-91BB-F33E0AFAA528}"/>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152393</xdr:rowOff>
    </xdr:from>
    <xdr:to>
      <xdr:col>55</xdr:col>
      <xdr:colOff>50800</xdr:colOff>
      <xdr:row>39</xdr:row>
      <xdr:rowOff>82543</xdr:rowOff>
    </xdr:to>
    <xdr:sp macro="" textlink="">
      <xdr:nvSpPr>
        <xdr:cNvPr id="132" name="楕円 131">
          <a:extLst>
            <a:ext uri="{FF2B5EF4-FFF2-40B4-BE49-F238E27FC236}">
              <a16:creationId xmlns:a16="http://schemas.microsoft.com/office/drawing/2014/main" id="{4CC3D68D-27D3-436D-BA10-B82306C14305}"/>
            </a:ext>
          </a:extLst>
        </xdr:cNvPr>
        <xdr:cNvSpPr/>
      </xdr:nvSpPr>
      <xdr:spPr>
        <a:xfrm>
          <a:off x="9398000" y="643254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3820</xdr:rowOff>
    </xdr:from>
    <xdr:ext cx="534377" cy="259045"/>
    <xdr:sp macro="" textlink="">
      <xdr:nvSpPr>
        <xdr:cNvPr id="133" name="【道路】&#10;一人当たり延長該当値テキスト">
          <a:extLst>
            <a:ext uri="{FF2B5EF4-FFF2-40B4-BE49-F238E27FC236}">
              <a16:creationId xmlns:a16="http://schemas.microsoft.com/office/drawing/2014/main" id="{7B4EDE57-CA03-4D1C-BC09-1C8DEE0A59EB}"/>
            </a:ext>
          </a:extLst>
        </xdr:cNvPr>
        <xdr:cNvSpPr txBox="1"/>
      </xdr:nvSpPr>
      <xdr:spPr>
        <a:xfrm>
          <a:off x="9467850" y="6283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168873</xdr:rowOff>
    </xdr:from>
    <xdr:to>
      <xdr:col>50</xdr:col>
      <xdr:colOff>165100</xdr:colOff>
      <xdr:row>39</xdr:row>
      <xdr:rowOff>99023</xdr:rowOff>
    </xdr:to>
    <xdr:sp macro="" textlink="">
      <xdr:nvSpPr>
        <xdr:cNvPr id="134" name="楕円 133">
          <a:extLst>
            <a:ext uri="{FF2B5EF4-FFF2-40B4-BE49-F238E27FC236}">
              <a16:creationId xmlns:a16="http://schemas.microsoft.com/office/drawing/2014/main" id="{60DE1913-D5A6-4C11-845C-FAA4BD311230}"/>
            </a:ext>
          </a:extLst>
        </xdr:cNvPr>
        <xdr:cNvSpPr/>
      </xdr:nvSpPr>
      <xdr:spPr>
        <a:xfrm>
          <a:off x="8636000" y="6442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31743</xdr:rowOff>
    </xdr:from>
    <xdr:to>
      <xdr:col>55</xdr:col>
      <xdr:colOff>0</xdr:colOff>
      <xdr:row>39</xdr:row>
      <xdr:rowOff>48223</xdr:rowOff>
    </xdr:to>
    <xdr:cxnSp macro="">
      <xdr:nvCxnSpPr>
        <xdr:cNvPr id="135" name="直線コネクタ 134">
          <a:extLst>
            <a:ext uri="{FF2B5EF4-FFF2-40B4-BE49-F238E27FC236}">
              <a16:creationId xmlns:a16="http://schemas.microsoft.com/office/drawing/2014/main" id="{5A6CC8F3-2537-414B-8E87-C3925A3930E4}"/>
            </a:ext>
          </a:extLst>
        </xdr:cNvPr>
        <xdr:cNvCxnSpPr/>
      </xdr:nvCxnSpPr>
      <xdr:spPr>
        <a:xfrm flipV="1">
          <a:off x="8686800" y="6476993"/>
          <a:ext cx="742950" cy="16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6764</xdr:rowOff>
    </xdr:from>
    <xdr:to>
      <xdr:col>46</xdr:col>
      <xdr:colOff>38100</xdr:colOff>
      <xdr:row>39</xdr:row>
      <xdr:rowOff>108364</xdr:rowOff>
    </xdr:to>
    <xdr:sp macro="" textlink="">
      <xdr:nvSpPr>
        <xdr:cNvPr id="136" name="楕円 135">
          <a:extLst>
            <a:ext uri="{FF2B5EF4-FFF2-40B4-BE49-F238E27FC236}">
              <a16:creationId xmlns:a16="http://schemas.microsoft.com/office/drawing/2014/main" id="{B8DFD4C1-93E4-463D-BDBF-A4B61CC482AD}"/>
            </a:ext>
          </a:extLst>
        </xdr:cNvPr>
        <xdr:cNvSpPr/>
      </xdr:nvSpPr>
      <xdr:spPr>
        <a:xfrm>
          <a:off x="7842250" y="645201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48223</xdr:rowOff>
    </xdr:from>
    <xdr:to>
      <xdr:col>50</xdr:col>
      <xdr:colOff>114300</xdr:colOff>
      <xdr:row>39</xdr:row>
      <xdr:rowOff>57564</xdr:rowOff>
    </xdr:to>
    <xdr:cxnSp macro="">
      <xdr:nvCxnSpPr>
        <xdr:cNvPr id="137" name="直線コネクタ 136">
          <a:extLst>
            <a:ext uri="{FF2B5EF4-FFF2-40B4-BE49-F238E27FC236}">
              <a16:creationId xmlns:a16="http://schemas.microsoft.com/office/drawing/2014/main" id="{8C89F801-659D-4C41-8F20-5B0AF4F816C8}"/>
            </a:ext>
          </a:extLst>
        </xdr:cNvPr>
        <xdr:cNvCxnSpPr/>
      </xdr:nvCxnSpPr>
      <xdr:spPr>
        <a:xfrm flipV="1">
          <a:off x="7886700" y="6493473"/>
          <a:ext cx="800100" cy="9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16397</xdr:rowOff>
    </xdr:from>
    <xdr:to>
      <xdr:col>41</xdr:col>
      <xdr:colOff>101600</xdr:colOff>
      <xdr:row>39</xdr:row>
      <xdr:rowOff>117997</xdr:rowOff>
    </xdr:to>
    <xdr:sp macro="" textlink="">
      <xdr:nvSpPr>
        <xdr:cNvPr id="138" name="楕円 137">
          <a:extLst>
            <a:ext uri="{FF2B5EF4-FFF2-40B4-BE49-F238E27FC236}">
              <a16:creationId xmlns:a16="http://schemas.microsoft.com/office/drawing/2014/main" id="{34FAAFE2-2DBF-468E-8182-4AEF9F2397A9}"/>
            </a:ext>
          </a:extLst>
        </xdr:cNvPr>
        <xdr:cNvSpPr/>
      </xdr:nvSpPr>
      <xdr:spPr>
        <a:xfrm>
          <a:off x="7029450" y="6461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57564</xdr:rowOff>
    </xdr:from>
    <xdr:to>
      <xdr:col>45</xdr:col>
      <xdr:colOff>177800</xdr:colOff>
      <xdr:row>39</xdr:row>
      <xdr:rowOff>67197</xdr:rowOff>
    </xdr:to>
    <xdr:cxnSp macro="">
      <xdr:nvCxnSpPr>
        <xdr:cNvPr id="139" name="直線コネクタ 138">
          <a:extLst>
            <a:ext uri="{FF2B5EF4-FFF2-40B4-BE49-F238E27FC236}">
              <a16:creationId xmlns:a16="http://schemas.microsoft.com/office/drawing/2014/main" id="{2B7D3934-1912-4B85-87BD-BF0C9118A1E3}"/>
            </a:ext>
          </a:extLst>
        </xdr:cNvPr>
        <xdr:cNvCxnSpPr/>
      </xdr:nvCxnSpPr>
      <xdr:spPr>
        <a:xfrm flipV="1">
          <a:off x="7080250" y="6502814"/>
          <a:ext cx="806450" cy="9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22875</xdr:rowOff>
    </xdr:from>
    <xdr:to>
      <xdr:col>36</xdr:col>
      <xdr:colOff>165100</xdr:colOff>
      <xdr:row>39</xdr:row>
      <xdr:rowOff>124475</xdr:rowOff>
    </xdr:to>
    <xdr:sp macro="" textlink="">
      <xdr:nvSpPr>
        <xdr:cNvPr id="140" name="楕円 139">
          <a:extLst>
            <a:ext uri="{FF2B5EF4-FFF2-40B4-BE49-F238E27FC236}">
              <a16:creationId xmlns:a16="http://schemas.microsoft.com/office/drawing/2014/main" id="{86595465-4B9C-4D55-B5AC-FA2D17A0BDFF}"/>
            </a:ext>
          </a:extLst>
        </xdr:cNvPr>
        <xdr:cNvSpPr/>
      </xdr:nvSpPr>
      <xdr:spPr>
        <a:xfrm>
          <a:off x="6235700" y="646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67197</xdr:rowOff>
    </xdr:from>
    <xdr:to>
      <xdr:col>41</xdr:col>
      <xdr:colOff>50800</xdr:colOff>
      <xdr:row>39</xdr:row>
      <xdr:rowOff>73675</xdr:rowOff>
    </xdr:to>
    <xdr:cxnSp macro="">
      <xdr:nvCxnSpPr>
        <xdr:cNvPr id="141" name="直線コネクタ 140">
          <a:extLst>
            <a:ext uri="{FF2B5EF4-FFF2-40B4-BE49-F238E27FC236}">
              <a16:creationId xmlns:a16="http://schemas.microsoft.com/office/drawing/2014/main" id="{B4E3094A-CD1E-49F9-98ED-A0D96DBF102B}"/>
            </a:ext>
          </a:extLst>
        </xdr:cNvPr>
        <xdr:cNvCxnSpPr/>
      </xdr:nvCxnSpPr>
      <xdr:spPr>
        <a:xfrm flipV="1">
          <a:off x="6286500" y="6512447"/>
          <a:ext cx="793750" cy="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116243</xdr:rowOff>
    </xdr:from>
    <xdr:ext cx="534377" cy="259045"/>
    <xdr:sp macro="" textlink="">
      <xdr:nvSpPr>
        <xdr:cNvPr id="142" name="n_1aveValue【道路】&#10;一人当たり延長">
          <a:extLst>
            <a:ext uri="{FF2B5EF4-FFF2-40B4-BE49-F238E27FC236}">
              <a16:creationId xmlns:a16="http://schemas.microsoft.com/office/drawing/2014/main" id="{D872ECA5-A3AC-4628-B744-830C98E00511}"/>
            </a:ext>
          </a:extLst>
        </xdr:cNvPr>
        <xdr:cNvSpPr txBox="1"/>
      </xdr:nvSpPr>
      <xdr:spPr>
        <a:xfrm>
          <a:off x="8425961" y="6726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119705</xdr:rowOff>
    </xdr:from>
    <xdr:ext cx="534377" cy="259045"/>
    <xdr:sp macro="" textlink="">
      <xdr:nvSpPr>
        <xdr:cNvPr id="143" name="n_2aveValue【道路】&#10;一人当たり延長">
          <a:extLst>
            <a:ext uri="{FF2B5EF4-FFF2-40B4-BE49-F238E27FC236}">
              <a16:creationId xmlns:a16="http://schemas.microsoft.com/office/drawing/2014/main" id="{18EA0E3C-DDB2-41BD-9FF7-CD3FD9A21F99}"/>
            </a:ext>
          </a:extLst>
        </xdr:cNvPr>
        <xdr:cNvSpPr txBox="1"/>
      </xdr:nvSpPr>
      <xdr:spPr>
        <a:xfrm>
          <a:off x="7644911" y="6730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127043</xdr:rowOff>
    </xdr:from>
    <xdr:ext cx="534377" cy="259045"/>
    <xdr:sp macro="" textlink="">
      <xdr:nvSpPr>
        <xdr:cNvPr id="144" name="n_3aveValue【道路】&#10;一人当たり延長">
          <a:extLst>
            <a:ext uri="{FF2B5EF4-FFF2-40B4-BE49-F238E27FC236}">
              <a16:creationId xmlns:a16="http://schemas.microsoft.com/office/drawing/2014/main" id="{F62B09F7-D474-4FFF-B342-87F73E804BE8}"/>
            </a:ext>
          </a:extLst>
        </xdr:cNvPr>
        <xdr:cNvSpPr txBox="1"/>
      </xdr:nvSpPr>
      <xdr:spPr>
        <a:xfrm>
          <a:off x="6851161" y="6737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139550</xdr:rowOff>
    </xdr:from>
    <xdr:ext cx="534377" cy="259045"/>
    <xdr:sp macro="" textlink="">
      <xdr:nvSpPr>
        <xdr:cNvPr id="145" name="n_4aveValue【道路】&#10;一人当たり延長">
          <a:extLst>
            <a:ext uri="{FF2B5EF4-FFF2-40B4-BE49-F238E27FC236}">
              <a16:creationId xmlns:a16="http://schemas.microsoft.com/office/drawing/2014/main" id="{AC087067-9A82-4D34-84F7-3B87B92418EA}"/>
            </a:ext>
          </a:extLst>
        </xdr:cNvPr>
        <xdr:cNvSpPr txBox="1"/>
      </xdr:nvSpPr>
      <xdr:spPr>
        <a:xfrm>
          <a:off x="6038361" y="674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115551</xdr:rowOff>
    </xdr:from>
    <xdr:ext cx="534377" cy="259045"/>
    <xdr:sp macro="" textlink="">
      <xdr:nvSpPr>
        <xdr:cNvPr id="146" name="n_1mainValue【道路】&#10;一人当たり延長">
          <a:extLst>
            <a:ext uri="{FF2B5EF4-FFF2-40B4-BE49-F238E27FC236}">
              <a16:creationId xmlns:a16="http://schemas.microsoft.com/office/drawing/2014/main" id="{44EC2CE5-A1F6-48AD-B20E-5A8557459EF2}"/>
            </a:ext>
          </a:extLst>
        </xdr:cNvPr>
        <xdr:cNvSpPr txBox="1"/>
      </xdr:nvSpPr>
      <xdr:spPr>
        <a:xfrm>
          <a:off x="8425961" y="6230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124891</xdr:rowOff>
    </xdr:from>
    <xdr:ext cx="534377" cy="259045"/>
    <xdr:sp macro="" textlink="">
      <xdr:nvSpPr>
        <xdr:cNvPr id="147" name="n_2mainValue【道路】&#10;一人当たり延長">
          <a:extLst>
            <a:ext uri="{FF2B5EF4-FFF2-40B4-BE49-F238E27FC236}">
              <a16:creationId xmlns:a16="http://schemas.microsoft.com/office/drawing/2014/main" id="{83DD2DAA-F458-4521-A8C8-0F92B4C557CE}"/>
            </a:ext>
          </a:extLst>
        </xdr:cNvPr>
        <xdr:cNvSpPr txBox="1"/>
      </xdr:nvSpPr>
      <xdr:spPr>
        <a:xfrm>
          <a:off x="7644911" y="6239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134524</xdr:rowOff>
    </xdr:from>
    <xdr:ext cx="534377" cy="259045"/>
    <xdr:sp macro="" textlink="">
      <xdr:nvSpPr>
        <xdr:cNvPr id="148" name="n_3mainValue【道路】&#10;一人当たり延長">
          <a:extLst>
            <a:ext uri="{FF2B5EF4-FFF2-40B4-BE49-F238E27FC236}">
              <a16:creationId xmlns:a16="http://schemas.microsoft.com/office/drawing/2014/main" id="{1705F668-5744-48B2-9D35-5F9DBBA12006}"/>
            </a:ext>
          </a:extLst>
        </xdr:cNvPr>
        <xdr:cNvSpPr txBox="1"/>
      </xdr:nvSpPr>
      <xdr:spPr>
        <a:xfrm>
          <a:off x="6851161" y="6249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141002</xdr:rowOff>
    </xdr:from>
    <xdr:ext cx="534377" cy="259045"/>
    <xdr:sp macro="" textlink="">
      <xdr:nvSpPr>
        <xdr:cNvPr id="149" name="n_4mainValue【道路】&#10;一人当たり延長">
          <a:extLst>
            <a:ext uri="{FF2B5EF4-FFF2-40B4-BE49-F238E27FC236}">
              <a16:creationId xmlns:a16="http://schemas.microsoft.com/office/drawing/2014/main" id="{77B9441C-BA8E-49AA-88DE-5206EB2EF3DF}"/>
            </a:ext>
          </a:extLst>
        </xdr:cNvPr>
        <xdr:cNvSpPr txBox="1"/>
      </xdr:nvSpPr>
      <xdr:spPr>
        <a:xfrm>
          <a:off x="6038361" y="6256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C0E69FF8-7DE7-488F-A9A3-EDE704901641}"/>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C24852B9-DFF8-4574-9A8B-C8C90419F94E}"/>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CDAAAE9-01F7-4A10-B224-62E208AC0F8B}"/>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792B9E9A-BA49-49C0-B42C-F69A245E3098}"/>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AE724175-54E2-4E1F-A72E-8131B0209F9E}"/>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3690F193-F1F8-48AA-B233-E4AA0C1BE2BE}"/>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550793CA-84B4-4B50-8E1A-24F0C7612CE6}"/>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E95AD228-56D6-4E27-8474-75917E12E46D}"/>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2A640FC6-A9C8-4EC7-BFC3-63280B22B5FC}"/>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79673E18-40B7-4B8A-8089-7D88E5DA4241}"/>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8D36957D-7555-4155-AFD7-B5611C244726}"/>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26D8F91E-A0E3-49ED-9AD5-16D29D1DADB3}"/>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D6754100-5DB0-4D56-8D78-8BD58A298521}"/>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3257F515-8F49-47C3-9A14-6CD67F01F52C}"/>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5471AB66-DAE4-4095-A6A3-C26DB1A30F90}"/>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CB088614-4926-4BC1-8073-CC6E2368FBB6}"/>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B35C9C4C-1334-485A-875F-996F13149A02}"/>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BA93D071-A43A-43B8-8D99-CE9381A670CE}"/>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84369F2-CB59-4956-8603-84FAEDBCC97F}"/>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6C4A48F8-CF50-469D-8B4A-FB7A4B7FE290}"/>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C86FEA87-4F5E-4279-B261-46DE4665A836}"/>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6DDEECD2-369E-4A89-A23E-466440616FAB}"/>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8D2E785-36B1-4A06-980A-14A8F63EE62E}"/>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17EEF73D-9EC7-4888-8C18-8728AEEB0169}"/>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8E714961-2C10-4E3D-90FA-FF6940B8BEF7}"/>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7913F673-C8B5-4914-AFD0-36253A4DCEC8}"/>
            </a:ext>
          </a:extLst>
        </xdr:cNvPr>
        <xdr:cNvCxnSpPr/>
      </xdr:nvCxnSpPr>
      <xdr:spPr>
        <a:xfrm flipV="1">
          <a:off x="4177665" y="9183188"/>
          <a:ext cx="0" cy="1420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9E4BB0F8-DD8D-493C-9796-64E640285D50}"/>
            </a:ext>
          </a:extLst>
        </xdr:cNvPr>
        <xdr:cNvSpPr txBox="1"/>
      </xdr:nvSpPr>
      <xdr:spPr>
        <a:xfrm>
          <a:off x="4216400" y="10607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0538C567-25BD-458D-9415-C74AFD77B11A}"/>
            </a:ext>
          </a:extLst>
        </xdr:cNvPr>
        <xdr:cNvCxnSpPr/>
      </xdr:nvCxnSpPr>
      <xdr:spPr>
        <a:xfrm>
          <a:off x="4108450" y="106037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F5D00782-F94C-4EE9-AE42-69CBAB8D808D}"/>
            </a:ext>
          </a:extLst>
        </xdr:cNvPr>
        <xdr:cNvSpPr txBox="1"/>
      </xdr:nvSpPr>
      <xdr:spPr>
        <a:xfrm>
          <a:off x="4216400" y="89647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327B58A3-AC00-4A6E-B3D7-E8DE6F5BF333}"/>
            </a:ext>
          </a:extLst>
        </xdr:cNvPr>
        <xdr:cNvCxnSpPr/>
      </xdr:nvCxnSpPr>
      <xdr:spPr>
        <a:xfrm>
          <a:off x="4108450" y="91831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71318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32D9842-45A5-46CE-BD03-9A6B22B2C3CE}"/>
            </a:ext>
          </a:extLst>
        </xdr:cNvPr>
        <xdr:cNvSpPr txBox="1"/>
      </xdr:nvSpPr>
      <xdr:spPr>
        <a:xfrm>
          <a:off x="4216400" y="10148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C8BDA201-306B-49E9-9E21-2202A3828394}"/>
            </a:ext>
          </a:extLst>
        </xdr:cNvPr>
        <xdr:cNvSpPr/>
      </xdr:nvSpPr>
      <xdr:spPr>
        <a:xfrm>
          <a:off x="4127500" y="1017034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A1425A5D-D52E-4A69-874D-1B5A217CA13D}"/>
            </a:ext>
          </a:extLst>
        </xdr:cNvPr>
        <xdr:cNvSpPr/>
      </xdr:nvSpPr>
      <xdr:spPr>
        <a:xfrm>
          <a:off x="3384550" y="101572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5F472206-9EEF-4EE7-87E4-DC803B34E8EB}"/>
            </a:ext>
          </a:extLst>
        </xdr:cNvPr>
        <xdr:cNvSpPr/>
      </xdr:nvSpPr>
      <xdr:spPr>
        <a:xfrm>
          <a:off x="2571750" y="101540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BFA59651-C684-4D2D-9116-CC941D9B181B}"/>
            </a:ext>
          </a:extLst>
        </xdr:cNvPr>
        <xdr:cNvSpPr/>
      </xdr:nvSpPr>
      <xdr:spPr>
        <a:xfrm>
          <a:off x="1778000" y="101458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36EF6950-4A5C-4E06-851D-16392A415F6E}"/>
            </a:ext>
          </a:extLst>
        </xdr:cNvPr>
        <xdr:cNvSpPr/>
      </xdr:nvSpPr>
      <xdr:spPr>
        <a:xfrm>
          <a:off x="984250" y="1012625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A88F217-A83E-4D87-9A02-B8ADE0275339}"/>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F29009E-6C56-4FB5-BE2E-8F9A55D3B2CD}"/>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BBC1E0E-D67B-4260-B9E4-4CDB32B2238F}"/>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2982680-488B-4A40-A573-B7D62797A286}"/>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D470FD60-1FE7-4A5E-85DA-45482174F36F}"/>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21046</xdr:rowOff>
    </xdr:from>
    <xdr:to>
      <xdr:col>24</xdr:col>
      <xdr:colOff>114300</xdr:colOff>
      <xdr:row>61</xdr:row>
      <xdr:rowOff>122646</xdr:rowOff>
    </xdr:to>
    <xdr:sp macro="" textlink="">
      <xdr:nvSpPr>
        <xdr:cNvPr id="191" name="楕円 190">
          <a:extLst>
            <a:ext uri="{FF2B5EF4-FFF2-40B4-BE49-F238E27FC236}">
              <a16:creationId xmlns:a16="http://schemas.microsoft.com/office/drawing/2014/main" id="{6B591469-0984-4986-B2DE-47427BA76192}"/>
            </a:ext>
          </a:extLst>
        </xdr:cNvPr>
        <xdr:cNvSpPr/>
      </xdr:nvSpPr>
      <xdr:spPr>
        <a:xfrm>
          <a:off x="4127500" y="1009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43923</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173FC324-8612-4C59-8339-6BCEF1DE93C1}"/>
            </a:ext>
          </a:extLst>
        </xdr:cNvPr>
        <xdr:cNvSpPr txBox="1"/>
      </xdr:nvSpPr>
      <xdr:spPr>
        <a:xfrm>
          <a:off x="4216400" y="9956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132080</xdr:rowOff>
    </xdr:from>
    <xdr:to>
      <xdr:col>20</xdr:col>
      <xdr:colOff>38100</xdr:colOff>
      <xdr:row>61</xdr:row>
      <xdr:rowOff>62230</xdr:rowOff>
    </xdr:to>
    <xdr:sp macro="" textlink="">
      <xdr:nvSpPr>
        <xdr:cNvPr id="193" name="楕円 192">
          <a:extLst>
            <a:ext uri="{FF2B5EF4-FFF2-40B4-BE49-F238E27FC236}">
              <a16:creationId xmlns:a16="http://schemas.microsoft.com/office/drawing/2014/main" id="{D7549A70-3B1C-4BF5-B7EF-22E5736D2EF9}"/>
            </a:ext>
          </a:extLst>
        </xdr:cNvPr>
        <xdr:cNvSpPr/>
      </xdr:nvSpPr>
      <xdr:spPr>
        <a:xfrm>
          <a:off x="3384550" y="100444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11430</xdr:rowOff>
    </xdr:from>
    <xdr:to>
      <xdr:col>24</xdr:col>
      <xdr:colOff>63500</xdr:colOff>
      <xdr:row>61</xdr:row>
      <xdr:rowOff>71846</xdr:rowOff>
    </xdr:to>
    <xdr:cxnSp macro="">
      <xdr:nvCxnSpPr>
        <xdr:cNvPr id="194" name="直線コネクタ 193">
          <a:extLst>
            <a:ext uri="{FF2B5EF4-FFF2-40B4-BE49-F238E27FC236}">
              <a16:creationId xmlns:a16="http://schemas.microsoft.com/office/drawing/2014/main" id="{61758C95-8EED-42DC-A209-DFCF8D4FB9D0}"/>
            </a:ext>
          </a:extLst>
        </xdr:cNvPr>
        <xdr:cNvCxnSpPr/>
      </xdr:nvCxnSpPr>
      <xdr:spPr>
        <a:xfrm>
          <a:off x="3429000" y="10088880"/>
          <a:ext cx="7493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112485</xdr:rowOff>
    </xdr:from>
    <xdr:to>
      <xdr:col>15</xdr:col>
      <xdr:colOff>101600</xdr:colOff>
      <xdr:row>61</xdr:row>
      <xdr:rowOff>42635</xdr:rowOff>
    </xdr:to>
    <xdr:sp macro="" textlink="">
      <xdr:nvSpPr>
        <xdr:cNvPr id="195" name="楕円 194">
          <a:extLst>
            <a:ext uri="{FF2B5EF4-FFF2-40B4-BE49-F238E27FC236}">
              <a16:creationId xmlns:a16="http://schemas.microsoft.com/office/drawing/2014/main" id="{E9AF36A2-9FCA-4CF4-9549-25D4AC3AF72B}"/>
            </a:ext>
          </a:extLst>
        </xdr:cNvPr>
        <xdr:cNvSpPr/>
      </xdr:nvSpPr>
      <xdr:spPr>
        <a:xfrm>
          <a:off x="2571750" y="100248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163285</xdr:rowOff>
    </xdr:from>
    <xdr:to>
      <xdr:col>19</xdr:col>
      <xdr:colOff>177800</xdr:colOff>
      <xdr:row>61</xdr:row>
      <xdr:rowOff>11430</xdr:rowOff>
    </xdr:to>
    <xdr:cxnSp macro="">
      <xdr:nvCxnSpPr>
        <xdr:cNvPr id="196" name="直線コネクタ 195">
          <a:extLst>
            <a:ext uri="{FF2B5EF4-FFF2-40B4-BE49-F238E27FC236}">
              <a16:creationId xmlns:a16="http://schemas.microsoft.com/office/drawing/2014/main" id="{9B7AA3A4-8C47-4C88-8CE8-EBE7F962FB83}"/>
            </a:ext>
          </a:extLst>
        </xdr:cNvPr>
        <xdr:cNvCxnSpPr/>
      </xdr:nvCxnSpPr>
      <xdr:spPr>
        <a:xfrm>
          <a:off x="2622550" y="10075635"/>
          <a:ext cx="806450" cy="1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87993</xdr:rowOff>
    </xdr:from>
    <xdr:to>
      <xdr:col>10</xdr:col>
      <xdr:colOff>165100</xdr:colOff>
      <xdr:row>61</xdr:row>
      <xdr:rowOff>18143</xdr:rowOff>
    </xdr:to>
    <xdr:sp macro="" textlink="">
      <xdr:nvSpPr>
        <xdr:cNvPr id="197" name="楕円 196">
          <a:extLst>
            <a:ext uri="{FF2B5EF4-FFF2-40B4-BE49-F238E27FC236}">
              <a16:creationId xmlns:a16="http://schemas.microsoft.com/office/drawing/2014/main" id="{DE799AE9-FB18-4ACD-B3AB-DDC933C414EB}"/>
            </a:ext>
          </a:extLst>
        </xdr:cNvPr>
        <xdr:cNvSpPr/>
      </xdr:nvSpPr>
      <xdr:spPr>
        <a:xfrm>
          <a:off x="1778000" y="100003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138793</xdr:rowOff>
    </xdr:from>
    <xdr:to>
      <xdr:col>15</xdr:col>
      <xdr:colOff>50800</xdr:colOff>
      <xdr:row>60</xdr:row>
      <xdr:rowOff>163285</xdr:rowOff>
    </xdr:to>
    <xdr:cxnSp macro="">
      <xdr:nvCxnSpPr>
        <xdr:cNvPr id="198" name="直線コネクタ 197">
          <a:extLst>
            <a:ext uri="{FF2B5EF4-FFF2-40B4-BE49-F238E27FC236}">
              <a16:creationId xmlns:a16="http://schemas.microsoft.com/office/drawing/2014/main" id="{05F8D8D1-4693-4E32-A45A-E806EF962664}"/>
            </a:ext>
          </a:extLst>
        </xdr:cNvPr>
        <xdr:cNvCxnSpPr/>
      </xdr:nvCxnSpPr>
      <xdr:spPr>
        <a:xfrm>
          <a:off x="1828800" y="10051143"/>
          <a:ext cx="79375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71665</xdr:rowOff>
    </xdr:from>
    <xdr:to>
      <xdr:col>6</xdr:col>
      <xdr:colOff>38100</xdr:colOff>
      <xdr:row>61</xdr:row>
      <xdr:rowOff>1815</xdr:rowOff>
    </xdr:to>
    <xdr:sp macro="" textlink="">
      <xdr:nvSpPr>
        <xdr:cNvPr id="199" name="楕円 198">
          <a:extLst>
            <a:ext uri="{FF2B5EF4-FFF2-40B4-BE49-F238E27FC236}">
              <a16:creationId xmlns:a16="http://schemas.microsoft.com/office/drawing/2014/main" id="{74874CEA-A0E4-44F1-8DEE-BD4A59CC48A7}"/>
            </a:ext>
          </a:extLst>
        </xdr:cNvPr>
        <xdr:cNvSpPr/>
      </xdr:nvSpPr>
      <xdr:spPr>
        <a:xfrm>
          <a:off x="984250" y="99840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122465</xdr:rowOff>
    </xdr:from>
    <xdr:to>
      <xdr:col>10</xdr:col>
      <xdr:colOff>114300</xdr:colOff>
      <xdr:row>60</xdr:row>
      <xdr:rowOff>138793</xdr:rowOff>
    </xdr:to>
    <xdr:cxnSp macro="">
      <xdr:nvCxnSpPr>
        <xdr:cNvPr id="200" name="直線コネクタ 199">
          <a:extLst>
            <a:ext uri="{FF2B5EF4-FFF2-40B4-BE49-F238E27FC236}">
              <a16:creationId xmlns:a16="http://schemas.microsoft.com/office/drawing/2014/main" id="{25AD2D2C-337C-438C-8CD4-91A7403DC6A8}"/>
            </a:ext>
          </a:extLst>
        </xdr:cNvPr>
        <xdr:cNvCxnSpPr/>
      </xdr:nvCxnSpPr>
      <xdr:spPr>
        <a:xfrm>
          <a:off x="1028700" y="10034815"/>
          <a:ext cx="8001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1105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23AEFA87-79C5-436A-B76D-CF0B1F4C249B}"/>
            </a:ext>
          </a:extLst>
        </xdr:cNvPr>
        <xdr:cNvSpPr txBox="1"/>
      </xdr:nvSpPr>
      <xdr:spPr>
        <a:xfrm>
          <a:off x="3239144" y="10243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86B2FCAF-BAC3-4F3D-AE34-6A0F7C8F849B}"/>
            </a:ext>
          </a:extLst>
        </xdr:cNvPr>
        <xdr:cNvSpPr txBox="1"/>
      </xdr:nvSpPr>
      <xdr:spPr>
        <a:xfrm>
          <a:off x="2439044" y="10240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161126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A77E87F3-A949-49B9-BFA7-5DF61D7B2CF8}"/>
            </a:ext>
          </a:extLst>
        </xdr:cNvPr>
        <xdr:cNvSpPr txBox="1"/>
      </xdr:nvSpPr>
      <xdr:spPr>
        <a:xfrm>
          <a:off x="1645294" y="10238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141531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228D13A1-5438-4365-8F22-3A5FA246BAB2}"/>
            </a:ext>
          </a:extLst>
        </xdr:cNvPr>
        <xdr:cNvSpPr txBox="1"/>
      </xdr:nvSpPr>
      <xdr:spPr>
        <a:xfrm>
          <a:off x="851544" y="10218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78757</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DE86D206-A868-4EA4-95AE-FD38EAF31CD3}"/>
            </a:ext>
          </a:extLst>
        </xdr:cNvPr>
        <xdr:cNvSpPr txBox="1"/>
      </xdr:nvSpPr>
      <xdr:spPr>
        <a:xfrm>
          <a:off x="3239144" y="9826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59162</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E8461E4D-FF5D-4A9B-9E5C-4ED3D55A97A0}"/>
            </a:ext>
          </a:extLst>
        </xdr:cNvPr>
        <xdr:cNvSpPr txBox="1"/>
      </xdr:nvSpPr>
      <xdr:spPr>
        <a:xfrm>
          <a:off x="2439044" y="9806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34670</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929E80EA-7BD1-4EEB-987F-B78453D0BBEB}"/>
            </a:ext>
          </a:extLst>
        </xdr:cNvPr>
        <xdr:cNvSpPr txBox="1"/>
      </xdr:nvSpPr>
      <xdr:spPr>
        <a:xfrm>
          <a:off x="1645294" y="9781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18342</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3F18512C-6469-4F52-84A7-5BC980BFE9EA}"/>
            </a:ext>
          </a:extLst>
        </xdr:cNvPr>
        <xdr:cNvSpPr txBox="1"/>
      </xdr:nvSpPr>
      <xdr:spPr>
        <a:xfrm>
          <a:off x="851544" y="976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A74B619D-FB97-4351-A27D-417A477DD98E}"/>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8CB6C716-D06A-4E25-9259-BA6101091254}"/>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B2D00E7E-469A-45E4-B7B2-6A2E02EF9A1D}"/>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2E476720-966E-4BAC-B0BA-B6CCAAFA01F8}"/>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4B554A9-F209-4EB3-930E-B51FBD033A4C}"/>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F1E47F7D-4825-4281-8546-3DBAA3B5A8D4}"/>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4E3AEEA9-DF07-4F96-A3D6-E5675B4A53A8}"/>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9DE9A547-A5C7-4D10-92CA-112C7EF8683C}"/>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BBE0D234-5CFE-4FA2-A4B4-9650D97B8080}"/>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D2771D34-D539-4244-86F5-AA37AFE5E17B}"/>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CA112DDD-27B7-440A-988A-0FC53F1396DB}"/>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26B9A907-7B19-418A-8BDC-E2B56A747B94}"/>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1425E680-BCDB-4B57-AB41-36591096F3FF}"/>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D865D635-8E9B-495E-BF28-0DBFD1A3631E}"/>
            </a:ext>
          </a:extLst>
        </xdr:cNvPr>
        <xdr:cNvSpPr txBox="1"/>
      </xdr:nvSpPr>
      <xdr:spPr>
        <a:xfrm>
          <a:off x="532787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DAD7A6DB-A7BF-47F8-A90B-112015B328F5}"/>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72F75DCF-7AB4-4279-98AE-5FF59C554D3C}"/>
            </a:ext>
          </a:extLst>
        </xdr:cNvPr>
        <xdr:cNvSpPr txBox="1"/>
      </xdr:nvSpPr>
      <xdr:spPr>
        <a:xfrm>
          <a:off x="5327878" y="9776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EBB68E98-ED35-4653-9F81-1828E9CA0074}"/>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D1147E99-29E4-4BD9-BFEE-619A90997E86}"/>
            </a:ext>
          </a:extLst>
        </xdr:cNvPr>
        <xdr:cNvSpPr txBox="1"/>
      </xdr:nvSpPr>
      <xdr:spPr>
        <a:xfrm>
          <a:off x="5327878" y="9414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F30665D0-0E74-4ADE-838A-C555B6B58BA7}"/>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40545A07-DDF9-4558-9F68-EDA74F12D243}"/>
            </a:ext>
          </a:extLst>
        </xdr:cNvPr>
        <xdr:cNvSpPr txBox="1"/>
      </xdr:nvSpPr>
      <xdr:spPr>
        <a:xfrm>
          <a:off x="5327878" y="9046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DBBCC053-A19E-41EF-BB24-8C4F071024EA}"/>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3DF682D8-29F4-4F21-8856-4CDCD8E99577}"/>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9B3A881B-D914-4440-92F5-49829C8C18DB}"/>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83927751-664F-453C-9149-AD20134135C9}"/>
            </a:ext>
          </a:extLst>
        </xdr:cNvPr>
        <xdr:cNvCxnSpPr/>
      </xdr:nvCxnSpPr>
      <xdr:spPr>
        <a:xfrm flipV="1">
          <a:off x="9429115" y="9184750"/>
          <a:ext cx="0" cy="1463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968FA2C2-6447-4A84-B0A7-F3C74F1769EE}"/>
            </a:ext>
          </a:extLst>
        </xdr:cNvPr>
        <xdr:cNvSpPr txBox="1"/>
      </xdr:nvSpPr>
      <xdr:spPr>
        <a:xfrm>
          <a:off x="9467850" y="10652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F70B3573-ECCD-42DF-8054-74482A9F58CD}"/>
            </a:ext>
          </a:extLst>
        </xdr:cNvPr>
        <xdr:cNvCxnSpPr/>
      </xdr:nvCxnSpPr>
      <xdr:spPr>
        <a:xfrm>
          <a:off x="9359900" y="106484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1FCF6836-A100-4C1D-B9C2-32362AB4D6C4}"/>
            </a:ext>
          </a:extLst>
        </xdr:cNvPr>
        <xdr:cNvSpPr txBox="1"/>
      </xdr:nvSpPr>
      <xdr:spPr>
        <a:xfrm>
          <a:off x="9467850" y="89663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DA586550-684D-4B1E-A707-BFEB5FEED829}"/>
            </a:ext>
          </a:extLst>
        </xdr:cNvPr>
        <xdr:cNvCxnSpPr/>
      </xdr:nvCxnSpPr>
      <xdr:spPr>
        <a:xfrm>
          <a:off x="9359900" y="91847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136389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A2AD4916-F317-4981-B6AC-F7B942A1FCC9}"/>
            </a:ext>
          </a:extLst>
        </xdr:cNvPr>
        <xdr:cNvSpPr txBox="1"/>
      </xdr:nvSpPr>
      <xdr:spPr>
        <a:xfrm>
          <a:off x="9467850" y="103789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D6876CB6-30F8-4D18-B180-C7E26B621C52}"/>
            </a:ext>
          </a:extLst>
        </xdr:cNvPr>
        <xdr:cNvSpPr/>
      </xdr:nvSpPr>
      <xdr:spPr>
        <a:xfrm>
          <a:off x="9398000" y="1040051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66D95CD5-F774-41EA-A353-8EE02ED15A4E}"/>
            </a:ext>
          </a:extLst>
        </xdr:cNvPr>
        <xdr:cNvSpPr/>
      </xdr:nvSpPr>
      <xdr:spPr>
        <a:xfrm>
          <a:off x="8636000" y="104016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A4E82E47-0794-45FA-99A0-02D1747E6E01}"/>
            </a:ext>
          </a:extLst>
        </xdr:cNvPr>
        <xdr:cNvSpPr/>
      </xdr:nvSpPr>
      <xdr:spPr>
        <a:xfrm>
          <a:off x="7842250" y="104082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9F65A28E-7A39-4531-9539-33410F675481}"/>
            </a:ext>
          </a:extLst>
        </xdr:cNvPr>
        <xdr:cNvSpPr/>
      </xdr:nvSpPr>
      <xdr:spPr>
        <a:xfrm>
          <a:off x="7029450" y="1041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C98FD402-7E93-4C00-8D92-9A7F4D9A291B}"/>
            </a:ext>
          </a:extLst>
        </xdr:cNvPr>
        <xdr:cNvSpPr/>
      </xdr:nvSpPr>
      <xdr:spPr>
        <a:xfrm>
          <a:off x="6235700" y="1041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204B041-BD58-4ED3-A0C8-DD059A374D6C}"/>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A4B6ECA-3962-4E44-88B8-D7D2A03E3FF9}"/>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B3F55B4-CD2C-4819-A8A7-4DDDDF509FB9}"/>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7DF91F5-8681-4211-94F8-D9177777C792}"/>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EFE150F9-906A-4599-9B8C-F2C557CD2644}"/>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101607</xdr:rowOff>
    </xdr:from>
    <xdr:to>
      <xdr:col>55</xdr:col>
      <xdr:colOff>50800</xdr:colOff>
      <xdr:row>62</xdr:row>
      <xdr:rowOff>31757</xdr:rowOff>
    </xdr:to>
    <xdr:sp macro="" textlink="">
      <xdr:nvSpPr>
        <xdr:cNvPr id="248" name="楕円 247">
          <a:extLst>
            <a:ext uri="{FF2B5EF4-FFF2-40B4-BE49-F238E27FC236}">
              <a16:creationId xmlns:a16="http://schemas.microsoft.com/office/drawing/2014/main" id="{CFB66958-B178-413B-AE3D-B391C1CE7CBC}"/>
            </a:ext>
          </a:extLst>
        </xdr:cNvPr>
        <xdr:cNvSpPr/>
      </xdr:nvSpPr>
      <xdr:spPr>
        <a:xfrm>
          <a:off x="9398000" y="1017905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124484</xdr:rowOff>
    </xdr:from>
    <xdr:ext cx="690189" cy="259045"/>
    <xdr:sp macro="" textlink="">
      <xdr:nvSpPr>
        <xdr:cNvPr id="249" name="【橋りょう・トンネル】&#10;一人当たり有形固定資産（償却資産）額該当値テキスト">
          <a:extLst>
            <a:ext uri="{FF2B5EF4-FFF2-40B4-BE49-F238E27FC236}">
              <a16:creationId xmlns:a16="http://schemas.microsoft.com/office/drawing/2014/main" id="{76F0D254-A375-4BE9-9D6E-8214A7B4BC16}"/>
            </a:ext>
          </a:extLst>
        </xdr:cNvPr>
        <xdr:cNvSpPr txBox="1"/>
      </xdr:nvSpPr>
      <xdr:spPr>
        <a:xfrm>
          <a:off x="9467850" y="100368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1,149,982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81109</xdr:rowOff>
    </xdr:from>
    <xdr:to>
      <xdr:col>50</xdr:col>
      <xdr:colOff>165100</xdr:colOff>
      <xdr:row>62</xdr:row>
      <xdr:rowOff>11259</xdr:rowOff>
    </xdr:to>
    <xdr:sp macro="" textlink="">
      <xdr:nvSpPr>
        <xdr:cNvPr id="250" name="楕円 249">
          <a:extLst>
            <a:ext uri="{FF2B5EF4-FFF2-40B4-BE49-F238E27FC236}">
              <a16:creationId xmlns:a16="http://schemas.microsoft.com/office/drawing/2014/main" id="{3A4EE0F2-E8A1-447A-A196-47E58FA1D263}"/>
            </a:ext>
          </a:extLst>
        </xdr:cNvPr>
        <xdr:cNvSpPr/>
      </xdr:nvSpPr>
      <xdr:spPr>
        <a:xfrm>
          <a:off x="8636000" y="1015855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131909</xdr:rowOff>
    </xdr:from>
    <xdr:to>
      <xdr:col>55</xdr:col>
      <xdr:colOff>0</xdr:colOff>
      <xdr:row>61</xdr:row>
      <xdr:rowOff>152407</xdr:rowOff>
    </xdr:to>
    <xdr:cxnSp macro="">
      <xdr:nvCxnSpPr>
        <xdr:cNvPr id="251" name="直線コネクタ 250">
          <a:extLst>
            <a:ext uri="{FF2B5EF4-FFF2-40B4-BE49-F238E27FC236}">
              <a16:creationId xmlns:a16="http://schemas.microsoft.com/office/drawing/2014/main" id="{ABA47CC1-B7CD-4D23-B6B8-5B87C6DB2859}"/>
            </a:ext>
          </a:extLst>
        </xdr:cNvPr>
        <xdr:cNvCxnSpPr/>
      </xdr:nvCxnSpPr>
      <xdr:spPr>
        <a:xfrm>
          <a:off x="8686800" y="10209359"/>
          <a:ext cx="742950" cy="20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90599</xdr:rowOff>
    </xdr:from>
    <xdr:to>
      <xdr:col>46</xdr:col>
      <xdr:colOff>38100</xdr:colOff>
      <xdr:row>62</xdr:row>
      <xdr:rowOff>20749</xdr:rowOff>
    </xdr:to>
    <xdr:sp macro="" textlink="">
      <xdr:nvSpPr>
        <xdr:cNvPr id="252" name="楕円 251">
          <a:extLst>
            <a:ext uri="{FF2B5EF4-FFF2-40B4-BE49-F238E27FC236}">
              <a16:creationId xmlns:a16="http://schemas.microsoft.com/office/drawing/2014/main" id="{C49FC00F-5D25-4766-888D-905FE7CBDC18}"/>
            </a:ext>
          </a:extLst>
        </xdr:cNvPr>
        <xdr:cNvSpPr/>
      </xdr:nvSpPr>
      <xdr:spPr>
        <a:xfrm>
          <a:off x="7842250" y="1016804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131909</xdr:rowOff>
    </xdr:from>
    <xdr:to>
      <xdr:col>50</xdr:col>
      <xdr:colOff>114300</xdr:colOff>
      <xdr:row>61</xdr:row>
      <xdr:rowOff>141399</xdr:rowOff>
    </xdr:to>
    <xdr:cxnSp macro="">
      <xdr:nvCxnSpPr>
        <xdr:cNvPr id="253" name="直線コネクタ 252">
          <a:extLst>
            <a:ext uri="{FF2B5EF4-FFF2-40B4-BE49-F238E27FC236}">
              <a16:creationId xmlns:a16="http://schemas.microsoft.com/office/drawing/2014/main" id="{BEDDC8EF-8A32-423A-B915-73DDA906178E}"/>
            </a:ext>
          </a:extLst>
        </xdr:cNvPr>
        <xdr:cNvCxnSpPr/>
      </xdr:nvCxnSpPr>
      <xdr:spPr>
        <a:xfrm flipV="1">
          <a:off x="7886700" y="10209359"/>
          <a:ext cx="800100" cy="9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95957</xdr:rowOff>
    </xdr:from>
    <xdr:to>
      <xdr:col>41</xdr:col>
      <xdr:colOff>101600</xdr:colOff>
      <xdr:row>62</xdr:row>
      <xdr:rowOff>26107</xdr:rowOff>
    </xdr:to>
    <xdr:sp macro="" textlink="">
      <xdr:nvSpPr>
        <xdr:cNvPr id="254" name="楕円 253">
          <a:extLst>
            <a:ext uri="{FF2B5EF4-FFF2-40B4-BE49-F238E27FC236}">
              <a16:creationId xmlns:a16="http://schemas.microsoft.com/office/drawing/2014/main" id="{4F167774-226D-4126-BE17-B47D7FB2AF36}"/>
            </a:ext>
          </a:extLst>
        </xdr:cNvPr>
        <xdr:cNvSpPr/>
      </xdr:nvSpPr>
      <xdr:spPr>
        <a:xfrm>
          <a:off x="7029450" y="101734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141399</xdr:rowOff>
    </xdr:from>
    <xdr:to>
      <xdr:col>45</xdr:col>
      <xdr:colOff>177800</xdr:colOff>
      <xdr:row>61</xdr:row>
      <xdr:rowOff>146757</xdr:rowOff>
    </xdr:to>
    <xdr:cxnSp macro="">
      <xdr:nvCxnSpPr>
        <xdr:cNvPr id="255" name="直線コネクタ 254">
          <a:extLst>
            <a:ext uri="{FF2B5EF4-FFF2-40B4-BE49-F238E27FC236}">
              <a16:creationId xmlns:a16="http://schemas.microsoft.com/office/drawing/2014/main" id="{F62EF5DC-20D7-438D-B2FA-03FC0C81A5AD}"/>
            </a:ext>
          </a:extLst>
        </xdr:cNvPr>
        <xdr:cNvCxnSpPr/>
      </xdr:nvCxnSpPr>
      <xdr:spPr>
        <a:xfrm flipV="1">
          <a:off x="7080250" y="10218849"/>
          <a:ext cx="806450" cy="5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102781</xdr:rowOff>
    </xdr:from>
    <xdr:to>
      <xdr:col>36</xdr:col>
      <xdr:colOff>165100</xdr:colOff>
      <xdr:row>62</xdr:row>
      <xdr:rowOff>32931</xdr:rowOff>
    </xdr:to>
    <xdr:sp macro="" textlink="">
      <xdr:nvSpPr>
        <xdr:cNvPr id="256" name="楕円 255">
          <a:extLst>
            <a:ext uri="{FF2B5EF4-FFF2-40B4-BE49-F238E27FC236}">
              <a16:creationId xmlns:a16="http://schemas.microsoft.com/office/drawing/2014/main" id="{DB3AA1DD-1A36-478C-ACBD-EABE4CB771C7}"/>
            </a:ext>
          </a:extLst>
        </xdr:cNvPr>
        <xdr:cNvSpPr/>
      </xdr:nvSpPr>
      <xdr:spPr>
        <a:xfrm>
          <a:off x="6235700" y="1018023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146757</xdr:rowOff>
    </xdr:from>
    <xdr:to>
      <xdr:col>41</xdr:col>
      <xdr:colOff>50800</xdr:colOff>
      <xdr:row>61</xdr:row>
      <xdr:rowOff>153581</xdr:rowOff>
    </xdr:to>
    <xdr:cxnSp macro="">
      <xdr:nvCxnSpPr>
        <xdr:cNvPr id="257" name="直線コネクタ 256">
          <a:extLst>
            <a:ext uri="{FF2B5EF4-FFF2-40B4-BE49-F238E27FC236}">
              <a16:creationId xmlns:a16="http://schemas.microsoft.com/office/drawing/2014/main" id="{23FE2B7A-77ED-4A96-9EDD-02B6488AC10C}"/>
            </a:ext>
          </a:extLst>
        </xdr:cNvPr>
        <xdr:cNvCxnSpPr/>
      </xdr:nvCxnSpPr>
      <xdr:spPr>
        <a:xfrm flipV="1">
          <a:off x="6286500" y="10224207"/>
          <a:ext cx="793750" cy="6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80425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E8087403-79BB-4DCF-B98B-92AC6789E2EB}"/>
            </a:ext>
          </a:extLst>
        </xdr:cNvPr>
        <xdr:cNvSpPr txBox="1"/>
      </xdr:nvSpPr>
      <xdr:spPr>
        <a:xfrm>
          <a:off x="8399995" y="10488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93342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A502B48F-DA1B-43D7-B13F-6D13BBE4C5BB}"/>
            </a:ext>
          </a:extLst>
        </xdr:cNvPr>
        <xdr:cNvSpPr txBox="1"/>
      </xdr:nvSpPr>
      <xdr:spPr>
        <a:xfrm>
          <a:off x="7612595" y="10500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95591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6E2A9BA3-83A7-420C-A365-83351120A56C}"/>
            </a:ext>
          </a:extLst>
        </xdr:cNvPr>
        <xdr:cNvSpPr txBox="1"/>
      </xdr:nvSpPr>
      <xdr:spPr>
        <a:xfrm>
          <a:off x="6818845" y="1050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100131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1972246B-8DBA-4579-B47E-AE706892092E}"/>
            </a:ext>
          </a:extLst>
        </xdr:cNvPr>
        <xdr:cNvSpPr txBox="1"/>
      </xdr:nvSpPr>
      <xdr:spPr>
        <a:xfrm>
          <a:off x="6006045" y="10507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60</xdr:row>
      <xdr:rowOff>27786</xdr:rowOff>
    </xdr:from>
    <xdr:ext cx="690189" cy="259045"/>
    <xdr:sp macro="" textlink="">
      <xdr:nvSpPr>
        <xdr:cNvPr id="262" name="n_1mainValue【橋りょう・トンネル】&#10;一人当たり有形固定資産（償却資産）額">
          <a:extLst>
            <a:ext uri="{FF2B5EF4-FFF2-40B4-BE49-F238E27FC236}">
              <a16:creationId xmlns:a16="http://schemas.microsoft.com/office/drawing/2014/main" id="{47E50A82-4534-4D6E-B97B-27BF29DF1C16}"/>
            </a:ext>
          </a:extLst>
        </xdr:cNvPr>
        <xdr:cNvSpPr txBox="1"/>
      </xdr:nvSpPr>
      <xdr:spPr>
        <a:xfrm>
          <a:off x="8367105" y="9940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37276</xdr:rowOff>
    </xdr:from>
    <xdr:ext cx="690189" cy="259045"/>
    <xdr:sp macro="" textlink="">
      <xdr:nvSpPr>
        <xdr:cNvPr id="263" name="n_2mainValue【橋りょう・トンネル】&#10;一人当たり有形固定資産（償却資産）額">
          <a:extLst>
            <a:ext uri="{FF2B5EF4-FFF2-40B4-BE49-F238E27FC236}">
              <a16:creationId xmlns:a16="http://schemas.microsoft.com/office/drawing/2014/main" id="{DA5E9493-235E-4D38-A912-7DCB620C4857}"/>
            </a:ext>
          </a:extLst>
        </xdr:cNvPr>
        <xdr:cNvSpPr txBox="1"/>
      </xdr:nvSpPr>
      <xdr:spPr>
        <a:xfrm>
          <a:off x="7567005" y="99496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42634</xdr:rowOff>
    </xdr:from>
    <xdr:ext cx="690189" cy="259045"/>
    <xdr:sp macro="" textlink="">
      <xdr:nvSpPr>
        <xdr:cNvPr id="264" name="n_3mainValue【橋りょう・トンネル】&#10;一人当たり有形固定資産（償却資産）額">
          <a:extLst>
            <a:ext uri="{FF2B5EF4-FFF2-40B4-BE49-F238E27FC236}">
              <a16:creationId xmlns:a16="http://schemas.microsoft.com/office/drawing/2014/main" id="{4DD5E8D5-10CE-46AA-83C1-FCE7CB5F6271}"/>
            </a:ext>
          </a:extLst>
        </xdr:cNvPr>
        <xdr:cNvSpPr txBox="1"/>
      </xdr:nvSpPr>
      <xdr:spPr>
        <a:xfrm>
          <a:off x="6773255" y="99549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60</xdr:row>
      <xdr:rowOff>49458</xdr:rowOff>
    </xdr:from>
    <xdr:ext cx="690189" cy="259045"/>
    <xdr:sp macro="" textlink="">
      <xdr:nvSpPr>
        <xdr:cNvPr id="265" name="n_4mainValue【橋りょう・トンネル】&#10;一人当たり有形固定資産（償却資産）額">
          <a:extLst>
            <a:ext uri="{FF2B5EF4-FFF2-40B4-BE49-F238E27FC236}">
              <a16:creationId xmlns:a16="http://schemas.microsoft.com/office/drawing/2014/main" id="{908CEF48-BE78-49C7-B02D-B8D7ACD8DC2E}"/>
            </a:ext>
          </a:extLst>
        </xdr:cNvPr>
        <xdr:cNvSpPr txBox="1"/>
      </xdr:nvSpPr>
      <xdr:spPr>
        <a:xfrm>
          <a:off x="5979505" y="996180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265F1F56-4FB8-406F-821D-AB6BCBF12D62}"/>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F5E59221-3B92-41D6-8227-B90289F42AD7}"/>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126ABF32-B531-416E-AC7F-8F711CAF10D5}"/>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ECE90F31-6767-4640-A1CC-1D0B6ED86BC2}"/>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64EE4214-249A-4C66-A4BD-55C22E617F68}"/>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1A7819AC-1D02-4B6D-8A05-AE3F4DDEDBA2}"/>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1A29ECDF-B6BC-43DD-9C07-B27980ED0255}"/>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ECD199F7-8FEA-482A-9748-5972F316E408}"/>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50F115-D323-42C9-B881-0D6BBB69A219}"/>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6ABEF50-32EF-46AC-870C-EE471ABDBD4D}"/>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E4BC8D71-DD56-4F11-87E8-4C76D5FA0B98}"/>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EB744187-E99F-40C3-8961-39ED84033679}"/>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638AD0C6-2BC0-4C83-A06D-211FEA34C98A}"/>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C60F4D2A-120E-47B7-B460-723720250B28}"/>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DECC92E8-F974-46E2-A9ED-BEB96C9117F2}"/>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A964A4E2-C04F-412A-95AD-983614303A47}"/>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1A8B7CD-02BB-43F8-8DA1-1B7D200B5858}"/>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1DE9F996-3DCD-47FA-91F8-1048EC52504F}"/>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F768D1AC-F038-4C89-9151-69019E2DD126}"/>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7AB86259-3C28-4926-AB20-B9585178C293}"/>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2869D5CD-9F26-4E27-B58D-FCAFCE79A3C8}"/>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5573AC42-9288-4458-B8BB-62D99C3DEFE2}"/>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112B08B7-CE3D-46FA-82F5-059A3B4CD9EB}"/>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1093476E-3C82-4CC3-951B-96373561F4FF}"/>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EE02FB30-8281-4195-B828-2CC782E08AB5}"/>
            </a:ext>
          </a:extLst>
        </xdr:cNvPr>
        <xdr:cNvCxnSpPr/>
      </xdr:nvCxnSpPr>
      <xdr:spPr>
        <a:xfrm flipV="1">
          <a:off x="4177665" y="12956539"/>
          <a:ext cx="0" cy="1362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6E6BC70B-46A4-4473-A71E-25E104D10304}"/>
            </a:ext>
          </a:extLst>
        </xdr:cNvPr>
        <xdr:cNvSpPr txBox="1"/>
      </xdr:nvSpPr>
      <xdr:spPr>
        <a:xfrm>
          <a:off x="421640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310FA675-D94C-4C1A-9353-AB5D530EB160}"/>
            </a:ext>
          </a:extLst>
        </xdr:cNvPr>
        <xdr:cNvCxnSpPr/>
      </xdr:nvCxnSpPr>
      <xdr:spPr>
        <a:xfrm>
          <a:off x="41084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540901B-588D-4585-AC7D-ABF707865083}"/>
            </a:ext>
          </a:extLst>
        </xdr:cNvPr>
        <xdr:cNvSpPr txBox="1"/>
      </xdr:nvSpPr>
      <xdr:spPr>
        <a:xfrm>
          <a:off x="4216400" y="1273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E0588DD6-E615-4BC9-B7B5-2F4ADD122321}"/>
            </a:ext>
          </a:extLst>
        </xdr:cNvPr>
        <xdr:cNvCxnSpPr/>
      </xdr:nvCxnSpPr>
      <xdr:spPr>
        <a:xfrm>
          <a:off x="4108450" y="129565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123841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781621A7-A78C-46D7-B805-9993118BABF2}"/>
            </a:ext>
          </a:extLst>
        </xdr:cNvPr>
        <xdr:cNvSpPr txBox="1"/>
      </xdr:nvSpPr>
      <xdr:spPr>
        <a:xfrm>
          <a:off x="4216400" y="136683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989BE2EE-17CF-46C9-BC4E-7CC2F1651488}"/>
            </a:ext>
          </a:extLst>
        </xdr:cNvPr>
        <xdr:cNvSpPr/>
      </xdr:nvSpPr>
      <xdr:spPr>
        <a:xfrm>
          <a:off x="4127500" y="136899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CB6E575D-1EC7-4700-8344-3DB8B501357B}"/>
            </a:ext>
          </a:extLst>
        </xdr:cNvPr>
        <xdr:cNvSpPr/>
      </xdr:nvSpPr>
      <xdr:spPr>
        <a:xfrm>
          <a:off x="3384550" y="136709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FF292D2D-F6BC-4CDF-87C1-A6D4DACE3C32}"/>
            </a:ext>
          </a:extLst>
        </xdr:cNvPr>
        <xdr:cNvSpPr/>
      </xdr:nvSpPr>
      <xdr:spPr>
        <a:xfrm>
          <a:off x="2571750" y="136690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A9F5B2D2-9EB4-4D1B-BD24-B909D2A9F41F}"/>
            </a:ext>
          </a:extLst>
        </xdr:cNvPr>
        <xdr:cNvSpPr/>
      </xdr:nvSpPr>
      <xdr:spPr>
        <a:xfrm>
          <a:off x="1778000" y="136480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9EA19984-8E3B-4347-B99A-F9B17F225759}"/>
            </a:ext>
          </a:extLst>
        </xdr:cNvPr>
        <xdr:cNvSpPr/>
      </xdr:nvSpPr>
      <xdr:spPr>
        <a:xfrm>
          <a:off x="984250" y="1361376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214BF97-EF28-4B0A-918B-9BE886A154E9}"/>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2CD86DB-C0A4-4CDE-83DA-4F307B1A55C8}"/>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AAEA1A4-EB17-4CA0-A5E7-20AA797CEC10}"/>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D513EAC7-9C54-4A86-917C-E77D6D9E143F}"/>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9F39541F-7E7C-4850-92EC-BB164AEFF0F6}"/>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147320</xdr:rowOff>
    </xdr:from>
    <xdr:to>
      <xdr:col>24</xdr:col>
      <xdr:colOff>114300</xdr:colOff>
      <xdr:row>81</xdr:row>
      <xdr:rowOff>77470</xdr:rowOff>
    </xdr:to>
    <xdr:sp macro="" textlink="">
      <xdr:nvSpPr>
        <xdr:cNvPr id="306" name="楕円 305">
          <a:extLst>
            <a:ext uri="{FF2B5EF4-FFF2-40B4-BE49-F238E27FC236}">
              <a16:creationId xmlns:a16="http://schemas.microsoft.com/office/drawing/2014/main" id="{F7BE901C-9997-4FF5-B384-2B91DCC6C7D0}"/>
            </a:ext>
          </a:extLst>
        </xdr:cNvPr>
        <xdr:cNvSpPr/>
      </xdr:nvSpPr>
      <xdr:spPr>
        <a:xfrm>
          <a:off x="4127500" y="133616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170197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62FE0B08-E4D5-4D67-B959-1238FD851BF6}"/>
            </a:ext>
          </a:extLst>
        </xdr:cNvPr>
        <xdr:cNvSpPr txBox="1"/>
      </xdr:nvSpPr>
      <xdr:spPr>
        <a:xfrm>
          <a:off x="4216400" y="1321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158750</xdr:rowOff>
    </xdr:from>
    <xdr:to>
      <xdr:col>20</xdr:col>
      <xdr:colOff>38100</xdr:colOff>
      <xdr:row>81</xdr:row>
      <xdr:rowOff>88900</xdr:rowOff>
    </xdr:to>
    <xdr:sp macro="" textlink="">
      <xdr:nvSpPr>
        <xdr:cNvPr id="308" name="楕円 307">
          <a:extLst>
            <a:ext uri="{FF2B5EF4-FFF2-40B4-BE49-F238E27FC236}">
              <a16:creationId xmlns:a16="http://schemas.microsoft.com/office/drawing/2014/main" id="{F6801101-AABA-40CA-A6AA-C51663651D22}"/>
            </a:ext>
          </a:extLst>
        </xdr:cNvPr>
        <xdr:cNvSpPr/>
      </xdr:nvSpPr>
      <xdr:spPr>
        <a:xfrm>
          <a:off x="3384550" y="133731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26670</xdr:rowOff>
    </xdr:from>
    <xdr:to>
      <xdr:col>24</xdr:col>
      <xdr:colOff>63500</xdr:colOff>
      <xdr:row>81</xdr:row>
      <xdr:rowOff>38100</xdr:rowOff>
    </xdr:to>
    <xdr:cxnSp macro="">
      <xdr:nvCxnSpPr>
        <xdr:cNvPr id="309" name="直線コネクタ 308">
          <a:extLst>
            <a:ext uri="{FF2B5EF4-FFF2-40B4-BE49-F238E27FC236}">
              <a16:creationId xmlns:a16="http://schemas.microsoft.com/office/drawing/2014/main" id="{45729BB1-C27A-4FBA-A8A3-7276F76A7A85}"/>
            </a:ext>
          </a:extLst>
        </xdr:cNvPr>
        <xdr:cNvCxnSpPr/>
      </xdr:nvCxnSpPr>
      <xdr:spPr>
        <a:xfrm flipV="1">
          <a:off x="3429000" y="13406120"/>
          <a:ext cx="7493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105411</xdr:rowOff>
    </xdr:from>
    <xdr:to>
      <xdr:col>15</xdr:col>
      <xdr:colOff>101600</xdr:colOff>
      <xdr:row>81</xdr:row>
      <xdr:rowOff>35561</xdr:rowOff>
    </xdr:to>
    <xdr:sp macro="" textlink="">
      <xdr:nvSpPr>
        <xdr:cNvPr id="310" name="楕円 309">
          <a:extLst>
            <a:ext uri="{FF2B5EF4-FFF2-40B4-BE49-F238E27FC236}">
              <a16:creationId xmlns:a16="http://schemas.microsoft.com/office/drawing/2014/main" id="{289A2278-E4A9-4F67-93AB-8799F2F61DD5}"/>
            </a:ext>
          </a:extLst>
        </xdr:cNvPr>
        <xdr:cNvSpPr/>
      </xdr:nvSpPr>
      <xdr:spPr>
        <a:xfrm>
          <a:off x="2571750" y="133197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156211</xdr:rowOff>
    </xdr:from>
    <xdr:to>
      <xdr:col>19</xdr:col>
      <xdr:colOff>177800</xdr:colOff>
      <xdr:row>81</xdr:row>
      <xdr:rowOff>38100</xdr:rowOff>
    </xdr:to>
    <xdr:cxnSp macro="">
      <xdr:nvCxnSpPr>
        <xdr:cNvPr id="311" name="直線コネクタ 310">
          <a:extLst>
            <a:ext uri="{FF2B5EF4-FFF2-40B4-BE49-F238E27FC236}">
              <a16:creationId xmlns:a16="http://schemas.microsoft.com/office/drawing/2014/main" id="{4053C531-66BE-441E-A578-601651BC1D3C}"/>
            </a:ext>
          </a:extLst>
        </xdr:cNvPr>
        <xdr:cNvCxnSpPr/>
      </xdr:nvCxnSpPr>
      <xdr:spPr>
        <a:xfrm>
          <a:off x="2622550" y="13370561"/>
          <a:ext cx="806450" cy="4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57786</xdr:rowOff>
    </xdr:from>
    <xdr:to>
      <xdr:col>10</xdr:col>
      <xdr:colOff>165100</xdr:colOff>
      <xdr:row>80</xdr:row>
      <xdr:rowOff>159386</xdr:rowOff>
    </xdr:to>
    <xdr:sp macro="" textlink="">
      <xdr:nvSpPr>
        <xdr:cNvPr id="312" name="楕円 311">
          <a:extLst>
            <a:ext uri="{FF2B5EF4-FFF2-40B4-BE49-F238E27FC236}">
              <a16:creationId xmlns:a16="http://schemas.microsoft.com/office/drawing/2014/main" id="{36849475-CE72-447E-90CC-2B9A842A6533}"/>
            </a:ext>
          </a:extLst>
        </xdr:cNvPr>
        <xdr:cNvSpPr/>
      </xdr:nvSpPr>
      <xdr:spPr>
        <a:xfrm>
          <a:off x="1778000" y="1327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108586</xdr:rowOff>
    </xdr:from>
    <xdr:to>
      <xdr:col>15</xdr:col>
      <xdr:colOff>50800</xdr:colOff>
      <xdr:row>80</xdr:row>
      <xdr:rowOff>156211</xdr:rowOff>
    </xdr:to>
    <xdr:cxnSp macro="">
      <xdr:nvCxnSpPr>
        <xdr:cNvPr id="313" name="直線コネクタ 312">
          <a:extLst>
            <a:ext uri="{FF2B5EF4-FFF2-40B4-BE49-F238E27FC236}">
              <a16:creationId xmlns:a16="http://schemas.microsoft.com/office/drawing/2014/main" id="{787C376D-22FC-4294-9A91-C8EB374E5C40}"/>
            </a:ext>
          </a:extLst>
        </xdr:cNvPr>
        <xdr:cNvCxnSpPr/>
      </xdr:nvCxnSpPr>
      <xdr:spPr>
        <a:xfrm>
          <a:off x="1828800" y="13322936"/>
          <a:ext cx="7937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12064</xdr:rowOff>
    </xdr:from>
    <xdr:to>
      <xdr:col>6</xdr:col>
      <xdr:colOff>38100</xdr:colOff>
      <xdr:row>80</xdr:row>
      <xdr:rowOff>113664</xdr:rowOff>
    </xdr:to>
    <xdr:sp macro="" textlink="">
      <xdr:nvSpPr>
        <xdr:cNvPr id="314" name="楕円 313">
          <a:extLst>
            <a:ext uri="{FF2B5EF4-FFF2-40B4-BE49-F238E27FC236}">
              <a16:creationId xmlns:a16="http://schemas.microsoft.com/office/drawing/2014/main" id="{089D3230-3724-414D-ADE5-E94EDE16B86C}"/>
            </a:ext>
          </a:extLst>
        </xdr:cNvPr>
        <xdr:cNvSpPr/>
      </xdr:nvSpPr>
      <xdr:spPr>
        <a:xfrm>
          <a:off x="984250" y="1322641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62864</xdr:rowOff>
    </xdr:from>
    <xdr:to>
      <xdr:col>10</xdr:col>
      <xdr:colOff>114300</xdr:colOff>
      <xdr:row>80</xdr:row>
      <xdr:rowOff>108586</xdr:rowOff>
    </xdr:to>
    <xdr:cxnSp macro="">
      <xdr:nvCxnSpPr>
        <xdr:cNvPr id="315" name="直線コネクタ 314">
          <a:extLst>
            <a:ext uri="{FF2B5EF4-FFF2-40B4-BE49-F238E27FC236}">
              <a16:creationId xmlns:a16="http://schemas.microsoft.com/office/drawing/2014/main" id="{67E9B341-69F9-4D32-AE3B-9AAC89C7C03F}"/>
            </a:ext>
          </a:extLst>
        </xdr:cNvPr>
        <xdr:cNvCxnSpPr/>
      </xdr:nvCxnSpPr>
      <xdr:spPr>
        <a:xfrm>
          <a:off x="1028700" y="13277214"/>
          <a:ext cx="8001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47641</xdr:rowOff>
    </xdr:from>
    <xdr:ext cx="405111" cy="259045"/>
    <xdr:sp macro="" textlink="">
      <xdr:nvSpPr>
        <xdr:cNvPr id="316" name="n_1aveValue【公営住宅】&#10;有形固定資産減価償却率">
          <a:extLst>
            <a:ext uri="{FF2B5EF4-FFF2-40B4-BE49-F238E27FC236}">
              <a16:creationId xmlns:a16="http://schemas.microsoft.com/office/drawing/2014/main" id="{C48BCAB5-831D-4313-BC07-8CC7392EEC85}"/>
            </a:ext>
          </a:extLst>
        </xdr:cNvPr>
        <xdr:cNvSpPr txBox="1"/>
      </xdr:nvSpPr>
      <xdr:spPr>
        <a:xfrm>
          <a:off x="3239144" y="13757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45738</xdr:rowOff>
    </xdr:from>
    <xdr:ext cx="405111" cy="259045"/>
    <xdr:sp macro="" textlink="">
      <xdr:nvSpPr>
        <xdr:cNvPr id="317" name="n_2aveValue【公営住宅】&#10;有形固定資産減価償却率">
          <a:extLst>
            <a:ext uri="{FF2B5EF4-FFF2-40B4-BE49-F238E27FC236}">
              <a16:creationId xmlns:a16="http://schemas.microsoft.com/office/drawing/2014/main" id="{7A75A5C2-0E5B-44C4-BB61-75A0B546B848}"/>
            </a:ext>
          </a:extLst>
        </xdr:cNvPr>
        <xdr:cNvSpPr txBox="1"/>
      </xdr:nvSpPr>
      <xdr:spPr>
        <a:xfrm>
          <a:off x="2439044" y="13755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24782</xdr:rowOff>
    </xdr:from>
    <xdr:ext cx="405111" cy="259045"/>
    <xdr:sp macro="" textlink="">
      <xdr:nvSpPr>
        <xdr:cNvPr id="318" name="n_3aveValue【公営住宅】&#10;有形固定資産減価償却率">
          <a:extLst>
            <a:ext uri="{FF2B5EF4-FFF2-40B4-BE49-F238E27FC236}">
              <a16:creationId xmlns:a16="http://schemas.microsoft.com/office/drawing/2014/main" id="{146D4042-F0CA-4B30-BF18-A699E10A98A6}"/>
            </a:ext>
          </a:extLst>
        </xdr:cNvPr>
        <xdr:cNvSpPr txBox="1"/>
      </xdr:nvSpPr>
      <xdr:spPr>
        <a:xfrm>
          <a:off x="1645294" y="13734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161941</xdr:rowOff>
    </xdr:from>
    <xdr:ext cx="405111" cy="259045"/>
    <xdr:sp macro="" textlink="">
      <xdr:nvSpPr>
        <xdr:cNvPr id="319" name="n_4aveValue【公営住宅】&#10;有形固定資産減価償却率">
          <a:extLst>
            <a:ext uri="{FF2B5EF4-FFF2-40B4-BE49-F238E27FC236}">
              <a16:creationId xmlns:a16="http://schemas.microsoft.com/office/drawing/2014/main" id="{23E9F28D-CE4A-454E-AC55-2300499A8670}"/>
            </a:ext>
          </a:extLst>
        </xdr:cNvPr>
        <xdr:cNvSpPr txBox="1"/>
      </xdr:nvSpPr>
      <xdr:spPr>
        <a:xfrm>
          <a:off x="851544" y="13706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105427</xdr:rowOff>
    </xdr:from>
    <xdr:ext cx="405111" cy="259045"/>
    <xdr:sp macro="" textlink="">
      <xdr:nvSpPr>
        <xdr:cNvPr id="320" name="n_1mainValue【公営住宅】&#10;有形固定資産減価償却率">
          <a:extLst>
            <a:ext uri="{FF2B5EF4-FFF2-40B4-BE49-F238E27FC236}">
              <a16:creationId xmlns:a16="http://schemas.microsoft.com/office/drawing/2014/main" id="{BDA4FAEC-FCA6-49CE-96B0-D5286E1F4D0D}"/>
            </a:ext>
          </a:extLst>
        </xdr:cNvPr>
        <xdr:cNvSpPr txBox="1"/>
      </xdr:nvSpPr>
      <xdr:spPr>
        <a:xfrm>
          <a:off x="3239144" y="1315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52088</xdr:rowOff>
    </xdr:from>
    <xdr:ext cx="405111" cy="259045"/>
    <xdr:sp macro="" textlink="">
      <xdr:nvSpPr>
        <xdr:cNvPr id="321" name="n_2mainValue【公営住宅】&#10;有形固定資産減価償却率">
          <a:extLst>
            <a:ext uri="{FF2B5EF4-FFF2-40B4-BE49-F238E27FC236}">
              <a16:creationId xmlns:a16="http://schemas.microsoft.com/office/drawing/2014/main" id="{050EE65A-1401-4E29-B0FC-5D58E0053749}"/>
            </a:ext>
          </a:extLst>
        </xdr:cNvPr>
        <xdr:cNvSpPr txBox="1"/>
      </xdr:nvSpPr>
      <xdr:spPr>
        <a:xfrm>
          <a:off x="2439044" y="1310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4463</xdr:rowOff>
    </xdr:from>
    <xdr:ext cx="405111" cy="259045"/>
    <xdr:sp macro="" textlink="">
      <xdr:nvSpPr>
        <xdr:cNvPr id="322" name="n_3mainValue【公営住宅】&#10;有形固定資産減価償却率">
          <a:extLst>
            <a:ext uri="{FF2B5EF4-FFF2-40B4-BE49-F238E27FC236}">
              <a16:creationId xmlns:a16="http://schemas.microsoft.com/office/drawing/2014/main" id="{25FBBDE0-D845-4B38-A15C-E710D382954C}"/>
            </a:ext>
          </a:extLst>
        </xdr:cNvPr>
        <xdr:cNvSpPr txBox="1"/>
      </xdr:nvSpPr>
      <xdr:spPr>
        <a:xfrm>
          <a:off x="1645294" y="1305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130191</xdr:rowOff>
    </xdr:from>
    <xdr:ext cx="405111" cy="259045"/>
    <xdr:sp macro="" textlink="">
      <xdr:nvSpPr>
        <xdr:cNvPr id="323" name="n_4mainValue【公営住宅】&#10;有形固定資産減価償却率">
          <a:extLst>
            <a:ext uri="{FF2B5EF4-FFF2-40B4-BE49-F238E27FC236}">
              <a16:creationId xmlns:a16="http://schemas.microsoft.com/office/drawing/2014/main" id="{D7E4C070-DC12-4DCA-9E4C-D8D4D2BE150B}"/>
            </a:ext>
          </a:extLst>
        </xdr:cNvPr>
        <xdr:cNvSpPr txBox="1"/>
      </xdr:nvSpPr>
      <xdr:spPr>
        <a:xfrm>
          <a:off x="851544" y="13014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1248BA38-BC3F-4474-AFF6-44559D40D51D}"/>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56E68327-3C5E-45D1-B68E-FB1DB6ED5674}"/>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9CF5F7F-E063-436F-92AC-E5A233332743}"/>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7BB2AAB5-BFE4-47C1-9B60-6EF62DF3AEDD}"/>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C3DA832F-BE33-43BC-9C88-F17B9B4B39B6}"/>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8BD6FDF5-2934-43D4-A7DC-093160C033F3}"/>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C8AF84AD-43A4-42CD-B0A3-1420B4E921AC}"/>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A1AC832E-9B15-452D-BEC3-1BD7159ADB58}"/>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F68133D3-808F-4BDB-B1E0-60376DEB2F02}"/>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78440AE-3F83-4251-A4CA-8E31E5C1843D}"/>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8C687DFC-DB73-4224-A3B1-A7CE50762271}"/>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5DC174C4-A4E7-4E34-8EE5-DE4EC0B0F86C}"/>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8E76B7F4-456B-409D-8F75-5B21B8506D6F}"/>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A3635E5C-53DE-43F8-93D3-6872241DD94F}"/>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1EC6A8BE-B8E4-4149-A97B-2E4F95F2000A}"/>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6EEAF0E1-072B-4DF2-9936-F4826F1DAFFE}"/>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6ECBBF22-22AC-47E4-B0EF-2E55EFE0AE40}"/>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C1E02D92-9B8C-4A63-9408-862B3D92DF1D}"/>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A55F3A7D-8F6A-44CC-AAAE-87521359ED90}"/>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F4C6B7B3-51AA-410B-8DF7-BB079342EB09}"/>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DEF36598-0CB3-4C37-8F46-1B193DFDFF6E}"/>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7A96F4C8-9A27-42C9-98CC-E7427687934C}"/>
            </a:ext>
          </a:extLst>
        </xdr:cNvPr>
        <xdr:cNvSpPr txBox="1"/>
      </xdr:nvSpPr>
      <xdr:spPr>
        <a:xfrm>
          <a:off x="54821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4C54DF3F-D365-4A0D-8779-30E77E97D13B}"/>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1614C1B4-DD1D-4EAA-B2EC-1ECB88F9F93C}"/>
            </a:ext>
          </a:extLst>
        </xdr:cNvPr>
        <xdr:cNvCxnSpPr/>
      </xdr:nvCxnSpPr>
      <xdr:spPr>
        <a:xfrm flipV="1">
          <a:off x="9429115" y="12842494"/>
          <a:ext cx="0" cy="14698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AD8E2D86-F750-4EDA-8C9A-C4F55D55C46D}"/>
            </a:ext>
          </a:extLst>
        </xdr:cNvPr>
        <xdr:cNvSpPr txBox="1"/>
      </xdr:nvSpPr>
      <xdr:spPr>
        <a:xfrm>
          <a:off x="9467850" y="14316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2CD55786-D82B-4076-9CB5-BB9A3FD8A244}"/>
            </a:ext>
          </a:extLst>
        </xdr:cNvPr>
        <xdr:cNvCxnSpPr/>
      </xdr:nvCxnSpPr>
      <xdr:spPr>
        <a:xfrm>
          <a:off x="9359900" y="143123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C0B25213-82D3-48EF-988F-49E2DA686E70}"/>
            </a:ext>
          </a:extLst>
        </xdr:cNvPr>
        <xdr:cNvSpPr txBox="1"/>
      </xdr:nvSpPr>
      <xdr:spPr>
        <a:xfrm>
          <a:off x="9467850" y="12624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A64B31B3-09EC-4042-8C43-95DCCA14D9E9}"/>
            </a:ext>
          </a:extLst>
        </xdr:cNvPr>
        <xdr:cNvCxnSpPr/>
      </xdr:nvCxnSpPr>
      <xdr:spPr>
        <a:xfrm>
          <a:off x="9359900" y="128424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2494</xdr:rowOff>
    </xdr:from>
    <xdr:ext cx="469744" cy="259045"/>
    <xdr:sp macro="" textlink="">
      <xdr:nvSpPr>
        <xdr:cNvPr id="352" name="【公営住宅】&#10;一人当たり面積平均値テキスト">
          <a:extLst>
            <a:ext uri="{FF2B5EF4-FFF2-40B4-BE49-F238E27FC236}">
              <a16:creationId xmlns:a16="http://schemas.microsoft.com/office/drawing/2014/main" id="{2BDC3D22-3EF1-4745-A5A8-18244AFABD43}"/>
            </a:ext>
          </a:extLst>
        </xdr:cNvPr>
        <xdr:cNvSpPr txBox="1"/>
      </xdr:nvSpPr>
      <xdr:spPr>
        <a:xfrm>
          <a:off x="9467850" y="138772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909A37CB-C164-4F51-9033-F995BD6DFC33}"/>
            </a:ext>
          </a:extLst>
        </xdr:cNvPr>
        <xdr:cNvSpPr/>
      </xdr:nvSpPr>
      <xdr:spPr>
        <a:xfrm>
          <a:off x="9398000" y="1389881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E043A91C-79D2-4277-A3F3-00FCEFE652A7}"/>
            </a:ext>
          </a:extLst>
        </xdr:cNvPr>
        <xdr:cNvSpPr/>
      </xdr:nvSpPr>
      <xdr:spPr>
        <a:xfrm>
          <a:off x="8636000" y="1391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EB624BDB-BC52-46E6-9894-5BF1A9BDE161}"/>
            </a:ext>
          </a:extLst>
        </xdr:cNvPr>
        <xdr:cNvSpPr/>
      </xdr:nvSpPr>
      <xdr:spPr>
        <a:xfrm>
          <a:off x="7842250" y="139085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72CFA2C2-D3D0-45E4-A862-DCD480FBEDEC}"/>
            </a:ext>
          </a:extLst>
        </xdr:cNvPr>
        <xdr:cNvSpPr/>
      </xdr:nvSpPr>
      <xdr:spPr>
        <a:xfrm>
          <a:off x="7029450" y="13911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188B17F8-A634-486A-9D84-DE097795BA44}"/>
            </a:ext>
          </a:extLst>
        </xdr:cNvPr>
        <xdr:cNvSpPr/>
      </xdr:nvSpPr>
      <xdr:spPr>
        <a:xfrm>
          <a:off x="6235700" y="1394758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88A2524-7C3E-4656-954C-B3DED2894B55}"/>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1A09041-A406-4F6B-AFC1-CB1DE7EFBD98}"/>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7386D45-ACC6-4BCB-AB0B-8958E52BDCFB}"/>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FDB33152-3A14-4636-8B83-FF61C530BFBC}"/>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F0FDA6AD-3D72-4126-8393-CFB213722A3C}"/>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84837</xdr:rowOff>
    </xdr:from>
    <xdr:to>
      <xdr:col>55</xdr:col>
      <xdr:colOff>50800</xdr:colOff>
      <xdr:row>84</xdr:row>
      <xdr:rowOff>14987</xdr:rowOff>
    </xdr:to>
    <xdr:sp macro="" textlink="">
      <xdr:nvSpPr>
        <xdr:cNvPr id="363" name="楕円 362">
          <a:extLst>
            <a:ext uri="{FF2B5EF4-FFF2-40B4-BE49-F238E27FC236}">
              <a16:creationId xmlns:a16="http://schemas.microsoft.com/office/drawing/2014/main" id="{766B0D2B-72D9-4B1E-B28F-C252C0265217}"/>
            </a:ext>
          </a:extLst>
        </xdr:cNvPr>
        <xdr:cNvSpPr/>
      </xdr:nvSpPr>
      <xdr:spPr>
        <a:xfrm>
          <a:off x="9398000" y="1379448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107714</xdr:rowOff>
    </xdr:from>
    <xdr:ext cx="469744" cy="259045"/>
    <xdr:sp macro="" textlink="">
      <xdr:nvSpPr>
        <xdr:cNvPr id="364" name="【公営住宅】&#10;一人当たり面積該当値テキスト">
          <a:extLst>
            <a:ext uri="{FF2B5EF4-FFF2-40B4-BE49-F238E27FC236}">
              <a16:creationId xmlns:a16="http://schemas.microsoft.com/office/drawing/2014/main" id="{73A30AE3-56DA-488E-A051-0C1E2DE59E27}"/>
            </a:ext>
          </a:extLst>
        </xdr:cNvPr>
        <xdr:cNvSpPr txBox="1"/>
      </xdr:nvSpPr>
      <xdr:spPr>
        <a:xfrm>
          <a:off x="9467850" y="13652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116650</xdr:rowOff>
    </xdr:from>
    <xdr:to>
      <xdr:col>50</xdr:col>
      <xdr:colOff>165100</xdr:colOff>
      <xdr:row>84</xdr:row>
      <xdr:rowOff>46800</xdr:rowOff>
    </xdr:to>
    <xdr:sp macro="" textlink="">
      <xdr:nvSpPr>
        <xdr:cNvPr id="365" name="楕円 364">
          <a:extLst>
            <a:ext uri="{FF2B5EF4-FFF2-40B4-BE49-F238E27FC236}">
              <a16:creationId xmlns:a16="http://schemas.microsoft.com/office/drawing/2014/main" id="{12AB7168-F278-4D70-B256-E922C4D42B82}"/>
            </a:ext>
          </a:extLst>
        </xdr:cNvPr>
        <xdr:cNvSpPr/>
      </xdr:nvSpPr>
      <xdr:spPr>
        <a:xfrm>
          <a:off x="8636000" y="138263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135637</xdr:rowOff>
    </xdr:from>
    <xdr:to>
      <xdr:col>55</xdr:col>
      <xdr:colOff>0</xdr:colOff>
      <xdr:row>83</xdr:row>
      <xdr:rowOff>167450</xdr:rowOff>
    </xdr:to>
    <xdr:cxnSp macro="">
      <xdr:nvCxnSpPr>
        <xdr:cNvPr id="366" name="直線コネクタ 365">
          <a:extLst>
            <a:ext uri="{FF2B5EF4-FFF2-40B4-BE49-F238E27FC236}">
              <a16:creationId xmlns:a16="http://schemas.microsoft.com/office/drawing/2014/main" id="{C4D78175-7D95-41FD-B61B-7712DEA6156D}"/>
            </a:ext>
          </a:extLst>
        </xdr:cNvPr>
        <xdr:cNvCxnSpPr/>
      </xdr:nvCxnSpPr>
      <xdr:spPr>
        <a:xfrm flipV="1">
          <a:off x="8686800" y="13845287"/>
          <a:ext cx="742950" cy="31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124079</xdr:rowOff>
    </xdr:from>
    <xdr:to>
      <xdr:col>46</xdr:col>
      <xdr:colOff>38100</xdr:colOff>
      <xdr:row>84</xdr:row>
      <xdr:rowOff>54229</xdr:rowOff>
    </xdr:to>
    <xdr:sp macro="" textlink="">
      <xdr:nvSpPr>
        <xdr:cNvPr id="367" name="楕円 366">
          <a:extLst>
            <a:ext uri="{FF2B5EF4-FFF2-40B4-BE49-F238E27FC236}">
              <a16:creationId xmlns:a16="http://schemas.microsoft.com/office/drawing/2014/main" id="{26387355-735B-49CD-90D8-D3BC9CC34CFC}"/>
            </a:ext>
          </a:extLst>
        </xdr:cNvPr>
        <xdr:cNvSpPr/>
      </xdr:nvSpPr>
      <xdr:spPr>
        <a:xfrm>
          <a:off x="7842250" y="1383372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167450</xdr:rowOff>
    </xdr:from>
    <xdr:to>
      <xdr:col>50</xdr:col>
      <xdr:colOff>114300</xdr:colOff>
      <xdr:row>84</xdr:row>
      <xdr:rowOff>3429</xdr:rowOff>
    </xdr:to>
    <xdr:cxnSp macro="">
      <xdr:nvCxnSpPr>
        <xdr:cNvPr id="368" name="直線コネクタ 367">
          <a:extLst>
            <a:ext uri="{FF2B5EF4-FFF2-40B4-BE49-F238E27FC236}">
              <a16:creationId xmlns:a16="http://schemas.microsoft.com/office/drawing/2014/main" id="{7AA3CF7B-ADEE-4C75-9B42-1CA133E392A7}"/>
            </a:ext>
          </a:extLst>
        </xdr:cNvPr>
        <xdr:cNvCxnSpPr/>
      </xdr:nvCxnSpPr>
      <xdr:spPr>
        <a:xfrm flipV="1">
          <a:off x="7886700" y="13877100"/>
          <a:ext cx="800100" cy="1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128842</xdr:rowOff>
    </xdr:from>
    <xdr:to>
      <xdr:col>41</xdr:col>
      <xdr:colOff>101600</xdr:colOff>
      <xdr:row>84</xdr:row>
      <xdr:rowOff>58992</xdr:rowOff>
    </xdr:to>
    <xdr:sp macro="" textlink="">
      <xdr:nvSpPr>
        <xdr:cNvPr id="369" name="楕円 368">
          <a:extLst>
            <a:ext uri="{FF2B5EF4-FFF2-40B4-BE49-F238E27FC236}">
              <a16:creationId xmlns:a16="http://schemas.microsoft.com/office/drawing/2014/main" id="{5FF639FF-C595-4355-AA2A-77F906570E7E}"/>
            </a:ext>
          </a:extLst>
        </xdr:cNvPr>
        <xdr:cNvSpPr/>
      </xdr:nvSpPr>
      <xdr:spPr>
        <a:xfrm>
          <a:off x="7029450" y="1383849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3429</xdr:rowOff>
    </xdr:from>
    <xdr:to>
      <xdr:col>45</xdr:col>
      <xdr:colOff>177800</xdr:colOff>
      <xdr:row>84</xdr:row>
      <xdr:rowOff>8192</xdr:rowOff>
    </xdr:to>
    <xdr:cxnSp macro="">
      <xdr:nvCxnSpPr>
        <xdr:cNvPr id="370" name="直線コネクタ 369">
          <a:extLst>
            <a:ext uri="{FF2B5EF4-FFF2-40B4-BE49-F238E27FC236}">
              <a16:creationId xmlns:a16="http://schemas.microsoft.com/office/drawing/2014/main" id="{7E138CCB-4D47-4F93-B09B-F76311301441}"/>
            </a:ext>
          </a:extLst>
        </xdr:cNvPr>
        <xdr:cNvCxnSpPr/>
      </xdr:nvCxnSpPr>
      <xdr:spPr>
        <a:xfrm flipV="1">
          <a:off x="7080250" y="13878179"/>
          <a:ext cx="806450" cy="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132271</xdr:rowOff>
    </xdr:from>
    <xdr:to>
      <xdr:col>36</xdr:col>
      <xdr:colOff>165100</xdr:colOff>
      <xdr:row>84</xdr:row>
      <xdr:rowOff>62421</xdr:rowOff>
    </xdr:to>
    <xdr:sp macro="" textlink="">
      <xdr:nvSpPr>
        <xdr:cNvPr id="371" name="楕円 370">
          <a:extLst>
            <a:ext uri="{FF2B5EF4-FFF2-40B4-BE49-F238E27FC236}">
              <a16:creationId xmlns:a16="http://schemas.microsoft.com/office/drawing/2014/main" id="{0C54A265-6923-4BBE-99D1-D5BA42E30942}"/>
            </a:ext>
          </a:extLst>
        </xdr:cNvPr>
        <xdr:cNvSpPr/>
      </xdr:nvSpPr>
      <xdr:spPr>
        <a:xfrm>
          <a:off x="6235700" y="138419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8192</xdr:rowOff>
    </xdr:from>
    <xdr:to>
      <xdr:col>41</xdr:col>
      <xdr:colOff>50800</xdr:colOff>
      <xdr:row>84</xdr:row>
      <xdr:rowOff>11621</xdr:rowOff>
    </xdr:to>
    <xdr:cxnSp macro="">
      <xdr:nvCxnSpPr>
        <xdr:cNvPr id="372" name="直線コネクタ 371">
          <a:extLst>
            <a:ext uri="{FF2B5EF4-FFF2-40B4-BE49-F238E27FC236}">
              <a16:creationId xmlns:a16="http://schemas.microsoft.com/office/drawing/2014/main" id="{F24AE77D-0E23-4EF2-A6DE-58A1CB5AA247}"/>
            </a:ext>
          </a:extLst>
        </xdr:cNvPr>
        <xdr:cNvCxnSpPr/>
      </xdr:nvCxnSpPr>
      <xdr:spPr>
        <a:xfrm flipV="1">
          <a:off x="6286500" y="13882942"/>
          <a:ext cx="79375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129367</xdr:rowOff>
    </xdr:from>
    <xdr:ext cx="469744" cy="259045"/>
    <xdr:sp macro="" textlink="">
      <xdr:nvSpPr>
        <xdr:cNvPr id="373" name="n_1aveValue【公営住宅】&#10;一人当たり面積">
          <a:extLst>
            <a:ext uri="{FF2B5EF4-FFF2-40B4-BE49-F238E27FC236}">
              <a16:creationId xmlns:a16="http://schemas.microsoft.com/office/drawing/2014/main" id="{617B241F-CA6D-4315-BBDD-05D327A6F183}"/>
            </a:ext>
          </a:extLst>
        </xdr:cNvPr>
        <xdr:cNvSpPr txBox="1"/>
      </xdr:nvSpPr>
      <xdr:spPr>
        <a:xfrm>
          <a:off x="8458277" y="14004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126509</xdr:rowOff>
    </xdr:from>
    <xdr:ext cx="469744" cy="259045"/>
    <xdr:sp macro="" textlink="">
      <xdr:nvSpPr>
        <xdr:cNvPr id="374" name="n_2aveValue【公営住宅】&#10;一人当たり面積">
          <a:extLst>
            <a:ext uri="{FF2B5EF4-FFF2-40B4-BE49-F238E27FC236}">
              <a16:creationId xmlns:a16="http://schemas.microsoft.com/office/drawing/2014/main" id="{EE0AC211-AF6F-4748-95A9-7DAC59F09552}"/>
            </a:ext>
          </a:extLst>
        </xdr:cNvPr>
        <xdr:cNvSpPr txBox="1"/>
      </xdr:nvSpPr>
      <xdr:spPr>
        <a:xfrm>
          <a:off x="7677227" y="1400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128985</xdr:rowOff>
    </xdr:from>
    <xdr:ext cx="469744" cy="259045"/>
    <xdr:sp macro="" textlink="">
      <xdr:nvSpPr>
        <xdr:cNvPr id="375" name="n_3aveValue【公営住宅】&#10;一人当たり面積">
          <a:extLst>
            <a:ext uri="{FF2B5EF4-FFF2-40B4-BE49-F238E27FC236}">
              <a16:creationId xmlns:a16="http://schemas.microsoft.com/office/drawing/2014/main" id="{0F6263DD-42EB-4602-9597-B5D35C381339}"/>
            </a:ext>
          </a:extLst>
        </xdr:cNvPr>
        <xdr:cNvSpPr txBox="1"/>
      </xdr:nvSpPr>
      <xdr:spPr>
        <a:xfrm>
          <a:off x="6864427" y="14003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165561</xdr:rowOff>
    </xdr:from>
    <xdr:ext cx="469744" cy="259045"/>
    <xdr:sp macro="" textlink="">
      <xdr:nvSpPr>
        <xdr:cNvPr id="376" name="n_4aveValue【公営住宅】&#10;一人当たり面積">
          <a:extLst>
            <a:ext uri="{FF2B5EF4-FFF2-40B4-BE49-F238E27FC236}">
              <a16:creationId xmlns:a16="http://schemas.microsoft.com/office/drawing/2014/main" id="{DB381475-FD50-4DDA-B49E-788A11A55AD9}"/>
            </a:ext>
          </a:extLst>
        </xdr:cNvPr>
        <xdr:cNvSpPr txBox="1"/>
      </xdr:nvSpPr>
      <xdr:spPr>
        <a:xfrm>
          <a:off x="6070677" y="14040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63327</xdr:rowOff>
    </xdr:from>
    <xdr:ext cx="469744" cy="259045"/>
    <xdr:sp macro="" textlink="">
      <xdr:nvSpPr>
        <xdr:cNvPr id="377" name="n_1mainValue【公営住宅】&#10;一人当たり面積">
          <a:extLst>
            <a:ext uri="{FF2B5EF4-FFF2-40B4-BE49-F238E27FC236}">
              <a16:creationId xmlns:a16="http://schemas.microsoft.com/office/drawing/2014/main" id="{C70493B9-DE42-43D0-903F-12D4DE11930C}"/>
            </a:ext>
          </a:extLst>
        </xdr:cNvPr>
        <xdr:cNvSpPr txBox="1"/>
      </xdr:nvSpPr>
      <xdr:spPr>
        <a:xfrm>
          <a:off x="8458277" y="1360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70756</xdr:rowOff>
    </xdr:from>
    <xdr:ext cx="469744" cy="259045"/>
    <xdr:sp macro="" textlink="">
      <xdr:nvSpPr>
        <xdr:cNvPr id="378" name="n_2mainValue【公営住宅】&#10;一人当たり面積">
          <a:extLst>
            <a:ext uri="{FF2B5EF4-FFF2-40B4-BE49-F238E27FC236}">
              <a16:creationId xmlns:a16="http://schemas.microsoft.com/office/drawing/2014/main" id="{E2ED48CA-3CF2-45D0-B4DA-3F41CFC920EE}"/>
            </a:ext>
          </a:extLst>
        </xdr:cNvPr>
        <xdr:cNvSpPr txBox="1"/>
      </xdr:nvSpPr>
      <xdr:spPr>
        <a:xfrm>
          <a:off x="7677227" y="13615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75519</xdr:rowOff>
    </xdr:from>
    <xdr:ext cx="469744" cy="259045"/>
    <xdr:sp macro="" textlink="">
      <xdr:nvSpPr>
        <xdr:cNvPr id="379" name="n_3mainValue【公営住宅】&#10;一人当たり面積">
          <a:extLst>
            <a:ext uri="{FF2B5EF4-FFF2-40B4-BE49-F238E27FC236}">
              <a16:creationId xmlns:a16="http://schemas.microsoft.com/office/drawing/2014/main" id="{05FA3415-AD9A-4342-ACFB-373565ABD1EF}"/>
            </a:ext>
          </a:extLst>
        </xdr:cNvPr>
        <xdr:cNvSpPr txBox="1"/>
      </xdr:nvSpPr>
      <xdr:spPr>
        <a:xfrm>
          <a:off x="6864427" y="13620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78948</xdr:rowOff>
    </xdr:from>
    <xdr:ext cx="469744" cy="259045"/>
    <xdr:sp macro="" textlink="">
      <xdr:nvSpPr>
        <xdr:cNvPr id="380" name="n_4mainValue【公営住宅】&#10;一人当たり面積">
          <a:extLst>
            <a:ext uri="{FF2B5EF4-FFF2-40B4-BE49-F238E27FC236}">
              <a16:creationId xmlns:a16="http://schemas.microsoft.com/office/drawing/2014/main" id="{FF4068B5-CAA4-44D5-A2C4-4A042427D841}"/>
            </a:ext>
          </a:extLst>
        </xdr:cNvPr>
        <xdr:cNvSpPr txBox="1"/>
      </xdr:nvSpPr>
      <xdr:spPr>
        <a:xfrm>
          <a:off x="6070677" y="13623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D2CD6F91-5538-42DB-A279-F4D9415E67C3}"/>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7FC7E111-03B9-416D-A9DA-E8AA6B36C848}"/>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77556689-C72B-445A-B853-71153B6148ED}"/>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7FFB2BD5-050D-4571-AFAC-412ABC197948}"/>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42C36955-3DB1-4539-B464-1AF91D9DB597}"/>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642BAA2C-7C48-4564-AE6C-E6F41CC6A26E}"/>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B2C2D102-E20B-416A-BE29-27E648326777}"/>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A8BD5CB3-902D-41FA-A2D9-FCA8F8AADB50}"/>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5910A4ED-BA96-43CC-88E1-4567C901B0EF}"/>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94C2A74A-CAD0-487D-A26C-7229E6543E08}"/>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C0882F3D-51BC-46AE-AE8D-C53795E75E03}"/>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90B12648-4796-4C55-8E17-0B0C4E9BF35C}"/>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841B4CC8-93F3-4807-9A63-514BBB5D9CDD}"/>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4BA9D3CF-FA4F-4F20-AB21-53A742EB13D4}"/>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6D92CCBD-CFE7-4CF2-A8AB-106FFC22C3F5}"/>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26700639-552C-441F-BE5D-231451BA0023}"/>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FC4EB000-FDBD-4464-B157-FAB88438C8A4}"/>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8110578D-3951-410B-B659-0816E966F162}"/>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567D2809-A20F-4A06-9D75-3111B3EF971A}"/>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47E77289-B825-4E34-8132-3016E952B497}"/>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5D698758-042E-4CFA-B8B0-1699829AE47D}"/>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AAA6DF31-6052-4744-9866-7BFB634A80EB}"/>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2BD2FD06-0D77-4CCA-B1BA-4575984729C9}"/>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E9B13792-5D8E-4D10-B352-7E623F60E882}"/>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BB1864C6-3C4A-407E-A1C1-CD49D8085306}"/>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4FF8788F-1350-48A9-B5D2-09E88DAA34EA}"/>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21B77359-FD91-4596-B9CB-D0148D8FC21C}"/>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27644D95-79C6-4B67-8959-22EBA3D6BD78}"/>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8FE2341E-BAF2-4F75-ADC4-EC28A987243C}"/>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946CE609-3BE5-4365-B951-D61BE610A98F}"/>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915542FE-1BB2-4BCA-99D4-5A79B6EB2604}"/>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ADCEFECB-5F25-4438-B807-A5BBAFCE6972}"/>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B0C601A5-4535-47D9-81FB-83F0CE435FAA}"/>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19D639A6-5802-499E-93C6-A61E6C4F3604}"/>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6015913C-41BF-4343-85AC-4892DB741FEE}"/>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EF005BEE-D3E2-4290-BFFC-55601A298DED}"/>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B64E06ED-96E6-4676-B37B-ABC95936507E}"/>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C6B3BE6A-86DE-41D2-AA0F-AC89F2F9F2A4}"/>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8B423417-F143-43DA-9F20-5AE1E0BDFF39}"/>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3185E62A-32B0-4D36-91CD-E743F7A5EC00}"/>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ACA65664-547C-43FC-BF3F-59CB7DE0C456}"/>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422" name="直線コネクタ 421">
          <a:extLst>
            <a:ext uri="{FF2B5EF4-FFF2-40B4-BE49-F238E27FC236}">
              <a16:creationId xmlns:a16="http://schemas.microsoft.com/office/drawing/2014/main" id="{2C8B598E-FFF3-481C-A0F5-1717CFC06324}"/>
            </a:ext>
          </a:extLst>
        </xdr:cNvPr>
        <xdr:cNvCxnSpPr/>
      </xdr:nvCxnSpPr>
      <xdr:spPr>
        <a:xfrm flipV="1">
          <a:off x="14699614" y="5656761"/>
          <a:ext cx="0" cy="1371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423" name="【認定こども園・幼稚園・保育所】&#10;有形固定資産減価償却率最小値テキスト">
          <a:extLst>
            <a:ext uri="{FF2B5EF4-FFF2-40B4-BE49-F238E27FC236}">
              <a16:creationId xmlns:a16="http://schemas.microsoft.com/office/drawing/2014/main" id="{82EA4CA6-D88B-4320-A672-F2ACA0502F22}"/>
            </a:ext>
          </a:extLst>
        </xdr:cNvPr>
        <xdr:cNvSpPr txBox="1"/>
      </xdr:nvSpPr>
      <xdr:spPr>
        <a:xfrm>
          <a:off x="14738350" y="7032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424" name="直線コネクタ 423">
          <a:extLst>
            <a:ext uri="{FF2B5EF4-FFF2-40B4-BE49-F238E27FC236}">
              <a16:creationId xmlns:a16="http://schemas.microsoft.com/office/drawing/2014/main" id="{445F0CA1-7348-42B5-BF43-3619C9B0A96D}"/>
            </a:ext>
          </a:extLst>
        </xdr:cNvPr>
        <xdr:cNvCxnSpPr/>
      </xdr:nvCxnSpPr>
      <xdr:spPr>
        <a:xfrm>
          <a:off x="14611350" y="70281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425" name="【認定こども園・幼稚園・保育所】&#10;有形固定資産減価償却率最大値テキスト">
          <a:extLst>
            <a:ext uri="{FF2B5EF4-FFF2-40B4-BE49-F238E27FC236}">
              <a16:creationId xmlns:a16="http://schemas.microsoft.com/office/drawing/2014/main" id="{C142CDA5-898A-4931-B4D2-448596410D3C}"/>
            </a:ext>
          </a:extLst>
        </xdr:cNvPr>
        <xdr:cNvSpPr txBox="1"/>
      </xdr:nvSpPr>
      <xdr:spPr>
        <a:xfrm>
          <a:off x="14738350" y="544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426" name="直線コネクタ 425">
          <a:extLst>
            <a:ext uri="{FF2B5EF4-FFF2-40B4-BE49-F238E27FC236}">
              <a16:creationId xmlns:a16="http://schemas.microsoft.com/office/drawing/2014/main" id="{EE0DA560-3E70-47E0-9835-D7CBC2E73416}"/>
            </a:ext>
          </a:extLst>
        </xdr:cNvPr>
        <xdr:cNvCxnSpPr/>
      </xdr:nvCxnSpPr>
      <xdr:spPr>
        <a:xfrm>
          <a:off x="14611350" y="56567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561</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5B3B81C3-9290-4891-A2BD-AD8709DAF165}"/>
            </a:ext>
          </a:extLst>
        </xdr:cNvPr>
        <xdr:cNvSpPr txBox="1"/>
      </xdr:nvSpPr>
      <xdr:spPr>
        <a:xfrm>
          <a:off x="14738350" y="62807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428" name="フローチャート: 判断 427">
          <a:extLst>
            <a:ext uri="{FF2B5EF4-FFF2-40B4-BE49-F238E27FC236}">
              <a16:creationId xmlns:a16="http://schemas.microsoft.com/office/drawing/2014/main" id="{7E57BF1D-6DD2-4EAF-B291-4F5B30B5F41E}"/>
            </a:ext>
          </a:extLst>
        </xdr:cNvPr>
        <xdr:cNvSpPr/>
      </xdr:nvSpPr>
      <xdr:spPr>
        <a:xfrm>
          <a:off x="14649450" y="630228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429" name="フローチャート: 判断 428">
          <a:extLst>
            <a:ext uri="{FF2B5EF4-FFF2-40B4-BE49-F238E27FC236}">
              <a16:creationId xmlns:a16="http://schemas.microsoft.com/office/drawing/2014/main" id="{90CFE483-757C-4700-B484-0A03D7796F08}"/>
            </a:ext>
          </a:extLst>
        </xdr:cNvPr>
        <xdr:cNvSpPr/>
      </xdr:nvSpPr>
      <xdr:spPr>
        <a:xfrm>
          <a:off x="13887450" y="6315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30" name="フローチャート: 判断 429">
          <a:extLst>
            <a:ext uri="{FF2B5EF4-FFF2-40B4-BE49-F238E27FC236}">
              <a16:creationId xmlns:a16="http://schemas.microsoft.com/office/drawing/2014/main" id="{DC5E1940-E47F-42F5-9CA8-F01853953896}"/>
            </a:ext>
          </a:extLst>
        </xdr:cNvPr>
        <xdr:cNvSpPr/>
      </xdr:nvSpPr>
      <xdr:spPr>
        <a:xfrm>
          <a:off x="13093700" y="6285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431" name="フローチャート: 判断 430">
          <a:extLst>
            <a:ext uri="{FF2B5EF4-FFF2-40B4-BE49-F238E27FC236}">
              <a16:creationId xmlns:a16="http://schemas.microsoft.com/office/drawing/2014/main" id="{843F9745-D584-4ED6-A48E-7CA24AF6B929}"/>
            </a:ext>
          </a:extLst>
        </xdr:cNvPr>
        <xdr:cNvSpPr/>
      </xdr:nvSpPr>
      <xdr:spPr>
        <a:xfrm>
          <a:off x="12299950" y="627924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432" name="フローチャート: 判断 431">
          <a:extLst>
            <a:ext uri="{FF2B5EF4-FFF2-40B4-BE49-F238E27FC236}">
              <a16:creationId xmlns:a16="http://schemas.microsoft.com/office/drawing/2014/main" id="{F4888BE6-64DB-4DD2-87BA-7DBBF58A6BA3}"/>
            </a:ext>
          </a:extLst>
        </xdr:cNvPr>
        <xdr:cNvSpPr/>
      </xdr:nvSpPr>
      <xdr:spPr>
        <a:xfrm>
          <a:off x="11487150" y="627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916CE896-BDFE-4FE3-95F8-773E145D91A3}"/>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52BFBBF4-6251-4448-B4D3-BCBD3F36913B}"/>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CA7F0663-F200-4B4C-81F4-FCEA9F86DBC5}"/>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3EFCF82D-019C-414B-804B-EF9E93064E31}"/>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A391F964-1C3F-4724-BF92-AFBAE2B60553}"/>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20501</xdr:rowOff>
    </xdr:from>
    <xdr:to>
      <xdr:col>85</xdr:col>
      <xdr:colOff>177800</xdr:colOff>
      <xdr:row>38</xdr:row>
      <xdr:rowOff>122101</xdr:rowOff>
    </xdr:to>
    <xdr:sp macro="" textlink="">
      <xdr:nvSpPr>
        <xdr:cNvPr id="438" name="楕円 437">
          <a:extLst>
            <a:ext uri="{FF2B5EF4-FFF2-40B4-BE49-F238E27FC236}">
              <a16:creationId xmlns:a16="http://schemas.microsoft.com/office/drawing/2014/main" id="{DD9783F4-A15C-4725-8D16-34302ADD57B2}"/>
            </a:ext>
          </a:extLst>
        </xdr:cNvPr>
        <xdr:cNvSpPr/>
      </xdr:nvSpPr>
      <xdr:spPr>
        <a:xfrm>
          <a:off x="14649450" y="630065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43378</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63E71C69-BC51-4F1A-AE66-F19D758897A9}"/>
            </a:ext>
          </a:extLst>
        </xdr:cNvPr>
        <xdr:cNvSpPr txBox="1"/>
      </xdr:nvSpPr>
      <xdr:spPr>
        <a:xfrm>
          <a:off x="14738350" y="6158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17235</xdr:rowOff>
    </xdr:from>
    <xdr:to>
      <xdr:col>81</xdr:col>
      <xdr:colOff>101600</xdr:colOff>
      <xdr:row>38</xdr:row>
      <xdr:rowOff>118835</xdr:rowOff>
    </xdr:to>
    <xdr:sp macro="" textlink="">
      <xdr:nvSpPr>
        <xdr:cNvPr id="440" name="楕円 439">
          <a:extLst>
            <a:ext uri="{FF2B5EF4-FFF2-40B4-BE49-F238E27FC236}">
              <a16:creationId xmlns:a16="http://schemas.microsoft.com/office/drawing/2014/main" id="{EF1FACF4-F807-440A-A3D3-761565AE7CED}"/>
            </a:ext>
          </a:extLst>
        </xdr:cNvPr>
        <xdr:cNvSpPr/>
      </xdr:nvSpPr>
      <xdr:spPr>
        <a:xfrm>
          <a:off x="13887450" y="629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68035</xdr:rowOff>
    </xdr:from>
    <xdr:to>
      <xdr:col>85</xdr:col>
      <xdr:colOff>127000</xdr:colOff>
      <xdr:row>38</xdr:row>
      <xdr:rowOff>71301</xdr:rowOff>
    </xdr:to>
    <xdr:cxnSp macro="">
      <xdr:nvCxnSpPr>
        <xdr:cNvPr id="441" name="直線コネクタ 440">
          <a:extLst>
            <a:ext uri="{FF2B5EF4-FFF2-40B4-BE49-F238E27FC236}">
              <a16:creationId xmlns:a16="http://schemas.microsoft.com/office/drawing/2014/main" id="{D02D80BF-40BE-438C-AFB1-2D9357DB8124}"/>
            </a:ext>
          </a:extLst>
        </xdr:cNvPr>
        <xdr:cNvCxnSpPr/>
      </xdr:nvCxnSpPr>
      <xdr:spPr>
        <a:xfrm>
          <a:off x="13938250" y="6348185"/>
          <a:ext cx="762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134801</xdr:rowOff>
    </xdr:from>
    <xdr:to>
      <xdr:col>76</xdr:col>
      <xdr:colOff>165100</xdr:colOff>
      <xdr:row>38</xdr:row>
      <xdr:rowOff>64951</xdr:rowOff>
    </xdr:to>
    <xdr:sp macro="" textlink="">
      <xdr:nvSpPr>
        <xdr:cNvPr id="442" name="楕円 441">
          <a:extLst>
            <a:ext uri="{FF2B5EF4-FFF2-40B4-BE49-F238E27FC236}">
              <a16:creationId xmlns:a16="http://schemas.microsoft.com/office/drawing/2014/main" id="{66530C0E-C323-4222-A87D-CDE25A128F00}"/>
            </a:ext>
          </a:extLst>
        </xdr:cNvPr>
        <xdr:cNvSpPr/>
      </xdr:nvSpPr>
      <xdr:spPr>
        <a:xfrm>
          <a:off x="13093700" y="624985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14151</xdr:rowOff>
    </xdr:from>
    <xdr:to>
      <xdr:col>81</xdr:col>
      <xdr:colOff>50800</xdr:colOff>
      <xdr:row>38</xdr:row>
      <xdr:rowOff>68035</xdr:rowOff>
    </xdr:to>
    <xdr:cxnSp macro="">
      <xdr:nvCxnSpPr>
        <xdr:cNvPr id="443" name="直線コネクタ 442">
          <a:extLst>
            <a:ext uri="{FF2B5EF4-FFF2-40B4-BE49-F238E27FC236}">
              <a16:creationId xmlns:a16="http://schemas.microsoft.com/office/drawing/2014/main" id="{37950F0C-9263-4A7C-A603-96E7F273BACB}"/>
            </a:ext>
          </a:extLst>
        </xdr:cNvPr>
        <xdr:cNvCxnSpPr/>
      </xdr:nvCxnSpPr>
      <xdr:spPr>
        <a:xfrm>
          <a:off x="13144500" y="6294301"/>
          <a:ext cx="79375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79284</xdr:rowOff>
    </xdr:from>
    <xdr:to>
      <xdr:col>72</xdr:col>
      <xdr:colOff>38100</xdr:colOff>
      <xdr:row>38</xdr:row>
      <xdr:rowOff>9434</xdr:rowOff>
    </xdr:to>
    <xdr:sp macro="" textlink="">
      <xdr:nvSpPr>
        <xdr:cNvPr id="444" name="楕円 443">
          <a:extLst>
            <a:ext uri="{FF2B5EF4-FFF2-40B4-BE49-F238E27FC236}">
              <a16:creationId xmlns:a16="http://schemas.microsoft.com/office/drawing/2014/main" id="{D0FB682D-112E-4C28-855A-A0754E889796}"/>
            </a:ext>
          </a:extLst>
        </xdr:cNvPr>
        <xdr:cNvSpPr/>
      </xdr:nvSpPr>
      <xdr:spPr>
        <a:xfrm>
          <a:off x="12299950" y="619433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130084</xdr:rowOff>
    </xdr:from>
    <xdr:to>
      <xdr:col>76</xdr:col>
      <xdr:colOff>114300</xdr:colOff>
      <xdr:row>38</xdr:row>
      <xdr:rowOff>14151</xdr:rowOff>
    </xdr:to>
    <xdr:cxnSp macro="">
      <xdr:nvCxnSpPr>
        <xdr:cNvPr id="445" name="直線コネクタ 444">
          <a:extLst>
            <a:ext uri="{FF2B5EF4-FFF2-40B4-BE49-F238E27FC236}">
              <a16:creationId xmlns:a16="http://schemas.microsoft.com/office/drawing/2014/main" id="{05264677-B770-404C-9B56-8A1774BC395A}"/>
            </a:ext>
          </a:extLst>
        </xdr:cNvPr>
        <xdr:cNvCxnSpPr/>
      </xdr:nvCxnSpPr>
      <xdr:spPr>
        <a:xfrm>
          <a:off x="12344400" y="6245134"/>
          <a:ext cx="800100" cy="49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22134</xdr:rowOff>
    </xdr:from>
    <xdr:to>
      <xdr:col>67</xdr:col>
      <xdr:colOff>101600</xdr:colOff>
      <xdr:row>37</xdr:row>
      <xdr:rowOff>123734</xdr:rowOff>
    </xdr:to>
    <xdr:sp macro="" textlink="">
      <xdr:nvSpPr>
        <xdr:cNvPr id="446" name="楕円 445">
          <a:extLst>
            <a:ext uri="{FF2B5EF4-FFF2-40B4-BE49-F238E27FC236}">
              <a16:creationId xmlns:a16="http://schemas.microsoft.com/office/drawing/2014/main" id="{9E0D4B23-2331-4490-9733-DD994A88DC06}"/>
            </a:ext>
          </a:extLst>
        </xdr:cNvPr>
        <xdr:cNvSpPr/>
      </xdr:nvSpPr>
      <xdr:spPr>
        <a:xfrm>
          <a:off x="11487150" y="613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72934</xdr:rowOff>
    </xdr:from>
    <xdr:to>
      <xdr:col>71</xdr:col>
      <xdr:colOff>177800</xdr:colOff>
      <xdr:row>37</xdr:row>
      <xdr:rowOff>130084</xdr:rowOff>
    </xdr:to>
    <xdr:cxnSp macro="">
      <xdr:nvCxnSpPr>
        <xdr:cNvPr id="447" name="直線コネクタ 446">
          <a:extLst>
            <a:ext uri="{FF2B5EF4-FFF2-40B4-BE49-F238E27FC236}">
              <a16:creationId xmlns:a16="http://schemas.microsoft.com/office/drawing/2014/main" id="{79621E42-D8EF-432F-97E8-346152B5153F}"/>
            </a:ext>
          </a:extLst>
        </xdr:cNvPr>
        <xdr:cNvCxnSpPr/>
      </xdr:nvCxnSpPr>
      <xdr:spPr>
        <a:xfrm>
          <a:off x="11537950" y="6187984"/>
          <a:ext cx="8064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127924</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CD8AC8A5-42FB-4BC0-9D90-08AA2010497E}"/>
            </a:ext>
          </a:extLst>
        </xdr:cNvPr>
        <xdr:cNvSpPr txBox="1"/>
      </xdr:nvSpPr>
      <xdr:spPr>
        <a:xfrm>
          <a:off x="13742044" y="6408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98533</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E5A421F1-FC40-4924-8AAC-A77C97CBE2C1}"/>
            </a:ext>
          </a:extLst>
        </xdr:cNvPr>
        <xdr:cNvSpPr txBox="1"/>
      </xdr:nvSpPr>
      <xdr:spPr>
        <a:xfrm>
          <a:off x="12960994" y="6378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85470</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74B4BFD5-7E58-4A1E-AA9B-9C1EAE8CD34E}"/>
            </a:ext>
          </a:extLst>
        </xdr:cNvPr>
        <xdr:cNvSpPr txBox="1"/>
      </xdr:nvSpPr>
      <xdr:spPr>
        <a:xfrm>
          <a:off x="12167244" y="6365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92001</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50A0FF1F-F023-4D6C-9B1F-CE570A4B0C48}"/>
            </a:ext>
          </a:extLst>
        </xdr:cNvPr>
        <xdr:cNvSpPr txBox="1"/>
      </xdr:nvSpPr>
      <xdr:spPr>
        <a:xfrm>
          <a:off x="11354444" y="6372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135363</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5F764A41-C84E-4325-B8D5-801870C902C0}"/>
            </a:ext>
          </a:extLst>
        </xdr:cNvPr>
        <xdr:cNvSpPr txBox="1"/>
      </xdr:nvSpPr>
      <xdr:spPr>
        <a:xfrm>
          <a:off x="13742044" y="6085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81478</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859B458D-9AE1-43E2-BA61-30195A188886}"/>
            </a:ext>
          </a:extLst>
        </xdr:cNvPr>
        <xdr:cNvSpPr txBox="1"/>
      </xdr:nvSpPr>
      <xdr:spPr>
        <a:xfrm>
          <a:off x="12960994" y="6031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25961</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C4AF8546-0660-44EC-8EFC-6288A199B979}"/>
            </a:ext>
          </a:extLst>
        </xdr:cNvPr>
        <xdr:cNvSpPr txBox="1"/>
      </xdr:nvSpPr>
      <xdr:spPr>
        <a:xfrm>
          <a:off x="12167244" y="5975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140261</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6F4F6FAD-434F-4EDD-AB69-C76DCFDF6466}"/>
            </a:ext>
          </a:extLst>
        </xdr:cNvPr>
        <xdr:cNvSpPr txBox="1"/>
      </xdr:nvSpPr>
      <xdr:spPr>
        <a:xfrm>
          <a:off x="11354444" y="5925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0E345592-C065-484D-ABA6-6E0357316706}"/>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A7C27F9D-C353-4468-A629-CA6FF78A14FD}"/>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6377A4E7-5B92-401A-B69D-957DE4366D02}"/>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08AB7618-66AC-443F-BE26-07A7462EDD0E}"/>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C9188C46-8C81-4D07-8D84-4DF6D66CF5A3}"/>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6DCB837F-4079-4077-99D8-42F53415ECFC}"/>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4765668B-5B6E-4F84-B404-DBF5BE124991}"/>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6E434650-146D-4B99-94F8-E244ACDB0BC5}"/>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D7949246-B89F-49A8-A702-7DF61E66B1A6}"/>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7828AE0A-A1E8-4B6C-8562-68364B1ED6A0}"/>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7A6B91D4-B0B4-4F75-967F-3E8B1A0DAC89}"/>
            </a:ext>
          </a:extLst>
        </xdr:cNvPr>
        <xdr:cNvCxnSpPr/>
      </xdr:nvCxnSpPr>
      <xdr:spPr>
        <a:xfrm>
          <a:off x="164592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5C4860D5-3D09-4DEF-BD62-3B77D0E92F5D}"/>
            </a:ext>
          </a:extLst>
        </xdr:cNvPr>
        <xdr:cNvSpPr txBox="1"/>
      </xdr:nvSpPr>
      <xdr:spPr>
        <a:xfrm>
          <a:off x="160491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D0A4FA6D-6D3C-4147-893F-D7B4426729BF}"/>
            </a:ext>
          </a:extLst>
        </xdr:cNvPr>
        <xdr:cNvCxnSpPr/>
      </xdr:nvCxnSpPr>
      <xdr:spPr>
        <a:xfrm>
          <a:off x="164592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CD661DEA-9065-48D1-AC36-09A68FBE20B3}"/>
            </a:ext>
          </a:extLst>
        </xdr:cNvPr>
        <xdr:cNvSpPr txBox="1"/>
      </xdr:nvSpPr>
      <xdr:spPr>
        <a:xfrm>
          <a:off x="16049171" y="65833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EBEEEC09-FEE7-44D3-A236-84DEF43FEEB1}"/>
            </a:ext>
          </a:extLst>
        </xdr:cNvPr>
        <xdr:cNvCxnSpPr/>
      </xdr:nvCxnSpPr>
      <xdr:spPr>
        <a:xfrm>
          <a:off x="164592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ECCCB4AE-E6D9-4FE2-B7F8-65CD243051A3}"/>
            </a:ext>
          </a:extLst>
        </xdr:cNvPr>
        <xdr:cNvSpPr txBox="1"/>
      </xdr:nvSpPr>
      <xdr:spPr>
        <a:xfrm>
          <a:off x="16049171" y="626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3C78ED9D-437C-4E70-8672-09B838C4481C}"/>
            </a:ext>
          </a:extLst>
        </xdr:cNvPr>
        <xdr:cNvCxnSpPr/>
      </xdr:nvCxnSpPr>
      <xdr:spPr>
        <a:xfrm>
          <a:off x="164592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B5ABB10B-53EC-48F9-B003-5DE15D773BEC}"/>
            </a:ext>
          </a:extLst>
        </xdr:cNvPr>
        <xdr:cNvSpPr txBox="1"/>
      </xdr:nvSpPr>
      <xdr:spPr>
        <a:xfrm>
          <a:off x="16049171" y="5949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4212DB2D-389E-4945-AFC2-1F573132214D}"/>
            </a:ext>
          </a:extLst>
        </xdr:cNvPr>
        <xdr:cNvCxnSpPr/>
      </xdr:nvCxnSpPr>
      <xdr:spPr>
        <a:xfrm>
          <a:off x="164592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C951F040-95D1-418F-B20F-97AAC2CCC35F}"/>
            </a:ext>
          </a:extLst>
        </xdr:cNvPr>
        <xdr:cNvSpPr txBox="1"/>
      </xdr:nvSpPr>
      <xdr:spPr>
        <a:xfrm>
          <a:off x="16049171" y="56353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DFA216B7-A7C4-40E9-B574-FCE6F1F806BC}"/>
            </a:ext>
          </a:extLst>
        </xdr:cNvPr>
        <xdr:cNvCxnSpPr/>
      </xdr:nvCxnSpPr>
      <xdr:spPr>
        <a:xfrm>
          <a:off x="164592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90B20AD4-FFE2-4B94-919A-EECAA7958CA9}"/>
            </a:ext>
          </a:extLst>
        </xdr:cNvPr>
        <xdr:cNvSpPr txBox="1"/>
      </xdr:nvSpPr>
      <xdr:spPr>
        <a:xfrm>
          <a:off x="16049171" y="53214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F9E1F885-066E-4831-8A0A-4A6CD7D5BDC0}"/>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2A0AA2EC-B948-4FE3-9448-2F9BCA264780}"/>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FA9CD29D-804D-4917-AB5C-EF39F8433028}"/>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481" name="直線コネクタ 480">
          <a:extLst>
            <a:ext uri="{FF2B5EF4-FFF2-40B4-BE49-F238E27FC236}">
              <a16:creationId xmlns:a16="http://schemas.microsoft.com/office/drawing/2014/main" id="{516FCB1B-4856-4E49-B746-E0EDA29B586A}"/>
            </a:ext>
          </a:extLst>
        </xdr:cNvPr>
        <xdr:cNvCxnSpPr/>
      </xdr:nvCxnSpPr>
      <xdr:spPr>
        <a:xfrm flipV="1">
          <a:off x="19951064" y="5509623"/>
          <a:ext cx="0" cy="1432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64F07BE6-2EB3-414B-B35E-5D3AAD0D6692}"/>
            </a:ext>
          </a:extLst>
        </xdr:cNvPr>
        <xdr:cNvSpPr txBox="1"/>
      </xdr:nvSpPr>
      <xdr:spPr>
        <a:xfrm>
          <a:off x="19989800" y="6945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83" name="直線コネクタ 482">
          <a:extLst>
            <a:ext uri="{FF2B5EF4-FFF2-40B4-BE49-F238E27FC236}">
              <a16:creationId xmlns:a16="http://schemas.microsoft.com/office/drawing/2014/main" id="{0197BA4F-F4FA-4F20-AADD-4BA1147F7D69}"/>
            </a:ext>
          </a:extLst>
        </xdr:cNvPr>
        <xdr:cNvCxnSpPr/>
      </xdr:nvCxnSpPr>
      <xdr:spPr>
        <a:xfrm>
          <a:off x="19881850" y="69416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2B18DA1A-936F-422C-830C-024A576EE094}"/>
            </a:ext>
          </a:extLst>
        </xdr:cNvPr>
        <xdr:cNvSpPr txBox="1"/>
      </xdr:nvSpPr>
      <xdr:spPr>
        <a:xfrm>
          <a:off x="19989800" y="5291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485" name="直線コネクタ 484">
          <a:extLst>
            <a:ext uri="{FF2B5EF4-FFF2-40B4-BE49-F238E27FC236}">
              <a16:creationId xmlns:a16="http://schemas.microsoft.com/office/drawing/2014/main" id="{DBA50790-4C8A-4A02-B85A-867190A63264}"/>
            </a:ext>
          </a:extLst>
        </xdr:cNvPr>
        <xdr:cNvCxnSpPr/>
      </xdr:nvCxnSpPr>
      <xdr:spPr>
        <a:xfrm>
          <a:off x="19881850" y="55096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167112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7323F6CC-068D-4693-B75B-1317CCC1B2F0}"/>
            </a:ext>
          </a:extLst>
        </xdr:cNvPr>
        <xdr:cNvSpPr txBox="1"/>
      </xdr:nvSpPr>
      <xdr:spPr>
        <a:xfrm>
          <a:off x="19989800" y="64472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487" name="フローチャート: 判断 486">
          <a:extLst>
            <a:ext uri="{FF2B5EF4-FFF2-40B4-BE49-F238E27FC236}">
              <a16:creationId xmlns:a16="http://schemas.microsoft.com/office/drawing/2014/main" id="{4AC512F5-9F7E-4B18-84EE-EA8031F288EE}"/>
            </a:ext>
          </a:extLst>
        </xdr:cNvPr>
        <xdr:cNvSpPr/>
      </xdr:nvSpPr>
      <xdr:spPr>
        <a:xfrm>
          <a:off x="19900900" y="646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488" name="フローチャート: 判断 487">
          <a:extLst>
            <a:ext uri="{FF2B5EF4-FFF2-40B4-BE49-F238E27FC236}">
              <a16:creationId xmlns:a16="http://schemas.microsoft.com/office/drawing/2014/main" id="{0AF330ED-7910-4B41-A518-808CFC5FC5FC}"/>
            </a:ext>
          </a:extLst>
        </xdr:cNvPr>
        <xdr:cNvSpPr/>
      </xdr:nvSpPr>
      <xdr:spPr>
        <a:xfrm>
          <a:off x="19157950" y="647554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489" name="フローチャート: 判断 488">
          <a:extLst>
            <a:ext uri="{FF2B5EF4-FFF2-40B4-BE49-F238E27FC236}">
              <a16:creationId xmlns:a16="http://schemas.microsoft.com/office/drawing/2014/main" id="{A2A79334-7314-4497-847A-08C1485E26BD}"/>
            </a:ext>
          </a:extLst>
        </xdr:cNvPr>
        <xdr:cNvSpPr/>
      </xdr:nvSpPr>
      <xdr:spPr>
        <a:xfrm>
          <a:off x="18345150" y="647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490" name="フローチャート: 判断 489">
          <a:extLst>
            <a:ext uri="{FF2B5EF4-FFF2-40B4-BE49-F238E27FC236}">
              <a16:creationId xmlns:a16="http://schemas.microsoft.com/office/drawing/2014/main" id="{59D464A8-6D98-4F66-963B-BC3216F803DD}"/>
            </a:ext>
          </a:extLst>
        </xdr:cNvPr>
        <xdr:cNvSpPr/>
      </xdr:nvSpPr>
      <xdr:spPr>
        <a:xfrm>
          <a:off x="17551400" y="6485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491" name="フローチャート: 判断 490">
          <a:extLst>
            <a:ext uri="{FF2B5EF4-FFF2-40B4-BE49-F238E27FC236}">
              <a16:creationId xmlns:a16="http://schemas.microsoft.com/office/drawing/2014/main" id="{12132F48-5AE5-496D-9492-C3D6EF525F6A}"/>
            </a:ext>
          </a:extLst>
        </xdr:cNvPr>
        <xdr:cNvSpPr/>
      </xdr:nvSpPr>
      <xdr:spPr>
        <a:xfrm>
          <a:off x="16757650" y="65278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FB549BFE-50F3-45E4-9A27-CAE30B98A9B3}"/>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57E6842C-7106-4A68-B5A9-AE4A898E8629}"/>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612299E9-2CDE-4171-9738-C56D696DFCA3}"/>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6C86468C-11FE-483C-B1EB-89E3DCDD8CC6}"/>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26B1D986-FE35-489D-9174-2837446345B8}"/>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138067</xdr:rowOff>
    </xdr:from>
    <xdr:to>
      <xdr:col>116</xdr:col>
      <xdr:colOff>114300</xdr:colOff>
      <xdr:row>38</xdr:row>
      <xdr:rowOff>68218</xdr:rowOff>
    </xdr:to>
    <xdr:sp macro="" textlink="">
      <xdr:nvSpPr>
        <xdr:cNvPr id="497" name="楕円 496">
          <a:extLst>
            <a:ext uri="{FF2B5EF4-FFF2-40B4-BE49-F238E27FC236}">
              <a16:creationId xmlns:a16="http://schemas.microsoft.com/office/drawing/2014/main" id="{4D94E9B9-32B7-4849-8ADC-DF61BA44767A}"/>
            </a:ext>
          </a:extLst>
        </xdr:cNvPr>
        <xdr:cNvSpPr/>
      </xdr:nvSpPr>
      <xdr:spPr>
        <a:xfrm>
          <a:off x="19900900" y="6253117"/>
          <a:ext cx="101600" cy="952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160944</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2BE6EE8A-CB78-44AD-B67B-9E6F30381016}"/>
            </a:ext>
          </a:extLst>
        </xdr:cNvPr>
        <xdr:cNvSpPr txBox="1"/>
      </xdr:nvSpPr>
      <xdr:spPr>
        <a:xfrm>
          <a:off x="19989800" y="6110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160927</xdr:rowOff>
    </xdr:from>
    <xdr:to>
      <xdr:col>112</xdr:col>
      <xdr:colOff>38100</xdr:colOff>
      <xdr:row>38</xdr:row>
      <xdr:rowOff>91077</xdr:rowOff>
    </xdr:to>
    <xdr:sp macro="" textlink="">
      <xdr:nvSpPr>
        <xdr:cNvPr id="499" name="楕円 498">
          <a:extLst>
            <a:ext uri="{FF2B5EF4-FFF2-40B4-BE49-F238E27FC236}">
              <a16:creationId xmlns:a16="http://schemas.microsoft.com/office/drawing/2014/main" id="{E56D2249-AFD4-4BA6-8DA7-93AC75976457}"/>
            </a:ext>
          </a:extLst>
        </xdr:cNvPr>
        <xdr:cNvSpPr/>
      </xdr:nvSpPr>
      <xdr:spPr>
        <a:xfrm>
          <a:off x="19157950" y="627597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17417</xdr:rowOff>
    </xdr:from>
    <xdr:to>
      <xdr:col>116</xdr:col>
      <xdr:colOff>63500</xdr:colOff>
      <xdr:row>38</xdr:row>
      <xdr:rowOff>40277</xdr:rowOff>
    </xdr:to>
    <xdr:cxnSp macro="">
      <xdr:nvCxnSpPr>
        <xdr:cNvPr id="500" name="直線コネクタ 499">
          <a:extLst>
            <a:ext uri="{FF2B5EF4-FFF2-40B4-BE49-F238E27FC236}">
              <a16:creationId xmlns:a16="http://schemas.microsoft.com/office/drawing/2014/main" id="{A6F1AC63-DEF6-4FA8-B8BB-0F768E2D378E}"/>
            </a:ext>
          </a:extLst>
        </xdr:cNvPr>
        <xdr:cNvCxnSpPr/>
      </xdr:nvCxnSpPr>
      <xdr:spPr>
        <a:xfrm flipV="1">
          <a:off x="19202400" y="6297567"/>
          <a:ext cx="7493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2540</xdr:rowOff>
    </xdr:from>
    <xdr:to>
      <xdr:col>107</xdr:col>
      <xdr:colOff>101600</xdr:colOff>
      <xdr:row>38</xdr:row>
      <xdr:rowOff>104140</xdr:rowOff>
    </xdr:to>
    <xdr:sp macro="" textlink="">
      <xdr:nvSpPr>
        <xdr:cNvPr id="501" name="楕円 500">
          <a:extLst>
            <a:ext uri="{FF2B5EF4-FFF2-40B4-BE49-F238E27FC236}">
              <a16:creationId xmlns:a16="http://schemas.microsoft.com/office/drawing/2014/main" id="{7D632030-D776-40B7-B8F3-5DD4D6C1F6C2}"/>
            </a:ext>
          </a:extLst>
        </xdr:cNvPr>
        <xdr:cNvSpPr/>
      </xdr:nvSpPr>
      <xdr:spPr>
        <a:xfrm>
          <a:off x="1834515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40277</xdr:rowOff>
    </xdr:from>
    <xdr:to>
      <xdr:col>111</xdr:col>
      <xdr:colOff>177800</xdr:colOff>
      <xdr:row>38</xdr:row>
      <xdr:rowOff>53340</xdr:rowOff>
    </xdr:to>
    <xdr:cxnSp macro="">
      <xdr:nvCxnSpPr>
        <xdr:cNvPr id="502" name="直線コネクタ 501">
          <a:extLst>
            <a:ext uri="{FF2B5EF4-FFF2-40B4-BE49-F238E27FC236}">
              <a16:creationId xmlns:a16="http://schemas.microsoft.com/office/drawing/2014/main" id="{C92D0057-3E8D-4475-8E9B-1B597AF68FE9}"/>
            </a:ext>
          </a:extLst>
        </xdr:cNvPr>
        <xdr:cNvCxnSpPr/>
      </xdr:nvCxnSpPr>
      <xdr:spPr>
        <a:xfrm flipV="1">
          <a:off x="18395950" y="6320427"/>
          <a:ext cx="80645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9072</xdr:rowOff>
    </xdr:from>
    <xdr:to>
      <xdr:col>102</xdr:col>
      <xdr:colOff>165100</xdr:colOff>
      <xdr:row>38</xdr:row>
      <xdr:rowOff>110672</xdr:rowOff>
    </xdr:to>
    <xdr:sp macro="" textlink="">
      <xdr:nvSpPr>
        <xdr:cNvPr id="503" name="楕円 502">
          <a:extLst>
            <a:ext uri="{FF2B5EF4-FFF2-40B4-BE49-F238E27FC236}">
              <a16:creationId xmlns:a16="http://schemas.microsoft.com/office/drawing/2014/main" id="{3E89B0C4-8194-48AD-8A9A-2264DF297E39}"/>
            </a:ext>
          </a:extLst>
        </xdr:cNvPr>
        <xdr:cNvSpPr/>
      </xdr:nvSpPr>
      <xdr:spPr>
        <a:xfrm>
          <a:off x="17551400" y="6289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53340</xdr:rowOff>
    </xdr:from>
    <xdr:to>
      <xdr:col>107</xdr:col>
      <xdr:colOff>50800</xdr:colOff>
      <xdr:row>38</xdr:row>
      <xdr:rowOff>59872</xdr:rowOff>
    </xdr:to>
    <xdr:cxnSp macro="">
      <xdr:nvCxnSpPr>
        <xdr:cNvPr id="504" name="直線コネクタ 503">
          <a:extLst>
            <a:ext uri="{FF2B5EF4-FFF2-40B4-BE49-F238E27FC236}">
              <a16:creationId xmlns:a16="http://schemas.microsoft.com/office/drawing/2014/main" id="{77520F4A-5510-4A63-9F6A-EA6AE2C6D688}"/>
            </a:ext>
          </a:extLst>
        </xdr:cNvPr>
        <xdr:cNvCxnSpPr/>
      </xdr:nvCxnSpPr>
      <xdr:spPr>
        <a:xfrm flipV="1">
          <a:off x="17602200" y="6333490"/>
          <a:ext cx="79375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15603</xdr:rowOff>
    </xdr:from>
    <xdr:to>
      <xdr:col>98</xdr:col>
      <xdr:colOff>38100</xdr:colOff>
      <xdr:row>38</xdr:row>
      <xdr:rowOff>117203</xdr:rowOff>
    </xdr:to>
    <xdr:sp macro="" textlink="">
      <xdr:nvSpPr>
        <xdr:cNvPr id="505" name="楕円 504">
          <a:extLst>
            <a:ext uri="{FF2B5EF4-FFF2-40B4-BE49-F238E27FC236}">
              <a16:creationId xmlns:a16="http://schemas.microsoft.com/office/drawing/2014/main" id="{620F4707-245A-4C03-A8DB-D0376E27B13B}"/>
            </a:ext>
          </a:extLst>
        </xdr:cNvPr>
        <xdr:cNvSpPr/>
      </xdr:nvSpPr>
      <xdr:spPr>
        <a:xfrm>
          <a:off x="16757650" y="629575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59872</xdr:rowOff>
    </xdr:from>
    <xdr:to>
      <xdr:col>102</xdr:col>
      <xdr:colOff>114300</xdr:colOff>
      <xdr:row>38</xdr:row>
      <xdr:rowOff>66403</xdr:rowOff>
    </xdr:to>
    <xdr:cxnSp macro="">
      <xdr:nvCxnSpPr>
        <xdr:cNvPr id="506" name="直線コネクタ 505">
          <a:extLst>
            <a:ext uri="{FF2B5EF4-FFF2-40B4-BE49-F238E27FC236}">
              <a16:creationId xmlns:a16="http://schemas.microsoft.com/office/drawing/2014/main" id="{930012D5-C082-4698-BE11-7C2AC61F840F}"/>
            </a:ext>
          </a:extLst>
        </xdr:cNvPr>
        <xdr:cNvCxnSpPr/>
      </xdr:nvCxnSpPr>
      <xdr:spPr>
        <a:xfrm flipV="1">
          <a:off x="16802100" y="6340022"/>
          <a:ext cx="8001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123026</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D1652354-1667-4CFF-B2D3-9FD7CE879CAC}"/>
            </a:ext>
          </a:extLst>
        </xdr:cNvPr>
        <xdr:cNvSpPr txBox="1"/>
      </xdr:nvSpPr>
      <xdr:spPr>
        <a:xfrm>
          <a:off x="18980227" y="6568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124658</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AE07CCB0-0BEC-4B99-AF1A-CB30D395C839}"/>
            </a:ext>
          </a:extLst>
        </xdr:cNvPr>
        <xdr:cNvSpPr txBox="1"/>
      </xdr:nvSpPr>
      <xdr:spPr>
        <a:xfrm>
          <a:off x="18180127" y="6569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132823</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7CA99067-6B2C-4427-8B63-A3EA3C7379EA}"/>
            </a:ext>
          </a:extLst>
        </xdr:cNvPr>
        <xdr:cNvSpPr txBox="1"/>
      </xdr:nvSpPr>
      <xdr:spPr>
        <a:xfrm>
          <a:off x="17386377" y="6578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3827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B28C2C79-26CD-4E6F-88D8-BB499374E28C}"/>
            </a:ext>
          </a:extLst>
        </xdr:cNvPr>
        <xdr:cNvSpPr txBox="1"/>
      </xdr:nvSpPr>
      <xdr:spPr>
        <a:xfrm>
          <a:off x="16592627" y="661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107604</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32DB3383-4177-4AA0-BE97-E200F890ABB5}"/>
            </a:ext>
          </a:extLst>
        </xdr:cNvPr>
        <xdr:cNvSpPr txBox="1"/>
      </xdr:nvSpPr>
      <xdr:spPr>
        <a:xfrm>
          <a:off x="18980227" y="605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120667</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9F223A3A-235E-422C-A0DC-A426943ACBA8}"/>
            </a:ext>
          </a:extLst>
        </xdr:cNvPr>
        <xdr:cNvSpPr txBox="1"/>
      </xdr:nvSpPr>
      <xdr:spPr>
        <a:xfrm>
          <a:off x="18180127" y="6070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127199</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6EF749E0-D27F-47E7-A4F8-2DEF2BF1C89A}"/>
            </a:ext>
          </a:extLst>
        </xdr:cNvPr>
        <xdr:cNvSpPr txBox="1"/>
      </xdr:nvSpPr>
      <xdr:spPr>
        <a:xfrm>
          <a:off x="17386377" y="6077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133730</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6B7CD74F-B75B-43BC-BA75-028C0506416F}"/>
            </a:ext>
          </a:extLst>
        </xdr:cNvPr>
        <xdr:cNvSpPr txBox="1"/>
      </xdr:nvSpPr>
      <xdr:spPr>
        <a:xfrm>
          <a:off x="16592627" y="6083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F52721C6-1C7C-44DC-B265-EAD4E3F084B9}"/>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41B5E649-6B88-4586-8A84-917CD0343563}"/>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7A72276A-59C6-4C43-A819-6323BF23B62B}"/>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0C2D924A-44E6-4CA4-A9F1-D7C816C212F9}"/>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D3D559A7-3AB7-400F-BD01-0865C612B3E0}"/>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CBAB7126-1314-4F12-8C34-56D9FBEEFE1C}"/>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3D566668-7AB2-4B85-9BC1-E767A9DB016C}"/>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4BC08BEF-91A0-4BB8-998B-2DB038C1570A}"/>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38B466B0-1A03-401A-B5B8-1D9321C91412}"/>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B9DDB63A-E356-47CE-8DC7-DEBC310FC263}"/>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C2CDEB82-4AC3-4750-826C-8791EFF3EEA9}"/>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8338C47D-0ABC-4272-A468-696B83BE3BC7}"/>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16790E34-21D5-46B7-AE4B-12BECF2358FC}"/>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2E479AFA-1760-4C08-BEA1-656D9B6F56C0}"/>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A6B273FD-5A8C-46B2-9AC1-50BB66428F6B}"/>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22EC366C-FF86-442A-9116-C6DEEF4890D8}"/>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A4245A25-C6D9-4687-A182-E1A71934B8BC}"/>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7592110A-ACDE-4584-9DF1-6FD07880B321}"/>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AC46F630-0A9A-4DFA-8B79-135219D65F43}"/>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CED132C8-642F-41A1-A5B7-1E835B4FF357}"/>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B88C60F4-B76F-4497-9FEC-64F30B1059E4}"/>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C692ED4E-440E-41EB-8D90-4F57EE4ACAB1}"/>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DFB65021-855F-40AF-9BFC-9D993F3813BE}"/>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13EF2E84-0350-415E-8618-9D408AEAF6C4}"/>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539" name="直線コネクタ 538">
          <a:extLst>
            <a:ext uri="{FF2B5EF4-FFF2-40B4-BE49-F238E27FC236}">
              <a16:creationId xmlns:a16="http://schemas.microsoft.com/office/drawing/2014/main" id="{7F07661E-4950-4F0A-9329-D5427B0437F3}"/>
            </a:ext>
          </a:extLst>
        </xdr:cNvPr>
        <xdr:cNvCxnSpPr/>
      </xdr:nvCxnSpPr>
      <xdr:spPr>
        <a:xfrm flipV="1">
          <a:off x="14699614" y="9206865"/>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1F45C7F5-5BEE-4625-95C7-DCA8DB72751E}"/>
            </a:ext>
          </a:extLst>
        </xdr:cNvPr>
        <xdr:cNvSpPr txBox="1"/>
      </xdr:nvSpPr>
      <xdr:spPr>
        <a:xfrm>
          <a:off x="14738350" y="1064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541" name="直線コネクタ 540">
          <a:extLst>
            <a:ext uri="{FF2B5EF4-FFF2-40B4-BE49-F238E27FC236}">
              <a16:creationId xmlns:a16="http://schemas.microsoft.com/office/drawing/2014/main" id="{5ABE9DFB-78ED-45C9-BBB3-1C35C36B5152}"/>
            </a:ext>
          </a:extLst>
        </xdr:cNvPr>
        <xdr:cNvCxnSpPr/>
      </xdr:nvCxnSpPr>
      <xdr:spPr>
        <a:xfrm>
          <a:off x="14611350" y="106394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433A9792-C502-4EFD-9351-1170C8C3833C}"/>
            </a:ext>
          </a:extLst>
        </xdr:cNvPr>
        <xdr:cNvSpPr txBox="1"/>
      </xdr:nvSpPr>
      <xdr:spPr>
        <a:xfrm>
          <a:off x="14738350" y="898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543" name="直線コネクタ 542">
          <a:extLst>
            <a:ext uri="{FF2B5EF4-FFF2-40B4-BE49-F238E27FC236}">
              <a16:creationId xmlns:a16="http://schemas.microsoft.com/office/drawing/2014/main" id="{73DEA6E0-CE6D-4634-84C1-E129C7C4B99B}"/>
            </a:ext>
          </a:extLst>
        </xdr:cNvPr>
        <xdr:cNvCxnSpPr/>
      </xdr:nvCxnSpPr>
      <xdr:spPr>
        <a:xfrm>
          <a:off x="14611350" y="92068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1922</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3C677323-5C00-4979-B178-5C5C73C512A3}"/>
            </a:ext>
          </a:extLst>
        </xdr:cNvPr>
        <xdr:cNvSpPr txBox="1"/>
      </xdr:nvSpPr>
      <xdr:spPr>
        <a:xfrm>
          <a:off x="14738350" y="99142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545" name="フローチャート: 判断 544">
          <a:extLst>
            <a:ext uri="{FF2B5EF4-FFF2-40B4-BE49-F238E27FC236}">
              <a16:creationId xmlns:a16="http://schemas.microsoft.com/office/drawing/2014/main" id="{A3757DB2-8224-463B-8CAF-491DB48BD9F7}"/>
            </a:ext>
          </a:extLst>
        </xdr:cNvPr>
        <xdr:cNvSpPr/>
      </xdr:nvSpPr>
      <xdr:spPr>
        <a:xfrm>
          <a:off x="14649450" y="993584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46" name="フローチャート: 判断 545">
          <a:extLst>
            <a:ext uri="{FF2B5EF4-FFF2-40B4-BE49-F238E27FC236}">
              <a16:creationId xmlns:a16="http://schemas.microsoft.com/office/drawing/2014/main" id="{FCDFC664-EA92-4CD4-AC1E-14DFD94B376F}"/>
            </a:ext>
          </a:extLst>
        </xdr:cNvPr>
        <xdr:cNvSpPr/>
      </xdr:nvSpPr>
      <xdr:spPr>
        <a:xfrm>
          <a:off x="13887450" y="994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47" name="フローチャート: 判断 546">
          <a:extLst>
            <a:ext uri="{FF2B5EF4-FFF2-40B4-BE49-F238E27FC236}">
              <a16:creationId xmlns:a16="http://schemas.microsoft.com/office/drawing/2014/main" id="{AA2B6C9F-853A-41A7-8D7C-DC4BA248E844}"/>
            </a:ext>
          </a:extLst>
        </xdr:cNvPr>
        <xdr:cNvSpPr/>
      </xdr:nvSpPr>
      <xdr:spPr>
        <a:xfrm>
          <a:off x="13093700" y="99079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48" name="フローチャート: 判断 547">
          <a:extLst>
            <a:ext uri="{FF2B5EF4-FFF2-40B4-BE49-F238E27FC236}">
              <a16:creationId xmlns:a16="http://schemas.microsoft.com/office/drawing/2014/main" id="{802B7897-A0D7-4368-B90B-570D723903F8}"/>
            </a:ext>
          </a:extLst>
        </xdr:cNvPr>
        <xdr:cNvSpPr/>
      </xdr:nvSpPr>
      <xdr:spPr>
        <a:xfrm>
          <a:off x="12299950" y="98983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549" name="フローチャート: 判断 548">
          <a:extLst>
            <a:ext uri="{FF2B5EF4-FFF2-40B4-BE49-F238E27FC236}">
              <a16:creationId xmlns:a16="http://schemas.microsoft.com/office/drawing/2014/main" id="{2C238DAE-3276-4215-B2C3-557A00882328}"/>
            </a:ext>
          </a:extLst>
        </xdr:cNvPr>
        <xdr:cNvSpPr/>
      </xdr:nvSpPr>
      <xdr:spPr>
        <a:xfrm>
          <a:off x="11487150" y="98869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410F31DE-AC78-4A23-B3EF-CAB20B4CCF8C}"/>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C4FC5B3C-71E1-4670-92F1-43182BBF2F86}"/>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ECA8B15E-BCC1-4966-8B44-13E11D1C005C}"/>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61EE8C87-F9CD-4896-828B-3BE4B91C556B}"/>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B70A9B35-87E7-4B47-81C8-3FB39F54383F}"/>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42545</xdr:rowOff>
    </xdr:from>
    <xdr:to>
      <xdr:col>85</xdr:col>
      <xdr:colOff>177800</xdr:colOff>
      <xdr:row>58</xdr:row>
      <xdr:rowOff>144145</xdr:rowOff>
    </xdr:to>
    <xdr:sp macro="" textlink="">
      <xdr:nvSpPr>
        <xdr:cNvPr id="555" name="楕円 554">
          <a:extLst>
            <a:ext uri="{FF2B5EF4-FFF2-40B4-BE49-F238E27FC236}">
              <a16:creationId xmlns:a16="http://schemas.microsoft.com/office/drawing/2014/main" id="{1C699ED0-BBCD-4B58-B864-73B69FA39C88}"/>
            </a:ext>
          </a:extLst>
        </xdr:cNvPr>
        <xdr:cNvSpPr/>
      </xdr:nvSpPr>
      <xdr:spPr>
        <a:xfrm>
          <a:off x="14649450" y="962469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65422</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FA666C59-9E79-43E7-AA1F-5DEB0262DE77}"/>
            </a:ext>
          </a:extLst>
        </xdr:cNvPr>
        <xdr:cNvSpPr txBox="1"/>
      </xdr:nvSpPr>
      <xdr:spPr>
        <a:xfrm>
          <a:off x="14738350" y="9482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13970</xdr:rowOff>
    </xdr:from>
    <xdr:to>
      <xdr:col>81</xdr:col>
      <xdr:colOff>101600</xdr:colOff>
      <xdr:row>59</xdr:row>
      <xdr:rowOff>115570</xdr:rowOff>
    </xdr:to>
    <xdr:sp macro="" textlink="">
      <xdr:nvSpPr>
        <xdr:cNvPr id="557" name="楕円 556">
          <a:extLst>
            <a:ext uri="{FF2B5EF4-FFF2-40B4-BE49-F238E27FC236}">
              <a16:creationId xmlns:a16="http://schemas.microsoft.com/office/drawing/2014/main" id="{7AA2C941-ABCB-429A-99D8-094CD947C65E}"/>
            </a:ext>
          </a:extLst>
        </xdr:cNvPr>
        <xdr:cNvSpPr/>
      </xdr:nvSpPr>
      <xdr:spPr>
        <a:xfrm>
          <a:off x="1388745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93345</xdr:rowOff>
    </xdr:from>
    <xdr:to>
      <xdr:col>85</xdr:col>
      <xdr:colOff>127000</xdr:colOff>
      <xdr:row>59</xdr:row>
      <xdr:rowOff>64770</xdr:rowOff>
    </xdr:to>
    <xdr:cxnSp macro="">
      <xdr:nvCxnSpPr>
        <xdr:cNvPr id="558" name="直線コネクタ 557">
          <a:extLst>
            <a:ext uri="{FF2B5EF4-FFF2-40B4-BE49-F238E27FC236}">
              <a16:creationId xmlns:a16="http://schemas.microsoft.com/office/drawing/2014/main" id="{17AA4EA9-DB67-4004-826E-93EAE9B0D8BE}"/>
            </a:ext>
          </a:extLst>
        </xdr:cNvPr>
        <xdr:cNvCxnSpPr/>
      </xdr:nvCxnSpPr>
      <xdr:spPr>
        <a:xfrm flipV="1">
          <a:off x="13938250" y="9675495"/>
          <a:ext cx="762000" cy="136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71120</xdr:rowOff>
    </xdr:from>
    <xdr:to>
      <xdr:col>76</xdr:col>
      <xdr:colOff>165100</xdr:colOff>
      <xdr:row>59</xdr:row>
      <xdr:rowOff>1270</xdr:rowOff>
    </xdr:to>
    <xdr:sp macro="" textlink="">
      <xdr:nvSpPr>
        <xdr:cNvPr id="559" name="楕円 558">
          <a:extLst>
            <a:ext uri="{FF2B5EF4-FFF2-40B4-BE49-F238E27FC236}">
              <a16:creationId xmlns:a16="http://schemas.microsoft.com/office/drawing/2014/main" id="{84A92017-75B7-496B-A8DE-19B694988E2D}"/>
            </a:ext>
          </a:extLst>
        </xdr:cNvPr>
        <xdr:cNvSpPr/>
      </xdr:nvSpPr>
      <xdr:spPr>
        <a:xfrm>
          <a:off x="13093700" y="96532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121920</xdr:rowOff>
    </xdr:from>
    <xdr:to>
      <xdr:col>81</xdr:col>
      <xdr:colOff>50800</xdr:colOff>
      <xdr:row>59</xdr:row>
      <xdr:rowOff>64770</xdr:rowOff>
    </xdr:to>
    <xdr:cxnSp macro="">
      <xdr:nvCxnSpPr>
        <xdr:cNvPr id="560" name="直線コネクタ 559">
          <a:extLst>
            <a:ext uri="{FF2B5EF4-FFF2-40B4-BE49-F238E27FC236}">
              <a16:creationId xmlns:a16="http://schemas.microsoft.com/office/drawing/2014/main" id="{1D58E46E-2B78-4D3F-AE79-403AB2883503}"/>
            </a:ext>
          </a:extLst>
        </xdr:cNvPr>
        <xdr:cNvCxnSpPr/>
      </xdr:nvCxnSpPr>
      <xdr:spPr>
        <a:xfrm>
          <a:off x="13144500" y="9704070"/>
          <a:ext cx="793750" cy="10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23495</xdr:rowOff>
    </xdr:from>
    <xdr:to>
      <xdr:col>72</xdr:col>
      <xdr:colOff>38100</xdr:colOff>
      <xdr:row>58</xdr:row>
      <xdr:rowOff>125095</xdr:rowOff>
    </xdr:to>
    <xdr:sp macro="" textlink="">
      <xdr:nvSpPr>
        <xdr:cNvPr id="561" name="楕円 560">
          <a:extLst>
            <a:ext uri="{FF2B5EF4-FFF2-40B4-BE49-F238E27FC236}">
              <a16:creationId xmlns:a16="http://schemas.microsoft.com/office/drawing/2014/main" id="{656B562A-22EB-436D-ACDD-A1B9C7717E8D}"/>
            </a:ext>
          </a:extLst>
        </xdr:cNvPr>
        <xdr:cNvSpPr/>
      </xdr:nvSpPr>
      <xdr:spPr>
        <a:xfrm>
          <a:off x="12299950" y="96056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74295</xdr:rowOff>
    </xdr:from>
    <xdr:to>
      <xdr:col>76</xdr:col>
      <xdr:colOff>114300</xdr:colOff>
      <xdr:row>58</xdr:row>
      <xdr:rowOff>121920</xdr:rowOff>
    </xdr:to>
    <xdr:cxnSp macro="">
      <xdr:nvCxnSpPr>
        <xdr:cNvPr id="562" name="直線コネクタ 561">
          <a:extLst>
            <a:ext uri="{FF2B5EF4-FFF2-40B4-BE49-F238E27FC236}">
              <a16:creationId xmlns:a16="http://schemas.microsoft.com/office/drawing/2014/main" id="{ED667105-6C12-4804-8A30-E4A3109995B6}"/>
            </a:ext>
          </a:extLst>
        </xdr:cNvPr>
        <xdr:cNvCxnSpPr/>
      </xdr:nvCxnSpPr>
      <xdr:spPr>
        <a:xfrm>
          <a:off x="12344400" y="9656445"/>
          <a:ext cx="8001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154940</xdr:rowOff>
    </xdr:from>
    <xdr:to>
      <xdr:col>67</xdr:col>
      <xdr:colOff>101600</xdr:colOff>
      <xdr:row>58</xdr:row>
      <xdr:rowOff>85090</xdr:rowOff>
    </xdr:to>
    <xdr:sp macro="" textlink="">
      <xdr:nvSpPr>
        <xdr:cNvPr id="563" name="楕円 562">
          <a:extLst>
            <a:ext uri="{FF2B5EF4-FFF2-40B4-BE49-F238E27FC236}">
              <a16:creationId xmlns:a16="http://schemas.microsoft.com/office/drawing/2014/main" id="{13E27E82-0E07-42D2-8A85-5ACA7570C4AC}"/>
            </a:ext>
          </a:extLst>
        </xdr:cNvPr>
        <xdr:cNvSpPr/>
      </xdr:nvSpPr>
      <xdr:spPr>
        <a:xfrm>
          <a:off x="11487150" y="95719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34290</xdr:rowOff>
    </xdr:from>
    <xdr:to>
      <xdr:col>71</xdr:col>
      <xdr:colOff>177800</xdr:colOff>
      <xdr:row>58</xdr:row>
      <xdr:rowOff>74295</xdr:rowOff>
    </xdr:to>
    <xdr:cxnSp macro="">
      <xdr:nvCxnSpPr>
        <xdr:cNvPr id="564" name="直線コネクタ 563">
          <a:extLst>
            <a:ext uri="{FF2B5EF4-FFF2-40B4-BE49-F238E27FC236}">
              <a16:creationId xmlns:a16="http://schemas.microsoft.com/office/drawing/2014/main" id="{79A39E5E-DA9F-43C6-BAF3-E727B07147F2}"/>
            </a:ext>
          </a:extLst>
        </xdr:cNvPr>
        <xdr:cNvCxnSpPr/>
      </xdr:nvCxnSpPr>
      <xdr:spPr>
        <a:xfrm>
          <a:off x="11537950" y="9616440"/>
          <a:ext cx="8064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125747</xdr:rowOff>
    </xdr:from>
    <xdr:ext cx="405111" cy="259045"/>
    <xdr:sp macro="" textlink="">
      <xdr:nvSpPr>
        <xdr:cNvPr id="565" name="n_1aveValue【学校施設】&#10;有形固定資産減価償却率">
          <a:extLst>
            <a:ext uri="{FF2B5EF4-FFF2-40B4-BE49-F238E27FC236}">
              <a16:creationId xmlns:a16="http://schemas.microsoft.com/office/drawing/2014/main" id="{7BBF1E01-C00A-4A45-8B5C-ABF26A6713E0}"/>
            </a:ext>
          </a:extLst>
        </xdr:cNvPr>
        <xdr:cNvSpPr txBox="1"/>
      </xdr:nvSpPr>
      <xdr:spPr>
        <a:xfrm>
          <a:off x="1374204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81932</xdr:rowOff>
    </xdr:from>
    <xdr:ext cx="405111" cy="259045"/>
    <xdr:sp macro="" textlink="">
      <xdr:nvSpPr>
        <xdr:cNvPr id="566" name="n_2aveValue【学校施設】&#10;有形固定資産減価償却率">
          <a:extLst>
            <a:ext uri="{FF2B5EF4-FFF2-40B4-BE49-F238E27FC236}">
              <a16:creationId xmlns:a16="http://schemas.microsoft.com/office/drawing/2014/main" id="{6A326597-1E02-4A59-8275-1A0F82EBB472}"/>
            </a:ext>
          </a:extLst>
        </xdr:cNvPr>
        <xdr:cNvSpPr txBox="1"/>
      </xdr:nvSpPr>
      <xdr:spPr>
        <a:xfrm>
          <a:off x="12960994" y="999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72407</xdr:rowOff>
    </xdr:from>
    <xdr:ext cx="405111" cy="259045"/>
    <xdr:sp macro="" textlink="">
      <xdr:nvSpPr>
        <xdr:cNvPr id="567" name="n_3aveValue【学校施設】&#10;有形固定資産減価償却率">
          <a:extLst>
            <a:ext uri="{FF2B5EF4-FFF2-40B4-BE49-F238E27FC236}">
              <a16:creationId xmlns:a16="http://schemas.microsoft.com/office/drawing/2014/main" id="{3506659C-69A1-45F8-B594-2C3B1D497FBF}"/>
            </a:ext>
          </a:extLst>
        </xdr:cNvPr>
        <xdr:cNvSpPr txBox="1"/>
      </xdr:nvSpPr>
      <xdr:spPr>
        <a:xfrm>
          <a:off x="121672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60977</xdr:rowOff>
    </xdr:from>
    <xdr:ext cx="405111" cy="259045"/>
    <xdr:sp macro="" textlink="">
      <xdr:nvSpPr>
        <xdr:cNvPr id="568" name="n_4aveValue【学校施設】&#10;有形固定資産減価償却率">
          <a:extLst>
            <a:ext uri="{FF2B5EF4-FFF2-40B4-BE49-F238E27FC236}">
              <a16:creationId xmlns:a16="http://schemas.microsoft.com/office/drawing/2014/main" id="{80509257-614B-427A-A86C-6A1D7211E2EC}"/>
            </a:ext>
          </a:extLst>
        </xdr:cNvPr>
        <xdr:cNvSpPr txBox="1"/>
      </xdr:nvSpPr>
      <xdr:spPr>
        <a:xfrm>
          <a:off x="11354444" y="997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132097</xdr:rowOff>
    </xdr:from>
    <xdr:ext cx="405111" cy="259045"/>
    <xdr:sp macro="" textlink="">
      <xdr:nvSpPr>
        <xdr:cNvPr id="569" name="n_1mainValue【学校施設】&#10;有形固定資産減価償却率">
          <a:extLst>
            <a:ext uri="{FF2B5EF4-FFF2-40B4-BE49-F238E27FC236}">
              <a16:creationId xmlns:a16="http://schemas.microsoft.com/office/drawing/2014/main" id="{33D8E145-D159-41DC-83FF-1E3C0EF1C90D}"/>
            </a:ext>
          </a:extLst>
        </xdr:cNvPr>
        <xdr:cNvSpPr txBox="1"/>
      </xdr:nvSpPr>
      <xdr:spPr>
        <a:xfrm>
          <a:off x="13742044" y="9549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17797</xdr:rowOff>
    </xdr:from>
    <xdr:ext cx="405111" cy="259045"/>
    <xdr:sp macro="" textlink="">
      <xdr:nvSpPr>
        <xdr:cNvPr id="570" name="n_2mainValue【学校施設】&#10;有形固定資産減価償却率">
          <a:extLst>
            <a:ext uri="{FF2B5EF4-FFF2-40B4-BE49-F238E27FC236}">
              <a16:creationId xmlns:a16="http://schemas.microsoft.com/office/drawing/2014/main" id="{6B1A162C-CE96-47DD-8D88-F344C43AE7D3}"/>
            </a:ext>
          </a:extLst>
        </xdr:cNvPr>
        <xdr:cNvSpPr txBox="1"/>
      </xdr:nvSpPr>
      <xdr:spPr>
        <a:xfrm>
          <a:off x="12960994" y="9434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141622</xdr:rowOff>
    </xdr:from>
    <xdr:ext cx="405111" cy="259045"/>
    <xdr:sp macro="" textlink="">
      <xdr:nvSpPr>
        <xdr:cNvPr id="571" name="n_3mainValue【学校施設】&#10;有形固定資産減価償却率">
          <a:extLst>
            <a:ext uri="{FF2B5EF4-FFF2-40B4-BE49-F238E27FC236}">
              <a16:creationId xmlns:a16="http://schemas.microsoft.com/office/drawing/2014/main" id="{09F895DF-955C-4A1C-BCF7-DE765EE9142F}"/>
            </a:ext>
          </a:extLst>
        </xdr:cNvPr>
        <xdr:cNvSpPr txBox="1"/>
      </xdr:nvSpPr>
      <xdr:spPr>
        <a:xfrm>
          <a:off x="12167244" y="939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101617</xdr:rowOff>
    </xdr:from>
    <xdr:ext cx="405111" cy="259045"/>
    <xdr:sp macro="" textlink="">
      <xdr:nvSpPr>
        <xdr:cNvPr id="572" name="n_4mainValue【学校施設】&#10;有形固定資産減価償却率">
          <a:extLst>
            <a:ext uri="{FF2B5EF4-FFF2-40B4-BE49-F238E27FC236}">
              <a16:creationId xmlns:a16="http://schemas.microsoft.com/office/drawing/2014/main" id="{0F528DC2-50C8-4886-A3A8-B4359960E006}"/>
            </a:ext>
          </a:extLst>
        </xdr:cNvPr>
        <xdr:cNvSpPr txBox="1"/>
      </xdr:nvSpPr>
      <xdr:spPr>
        <a:xfrm>
          <a:off x="11354444" y="9353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90CE1C11-0762-4184-A783-C9EB29250E76}"/>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148C6F21-BE12-4DBF-9F8E-2E8DFBCF1926}"/>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117FFF98-4A18-4B38-A172-6B2A2410BA56}"/>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03BF01E1-15F9-4B31-9D25-3E1536C096AB}"/>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A1015328-10D5-4B3B-A7AB-E1990FF545BE}"/>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678258F3-9552-4F13-AA5B-A2D7B2C38B6A}"/>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A104E2B9-9A03-48D1-9086-EFEA0765A64B}"/>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1DA5BB99-3CB0-49E2-A349-8FC95DB858C4}"/>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AE1CE444-DAC4-41BE-BF24-9B17D55465D0}"/>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F3DAC5F4-F602-401F-8BF1-16A1522387BB}"/>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3" name="直線コネクタ 582">
          <a:extLst>
            <a:ext uri="{FF2B5EF4-FFF2-40B4-BE49-F238E27FC236}">
              <a16:creationId xmlns:a16="http://schemas.microsoft.com/office/drawing/2014/main" id="{2A60339C-E0F5-45E8-ABB2-1C52EAF1DE65}"/>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4" name="テキスト ボックス 583">
          <a:extLst>
            <a:ext uri="{FF2B5EF4-FFF2-40B4-BE49-F238E27FC236}">
              <a16:creationId xmlns:a16="http://schemas.microsoft.com/office/drawing/2014/main" id="{FCCAB21F-0D9A-4401-9A53-BE79D26AED60}"/>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5" name="直線コネクタ 584">
          <a:extLst>
            <a:ext uri="{FF2B5EF4-FFF2-40B4-BE49-F238E27FC236}">
              <a16:creationId xmlns:a16="http://schemas.microsoft.com/office/drawing/2014/main" id="{9FA7C8FD-D994-4FC2-A238-5873B4B3CDCB}"/>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6" name="テキスト ボックス 585">
          <a:extLst>
            <a:ext uri="{FF2B5EF4-FFF2-40B4-BE49-F238E27FC236}">
              <a16:creationId xmlns:a16="http://schemas.microsoft.com/office/drawing/2014/main" id="{B4E172E2-DA14-416C-BBC1-7858C5BB5900}"/>
            </a:ext>
          </a:extLst>
        </xdr:cNvPr>
        <xdr:cNvSpPr txBox="1"/>
      </xdr:nvSpPr>
      <xdr:spPr>
        <a:xfrm>
          <a:off x="1604917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7" name="直線コネクタ 586">
          <a:extLst>
            <a:ext uri="{FF2B5EF4-FFF2-40B4-BE49-F238E27FC236}">
              <a16:creationId xmlns:a16="http://schemas.microsoft.com/office/drawing/2014/main" id="{2F6B455B-3DF1-4B83-86E9-B3DB2D8CAC4D}"/>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8" name="テキスト ボックス 587">
          <a:extLst>
            <a:ext uri="{FF2B5EF4-FFF2-40B4-BE49-F238E27FC236}">
              <a16:creationId xmlns:a16="http://schemas.microsoft.com/office/drawing/2014/main" id="{D4A2A9BA-9F22-476F-9B67-50D36E0E2C89}"/>
            </a:ext>
          </a:extLst>
        </xdr:cNvPr>
        <xdr:cNvSpPr txBox="1"/>
      </xdr:nvSpPr>
      <xdr:spPr>
        <a:xfrm>
          <a:off x="1604917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9" name="直線コネクタ 588">
          <a:extLst>
            <a:ext uri="{FF2B5EF4-FFF2-40B4-BE49-F238E27FC236}">
              <a16:creationId xmlns:a16="http://schemas.microsoft.com/office/drawing/2014/main" id="{E4A6A885-56FC-426F-BA35-A26315AD5BC0}"/>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0" name="テキスト ボックス 589">
          <a:extLst>
            <a:ext uri="{FF2B5EF4-FFF2-40B4-BE49-F238E27FC236}">
              <a16:creationId xmlns:a16="http://schemas.microsoft.com/office/drawing/2014/main" id="{ECE17FB8-FE03-42E6-8D67-E96E30FE494F}"/>
            </a:ext>
          </a:extLst>
        </xdr:cNvPr>
        <xdr:cNvSpPr txBox="1"/>
      </xdr:nvSpPr>
      <xdr:spPr>
        <a:xfrm>
          <a:off x="1604917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FFD88A2A-BEE3-4729-818B-5B3209B7B487}"/>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8D5D59AF-6202-4B40-9801-1C1EB9A087C7}"/>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a:extLst>
            <a:ext uri="{FF2B5EF4-FFF2-40B4-BE49-F238E27FC236}">
              <a16:creationId xmlns:a16="http://schemas.microsoft.com/office/drawing/2014/main" id="{3595FF5D-F65D-4C6A-8234-63F6E8B4715F}"/>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94" name="直線コネクタ 593">
          <a:extLst>
            <a:ext uri="{FF2B5EF4-FFF2-40B4-BE49-F238E27FC236}">
              <a16:creationId xmlns:a16="http://schemas.microsoft.com/office/drawing/2014/main" id="{22C14948-4582-4AB5-9063-A65A91726655}"/>
            </a:ext>
          </a:extLst>
        </xdr:cNvPr>
        <xdr:cNvCxnSpPr/>
      </xdr:nvCxnSpPr>
      <xdr:spPr>
        <a:xfrm flipV="1">
          <a:off x="19951064" y="9222410"/>
          <a:ext cx="0" cy="1154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95" name="【学校施設】&#10;一人当たり面積最小値テキスト">
          <a:extLst>
            <a:ext uri="{FF2B5EF4-FFF2-40B4-BE49-F238E27FC236}">
              <a16:creationId xmlns:a16="http://schemas.microsoft.com/office/drawing/2014/main" id="{A5687E4C-465E-4CDB-AF09-E779F63D5506}"/>
            </a:ext>
          </a:extLst>
        </xdr:cNvPr>
        <xdr:cNvSpPr txBox="1"/>
      </xdr:nvSpPr>
      <xdr:spPr>
        <a:xfrm>
          <a:off x="19989800" y="10381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96" name="直線コネクタ 595">
          <a:extLst>
            <a:ext uri="{FF2B5EF4-FFF2-40B4-BE49-F238E27FC236}">
              <a16:creationId xmlns:a16="http://schemas.microsoft.com/office/drawing/2014/main" id="{EDA85AEF-D632-4804-9D82-6268658C67CC}"/>
            </a:ext>
          </a:extLst>
        </xdr:cNvPr>
        <xdr:cNvCxnSpPr/>
      </xdr:nvCxnSpPr>
      <xdr:spPr>
        <a:xfrm>
          <a:off x="19881850" y="103771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97" name="【学校施設】&#10;一人当たり面積最大値テキスト">
          <a:extLst>
            <a:ext uri="{FF2B5EF4-FFF2-40B4-BE49-F238E27FC236}">
              <a16:creationId xmlns:a16="http://schemas.microsoft.com/office/drawing/2014/main" id="{672A4B31-8A59-42DD-8DB9-AD8441FFDB7F}"/>
            </a:ext>
          </a:extLst>
        </xdr:cNvPr>
        <xdr:cNvSpPr txBox="1"/>
      </xdr:nvSpPr>
      <xdr:spPr>
        <a:xfrm>
          <a:off x="19989800" y="9003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98" name="直線コネクタ 597">
          <a:extLst>
            <a:ext uri="{FF2B5EF4-FFF2-40B4-BE49-F238E27FC236}">
              <a16:creationId xmlns:a16="http://schemas.microsoft.com/office/drawing/2014/main" id="{DD7DC456-6939-46A1-A264-B45804952147}"/>
            </a:ext>
          </a:extLst>
        </xdr:cNvPr>
        <xdr:cNvCxnSpPr/>
      </xdr:nvCxnSpPr>
      <xdr:spPr>
        <a:xfrm>
          <a:off x="19881850" y="92224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28668</xdr:rowOff>
    </xdr:from>
    <xdr:ext cx="469744" cy="259045"/>
    <xdr:sp macro="" textlink="">
      <xdr:nvSpPr>
        <xdr:cNvPr id="599" name="【学校施設】&#10;一人当たり面積平均値テキスト">
          <a:extLst>
            <a:ext uri="{FF2B5EF4-FFF2-40B4-BE49-F238E27FC236}">
              <a16:creationId xmlns:a16="http://schemas.microsoft.com/office/drawing/2014/main" id="{99B2184C-0E2B-42D5-9F39-44EFE52914F4}"/>
            </a:ext>
          </a:extLst>
        </xdr:cNvPr>
        <xdr:cNvSpPr txBox="1"/>
      </xdr:nvSpPr>
      <xdr:spPr>
        <a:xfrm>
          <a:off x="19989800" y="9941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600" name="フローチャート: 判断 599">
          <a:extLst>
            <a:ext uri="{FF2B5EF4-FFF2-40B4-BE49-F238E27FC236}">
              <a16:creationId xmlns:a16="http://schemas.microsoft.com/office/drawing/2014/main" id="{F2729D75-D85E-468D-94D1-85E2192BAE69}"/>
            </a:ext>
          </a:extLst>
        </xdr:cNvPr>
        <xdr:cNvSpPr/>
      </xdr:nvSpPr>
      <xdr:spPr>
        <a:xfrm>
          <a:off x="19900900" y="9962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601" name="フローチャート: 判断 600">
          <a:extLst>
            <a:ext uri="{FF2B5EF4-FFF2-40B4-BE49-F238E27FC236}">
              <a16:creationId xmlns:a16="http://schemas.microsoft.com/office/drawing/2014/main" id="{99510CE5-11B9-4CE8-93CC-8C7C70C39254}"/>
            </a:ext>
          </a:extLst>
        </xdr:cNvPr>
        <xdr:cNvSpPr/>
      </xdr:nvSpPr>
      <xdr:spPr>
        <a:xfrm>
          <a:off x="19157950" y="998796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602" name="フローチャート: 判断 601">
          <a:extLst>
            <a:ext uri="{FF2B5EF4-FFF2-40B4-BE49-F238E27FC236}">
              <a16:creationId xmlns:a16="http://schemas.microsoft.com/office/drawing/2014/main" id="{F506D011-04FF-4AD9-9839-0A7997C58F92}"/>
            </a:ext>
          </a:extLst>
        </xdr:cNvPr>
        <xdr:cNvSpPr/>
      </xdr:nvSpPr>
      <xdr:spPr>
        <a:xfrm>
          <a:off x="18345150" y="999070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603" name="フローチャート: 判断 602">
          <a:extLst>
            <a:ext uri="{FF2B5EF4-FFF2-40B4-BE49-F238E27FC236}">
              <a16:creationId xmlns:a16="http://schemas.microsoft.com/office/drawing/2014/main" id="{3475CB62-88F9-415F-A129-D2A799B9C6BC}"/>
            </a:ext>
          </a:extLst>
        </xdr:cNvPr>
        <xdr:cNvSpPr/>
      </xdr:nvSpPr>
      <xdr:spPr>
        <a:xfrm>
          <a:off x="17551400" y="99936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604" name="フローチャート: 判断 603">
          <a:extLst>
            <a:ext uri="{FF2B5EF4-FFF2-40B4-BE49-F238E27FC236}">
              <a16:creationId xmlns:a16="http://schemas.microsoft.com/office/drawing/2014/main" id="{BFBC2CCA-547E-41E4-B055-AF6765707532}"/>
            </a:ext>
          </a:extLst>
        </xdr:cNvPr>
        <xdr:cNvSpPr/>
      </xdr:nvSpPr>
      <xdr:spPr>
        <a:xfrm>
          <a:off x="16757650" y="1001082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6EB8720B-3545-48D2-A3B6-E02D07EA6150}"/>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FBFF2BA0-B4E6-458E-A0D3-587079B6B637}"/>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70C8AB6A-1AC9-43D0-BE0C-B6138919A29D}"/>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29CCF223-C93D-4FBE-BD60-D8E9987AC9AF}"/>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122AB9F7-EC8A-4225-B698-B6F5EA2EA354}"/>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84760</xdr:rowOff>
    </xdr:from>
    <xdr:to>
      <xdr:col>116</xdr:col>
      <xdr:colOff>114300</xdr:colOff>
      <xdr:row>56</xdr:row>
      <xdr:rowOff>14910</xdr:rowOff>
    </xdr:to>
    <xdr:sp macro="" textlink="">
      <xdr:nvSpPr>
        <xdr:cNvPr id="610" name="楕円 609">
          <a:extLst>
            <a:ext uri="{FF2B5EF4-FFF2-40B4-BE49-F238E27FC236}">
              <a16:creationId xmlns:a16="http://schemas.microsoft.com/office/drawing/2014/main" id="{7A7CAA50-C0CF-4395-928B-81E2A6E57E1A}"/>
            </a:ext>
          </a:extLst>
        </xdr:cNvPr>
        <xdr:cNvSpPr/>
      </xdr:nvSpPr>
      <xdr:spPr>
        <a:xfrm>
          <a:off x="19900900" y="91716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37787</xdr:rowOff>
    </xdr:from>
    <xdr:ext cx="469744" cy="259045"/>
    <xdr:sp macro="" textlink="">
      <xdr:nvSpPr>
        <xdr:cNvPr id="611" name="【学校施設】&#10;一人当たり面積該当値テキスト">
          <a:extLst>
            <a:ext uri="{FF2B5EF4-FFF2-40B4-BE49-F238E27FC236}">
              <a16:creationId xmlns:a16="http://schemas.microsoft.com/office/drawing/2014/main" id="{AF67C6A4-57CF-4F34-9E70-3D5E914F9A2F}"/>
            </a:ext>
          </a:extLst>
        </xdr:cNvPr>
        <xdr:cNvSpPr txBox="1"/>
      </xdr:nvSpPr>
      <xdr:spPr>
        <a:xfrm>
          <a:off x="19989800" y="9124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128880</xdr:rowOff>
    </xdr:from>
    <xdr:to>
      <xdr:col>112</xdr:col>
      <xdr:colOff>38100</xdr:colOff>
      <xdr:row>59</xdr:row>
      <xdr:rowOff>59030</xdr:rowOff>
    </xdr:to>
    <xdr:sp macro="" textlink="">
      <xdr:nvSpPr>
        <xdr:cNvPr id="612" name="楕円 611">
          <a:extLst>
            <a:ext uri="{FF2B5EF4-FFF2-40B4-BE49-F238E27FC236}">
              <a16:creationId xmlns:a16="http://schemas.microsoft.com/office/drawing/2014/main" id="{A650B4AE-E97C-4ED0-B1F6-B71AB168AB2B}"/>
            </a:ext>
          </a:extLst>
        </xdr:cNvPr>
        <xdr:cNvSpPr/>
      </xdr:nvSpPr>
      <xdr:spPr>
        <a:xfrm>
          <a:off x="19157950" y="97110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135560</xdr:rowOff>
    </xdr:from>
    <xdr:to>
      <xdr:col>116</xdr:col>
      <xdr:colOff>63500</xdr:colOff>
      <xdr:row>59</xdr:row>
      <xdr:rowOff>8230</xdr:rowOff>
    </xdr:to>
    <xdr:cxnSp macro="">
      <xdr:nvCxnSpPr>
        <xdr:cNvPr id="613" name="直線コネクタ 612">
          <a:extLst>
            <a:ext uri="{FF2B5EF4-FFF2-40B4-BE49-F238E27FC236}">
              <a16:creationId xmlns:a16="http://schemas.microsoft.com/office/drawing/2014/main" id="{C8AA3A66-9E00-40E8-B218-8E6A347B72ED}"/>
            </a:ext>
          </a:extLst>
        </xdr:cNvPr>
        <xdr:cNvCxnSpPr/>
      </xdr:nvCxnSpPr>
      <xdr:spPr>
        <a:xfrm flipV="1">
          <a:off x="19202400" y="9222410"/>
          <a:ext cx="749300" cy="533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10693</xdr:rowOff>
    </xdr:from>
    <xdr:to>
      <xdr:col>107</xdr:col>
      <xdr:colOff>101600</xdr:colOff>
      <xdr:row>56</xdr:row>
      <xdr:rowOff>112293</xdr:rowOff>
    </xdr:to>
    <xdr:sp macro="" textlink="">
      <xdr:nvSpPr>
        <xdr:cNvPr id="614" name="楕円 613">
          <a:extLst>
            <a:ext uri="{FF2B5EF4-FFF2-40B4-BE49-F238E27FC236}">
              <a16:creationId xmlns:a16="http://schemas.microsoft.com/office/drawing/2014/main" id="{134A1F92-7BAC-49B7-8FC9-270C259B77A2}"/>
            </a:ext>
          </a:extLst>
        </xdr:cNvPr>
        <xdr:cNvSpPr/>
      </xdr:nvSpPr>
      <xdr:spPr>
        <a:xfrm>
          <a:off x="18345150" y="9262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61493</xdr:rowOff>
    </xdr:from>
    <xdr:to>
      <xdr:col>111</xdr:col>
      <xdr:colOff>177800</xdr:colOff>
      <xdr:row>59</xdr:row>
      <xdr:rowOff>8230</xdr:rowOff>
    </xdr:to>
    <xdr:cxnSp macro="">
      <xdr:nvCxnSpPr>
        <xdr:cNvPr id="615" name="直線コネクタ 614">
          <a:extLst>
            <a:ext uri="{FF2B5EF4-FFF2-40B4-BE49-F238E27FC236}">
              <a16:creationId xmlns:a16="http://schemas.microsoft.com/office/drawing/2014/main" id="{A22BFA8D-C675-4020-96D3-BB364E5B70D5}"/>
            </a:ext>
          </a:extLst>
        </xdr:cNvPr>
        <xdr:cNvCxnSpPr/>
      </xdr:nvCxnSpPr>
      <xdr:spPr>
        <a:xfrm>
          <a:off x="18395950" y="9313443"/>
          <a:ext cx="806450" cy="442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22123</xdr:rowOff>
    </xdr:from>
    <xdr:to>
      <xdr:col>102</xdr:col>
      <xdr:colOff>165100</xdr:colOff>
      <xdr:row>56</xdr:row>
      <xdr:rowOff>123723</xdr:rowOff>
    </xdr:to>
    <xdr:sp macro="" textlink="">
      <xdr:nvSpPr>
        <xdr:cNvPr id="616" name="楕円 615">
          <a:extLst>
            <a:ext uri="{FF2B5EF4-FFF2-40B4-BE49-F238E27FC236}">
              <a16:creationId xmlns:a16="http://schemas.microsoft.com/office/drawing/2014/main" id="{A05AD859-F954-477D-980B-A6EB17C59E48}"/>
            </a:ext>
          </a:extLst>
        </xdr:cNvPr>
        <xdr:cNvSpPr/>
      </xdr:nvSpPr>
      <xdr:spPr>
        <a:xfrm>
          <a:off x="17551400" y="9274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61493</xdr:rowOff>
    </xdr:from>
    <xdr:to>
      <xdr:col>107</xdr:col>
      <xdr:colOff>50800</xdr:colOff>
      <xdr:row>56</xdr:row>
      <xdr:rowOff>72923</xdr:rowOff>
    </xdr:to>
    <xdr:cxnSp macro="">
      <xdr:nvCxnSpPr>
        <xdr:cNvPr id="617" name="直線コネクタ 616">
          <a:extLst>
            <a:ext uri="{FF2B5EF4-FFF2-40B4-BE49-F238E27FC236}">
              <a16:creationId xmlns:a16="http://schemas.microsoft.com/office/drawing/2014/main" id="{8C754BA1-7F8B-402C-9F15-537FF79DC63E}"/>
            </a:ext>
          </a:extLst>
        </xdr:cNvPr>
        <xdr:cNvCxnSpPr/>
      </xdr:nvCxnSpPr>
      <xdr:spPr>
        <a:xfrm flipV="1">
          <a:off x="17602200" y="9313443"/>
          <a:ext cx="7937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34696</xdr:rowOff>
    </xdr:from>
    <xdr:to>
      <xdr:col>98</xdr:col>
      <xdr:colOff>38100</xdr:colOff>
      <xdr:row>56</xdr:row>
      <xdr:rowOff>136296</xdr:rowOff>
    </xdr:to>
    <xdr:sp macro="" textlink="">
      <xdr:nvSpPr>
        <xdr:cNvPr id="618" name="楕円 617">
          <a:extLst>
            <a:ext uri="{FF2B5EF4-FFF2-40B4-BE49-F238E27FC236}">
              <a16:creationId xmlns:a16="http://schemas.microsoft.com/office/drawing/2014/main" id="{F1781A34-C133-4F11-AE8D-AF549E188379}"/>
            </a:ext>
          </a:extLst>
        </xdr:cNvPr>
        <xdr:cNvSpPr/>
      </xdr:nvSpPr>
      <xdr:spPr>
        <a:xfrm>
          <a:off x="16757650" y="928664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72923</xdr:rowOff>
    </xdr:from>
    <xdr:to>
      <xdr:col>102</xdr:col>
      <xdr:colOff>114300</xdr:colOff>
      <xdr:row>56</xdr:row>
      <xdr:rowOff>85496</xdr:rowOff>
    </xdr:to>
    <xdr:cxnSp macro="">
      <xdr:nvCxnSpPr>
        <xdr:cNvPr id="619" name="直線コネクタ 618">
          <a:extLst>
            <a:ext uri="{FF2B5EF4-FFF2-40B4-BE49-F238E27FC236}">
              <a16:creationId xmlns:a16="http://schemas.microsoft.com/office/drawing/2014/main" id="{7669FB73-E7CE-4A83-A781-B19C03DA1A03}"/>
            </a:ext>
          </a:extLst>
        </xdr:cNvPr>
        <xdr:cNvCxnSpPr/>
      </xdr:nvCxnSpPr>
      <xdr:spPr>
        <a:xfrm flipV="1">
          <a:off x="16802100" y="9324873"/>
          <a:ext cx="8001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168343</xdr:rowOff>
    </xdr:from>
    <xdr:ext cx="469744" cy="259045"/>
    <xdr:sp macro="" textlink="">
      <xdr:nvSpPr>
        <xdr:cNvPr id="620" name="n_1aveValue【学校施設】&#10;一人当たり面積">
          <a:extLst>
            <a:ext uri="{FF2B5EF4-FFF2-40B4-BE49-F238E27FC236}">
              <a16:creationId xmlns:a16="http://schemas.microsoft.com/office/drawing/2014/main" id="{8CF83591-C42D-4C05-8AC0-37202FEB9C19}"/>
            </a:ext>
          </a:extLst>
        </xdr:cNvPr>
        <xdr:cNvSpPr txBox="1"/>
      </xdr:nvSpPr>
      <xdr:spPr>
        <a:xfrm>
          <a:off x="18980227" y="10074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171086</xdr:rowOff>
    </xdr:from>
    <xdr:ext cx="469744" cy="259045"/>
    <xdr:sp macro="" textlink="">
      <xdr:nvSpPr>
        <xdr:cNvPr id="621" name="n_2aveValue【学校施設】&#10;一人当たり面積">
          <a:extLst>
            <a:ext uri="{FF2B5EF4-FFF2-40B4-BE49-F238E27FC236}">
              <a16:creationId xmlns:a16="http://schemas.microsoft.com/office/drawing/2014/main" id="{F47D428D-6774-4615-9F7F-583D1E529A90}"/>
            </a:ext>
          </a:extLst>
        </xdr:cNvPr>
        <xdr:cNvSpPr txBox="1"/>
      </xdr:nvSpPr>
      <xdr:spPr>
        <a:xfrm>
          <a:off x="18180127" y="10077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2608</xdr:rowOff>
    </xdr:from>
    <xdr:ext cx="469744" cy="259045"/>
    <xdr:sp macro="" textlink="">
      <xdr:nvSpPr>
        <xdr:cNvPr id="622" name="n_3aveValue【学校施設】&#10;一人当たり面積">
          <a:extLst>
            <a:ext uri="{FF2B5EF4-FFF2-40B4-BE49-F238E27FC236}">
              <a16:creationId xmlns:a16="http://schemas.microsoft.com/office/drawing/2014/main" id="{4AF1C5B3-E685-4FBE-BA7A-0CDFDFDAEE04}"/>
            </a:ext>
          </a:extLst>
        </xdr:cNvPr>
        <xdr:cNvSpPr txBox="1"/>
      </xdr:nvSpPr>
      <xdr:spPr>
        <a:xfrm>
          <a:off x="17386377" y="10080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19753</xdr:rowOff>
    </xdr:from>
    <xdr:ext cx="469744" cy="259045"/>
    <xdr:sp macro="" textlink="">
      <xdr:nvSpPr>
        <xdr:cNvPr id="623" name="n_4aveValue【学校施設】&#10;一人当たり面積">
          <a:extLst>
            <a:ext uri="{FF2B5EF4-FFF2-40B4-BE49-F238E27FC236}">
              <a16:creationId xmlns:a16="http://schemas.microsoft.com/office/drawing/2014/main" id="{89322D71-05C0-48B7-9A68-93CAB9D388D9}"/>
            </a:ext>
          </a:extLst>
        </xdr:cNvPr>
        <xdr:cNvSpPr txBox="1"/>
      </xdr:nvSpPr>
      <xdr:spPr>
        <a:xfrm>
          <a:off x="16592627" y="10097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75557</xdr:rowOff>
    </xdr:from>
    <xdr:ext cx="469744" cy="259045"/>
    <xdr:sp macro="" textlink="">
      <xdr:nvSpPr>
        <xdr:cNvPr id="624" name="n_1mainValue【学校施設】&#10;一人当たり面積">
          <a:extLst>
            <a:ext uri="{FF2B5EF4-FFF2-40B4-BE49-F238E27FC236}">
              <a16:creationId xmlns:a16="http://schemas.microsoft.com/office/drawing/2014/main" id="{C953146C-559B-4BE5-A74E-6E9AD3850AF2}"/>
            </a:ext>
          </a:extLst>
        </xdr:cNvPr>
        <xdr:cNvSpPr txBox="1"/>
      </xdr:nvSpPr>
      <xdr:spPr>
        <a:xfrm>
          <a:off x="18980227" y="949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128820</xdr:rowOff>
    </xdr:from>
    <xdr:ext cx="469744" cy="259045"/>
    <xdr:sp macro="" textlink="">
      <xdr:nvSpPr>
        <xdr:cNvPr id="625" name="n_2mainValue【学校施設】&#10;一人当たり面積">
          <a:extLst>
            <a:ext uri="{FF2B5EF4-FFF2-40B4-BE49-F238E27FC236}">
              <a16:creationId xmlns:a16="http://schemas.microsoft.com/office/drawing/2014/main" id="{DEC38A03-BF18-49A1-9694-4BC822F5E152}"/>
            </a:ext>
          </a:extLst>
        </xdr:cNvPr>
        <xdr:cNvSpPr txBox="1"/>
      </xdr:nvSpPr>
      <xdr:spPr>
        <a:xfrm>
          <a:off x="18180127" y="905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140250</xdr:rowOff>
    </xdr:from>
    <xdr:ext cx="469744" cy="259045"/>
    <xdr:sp macro="" textlink="">
      <xdr:nvSpPr>
        <xdr:cNvPr id="626" name="n_3mainValue【学校施設】&#10;一人当たり面積">
          <a:extLst>
            <a:ext uri="{FF2B5EF4-FFF2-40B4-BE49-F238E27FC236}">
              <a16:creationId xmlns:a16="http://schemas.microsoft.com/office/drawing/2014/main" id="{5EE9819F-377F-4662-98B4-9EF61A193AAB}"/>
            </a:ext>
          </a:extLst>
        </xdr:cNvPr>
        <xdr:cNvSpPr txBox="1"/>
      </xdr:nvSpPr>
      <xdr:spPr>
        <a:xfrm>
          <a:off x="17386377" y="9062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152823</xdr:rowOff>
    </xdr:from>
    <xdr:ext cx="469744" cy="259045"/>
    <xdr:sp macro="" textlink="">
      <xdr:nvSpPr>
        <xdr:cNvPr id="627" name="n_4mainValue【学校施設】&#10;一人当たり面積">
          <a:extLst>
            <a:ext uri="{FF2B5EF4-FFF2-40B4-BE49-F238E27FC236}">
              <a16:creationId xmlns:a16="http://schemas.microsoft.com/office/drawing/2014/main" id="{57DE4F7C-D7DB-4A5A-8A22-802E248114C1}"/>
            </a:ext>
          </a:extLst>
        </xdr:cNvPr>
        <xdr:cNvSpPr txBox="1"/>
      </xdr:nvSpPr>
      <xdr:spPr>
        <a:xfrm>
          <a:off x="16592627" y="907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4A925F0D-3115-4E80-B57C-709F1009719B}"/>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2C1AE8C1-5B38-403A-A487-2F8DF8B7D690}"/>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AF898F1E-D0CE-40B8-8AAD-BE74437F0068}"/>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5927FD58-8C81-4252-B322-F2ED51A1C5D2}"/>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A4E8A27C-DE6F-4E5E-A041-6D0D48B2E0BA}"/>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FDEF31D6-DAC3-40B9-BBF2-6613E88E0DBD}"/>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1711765A-6BBF-4425-A25F-F16E8A3899DF}"/>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2DB8F0D0-7751-4FCC-829E-DFAF9D8E0A83}"/>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6" name="正方形/長方形 635">
          <a:extLst>
            <a:ext uri="{FF2B5EF4-FFF2-40B4-BE49-F238E27FC236}">
              <a16:creationId xmlns:a16="http://schemas.microsoft.com/office/drawing/2014/main" id="{CE47B52D-BBD6-4258-9DDF-342B1D08E8A4}"/>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7" name="正方形/長方形 636">
          <a:extLst>
            <a:ext uri="{FF2B5EF4-FFF2-40B4-BE49-F238E27FC236}">
              <a16:creationId xmlns:a16="http://schemas.microsoft.com/office/drawing/2014/main" id="{B0BF8367-D163-48EB-B5EC-155FEBAFBC7E}"/>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8" name="正方形/長方形 637">
          <a:extLst>
            <a:ext uri="{FF2B5EF4-FFF2-40B4-BE49-F238E27FC236}">
              <a16:creationId xmlns:a16="http://schemas.microsoft.com/office/drawing/2014/main" id="{23954489-C83E-46D1-9DA7-858DDEF49923}"/>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9" name="正方形/長方形 638">
          <a:extLst>
            <a:ext uri="{FF2B5EF4-FFF2-40B4-BE49-F238E27FC236}">
              <a16:creationId xmlns:a16="http://schemas.microsoft.com/office/drawing/2014/main" id="{2D480B0C-F365-4141-900D-DE945BC420FD}"/>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0" name="正方形/長方形 639">
          <a:extLst>
            <a:ext uri="{FF2B5EF4-FFF2-40B4-BE49-F238E27FC236}">
              <a16:creationId xmlns:a16="http://schemas.microsoft.com/office/drawing/2014/main" id="{B22D723C-83D8-488F-B970-7C2FE254CE01}"/>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1" name="正方形/長方形 640">
          <a:extLst>
            <a:ext uri="{FF2B5EF4-FFF2-40B4-BE49-F238E27FC236}">
              <a16:creationId xmlns:a16="http://schemas.microsoft.com/office/drawing/2014/main" id="{415AB08A-F910-4378-B70A-A1943283AF0A}"/>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2" name="正方形/長方形 641">
          <a:extLst>
            <a:ext uri="{FF2B5EF4-FFF2-40B4-BE49-F238E27FC236}">
              <a16:creationId xmlns:a16="http://schemas.microsoft.com/office/drawing/2014/main" id="{F30FBEFD-2B4C-4242-82CC-CD5567AB6725}"/>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3" name="正方形/長方形 642">
          <a:extLst>
            <a:ext uri="{FF2B5EF4-FFF2-40B4-BE49-F238E27FC236}">
              <a16:creationId xmlns:a16="http://schemas.microsoft.com/office/drawing/2014/main" id="{A56CC3F3-40CB-4CC0-83F0-2652A29A1428}"/>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2038F759-39AE-4138-BC82-896BEE671FEA}"/>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DB5D9C20-1B6E-419A-B2E4-1E87C710AB71}"/>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D5B5C495-F8F1-4A74-98C5-0A866FAC1673}"/>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7C5CC891-875F-410F-B711-BDA9ED2C1076}"/>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81F0F6A2-CA72-44B2-96D3-CAAC93DFBBDA}"/>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6B1C3989-119E-4A61-AA7E-7242A8E36B9A}"/>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3E2741B4-F7B3-4E12-95EF-3B805641CE04}"/>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E0BC0EA2-6BB6-4FED-A471-A1064DAB808F}"/>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FDA8C7A5-E4B1-4401-9DF1-0AA2A311D365}"/>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0EB91699-C620-4AF9-968F-77BDBDA88CD3}"/>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31D8E149-8922-42DD-BE1F-0757E08E6EC3}"/>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5" name="直線コネクタ 654">
          <a:extLst>
            <a:ext uri="{FF2B5EF4-FFF2-40B4-BE49-F238E27FC236}">
              <a16:creationId xmlns:a16="http://schemas.microsoft.com/office/drawing/2014/main" id="{F6BB42C5-8DF2-4A04-A816-223011CF3608}"/>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6" name="テキスト ボックス 655">
          <a:extLst>
            <a:ext uri="{FF2B5EF4-FFF2-40B4-BE49-F238E27FC236}">
              <a16:creationId xmlns:a16="http://schemas.microsoft.com/office/drawing/2014/main" id="{B2C30B33-9E3D-490C-AE56-4843C87688D7}"/>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7" name="直線コネクタ 656">
          <a:extLst>
            <a:ext uri="{FF2B5EF4-FFF2-40B4-BE49-F238E27FC236}">
              <a16:creationId xmlns:a16="http://schemas.microsoft.com/office/drawing/2014/main" id="{22CC4289-A27D-4671-AB78-C8B90E6539B2}"/>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8" name="テキスト ボックス 657">
          <a:extLst>
            <a:ext uri="{FF2B5EF4-FFF2-40B4-BE49-F238E27FC236}">
              <a16:creationId xmlns:a16="http://schemas.microsoft.com/office/drawing/2014/main" id="{EDCCBB51-8DAE-4EC5-8AC8-85D348B47634}"/>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9" name="直線コネクタ 658">
          <a:extLst>
            <a:ext uri="{FF2B5EF4-FFF2-40B4-BE49-F238E27FC236}">
              <a16:creationId xmlns:a16="http://schemas.microsoft.com/office/drawing/2014/main" id="{AFBFB0B7-512F-4E79-B577-AC5278897193}"/>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0" name="テキスト ボックス 659">
          <a:extLst>
            <a:ext uri="{FF2B5EF4-FFF2-40B4-BE49-F238E27FC236}">
              <a16:creationId xmlns:a16="http://schemas.microsoft.com/office/drawing/2014/main" id="{2DC3DD1D-5559-408C-945D-A4263B486735}"/>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1" name="直線コネクタ 660">
          <a:extLst>
            <a:ext uri="{FF2B5EF4-FFF2-40B4-BE49-F238E27FC236}">
              <a16:creationId xmlns:a16="http://schemas.microsoft.com/office/drawing/2014/main" id="{E78BF5F3-B656-46F0-98F1-E0ADD6A9C3A9}"/>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2" name="テキスト ボックス 661">
          <a:extLst>
            <a:ext uri="{FF2B5EF4-FFF2-40B4-BE49-F238E27FC236}">
              <a16:creationId xmlns:a16="http://schemas.microsoft.com/office/drawing/2014/main" id="{318D6CC4-E7D3-4166-B15B-BEB66186E656}"/>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3" name="直線コネクタ 662">
          <a:extLst>
            <a:ext uri="{FF2B5EF4-FFF2-40B4-BE49-F238E27FC236}">
              <a16:creationId xmlns:a16="http://schemas.microsoft.com/office/drawing/2014/main" id="{6D8F9C6D-D538-451D-B206-6E000B1E99C7}"/>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4" name="テキスト ボックス 663">
          <a:extLst>
            <a:ext uri="{FF2B5EF4-FFF2-40B4-BE49-F238E27FC236}">
              <a16:creationId xmlns:a16="http://schemas.microsoft.com/office/drawing/2014/main" id="{E1D0CF15-4DF0-478B-89FE-54DCA3E6487E}"/>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748250B0-654B-473C-8B96-4F39E129B4A6}"/>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6" name="テキスト ボックス 665">
          <a:extLst>
            <a:ext uri="{FF2B5EF4-FFF2-40B4-BE49-F238E27FC236}">
              <a16:creationId xmlns:a16="http://schemas.microsoft.com/office/drawing/2014/main" id="{F59BAC1F-A514-4731-9CC0-EBB0BEA2BD75}"/>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7" name="【公民館】&#10;有形固定資産減価償却率グラフ枠">
          <a:extLst>
            <a:ext uri="{FF2B5EF4-FFF2-40B4-BE49-F238E27FC236}">
              <a16:creationId xmlns:a16="http://schemas.microsoft.com/office/drawing/2014/main" id="{D52BD586-36B4-4B15-9AA0-7FF1D05F41FD}"/>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668" name="直線コネクタ 667">
          <a:extLst>
            <a:ext uri="{FF2B5EF4-FFF2-40B4-BE49-F238E27FC236}">
              <a16:creationId xmlns:a16="http://schemas.microsoft.com/office/drawing/2014/main" id="{8B372A44-8D4D-4057-94FF-4A561D180054}"/>
            </a:ext>
          </a:extLst>
        </xdr:cNvPr>
        <xdr:cNvCxnSpPr/>
      </xdr:nvCxnSpPr>
      <xdr:spPr>
        <a:xfrm flipV="1">
          <a:off x="14699614" y="165258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9" name="【公民館】&#10;有形固定資産減価償却率最小値テキスト">
          <a:extLst>
            <a:ext uri="{FF2B5EF4-FFF2-40B4-BE49-F238E27FC236}">
              <a16:creationId xmlns:a16="http://schemas.microsoft.com/office/drawing/2014/main" id="{0F195C34-AC63-43B6-B033-6D20A0586DE8}"/>
            </a:ext>
          </a:extLst>
        </xdr:cNvPr>
        <xdr:cNvSpPr txBox="1"/>
      </xdr:nvSpPr>
      <xdr:spPr>
        <a:xfrm>
          <a:off x="1473835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0" name="直線コネクタ 669">
          <a:extLst>
            <a:ext uri="{FF2B5EF4-FFF2-40B4-BE49-F238E27FC236}">
              <a16:creationId xmlns:a16="http://schemas.microsoft.com/office/drawing/2014/main" id="{834464CB-F195-4133-A74F-9B54E2335E3F}"/>
            </a:ext>
          </a:extLst>
        </xdr:cNvPr>
        <xdr:cNvCxnSpPr/>
      </xdr:nvCxnSpPr>
      <xdr:spPr>
        <a:xfrm>
          <a:off x="146113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671" name="【公民館】&#10;有形固定資産減価償却率最大値テキスト">
          <a:extLst>
            <a:ext uri="{FF2B5EF4-FFF2-40B4-BE49-F238E27FC236}">
              <a16:creationId xmlns:a16="http://schemas.microsoft.com/office/drawing/2014/main" id="{DD55B4D6-968B-467B-92D0-E1495D708F0A}"/>
            </a:ext>
          </a:extLst>
        </xdr:cNvPr>
        <xdr:cNvSpPr txBox="1"/>
      </xdr:nvSpPr>
      <xdr:spPr>
        <a:xfrm>
          <a:off x="14738350" y="16301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672" name="直線コネクタ 671">
          <a:extLst>
            <a:ext uri="{FF2B5EF4-FFF2-40B4-BE49-F238E27FC236}">
              <a16:creationId xmlns:a16="http://schemas.microsoft.com/office/drawing/2014/main" id="{E7037E4B-294A-42C9-A6A5-BAEFEFA2C752}"/>
            </a:ext>
          </a:extLst>
        </xdr:cNvPr>
        <xdr:cNvCxnSpPr/>
      </xdr:nvCxnSpPr>
      <xdr:spPr>
        <a:xfrm>
          <a:off x="14611350" y="165258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13352</xdr:rowOff>
    </xdr:from>
    <xdr:ext cx="405111" cy="259045"/>
    <xdr:sp macro="" textlink="">
      <xdr:nvSpPr>
        <xdr:cNvPr id="673" name="【公民館】&#10;有形固定資産減価償却率平均値テキスト">
          <a:extLst>
            <a:ext uri="{FF2B5EF4-FFF2-40B4-BE49-F238E27FC236}">
              <a16:creationId xmlns:a16="http://schemas.microsoft.com/office/drawing/2014/main" id="{0D4E8D41-E055-49AC-BD23-9224DFA98BF6}"/>
            </a:ext>
          </a:extLst>
        </xdr:cNvPr>
        <xdr:cNvSpPr txBox="1"/>
      </xdr:nvSpPr>
      <xdr:spPr>
        <a:xfrm>
          <a:off x="14738350" y="17444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674" name="フローチャート: 判断 673">
          <a:extLst>
            <a:ext uri="{FF2B5EF4-FFF2-40B4-BE49-F238E27FC236}">
              <a16:creationId xmlns:a16="http://schemas.microsoft.com/office/drawing/2014/main" id="{8D113198-76B1-4426-AA3E-79AEF829C8F9}"/>
            </a:ext>
          </a:extLst>
        </xdr:cNvPr>
        <xdr:cNvSpPr/>
      </xdr:nvSpPr>
      <xdr:spPr>
        <a:xfrm>
          <a:off x="14649450" y="174656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675" name="フローチャート: 判断 674">
          <a:extLst>
            <a:ext uri="{FF2B5EF4-FFF2-40B4-BE49-F238E27FC236}">
              <a16:creationId xmlns:a16="http://schemas.microsoft.com/office/drawing/2014/main" id="{DF114DAB-9A40-48D6-90C8-47F88C63E713}"/>
            </a:ext>
          </a:extLst>
        </xdr:cNvPr>
        <xdr:cNvSpPr/>
      </xdr:nvSpPr>
      <xdr:spPr>
        <a:xfrm>
          <a:off x="13887450" y="1752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676" name="フローチャート: 判断 675">
          <a:extLst>
            <a:ext uri="{FF2B5EF4-FFF2-40B4-BE49-F238E27FC236}">
              <a16:creationId xmlns:a16="http://schemas.microsoft.com/office/drawing/2014/main" id="{7C7E587B-20E9-43EF-AF09-F0B8EC9923DC}"/>
            </a:ext>
          </a:extLst>
        </xdr:cNvPr>
        <xdr:cNvSpPr/>
      </xdr:nvSpPr>
      <xdr:spPr>
        <a:xfrm>
          <a:off x="13093700" y="17517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677" name="フローチャート: 判断 676">
          <a:extLst>
            <a:ext uri="{FF2B5EF4-FFF2-40B4-BE49-F238E27FC236}">
              <a16:creationId xmlns:a16="http://schemas.microsoft.com/office/drawing/2014/main" id="{08A60073-AF22-4134-AF75-6EA46B71C217}"/>
            </a:ext>
          </a:extLst>
        </xdr:cNvPr>
        <xdr:cNvSpPr/>
      </xdr:nvSpPr>
      <xdr:spPr>
        <a:xfrm>
          <a:off x="12299950" y="174828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678" name="フローチャート: 判断 677">
          <a:extLst>
            <a:ext uri="{FF2B5EF4-FFF2-40B4-BE49-F238E27FC236}">
              <a16:creationId xmlns:a16="http://schemas.microsoft.com/office/drawing/2014/main" id="{C35A02BA-DA30-4B2E-A0FB-86FCF4C9A7E8}"/>
            </a:ext>
          </a:extLst>
        </xdr:cNvPr>
        <xdr:cNvSpPr/>
      </xdr:nvSpPr>
      <xdr:spPr>
        <a:xfrm>
          <a:off x="11487150" y="1752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B7B49F56-2A78-4A41-9E82-43C6934A5A70}"/>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74FEED88-0F21-4DD4-83F0-DC497A4EDD26}"/>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CCABD41-2A88-463F-94F7-2EBA40D715AF}"/>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13A5B2EE-720B-4174-87FE-A6718B7D05F8}"/>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2A1D03B8-A049-4938-B561-0305FA3097F6}"/>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100</xdr:row>
      <xdr:rowOff>120650</xdr:rowOff>
    </xdr:from>
    <xdr:to>
      <xdr:col>67</xdr:col>
      <xdr:colOff>101600</xdr:colOff>
      <xdr:row>101</xdr:row>
      <xdr:rowOff>50800</xdr:rowOff>
    </xdr:to>
    <xdr:sp macro="" textlink="">
      <xdr:nvSpPr>
        <xdr:cNvPr id="684" name="楕円 683">
          <a:extLst>
            <a:ext uri="{FF2B5EF4-FFF2-40B4-BE49-F238E27FC236}">
              <a16:creationId xmlns:a16="http://schemas.microsoft.com/office/drawing/2014/main" id="{E45B97EA-44C4-4DB4-B2E8-F913A5A2A151}"/>
            </a:ext>
          </a:extLst>
        </xdr:cNvPr>
        <xdr:cNvSpPr/>
      </xdr:nvSpPr>
      <xdr:spPr>
        <a:xfrm>
          <a:off x="11487150" y="1669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38752</xdr:rowOff>
    </xdr:from>
    <xdr:ext cx="405111" cy="259045"/>
    <xdr:sp macro="" textlink="">
      <xdr:nvSpPr>
        <xdr:cNvPr id="685" name="n_1aveValue【公民館】&#10;有形固定資産減価償却率">
          <a:extLst>
            <a:ext uri="{FF2B5EF4-FFF2-40B4-BE49-F238E27FC236}">
              <a16:creationId xmlns:a16="http://schemas.microsoft.com/office/drawing/2014/main" id="{8FE5CA0F-BE46-41A8-A313-D40CAB542854}"/>
            </a:ext>
          </a:extLst>
        </xdr:cNvPr>
        <xdr:cNvSpPr txBox="1"/>
      </xdr:nvSpPr>
      <xdr:spPr>
        <a:xfrm>
          <a:off x="13742044" y="1729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33038</xdr:rowOff>
    </xdr:from>
    <xdr:ext cx="405111" cy="259045"/>
    <xdr:sp macro="" textlink="">
      <xdr:nvSpPr>
        <xdr:cNvPr id="686" name="n_2aveValue【公民館】&#10;有形固定資産減価償却率">
          <a:extLst>
            <a:ext uri="{FF2B5EF4-FFF2-40B4-BE49-F238E27FC236}">
              <a16:creationId xmlns:a16="http://schemas.microsoft.com/office/drawing/2014/main" id="{ED17139C-B6E1-4A46-9804-707714ADFFDC}"/>
            </a:ext>
          </a:extLst>
        </xdr:cNvPr>
        <xdr:cNvSpPr txBox="1"/>
      </xdr:nvSpPr>
      <xdr:spPr>
        <a:xfrm>
          <a:off x="12960994" y="17292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687" name="n_3aveValue【公民館】&#10;有形固定資産減価償却率">
          <a:extLst>
            <a:ext uri="{FF2B5EF4-FFF2-40B4-BE49-F238E27FC236}">
              <a16:creationId xmlns:a16="http://schemas.microsoft.com/office/drawing/2014/main" id="{73B18762-2F40-4102-AE22-0B13A459B050}"/>
            </a:ext>
          </a:extLst>
        </xdr:cNvPr>
        <xdr:cNvSpPr txBox="1"/>
      </xdr:nvSpPr>
      <xdr:spPr>
        <a:xfrm>
          <a:off x="12167244" y="1725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13352</xdr:rowOff>
    </xdr:from>
    <xdr:ext cx="405111" cy="259045"/>
    <xdr:sp macro="" textlink="">
      <xdr:nvSpPr>
        <xdr:cNvPr id="688" name="n_4aveValue【公民館】&#10;有形固定資産減価償却率">
          <a:extLst>
            <a:ext uri="{FF2B5EF4-FFF2-40B4-BE49-F238E27FC236}">
              <a16:creationId xmlns:a16="http://schemas.microsoft.com/office/drawing/2014/main" id="{1D5CC049-776F-45CF-929A-8B75AFA76D41}"/>
            </a:ext>
          </a:extLst>
        </xdr:cNvPr>
        <xdr:cNvSpPr txBox="1"/>
      </xdr:nvSpPr>
      <xdr:spPr>
        <a:xfrm>
          <a:off x="11354444" y="17615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67327</xdr:rowOff>
    </xdr:from>
    <xdr:ext cx="405111" cy="259045"/>
    <xdr:sp macro="" textlink="">
      <xdr:nvSpPr>
        <xdr:cNvPr id="689" name="n_4mainValue【公民館】&#10;有形固定資産減価償却率">
          <a:extLst>
            <a:ext uri="{FF2B5EF4-FFF2-40B4-BE49-F238E27FC236}">
              <a16:creationId xmlns:a16="http://schemas.microsoft.com/office/drawing/2014/main" id="{E49EC425-FFB2-463A-9F96-AB7E7DEB4D2D}"/>
            </a:ext>
          </a:extLst>
        </xdr:cNvPr>
        <xdr:cNvSpPr txBox="1"/>
      </xdr:nvSpPr>
      <xdr:spPr>
        <a:xfrm>
          <a:off x="11354444" y="1646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0" name="正方形/長方形 689">
          <a:extLst>
            <a:ext uri="{FF2B5EF4-FFF2-40B4-BE49-F238E27FC236}">
              <a16:creationId xmlns:a16="http://schemas.microsoft.com/office/drawing/2014/main" id="{2415FCEF-2BA3-46C1-BBB9-B250D3ABB23F}"/>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1" name="正方形/長方形 690">
          <a:extLst>
            <a:ext uri="{FF2B5EF4-FFF2-40B4-BE49-F238E27FC236}">
              <a16:creationId xmlns:a16="http://schemas.microsoft.com/office/drawing/2014/main" id="{B722C3BD-C75C-40A3-892D-ADE0AB513699}"/>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2" name="正方形/長方形 691">
          <a:extLst>
            <a:ext uri="{FF2B5EF4-FFF2-40B4-BE49-F238E27FC236}">
              <a16:creationId xmlns:a16="http://schemas.microsoft.com/office/drawing/2014/main" id="{2C628915-5254-4BA6-8396-710865E437C8}"/>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3" name="正方形/長方形 692">
          <a:extLst>
            <a:ext uri="{FF2B5EF4-FFF2-40B4-BE49-F238E27FC236}">
              <a16:creationId xmlns:a16="http://schemas.microsoft.com/office/drawing/2014/main" id="{5930E219-BACB-452F-9ABC-8C907F5CEDB3}"/>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4" name="正方形/長方形 693">
          <a:extLst>
            <a:ext uri="{FF2B5EF4-FFF2-40B4-BE49-F238E27FC236}">
              <a16:creationId xmlns:a16="http://schemas.microsoft.com/office/drawing/2014/main" id="{FAED921D-CCFC-4B30-B409-DF45B1D36208}"/>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5" name="正方形/長方形 694">
          <a:extLst>
            <a:ext uri="{FF2B5EF4-FFF2-40B4-BE49-F238E27FC236}">
              <a16:creationId xmlns:a16="http://schemas.microsoft.com/office/drawing/2014/main" id="{F22705E8-593B-460F-BB42-33FA3413C527}"/>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6" name="正方形/長方形 695">
          <a:extLst>
            <a:ext uri="{FF2B5EF4-FFF2-40B4-BE49-F238E27FC236}">
              <a16:creationId xmlns:a16="http://schemas.microsoft.com/office/drawing/2014/main" id="{7C0DBE08-FF05-4E52-97A0-B1F687ED3BAF}"/>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7" name="正方形/長方形 696">
          <a:extLst>
            <a:ext uri="{FF2B5EF4-FFF2-40B4-BE49-F238E27FC236}">
              <a16:creationId xmlns:a16="http://schemas.microsoft.com/office/drawing/2014/main" id="{A98E0809-F09B-4581-91E4-402327DABA31}"/>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8" name="テキスト ボックス 697">
          <a:extLst>
            <a:ext uri="{FF2B5EF4-FFF2-40B4-BE49-F238E27FC236}">
              <a16:creationId xmlns:a16="http://schemas.microsoft.com/office/drawing/2014/main" id="{145A108B-4C61-49BA-9030-D5E903DBF7C3}"/>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9" name="直線コネクタ 698">
          <a:extLst>
            <a:ext uri="{FF2B5EF4-FFF2-40B4-BE49-F238E27FC236}">
              <a16:creationId xmlns:a16="http://schemas.microsoft.com/office/drawing/2014/main" id="{9F9DBB74-77D0-421E-BAB6-DF7D02C85308}"/>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0" name="直線コネクタ 699">
          <a:extLst>
            <a:ext uri="{FF2B5EF4-FFF2-40B4-BE49-F238E27FC236}">
              <a16:creationId xmlns:a16="http://schemas.microsoft.com/office/drawing/2014/main" id="{709B9EB0-AD58-4732-8374-7E93CFE6E45D}"/>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1" name="テキスト ボックス 700">
          <a:extLst>
            <a:ext uri="{FF2B5EF4-FFF2-40B4-BE49-F238E27FC236}">
              <a16:creationId xmlns:a16="http://schemas.microsoft.com/office/drawing/2014/main" id="{06EB0408-D000-49BB-ABDA-7900D824D819}"/>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2" name="直線コネクタ 701">
          <a:extLst>
            <a:ext uri="{FF2B5EF4-FFF2-40B4-BE49-F238E27FC236}">
              <a16:creationId xmlns:a16="http://schemas.microsoft.com/office/drawing/2014/main" id="{859F513E-7FBD-4FF5-848D-7B42B76F007E}"/>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3" name="テキスト ボックス 702">
          <a:extLst>
            <a:ext uri="{FF2B5EF4-FFF2-40B4-BE49-F238E27FC236}">
              <a16:creationId xmlns:a16="http://schemas.microsoft.com/office/drawing/2014/main" id="{C9BCC262-C31C-4680-A955-CE2BDA40FBC5}"/>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4" name="直線コネクタ 703">
          <a:extLst>
            <a:ext uri="{FF2B5EF4-FFF2-40B4-BE49-F238E27FC236}">
              <a16:creationId xmlns:a16="http://schemas.microsoft.com/office/drawing/2014/main" id="{8A8D80AC-65B3-459D-AA58-B892153755E2}"/>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05" name="テキスト ボックス 704">
          <a:extLst>
            <a:ext uri="{FF2B5EF4-FFF2-40B4-BE49-F238E27FC236}">
              <a16:creationId xmlns:a16="http://schemas.microsoft.com/office/drawing/2014/main" id="{52CB5C32-C272-4F6E-A212-596CB7C1D41B}"/>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06" name="直線コネクタ 705">
          <a:extLst>
            <a:ext uri="{FF2B5EF4-FFF2-40B4-BE49-F238E27FC236}">
              <a16:creationId xmlns:a16="http://schemas.microsoft.com/office/drawing/2014/main" id="{16CB86F3-147F-47CA-9C4C-B21A6EEFF3B0}"/>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07" name="テキスト ボックス 706">
          <a:extLst>
            <a:ext uri="{FF2B5EF4-FFF2-40B4-BE49-F238E27FC236}">
              <a16:creationId xmlns:a16="http://schemas.microsoft.com/office/drawing/2014/main" id="{A3F75C35-C797-495A-BB25-52D6B837E94C}"/>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8" name="直線コネクタ 707">
          <a:extLst>
            <a:ext uri="{FF2B5EF4-FFF2-40B4-BE49-F238E27FC236}">
              <a16:creationId xmlns:a16="http://schemas.microsoft.com/office/drawing/2014/main" id="{2BE5D37E-A0F0-4464-BC19-7E0C523466F1}"/>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9" name="テキスト ボックス 708">
          <a:extLst>
            <a:ext uri="{FF2B5EF4-FFF2-40B4-BE49-F238E27FC236}">
              <a16:creationId xmlns:a16="http://schemas.microsoft.com/office/drawing/2014/main" id="{9470ED4F-2E09-4DD4-97FB-727297844667}"/>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0" name="【公民館】&#10;一人当たり面積グラフ枠">
          <a:extLst>
            <a:ext uri="{FF2B5EF4-FFF2-40B4-BE49-F238E27FC236}">
              <a16:creationId xmlns:a16="http://schemas.microsoft.com/office/drawing/2014/main" id="{FF581BF1-2633-4680-A8DF-EE656F164CA5}"/>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711" name="直線コネクタ 710">
          <a:extLst>
            <a:ext uri="{FF2B5EF4-FFF2-40B4-BE49-F238E27FC236}">
              <a16:creationId xmlns:a16="http://schemas.microsoft.com/office/drawing/2014/main" id="{E96BFED1-43C1-4B7D-80F7-374B61F927C6}"/>
            </a:ext>
          </a:extLst>
        </xdr:cNvPr>
        <xdr:cNvCxnSpPr/>
      </xdr:nvCxnSpPr>
      <xdr:spPr>
        <a:xfrm flipV="1">
          <a:off x="19951064" y="16870984"/>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712" name="【公民館】&#10;一人当たり面積最小値テキスト">
          <a:extLst>
            <a:ext uri="{FF2B5EF4-FFF2-40B4-BE49-F238E27FC236}">
              <a16:creationId xmlns:a16="http://schemas.microsoft.com/office/drawing/2014/main" id="{96312AAB-1332-4D08-9FCC-AAC8BFF6AFAD}"/>
            </a:ext>
          </a:extLst>
        </xdr:cNvPr>
        <xdr:cNvSpPr txBox="1"/>
      </xdr:nvSpPr>
      <xdr:spPr>
        <a:xfrm>
          <a:off x="19989800" y="18017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713" name="直線コネクタ 712">
          <a:extLst>
            <a:ext uri="{FF2B5EF4-FFF2-40B4-BE49-F238E27FC236}">
              <a16:creationId xmlns:a16="http://schemas.microsoft.com/office/drawing/2014/main" id="{4A1F71EA-CFC4-497F-80D6-2F25F71D8046}"/>
            </a:ext>
          </a:extLst>
        </xdr:cNvPr>
        <xdr:cNvCxnSpPr/>
      </xdr:nvCxnSpPr>
      <xdr:spPr>
        <a:xfrm>
          <a:off x="19881850" y="180139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714" name="【公民館】&#10;一人当たり面積最大値テキスト">
          <a:extLst>
            <a:ext uri="{FF2B5EF4-FFF2-40B4-BE49-F238E27FC236}">
              <a16:creationId xmlns:a16="http://schemas.microsoft.com/office/drawing/2014/main" id="{CED59EC6-D7E3-489E-A15E-183F893605E7}"/>
            </a:ext>
          </a:extLst>
        </xdr:cNvPr>
        <xdr:cNvSpPr txBox="1"/>
      </xdr:nvSpPr>
      <xdr:spPr>
        <a:xfrm>
          <a:off x="19989800" y="16646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715" name="直線コネクタ 714">
          <a:extLst>
            <a:ext uri="{FF2B5EF4-FFF2-40B4-BE49-F238E27FC236}">
              <a16:creationId xmlns:a16="http://schemas.microsoft.com/office/drawing/2014/main" id="{B2313A6D-39A2-46B8-BCB5-7DBA198324C3}"/>
            </a:ext>
          </a:extLst>
        </xdr:cNvPr>
        <xdr:cNvCxnSpPr/>
      </xdr:nvCxnSpPr>
      <xdr:spPr>
        <a:xfrm>
          <a:off x="19881850" y="168709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149217</xdr:rowOff>
    </xdr:from>
    <xdr:ext cx="469744" cy="259045"/>
    <xdr:sp macro="" textlink="">
      <xdr:nvSpPr>
        <xdr:cNvPr id="716" name="【公民館】&#10;一人当たり面積平均値テキスト">
          <a:extLst>
            <a:ext uri="{FF2B5EF4-FFF2-40B4-BE49-F238E27FC236}">
              <a16:creationId xmlns:a16="http://schemas.microsoft.com/office/drawing/2014/main" id="{FB9CB863-4D25-42ED-BA7C-E99E4EF84C9B}"/>
            </a:ext>
          </a:extLst>
        </xdr:cNvPr>
        <xdr:cNvSpPr txBox="1"/>
      </xdr:nvSpPr>
      <xdr:spPr>
        <a:xfrm>
          <a:off x="19989800" y="17751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717" name="フローチャート: 判断 716">
          <a:extLst>
            <a:ext uri="{FF2B5EF4-FFF2-40B4-BE49-F238E27FC236}">
              <a16:creationId xmlns:a16="http://schemas.microsoft.com/office/drawing/2014/main" id="{F868288D-F822-4F4F-AE1C-0FC64F3DB71D}"/>
            </a:ext>
          </a:extLst>
        </xdr:cNvPr>
        <xdr:cNvSpPr/>
      </xdr:nvSpPr>
      <xdr:spPr>
        <a:xfrm>
          <a:off x="19900900" y="1777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718" name="フローチャート: 判断 717">
          <a:extLst>
            <a:ext uri="{FF2B5EF4-FFF2-40B4-BE49-F238E27FC236}">
              <a16:creationId xmlns:a16="http://schemas.microsoft.com/office/drawing/2014/main" id="{D4A85329-2C94-4FD8-B494-09BF57D4E560}"/>
            </a:ext>
          </a:extLst>
        </xdr:cNvPr>
        <xdr:cNvSpPr/>
      </xdr:nvSpPr>
      <xdr:spPr>
        <a:xfrm>
          <a:off x="19157950" y="177935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719" name="フローチャート: 判断 718">
          <a:extLst>
            <a:ext uri="{FF2B5EF4-FFF2-40B4-BE49-F238E27FC236}">
              <a16:creationId xmlns:a16="http://schemas.microsoft.com/office/drawing/2014/main" id="{2AD48D55-7354-465D-B854-EBBF8A0C853D}"/>
            </a:ext>
          </a:extLst>
        </xdr:cNvPr>
        <xdr:cNvSpPr/>
      </xdr:nvSpPr>
      <xdr:spPr>
        <a:xfrm>
          <a:off x="18345150" y="17797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720" name="フローチャート: 判断 719">
          <a:extLst>
            <a:ext uri="{FF2B5EF4-FFF2-40B4-BE49-F238E27FC236}">
              <a16:creationId xmlns:a16="http://schemas.microsoft.com/office/drawing/2014/main" id="{A617F37C-0F1E-457B-B673-FF35545C7A58}"/>
            </a:ext>
          </a:extLst>
        </xdr:cNvPr>
        <xdr:cNvSpPr/>
      </xdr:nvSpPr>
      <xdr:spPr>
        <a:xfrm>
          <a:off x="17551400" y="1779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721" name="フローチャート: 判断 720">
          <a:extLst>
            <a:ext uri="{FF2B5EF4-FFF2-40B4-BE49-F238E27FC236}">
              <a16:creationId xmlns:a16="http://schemas.microsoft.com/office/drawing/2014/main" id="{545B0436-2164-4770-BF1E-3968DA5335AC}"/>
            </a:ext>
          </a:extLst>
        </xdr:cNvPr>
        <xdr:cNvSpPr/>
      </xdr:nvSpPr>
      <xdr:spPr>
        <a:xfrm>
          <a:off x="16757650" y="1779310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2" name="テキスト ボックス 721">
          <a:extLst>
            <a:ext uri="{FF2B5EF4-FFF2-40B4-BE49-F238E27FC236}">
              <a16:creationId xmlns:a16="http://schemas.microsoft.com/office/drawing/2014/main" id="{C894AF52-5586-4723-A063-902AF40CDD5A}"/>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3" name="テキスト ボックス 722">
          <a:extLst>
            <a:ext uri="{FF2B5EF4-FFF2-40B4-BE49-F238E27FC236}">
              <a16:creationId xmlns:a16="http://schemas.microsoft.com/office/drawing/2014/main" id="{5F92D489-B498-4BEF-8A58-348F4721CFD4}"/>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9CF190EA-42FD-40A7-B42C-CDF0418AFD0F}"/>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341F5D79-9A4C-440E-B2C8-1259177D1BE7}"/>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FF10BAD3-F8FF-47CB-B7AC-A3209D924090}"/>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107</xdr:row>
      <xdr:rowOff>114097</xdr:rowOff>
    </xdr:from>
    <xdr:to>
      <xdr:col>98</xdr:col>
      <xdr:colOff>38100</xdr:colOff>
      <xdr:row>108</xdr:row>
      <xdr:rowOff>44247</xdr:rowOff>
    </xdr:to>
    <xdr:sp macro="" textlink="">
      <xdr:nvSpPr>
        <xdr:cNvPr id="727" name="楕円 726">
          <a:extLst>
            <a:ext uri="{FF2B5EF4-FFF2-40B4-BE49-F238E27FC236}">
              <a16:creationId xmlns:a16="http://schemas.microsoft.com/office/drawing/2014/main" id="{2EA482E1-649A-4ADA-B3EE-7AF7798E1BD0}"/>
            </a:ext>
          </a:extLst>
        </xdr:cNvPr>
        <xdr:cNvSpPr/>
      </xdr:nvSpPr>
      <xdr:spPr>
        <a:xfrm>
          <a:off x="16757650" y="1788774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105</xdr:row>
      <xdr:rowOff>138041</xdr:rowOff>
    </xdr:from>
    <xdr:ext cx="469744" cy="259045"/>
    <xdr:sp macro="" textlink="">
      <xdr:nvSpPr>
        <xdr:cNvPr id="728" name="n_1aveValue【公民館】&#10;一人当たり面積">
          <a:extLst>
            <a:ext uri="{FF2B5EF4-FFF2-40B4-BE49-F238E27FC236}">
              <a16:creationId xmlns:a16="http://schemas.microsoft.com/office/drawing/2014/main" id="{FEAB4DBC-6D11-4A44-8C67-F8D2AA16D238}"/>
            </a:ext>
          </a:extLst>
        </xdr:cNvPr>
        <xdr:cNvSpPr txBox="1"/>
      </xdr:nvSpPr>
      <xdr:spPr>
        <a:xfrm>
          <a:off x="18980227" y="17568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142155</xdr:rowOff>
    </xdr:from>
    <xdr:ext cx="469744" cy="259045"/>
    <xdr:sp macro="" textlink="">
      <xdr:nvSpPr>
        <xdr:cNvPr id="729" name="n_2aveValue【公民館】&#10;一人当たり面積">
          <a:extLst>
            <a:ext uri="{FF2B5EF4-FFF2-40B4-BE49-F238E27FC236}">
              <a16:creationId xmlns:a16="http://schemas.microsoft.com/office/drawing/2014/main" id="{94D54CA1-61E3-4CE2-904E-D928C06A648F}"/>
            </a:ext>
          </a:extLst>
        </xdr:cNvPr>
        <xdr:cNvSpPr txBox="1"/>
      </xdr:nvSpPr>
      <xdr:spPr>
        <a:xfrm>
          <a:off x="18180127" y="17572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143527</xdr:rowOff>
    </xdr:from>
    <xdr:ext cx="469744" cy="259045"/>
    <xdr:sp macro="" textlink="">
      <xdr:nvSpPr>
        <xdr:cNvPr id="730" name="n_3aveValue【公民館】&#10;一人当たり面積">
          <a:extLst>
            <a:ext uri="{FF2B5EF4-FFF2-40B4-BE49-F238E27FC236}">
              <a16:creationId xmlns:a16="http://schemas.microsoft.com/office/drawing/2014/main" id="{6BE536D9-822B-4536-B505-9155A3CABF64}"/>
            </a:ext>
          </a:extLst>
        </xdr:cNvPr>
        <xdr:cNvSpPr txBox="1"/>
      </xdr:nvSpPr>
      <xdr:spPr>
        <a:xfrm>
          <a:off x="17386377" y="1757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137583</xdr:rowOff>
    </xdr:from>
    <xdr:ext cx="469744" cy="259045"/>
    <xdr:sp macro="" textlink="">
      <xdr:nvSpPr>
        <xdr:cNvPr id="731" name="n_4aveValue【公民館】&#10;一人当たり面積">
          <a:extLst>
            <a:ext uri="{FF2B5EF4-FFF2-40B4-BE49-F238E27FC236}">
              <a16:creationId xmlns:a16="http://schemas.microsoft.com/office/drawing/2014/main" id="{9AAE93BB-209F-421D-91C9-134FF8AED47A}"/>
            </a:ext>
          </a:extLst>
        </xdr:cNvPr>
        <xdr:cNvSpPr txBox="1"/>
      </xdr:nvSpPr>
      <xdr:spPr>
        <a:xfrm>
          <a:off x="16592627" y="17568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35374</xdr:rowOff>
    </xdr:from>
    <xdr:ext cx="469744" cy="259045"/>
    <xdr:sp macro="" textlink="">
      <xdr:nvSpPr>
        <xdr:cNvPr id="732" name="n_4mainValue【公民館】&#10;一人当たり面積">
          <a:extLst>
            <a:ext uri="{FF2B5EF4-FFF2-40B4-BE49-F238E27FC236}">
              <a16:creationId xmlns:a16="http://schemas.microsoft.com/office/drawing/2014/main" id="{A4637687-3343-49E0-BDE8-DF9CBF219A4A}"/>
            </a:ext>
          </a:extLst>
        </xdr:cNvPr>
        <xdr:cNvSpPr txBox="1"/>
      </xdr:nvSpPr>
      <xdr:spPr>
        <a:xfrm>
          <a:off x="16592627" y="17980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33" name="正方形/長方形 732">
          <a:extLst>
            <a:ext uri="{FF2B5EF4-FFF2-40B4-BE49-F238E27FC236}">
              <a16:creationId xmlns:a16="http://schemas.microsoft.com/office/drawing/2014/main" id="{EA094B2B-B85C-4C53-A0BD-ADF943E53BC5}"/>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34" name="正方形/長方形 733">
          <a:extLst>
            <a:ext uri="{FF2B5EF4-FFF2-40B4-BE49-F238E27FC236}">
              <a16:creationId xmlns:a16="http://schemas.microsoft.com/office/drawing/2014/main" id="{73D1E983-5F04-418C-972E-AE0426636EED}"/>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35" name="テキスト ボックス 734">
          <a:extLst>
            <a:ext uri="{FF2B5EF4-FFF2-40B4-BE49-F238E27FC236}">
              <a16:creationId xmlns:a16="http://schemas.microsoft.com/office/drawing/2014/main" id="{5CA56D04-6572-45A0-99C5-B3ECA456F93B}"/>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有形固定資産減価償却率においては、八ッ場ダム建設関連のインフラ・施設整備を行ってきたため比較的新しい施設が存在し、類似団体平均、全国平均及び群馬県平均よりも低い状況にある。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今後は計画に基づき各インフラ、施設の長寿命化による維持管理を行い、財政健全化に努めたい。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また、公営住宅など一人当たりの面積等が類似団体より比較的大きい傾向にある。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人口減少や少子高齢化による影響が見られるが健全な運営に努めたい。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公営住宅については、計画を策定し、除却を進める方向性を示した施設もある。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EC7C2BC-8A87-4357-9DF9-BBABEA4CDAED}"/>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8A72D7B-935E-4448-8B91-CD698D115043}"/>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8150D97-A297-47EB-98DF-F38821F67BC9}"/>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04BD393-B31D-43BE-BECF-1FA09DA3A6D8}"/>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群馬県長野原町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E6020E8-B05B-474B-9C4E-11FFCFB4D5E1}"/>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76B6AD9-1991-4A68-AE1A-B73DF8B22A69}"/>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2224AB7-E4E0-437F-95C6-FDF1DC2FFB5C}"/>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2FB0582-1F44-414F-A30D-A93AE2917A5B}"/>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3BA4D2-90E3-445A-86DD-C78F7AA6D1DE}"/>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B9A0F56-990D-4ACB-AADD-F81F9A40F32C}"/>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5,082
4,937
133.85
6,046,948
5,593,827
417,250
3,275,257
4,013,139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886B4BD-A8DE-47E7-92F7-DCA2D491F2A1}"/>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D67861C-6F21-4884-9574-D15FE122B37A}"/>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D90B962-E2C3-45DA-936C-111A10599285}"/>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A6C2066-22D3-4DC3-AA36-AF2F47438BB7}"/>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980856F-99A1-43BA-9D2B-3F6C7892AFC8}"/>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6C2B2DE-99DD-4DEF-83F0-99AD5B1C560C}"/>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E2B3564-55C4-4467-B73A-CF42B1F34418}"/>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CEDACE4-13D6-4D64-B2A7-CD55AA07E480}"/>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C19C655-A9E7-4A67-976F-FCF7C9821356}"/>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B38E45B-3E62-429F-BADD-E88311B30239}"/>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7555D41-3E6E-443F-9DBD-54F5D97AA8B3}"/>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BF0387C-2900-4A11-B67E-2DFCF96E727F}"/>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BCE8894-D4A6-4112-A6B1-47A5CAB76BF9}"/>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49D290F-22A5-4FBA-8866-CB06370E5DA1}"/>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75D02E4-7FDC-4B92-AD7A-C230FC9DC634}"/>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330F369-4FBB-4733-B60B-491F9AD98536}"/>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23F2A74-FB23-4E06-84B4-B42FCE0FF7A4}"/>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2004A6B-0600-44C2-BF98-5D2D364E9121}"/>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CD5F49B-3E9F-4B77-8CFB-613755178278}"/>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39C878D-9805-4D50-8F1D-0E26D0BC476B}"/>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BE03652-272E-416E-A940-D9BCFED33D1A}"/>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F45EAF3-7C5E-4D89-BD75-DB9C4436F977}"/>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0E8CE5C-7571-48FA-9B23-B37EAB3C48E3}"/>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4B1013B-C0DA-40FD-BCA7-1326655D0531}"/>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D8AA9BF-82EB-4448-AEA0-A1CE8F178E49}"/>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5D44179-18E1-49CF-A45F-68969F3A5A41}"/>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D825802-2835-4E47-8E50-04E8195DD6EA}"/>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1CC359A-9B49-4094-9D59-35C856B7E4E3}"/>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362B054-97FD-4B2F-A272-7CA15A0976F1}"/>
            </a:ext>
          </a:extLst>
        </xdr:cNvPr>
        <xdr:cNvSpPr/>
      </xdr:nvSpPr>
      <xdr:spPr>
        <a:xfrm>
          <a:off x="6858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1ED0B374-EA45-4AC1-B2CD-EAC6C757FC1A}"/>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97C99340-4EC9-4D0D-BF77-2FD1AD757AE6}"/>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4F005E83-4BE7-45AF-9615-4C93D98AD82C}"/>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878FB1A5-F39F-4F4B-85FC-6EB9EC826FB7}"/>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AB7099D0-2916-4492-B0EB-6B456981A923}"/>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99625C80-DD45-4533-A5FF-EAACEB09C03F}"/>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8C3E0BF3-48BD-4A15-86D1-1BA39606D71D}"/>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F8770C89-02AA-47CC-A978-78F5D505858F}"/>
            </a:ext>
          </a:extLst>
        </xdr:cNvPr>
        <xdr:cNvSpPr/>
      </xdr:nvSpPr>
      <xdr:spPr>
        <a:xfrm>
          <a:off x="595630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ACD4C3B2-B120-4BA4-9F0A-FCA33A70D908}"/>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FA05D775-5E13-4DF6-BF42-E99FC755D7AF}"/>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70A9A82D-05A9-4869-8B38-B6C1B330D578}"/>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3659721B-D5C6-4120-A92F-0472356049D9}"/>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99452CC5-E680-4821-B94B-3DA4061A3B2F}"/>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541F2B0D-7D6C-4275-A93A-7DBFF7A47A7D}"/>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A5BB7E67-1662-432D-B58D-8064EC33E919}"/>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A3964322-DBAE-4C11-9F4F-47C20488C1AA}"/>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190E1F31-3577-418D-B539-7353E9D92A8D}"/>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91B743AA-B7A7-45E5-87A7-35C24C68ACB1}"/>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D366912D-D86D-43B0-8033-C0DB861796B7}"/>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A8836E02-5B42-433B-9052-E1807FEE1862}"/>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2A579B32-D528-44CD-9A9D-BE9962E52089}"/>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0C691576-62C0-4063-A697-53A376D25C47}"/>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7034A3EA-822C-4F31-A362-DB6201D4E41A}"/>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E6C4829E-32C2-4CD9-B874-2F657EA25B7C}"/>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8E302EEC-DD15-4D2C-B366-676B266D6DDC}"/>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A1234D06-64BB-4E16-AEB9-622B869AD4A9}"/>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5EC921DD-C224-4C0F-A19A-8CC8BCCE4C85}"/>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1D2E19DA-2BD1-4FB7-8E2A-08D37D5E8190}"/>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075BBB29-BC75-45ED-A789-0198DE3983F3}"/>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C2DB74BC-2571-4730-875A-EEE98B62CFB8}"/>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8C223400-1DDB-4C45-BDB3-0C114AA234C2}"/>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1E228487-039B-42FD-9BC3-C7D90F834A7E}"/>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964BEF55-BE59-44EE-84E8-55AF8671589F}"/>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BE8682BE-2ED7-44BD-8F91-2E5315ED76AB}"/>
            </a:ext>
          </a:extLst>
        </xdr:cNvPr>
        <xdr:cNvCxnSpPr/>
      </xdr:nvCxnSpPr>
      <xdr:spPr>
        <a:xfrm flipV="1">
          <a:off x="4177665" y="9176657"/>
          <a:ext cx="0" cy="1526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1F204A29-6684-4A7E-842E-086363CD5884}"/>
            </a:ext>
          </a:extLst>
        </xdr:cNvPr>
        <xdr:cNvSpPr txBox="1"/>
      </xdr:nvSpPr>
      <xdr:spPr>
        <a:xfrm>
          <a:off x="4216400" y="107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EBF7963D-B19A-45C9-9B25-DF422C6B49EA}"/>
            </a:ext>
          </a:extLst>
        </xdr:cNvPr>
        <xdr:cNvCxnSpPr/>
      </xdr:nvCxnSpPr>
      <xdr:spPr>
        <a:xfrm>
          <a:off x="4108450" y="10703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742085E2-6B84-4558-82BA-6376C7231CC0}"/>
            </a:ext>
          </a:extLst>
        </xdr:cNvPr>
        <xdr:cNvSpPr txBox="1"/>
      </xdr:nvSpPr>
      <xdr:spPr>
        <a:xfrm>
          <a:off x="4216400" y="89582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78" name="直線コネクタ 77">
          <a:extLst>
            <a:ext uri="{FF2B5EF4-FFF2-40B4-BE49-F238E27FC236}">
              <a16:creationId xmlns:a16="http://schemas.microsoft.com/office/drawing/2014/main" id="{B12EE86C-49A3-400D-9CD4-DE684D5216BB}"/>
            </a:ext>
          </a:extLst>
        </xdr:cNvPr>
        <xdr:cNvCxnSpPr/>
      </xdr:nvCxnSpPr>
      <xdr:spPr>
        <a:xfrm>
          <a:off x="4108450" y="91766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8AB1FAC0-36FF-4943-8C5E-73F5249459F9}"/>
            </a:ext>
          </a:extLst>
        </xdr:cNvPr>
        <xdr:cNvSpPr txBox="1"/>
      </xdr:nvSpPr>
      <xdr:spPr>
        <a:xfrm>
          <a:off x="4216400" y="100460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a:extLst>
            <a:ext uri="{FF2B5EF4-FFF2-40B4-BE49-F238E27FC236}">
              <a16:creationId xmlns:a16="http://schemas.microsoft.com/office/drawing/2014/main" id="{14CA4478-9A07-40E5-9122-69393C3C3B38}"/>
            </a:ext>
          </a:extLst>
        </xdr:cNvPr>
        <xdr:cNvSpPr/>
      </xdr:nvSpPr>
      <xdr:spPr>
        <a:xfrm>
          <a:off x="4127500" y="101883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81" name="フローチャート: 判断 80">
          <a:extLst>
            <a:ext uri="{FF2B5EF4-FFF2-40B4-BE49-F238E27FC236}">
              <a16:creationId xmlns:a16="http://schemas.microsoft.com/office/drawing/2014/main" id="{A88DB142-18DA-44A5-8CB2-D694B10B8C27}"/>
            </a:ext>
          </a:extLst>
        </xdr:cNvPr>
        <xdr:cNvSpPr/>
      </xdr:nvSpPr>
      <xdr:spPr>
        <a:xfrm>
          <a:off x="3384550" y="1019646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82" name="フローチャート: 判断 81">
          <a:extLst>
            <a:ext uri="{FF2B5EF4-FFF2-40B4-BE49-F238E27FC236}">
              <a16:creationId xmlns:a16="http://schemas.microsoft.com/office/drawing/2014/main" id="{A1C3EE48-3079-431D-8AD4-B4283D0FA1C2}"/>
            </a:ext>
          </a:extLst>
        </xdr:cNvPr>
        <xdr:cNvSpPr/>
      </xdr:nvSpPr>
      <xdr:spPr>
        <a:xfrm>
          <a:off x="2571750" y="101736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83" name="フローチャート: 判断 82">
          <a:extLst>
            <a:ext uri="{FF2B5EF4-FFF2-40B4-BE49-F238E27FC236}">
              <a16:creationId xmlns:a16="http://schemas.microsoft.com/office/drawing/2014/main" id="{ACFFFB98-968A-411D-BAB5-DDF1A1E58179}"/>
            </a:ext>
          </a:extLst>
        </xdr:cNvPr>
        <xdr:cNvSpPr/>
      </xdr:nvSpPr>
      <xdr:spPr>
        <a:xfrm>
          <a:off x="1778000" y="101556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84" name="フローチャート: 判断 83">
          <a:extLst>
            <a:ext uri="{FF2B5EF4-FFF2-40B4-BE49-F238E27FC236}">
              <a16:creationId xmlns:a16="http://schemas.microsoft.com/office/drawing/2014/main" id="{3D1B42B4-5C39-4033-B878-66C7C5D52445}"/>
            </a:ext>
          </a:extLst>
        </xdr:cNvPr>
        <xdr:cNvSpPr/>
      </xdr:nvSpPr>
      <xdr:spPr>
        <a:xfrm>
          <a:off x="984250" y="101213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E16AD4B8-8A49-4086-8AF5-97F6D3646D08}"/>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D0522861-04A5-45BA-B111-9FD779748419}"/>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4E1B38D5-8C6A-4751-9F3E-28A06A36370A}"/>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415F2728-7A45-4075-8CF2-EA6649589397}"/>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17CD91CE-1ADA-488F-A331-E7A1EF359541}"/>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79828</xdr:rowOff>
    </xdr:from>
    <xdr:to>
      <xdr:col>24</xdr:col>
      <xdr:colOff>114300</xdr:colOff>
      <xdr:row>65</xdr:row>
      <xdr:rowOff>9978</xdr:rowOff>
    </xdr:to>
    <xdr:sp macro="" textlink="">
      <xdr:nvSpPr>
        <xdr:cNvPr id="90" name="楕円 89">
          <a:extLst>
            <a:ext uri="{FF2B5EF4-FFF2-40B4-BE49-F238E27FC236}">
              <a16:creationId xmlns:a16="http://schemas.microsoft.com/office/drawing/2014/main" id="{C470DDB5-B0FB-44E7-AB5E-DCE7B5390C2F}"/>
            </a:ext>
          </a:extLst>
        </xdr:cNvPr>
        <xdr:cNvSpPr/>
      </xdr:nvSpPr>
      <xdr:spPr>
        <a:xfrm>
          <a:off x="4127500" y="106525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166205</xdr:rowOff>
    </xdr:from>
    <xdr:ext cx="469744" cy="259045"/>
    <xdr:sp macro="" textlink="">
      <xdr:nvSpPr>
        <xdr:cNvPr id="91" name="【体育館・プール】&#10;有形固定資産減価償却率該当値テキスト">
          <a:extLst>
            <a:ext uri="{FF2B5EF4-FFF2-40B4-BE49-F238E27FC236}">
              <a16:creationId xmlns:a16="http://schemas.microsoft.com/office/drawing/2014/main" id="{D6431FFF-1FD4-4867-9452-242B83497B40}"/>
            </a:ext>
          </a:extLst>
        </xdr:cNvPr>
        <xdr:cNvSpPr txBox="1"/>
      </xdr:nvSpPr>
      <xdr:spPr>
        <a:xfrm>
          <a:off x="4216400" y="10573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79828</xdr:rowOff>
    </xdr:from>
    <xdr:to>
      <xdr:col>20</xdr:col>
      <xdr:colOff>38100</xdr:colOff>
      <xdr:row>65</xdr:row>
      <xdr:rowOff>9978</xdr:rowOff>
    </xdr:to>
    <xdr:sp macro="" textlink="">
      <xdr:nvSpPr>
        <xdr:cNvPr id="92" name="楕円 91">
          <a:extLst>
            <a:ext uri="{FF2B5EF4-FFF2-40B4-BE49-F238E27FC236}">
              <a16:creationId xmlns:a16="http://schemas.microsoft.com/office/drawing/2014/main" id="{B9DACA13-994E-4DB4-B48E-481E5B7B43F1}"/>
            </a:ext>
          </a:extLst>
        </xdr:cNvPr>
        <xdr:cNvSpPr/>
      </xdr:nvSpPr>
      <xdr:spPr>
        <a:xfrm>
          <a:off x="3384550" y="1065257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130628</xdr:rowOff>
    </xdr:from>
    <xdr:to>
      <xdr:col>24</xdr:col>
      <xdr:colOff>63500</xdr:colOff>
      <xdr:row>64</xdr:row>
      <xdr:rowOff>130628</xdr:rowOff>
    </xdr:to>
    <xdr:cxnSp macro="">
      <xdr:nvCxnSpPr>
        <xdr:cNvPr id="93" name="直線コネクタ 92">
          <a:extLst>
            <a:ext uri="{FF2B5EF4-FFF2-40B4-BE49-F238E27FC236}">
              <a16:creationId xmlns:a16="http://schemas.microsoft.com/office/drawing/2014/main" id="{4511172F-9226-4EBC-A178-19D527879F11}"/>
            </a:ext>
          </a:extLst>
        </xdr:cNvPr>
        <xdr:cNvCxnSpPr/>
      </xdr:nvCxnSpPr>
      <xdr:spPr>
        <a:xfrm>
          <a:off x="3429000" y="10703378"/>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79828</xdr:rowOff>
    </xdr:from>
    <xdr:to>
      <xdr:col>15</xdr:col>
      <xdr:colOff>101600</xdr:colOff>
      <xdr:row>65</xdr:row>
      <xdr:rowOff>9978</xdr:rowOff>
    </xdr:to>
    <xdr:sp macro="" textlink="">
      <xdr:nvSpPr>
        <xdr:cNvPr id="94" name="楕円 93">
          <a:extLst>
            <a:ext uri="{FF2B5EF4-FFF2-40B4-BE49-F238E27FC236}">
              <a16:creationId xmlns:a16="http://schemas.microsoft.com/office/drawing/2014/main" id="{D14744BD-E390-4C67-8486-28657E593BA0}"/>
            </a:ext>
          </a:extLst>
        </xdr:cNvPr>
        <xdr:cNvSpPr/>
      </xdr:nvSpPr>
      <xdr:spPr>
        <a:xfrm>
          <a:off x="2571750" y="106525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130628</xdr:rowOff>
    </xdr:from>
    <xdr:to>
      <xdr:col>19</xdr:col>
      <xdr:colOff>177800</xdr:colOff>
      <xdr:row>64</xdr:row>
      <xdr:rowOff>130628</xdr:rowOff>
    </xdr:to>
    <xdr:cxnSp macro="">
      <xdr:nvCxnSpPr>
        <xdr:cNvPr id="95" name="直線コネクタ 94">
          <a:extLst>
            <a:ext uri="{FF2B5EF4-FFF2-40B4-BE49-F238E27FC236}">
              <a16:creationId xmlns:a16="http://schemas.microsoft.com/office/drawing/2014/main" id="{A589365F-CD0B-49BE-AD78-DDC9E5FC7530}"/>
            </a:ext>
          </a:extLst>
        </xdr:cNvPr>
        <xdr:cNvCxnSpPr/>
      </xdr:nvCxnSpPr>
      <xdr:spPr>
        <a:xfrm>
          <a:off x="2622550" y="10703378"/>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79828</xdr:rowOff>
    </xdr:from>
    <xdr:to>
      <xdr:col>10</xdr:col>
      <xdr:colOff>165100</xdr:colOff>
      <xdr:row>65</xdr:row>
      <xdr:rowOff>9978</xdr:rowOff>
    </xdr:to>
    <xdr:sp macro="" textlink="">
      <xdr:nvSpPr>
        <xdr:cNvPr id="96" name="楕円 95">
          <a:extLst>
            <a:ext uri="{FF2B5EF4-FFF2-40B4-BE49-F238E27FC236}">
              <a16:creationId xmlns:a16="http://schemas.microsoft.com/office/drawing/2014/main" id="{F4122367-E46B-4CAE-84B6-DFA3FC9A37C0}"/>
            </a:ext>
          </a:extLst>
        </xdr:cNvPr>
        <xdr:cNvSpPr/>
      </xdr:nvSpPr>
      <xdr:spPr>
        <a:xfrm>
          <a:off x="1778000" y="106525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130628</xdr:rowOff>
    </xdr:from>
    <xdr:to>
      <xdr:col>15</xdr:col>
      <xdr:colOff>50800</xdr:colOff>
      <xdr:row>64</xdr:row>
      <xdr:rowOff>130628</xdr:rowOff>
    </xdr:to>
    <xdr:cxnSp macro="">
      <xdr:nvCxnSpPr>
        <xdr:cNvPr id="97" name="直線コネクタ 96">
          <a:extLst>
            <a:ext uri="{FF2B5EF4-FFF2-40B4-BE49-F238E27FC236}">
              <a16:creationId xmlns:a16="http://schemas.microsoft.com/office/drawing/2014/main" id="{2A471C83-BEB2-4ABF-9951-5ED1593E6833}"/>
            </a:ext>
          </a:extLst>
        </xdr:cNvPr>
        <xdr:cNvCxnSpPr/>
      </xdr:nvCxnSpPr>
      <xdr:spPr>
        <a:xfrm>
          <a:off x="1828800" y="10703378"/>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65694</xdr:rowOff>
    </xdr:from>
    <xdr:ext cx="405111" cy="259045"/>
    <xdr:sp macro="" textlink="">
      <xdr:nvSpPr>
        <xdr:cNvPr id="98" name="n_1aveValue【体育館・プール】&#10;有形固定資産減価償却率">
          <a:extLst>
            <a:ext uri="{FF2B5EF4-FFF2-40B4-BE49-F238E27FC236}">
              <a16:creationId xmlns:a16="http://schemas.microsoft.com/office/drawing/2014/main" id="{BE18A17E-6EB0-49D8-841C-FC5E66C78F5D}"/>
            </a:ext>
          </a:extLst>
        </xdr:cNvPr>
        <xdr:cNvSpPr txBox="1"/>
      </xdr:nvSpPr>
      <xdr:spPr>
        <a:xfrm>
          <a:off x="3239144" y="9978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42834</xdr:rowOff>
    </xdr:from>
    <xdr:ext cx="405111" cy="259045"/>
    <xdr:sp macro="" textlink="">
      <xdr:nvSpPr>
        <xdr:cNvPr id="99" name="n_2aveValue【体育館・プール】&#10;有形固定資産減価償却率">
          <a:extLst>
            <a:ext uri="{FF2B5EF4-FFF2-40B4-BE49-F238E27FC236}">
              <a16:creationId xmlns:a16="http://schemas.microsoft.com/office/drawing/2014/main" id="{02013737-0660-425E-839D-61E83209D97D}"/>
            </a:ext>
          </a:extLst>
        </xdr:cNvPr>
        <xdr:cNvSpPr txBox="1"/>
      </xdr:nvSpPr>
      <xdr:spPr>
        <a:xfrm>
          <a:off x="2439044" y="9955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24873</xdr:rowOff>
    </xdr:from>
    <xdr:ext cx="405111" cy="259045"/>
    <xdr:sp macro="" textlink="">
      <xdr:nvSpPr>
        <xdr:cNvPr id="100" name="n_3aveValue【体育館・プール】&#10;有形固定資産減価償却率">
          <a:extLst>
            <a:ext uri="{FF2B5EF4-FFF2-40B4-BE49-F238E27FC236}">
              <a16:creationId xmlns:a16="http://schemas.microsoft.com/office/drawing/2014/main" id="{DB33CDE2-1613-4FD4-A317-44B5ACE4FAF9}"/>
            </a:ext>
          </a:extLst>
        </xdr:cNvPr>
        <xdr:cNvSpPr txBox="1"/>
      </xdr:nvSpPr>
      <xdr:spPr>
        <a:xfrm>
          <a:off x="1645294" y="9937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101" name="n_4aveValue【体育館・プール】&#10;有形固定資産減価償却率">
          <a:extLst>
            <a:ext uri="{FF2B5EF4-FFF2-40B4-BE49-F238E27FC236}">
              <a16:creationId xmlns:a16="http://schemas.microsoft.com/office/drawing/2014/main" id="{6D737875-D682-4006-B926-F3CCC8FC2AF5}"/>
            </a:ext>
          </a:extLst>
        </xdr:cNvPr>
        <xdr:cNvSpPr txBox="1"/>
      </xdr:nvSpPr>
      <xdr:spPr>
        <a:xfrm>
          <a:off x="851544" y="9909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65</xdr:row>
      <xdr:rowOff>1105</xdr:rowOff>
    </xdr:from>
    <xdr:ext cx="469744" cy="259045"/>
    <xdr:sp macro="" textlink="">
      <xdr:nvSpPr>
        <xdr:cNvPr id="102" name="n_1mainValue【体育館・プール】&#10;有形固定資産減価償却率">
          <a:extLst>
            <a:ext uri="{FF2B5EF4-FFF2-40B4-BE49-F238E27FC236}">
              <a16:creationId xmlns:a16="http://schemas.microsoft.com/office/drawing/2014/main" id="{05A903D2-2D4F-402B-8B28-E4EF3E29E8AD}"/>
            </a:ext>
          </a:extLst>
        </xdr:cNvPr>
        <xdr:cNvSpPr txBox="1"/>
      </xdr:nvSpPr>
      <xdr:spPr>
        <a:xfrm>
          <a:off x="3206827" y="10738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65</xdr:row>
      <xdr:rowOff>1105</xdr:rowOff>
    </xdr:from>
    <xdr:ext cx="469744" cy="259045"/>
    <xdr:sp macro="" textlink="">
      <xdr:nvSpPr>
        <xdr:cNvPr id="103" name="n_2mainValue【体育館・プール】&#10;有形固定資産減価償却率">
          <a:extLst>
            <a:ext uri="{FF2B5EF4-FFF2-40B4-BE49-F238E27FC236}">
              <a16:creationId xmlns:a16="http://schemas.microsoft.com/office/drawing/2014/main" id="{8C6D6A07-9408-4211-9016-DCAAAC37902C}"/>
            </a:ext>
          </a:extLst>
        </xdr:cNvPr>
        <xdr:cNvSpPr txBox="1"/>
      </xdr:nvSpPr>
      <xdr:spPr>
        <a:xfrm>
          <a:off x="2406727" y="10738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65</xdr:row>
      <xdr:rowOff>1105</xdr:rowOff>
    </xdr:from>
    <xdr:ext cx="469744" cy="259045"/>
    <xdr:sp macro="" textlink="">
      <xdr:nvSpPr>
        <xdr:cNvPr id="104" name="n_3mainValue【体育館・プール】&#10;有形固定資産減価償却率">
          <a:extLst>
            <a:ext uri="{FF2B5EF4-FFF2-40B4-BE49-F238E27FC236}">
              <a16:creationId xmlns:a16="http://schemas.microsoft.com/office/drawing/2014/main" id="{853C4B4F-1767-4263-9545-1E76CCE465E4}"/>
            </a:ext>
          </a:extLst>
        </xdr:cNvPr>
        <xdr:cNvSpPr txBox="1"/>
      </xdr:nvSpPr>
      <xdr:spPr>
        <a:xfrm>
          <a:off x="1612977" y="10738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5" name="正方形/長方形 104">
          <a:extLst>
            <a:ext uri="{FF2B5EF4-FFF2-40B4-BE49-F238E27FC236}">
              <a16:creationId xmlns:a16="http://schemas.microsoft.com/office/drawing/2014/main" id="{F6124BD9-836B-4449-8256-F3C781583159}"/>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6" name="正方形/長方形 105">
          <a:extLst>
            <a:ext uri="{FF2B5EF4-FFF2-40B4-BE49-F238E27FC236}">
              <a16:creationId xmlns:a16="http://schemas.microsoft.com/office/drawing/2014/main" id="{97A73B44-63EF-47C9-9279-C4342EE2E15E}"/>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7" name="正方形/長方形 106">
          <a:extLst>
            <a:ext uri="{FF2B5EF4-FFF2-40B4-BE49-F238E27FC236}">
              <a16:creationId xmlns:a16="http://schemas.microsoft.com/office/drawing/2014/main" id="{110D0CF8-CCD9-4CF7-85DD-27CF56032421}"/>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8" name="正方形/長方形 107">
          <a:extLst>
            <a:ext uri="{FF2B5EF4-FFF2-40B4-BE49-F238E27FC236}">
              <a16:creationId xmlns:a16="http://schemas.microsoft.com/office/drawing/2014/main" id="{FB5C51F0-B34E-4EB2-A279-94DE5226EDB1}"/>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9" name="正方形/長方形 108">
          <a:extLst>
            <a:ext uri="{FF2B5EF4-FFF2-40B4-BE49-F238E27FC236}">
              <a16:creationId xmlns:a16="http://schemas.microsoft.com/office/drawing/2014/main" id="{E3251C4D-8DF8-4A98-9261-3C2F2CB731EB}"/>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0" name="正方形/長方形 109">
          <a:extLst>
            <a:ext uri="{FF2B5EF4-FFF2-40B4-BE49-F238E27FC236}">
              <a16:creationId xmlns:a16="http://schemas.microsoft.com/office/drawing/2014/main" id="{C7A33DEE-A8FA-4463-9EC2-F015BB957A89}"/>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1" name="正方形/長方形 110">
          <a:extLst>
            <a:ext uri="{FF2B5EF4-FFF2-40B4-BE49-F238E27FC236}">
              <a16:creationId xmlns:a16="http://schemas.microsoft.com/office/drawing/2014/main" id="{8D175A4D-730A-4B49-B3C6-A8BCC2708B78}"/>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2" name="正方形/長方形 111">
          <a:extLst>
            <a:ext uri="{FF2B5EF4-FFF2-40B4-BE49-F238E27FC236}">
              <a16:creationId xmlns:a16="http://schemas.microsoft.com/office/drawing/2014/main" id="{C39EEED2-4B30-4A08-905D-EB2805E59E7D}"/>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3" name="テキスト ボックス 112">
          <a:extLst>
            <a:ext uri="{FF2B5EF4-FFF2-40B4-BE49-F238E27FC236}">
              <a16:creationId xmlns:a16="http://schemas.microsoft.com/office/drawing/2014/main" id="{37484F62-669D-4C1E-8CBD-302795B6915C}"/>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4" name="直線コネクタ 113">
          <a:extLst>
            <a:ext uri="{FF2B5EF4-FFF2-40B4-BE49-F238E27FC236}">
              <a16:creationId xmlns:a16="http://schemas.microsoft.com/office/drawing/2014/main" id="{4EF0B2CE-218B-48A5-B8F5-4ED797E028F3}"/>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5" name="直線コネクタ 114">
          <a:extLst>
            <a:ext uri="{FF2B5EF4-FFF2-40B4-BE49-F238E27FC236}">
              <a16:creationId xmlns:a16="http://schemas.microsoft.com/office/drawing/2014/main" id="{969E1485-9250-4C90-9788-B8E03DB1FAE3}"/>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6" name="テキスト ボックス 115">
          <a:extLst>
            <a:ext uri="{FF2B5EF4-FFF2-40B4-BE49-F238E27FC236}">
              <a16:creationId xmlns:a16="http://schemas.microsoft.com/office/drawing/2014/main" id="{DB9A9FBD-030D-4AB9-9011-CED0ED693C75}"/>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7" name="直線コネクタ 116">
          <a:extLst>
            <a:ext uri="{FF2B5EF4-FFF2-40B4-BE49-F238E27FC236}">
              <a16:creationId xmlns:a16="http://schemas.microsoft.com/office/drawing/2014/main" id="{63629152-10A2-47C5-9008-82835EE05919}"/>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8" name="テキスト ボックス 117">
          <a:extLst>
            <a:ext uri="{FF2B5EF4-FFF2-40B4-BE49-F238E27FC236}">
              <a16:creationId xmlns:a16="http://schemas.microsoft.com/office/drawing/2014/main" id="{78D2AD56-6A75-479F-B950-488F68F0B4AF}"/>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9" name="直線コネクタ 118">
          <a:extLst>
            <a:ext uri="{FF2B5EF4-FFF2-40B4-BE49-F238E27FC236}">
              <a16:creationId xmlns:a16="http://schemas.microsoft.com/office/drawing/2014/main" id="{F91CA7EE-8102-4606-8587-4237C5AE3119}"/>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0" name="テキスト ボックス 119">
          <a:extLst>
            <a:ext uri="{FF2B5EF4-FFF2-40B4-BE49-F238E27FC236}">
              <a16:creationId xmlns:a16="http://schemas.microsoft.com/office/drawing/2014/main" id="{61E63BF9-ECBF-4487-B7A4-9A776A8F1B14}"/>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1" name="直線コネクタ 120">
          <a:extLst>
            <a:ext uri="{FF2B5EF4-FFF2-40B4-BE49-F238E27FC236}">
              <a16:creationId xmlns:a16="http://schemas.microsoft.com/office/drawing/2014/main" id="{9543F3B6-C0BE-49FF-8FC5-29FADBDB73E9}"/>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2" name="テキスト ボックス 121">
          <a:extLst>
            <a:ext uri="{FF2B5EF4-FFF2-40B4-BE49-F238E27FC236}">
              <a16:creationId xmlns:a16="http://schemas.microsoft.com/office/drawing/2014/main" id="{1D09284B-7B6F-427F-9FB7-C29948208219}"/>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3" name="直線コネクタ 122">
          <a:extLst>
            <a:ext uri="{FF2B5EF4-FFF2-40B4-BE49-F238E27FC236}">
              <a16:creationId xmlns:a16="http://schemas.microsoft.com/office/drawing/2014/main" id="{7FF6B8E5-CC9B-4EEE-9C45-06B65E30FB10}"/>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4" name="テキスト ボックス 123">
          <a:extLst>
            <a:ext uri="{FF2B5EF4-FFF2-40B4-BE49-F238E27FC236}">
              <a16:creationId xmlns:a16="http://schemas.microsoft.com/office/drawing/2014/main" id="{7148E13F-5454-4413-8B48-374555EF6D3C}"/>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15BC3F7B-17D6-4CD5-8018-662DADF34A11}"/>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0C2BD579-D47C-4D9A-AC8E-9443D86E29AB}"/>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1A297CCC-0CEF-4264-88E7-C591512A8764}"/>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128" name="直線コネクタ 127">
          <a:extLst>
            <a:ext uri="{FF2B5EF4-FFF2-40B4-BE49-F238E27FC236}">
              <a16:creationId xmlns:a16="http://schemas.microsoft.com/office/drawing/2014/main" id="{AC37783D-B08D-43EE-B7E2-89DC5703C0EA}"/>
            </a:ext>
          </a:extLst>
        </xdr:cNvPr>
        <xdr:cNvCxnSpPr/>
      </xdr:nvCxnSpPr>
      <xdr:spPr>
        <a:xfrm flipV="1">
          <a:off x="9429115" y="9404731"/>
          <a:ext cx="0" cy="1233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129" name="【体育館・プール】&#10;一人当たり面積最小値テキスト">
          <a:extLst>
            <a:ext uri="{FF2B5EF4-FFF2-40B4-BE49-F238E27FC236}">
              <a16:creationId xmlns:a16="http://schemas.microsoft.com/office/drawing/2014/main" id="{F212E4BD-42EE-4694-8D5A-AAFAF32E62DF}"/>
            </a:ext>
          </a:extLst>
        </xdr:cNvPr>
        <xdr:cNvSpPr txBox="1"/>
      </xdr:nvSpPr>
      <xdr:spPr>
        <a:xfrm>
          <a:off x="9467850" y="1064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130" name="直線コネクタ 129">
          <a:extLst>
            <a:ext uri="{FF2B5EF4-FFF2-40B4-BE49-F238E27FC236}">
              <a16:creationId xmlns:a16="http://schemas.microsoft.com/office/drawing/2014/main" id="{07864E88-22FC-4AF6-B768-58C258E5FE5B}"/>
            </a:ext>
          </a:extLst>
        </xdr:cNvPr>
        <xdr:cNvCxnSpPr/>
      </xdr:nvCxnSpPr>
      <xdr:spPr>
        <a:xfrm>
          <a:off x="9359900" y="106386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131" name="【体育館・プール】&#10;一人当たり面積最大値テキスト">
          <a:extLst>
            <a:ext uri="{FF2B5EF4-FFF2-40B4-BE49-F238E27FC236}">
              <a16:creationId xmlns:a16="http://schemas.microsoft.com/office/drawing/2014/main" id="{F9722C45-E9E3-48E6-B2D9-F212C0BDC8EB}"/>
            </a:ext>
          </a:extLst>
        </xdr:cNvPr>
        <xdr:cNvSpPr txBox="1"/>
      </xdr:nvSpPr>
      <xdr:spPr>
        <a:xfrm>
          <a:off x="9467850" y="9186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132" name="直線コネクタ 131">
          <a:extLst>
            <a:ext uri="{FF2B5EF4-FFF2-40B4-BE49-F238E27FC236}">
              <a16:creationId xmlns:a16="http://schemas.microsoft.com/office/drawing/2014/main" id="{A0912BD2-0A0C-42BF-87F6-742AD8011FBA}"/>
            </a:ext>
          </a:extLst>
        </xdr:cNvPr>
        <xdr:cNvCxnSpPr/>
      </xdr:nvCxnSpPr>
      <xdr:spPr>
        <a:xfrm>
          <a:off x="9359900" y="940473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164101</xdr:rowOff>
    </xdr:from>
    <xdr:ext cx="469744" cy="259045"/>
    <xdr:sp macro="" textlink="">
      <xdr:nvSpPr>
        <xdr:cNvPr id="133" name="【体育館・プール】&#10;一人当たり面積平均値テキスト">
          <a:extLst>
            <a:ext uri="{FF2B5EF4-FFF2-40B4-BE49-F238E27FC236}">
              <a16:creationId xmlns:a16="http://schemas.microsoft.com/office/drawing/2014/main" id="{AAA758D0-5012-4C58-BAD4-4142F7AB00C4}"/>
            </a:ext>
          </a:extLst>
        </xdr:cNvPr>
        <xdr:cNvSpPr txBox="1"/>
      </xdr:nvSpPr>
      <xdr:spPr>
        <a:xfrm>
          <a:off x="9467850" y="10241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134" name="フローチャート: 判断 133">
          <a:extLst>
            <a:ext uri="{FF2B5EF4-FFF2-40B4-BE49-F238E27FC236}">
              <a16:creationId xmlns:a16="http://schemas.microsoft.com/office/drawing/2014/main" id="{4F943983-BA2B-4BB0-909A-381BF6DECDD5}"/>
            </a:ext>
          </a:extLst>
        </xdr:cNvPr>
        <xdr:cNvSpPr/>
      </xdr:nvSpPr>
      <xdr:spPr>
        <a:xfrm>
          <a:off x="9398000" y="1038377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135" name="フローチャート: 判断 134">
          <a:extLst>
            <a:ext uri="{FF2B5EF4-FFF2-40B4-BE49-F238E27FC236}">
              <a16:creationId xmlns:a16="http://schemas.microsoft.com/office/drawing/2014/main" id="{3B9883F3-C64B-4AD5-A8A8-40CCDCE3A606}"/>
            </a:ext>
          </a:extLst>
        </xdr:cNvPr>
        <xdr:cNvSpPr/>
      </xdr:nvSpPr>
      <xdr:spPr>
        <a:xfrm>
          <a:off x="8636000" y="1038263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136" name="フローチャート: 判断 135">
          <a:extLst>
            <a:ext uri="{FF2B5EF4-FFF2-40B4-BE49-F238E27FC236}">
              <a16:creationId xmlns:a16="http://schemas.microsoft.com/office/drawing/2014/main" id="{B103F5D3-770A-4A01-AA4D-959228881361}"/>
            </a:ext>
          </a:extLst>
        </xdr:cNvPr>
        <xdr:cNvSpPr/>
      </xdr:nvSpPr>
      <xdr:spPr>
        <a:xfrm>
          <a:off x="7842250" y="1038529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137" name="フローチャート: 判断 136">
          <a:extLst>
            <a:ext uri="{FF2B5EF4-FFF2-40B4-BE49-F238E27FC236}">
              <a16:creationId xmlns:a16="http://schemas.microsoft.com/office/drawing/2014/main" id="{E13AA7E6-9DCF-4E50-B085-C5C8B12D14BC}"/>
            </a:ext>
          </a:extLst>
        </xdr:cNvPr>
        <xdr:cNvSpPr/>
      </xdr:nvSpPr>
      <xdr:spPr>
        <a:xfrm>
          <a:off x="7029450" y="1038758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138" name="フローチャート: 判断 137">
          <a:extLst>
            <a:ext uri="{FF2B5EF4-FFF2-40B4-BE49-F238E27FC236}">
              <a16:creationId xmlns:a16="http://schemas.microsoft.com/office/drawing/2014/main" id="{FAACECB2-9B2E-40AC-8C95-CF583DC1CD33}"/>
            </a:ext>
          </a:extLst>
        </xdr:cNvPr>
        <xdr:cNvSpPr/>
      </xdr:nvSpPr>
      <xdr:spPr>
        <a:xfrm>
          <a:off x="6235700" y="10401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1CB7A17C-220A-49BB-8524-06948454D5EB}"/>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F82EDCC8-4322-4C36-8E68-C1E1BDD168CD}"/>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72744026-59DD-4593-A71B-40718D7CE189}"/>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FCED6235-84F5-45CA-A104-D46683EED134}"/>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5AF26A9C-0D95-41F2-B4A4-3631952478B7}"/>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45593</xdr:rowOff>
    </xdr:from>
    <xdr:to>
      <xdr:col>55</xdr:col>
      <xdr:colOff>50800</xdr:colOff>
      <xdr:row>63</xdr:row>
      <xdr:rowOff>147193</xdr:rowOff>
    </xdr:to>
    <xdr:sp macro="" textlink="">
      <xdr:nvSpPr>
        <xdr:cNvPr id="144" name="楕円 143">
          <a:extLst>
            <a:ext uri="{FF2B5EF4-FFF2-40B4-BE49-F238E27FC236}">
              <a16:creationId xmlns:a16="http://schemas.microsoft.com/office/drawing/2014/main" id="{0E729047-C456-48ED-8741-AF40D2543705}"/>
            </a:ext>
          </a:extLst>
        </xdr:cNvPr>
        <xdr:cNvSpPr/>
      </xdr:nvSpPr>
      <xdr:spPr>
        <a:xfrm>
          <a:off x="9398000" y="1045324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24020</xdr:rowOff>
    </xdr:from>
    <xdr:ext cx="469744" cy="259045"/>
    <xdr:sp macro="" textlink="">
      <xdr:nvSpPr>
        <xdr:cNvPr id="145" name="【体育館・プール】&#10;一人当たり面積該当値テキスト">
          <a:extLst>
            <a:ext uri="{FF2B5EF4-FFF2-40B4-BE49-F238E27FC236}">
              <a16:creationId xmlns:a16="http://schemas.microsoft.com/office/drawing/2014/main" id="{073CFA04-82FF-4CFA-826F-EFE06FD3F409}"/>
            </a:ext>
          </a:extLst>
        </xdr:cNvPr>
        <xdr:cNvSpPr txBox="1"/>
      </xdr:nvSpPr>
      <xdr:spPr>
        <a:xfrm>
          <a:off x="9467850" y="10431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50165</xdr:rowOff>
    </xdr:from>
    <xdr:to>
      <xdr:col>50</xdr:col>
      <xdr:colOff>165100</xdr:colOff>
      <xdr:row>63</xdr:row>
      <xdr:rowOff>151765</xdr:rowOff>
    </xdr:to>
    <xdr:sp macro="" textlink="">
      <xdr:nvSpPr>
        <xdr:cNvPr id="146" name="楕円 145">
          <a:extLst>
            <a:ext uri="{FF2B5EF4-FFF2-40B4-BE49-F238E27FC236}">
              <a16:creationId xmlns:a16="http://schemas.microsoft.com/office/drawing/2014/main" id="{02EEDB9F-F20D-439A-8272-9A4872128873}"/>
            </a:ext>
          </a:extLst>
        </xdr:cNvPr>
        <xdr:cNvSpPr/>
      </xdr:nvSpPr>
      <xdr:spPr>
        <a:xfrm>
          <a:off x="8636000" y="10457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96393</xdr:rowOff>
    </xdr:from>
    <xdr:to>
      <xdr:col>55</xdr:col>
      <xdr:colOff>0</xdr:colOff>
      <xdr:row>63</xdr:row>
      <xdr:rowOff>100965</xdr:rowOff>
    </xdr:to>
    <xdr:cxnSp macro="">
      <xdr:nvCxnSpPr>
        <xdr:cNvPr id="147" name="直線コネクタ 146">
          <a:extLst>
            <a:ext uri="{FF2B5EF4-FFF2-40B4-BE49-F238E27FC236}">
              <a16:creationId xmlns:a16="http://schemas.microsoft.com/office/drawing/2014/main" id="{544AB833-E8E8-425F-9B51-FCBEF9627A8C}"/>
            </a:ext>
          </a:extLst>
        </xdr:cNvPr>
        <xdr:cNvCxnSpPr/>
      </xdr:nvCxnSpPr>
      <xdr:spPr>
        <a:xfrm flipV="1">
          <a:off x="8686800" y="10504043"/>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52451</xdr:rowOff>
    </xdr:from>
    <xdr:to>
      <xdr:col>46</xdr:col>
      <xdr:colOff>38100</xdr:colOff>
      <xdr:row>63</xdr:row>
      <xdr:rowOff>154051</xdr:rowOff>
    </xdr:to>
    <xdr:sp macro="" textlink="">
      <xdr:nvSpPr>
        <xdr:cNvPr id="148" name="楕円 147">
          <a:extLst>
            <a:ext uri="{FF2B5EF4-FFF2-40B4-BE49-F238E27FC236}">
              <a16:creationId xmlns:a16="http://schemas.microsoft.com/office/drawing/2014/main" id="{14775E31-1F2D-48AC-A707-199DAE5597E3}"/>
            </a:ext>
          </a:extLst>
        </xdr:cNvPr>
        <xdr:cNvSpPr/>
      </xdr:nvSpPr>
      <xdr:spPr>
        <a:xfrm>
          <a:off x="7842250" y="1046010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100965</xdr:rowOff>
    </xdr:from>
    <xdr:to>
      <xdr:col>50</xdr:col>
      <xdr:colOff>114300</xdr:colOff>
      <xdr:row>63</xdr:row>
      <xdr:rowOff>103251</xdr:rowOff>
    </xdr:to>
    <xdr:cxnSp macro="">
      <xdr:nvCxnSpPr>
        <xdr:cNvPr id="149" name="直線コネクタ 148">
          <a:extLst>
            <a:ext uri="{FF2B5EF4-FFF2-40B4-BE49-F238E27FC236}">
              <a16:creationId xmlns:a16="http://schemas.microsoft.com/office/drawing/2014/main" id="{27C25D6A-A99A-4827-A174-0AE70B45D309}"/>
            </a:ext>
          </a:extLst>
        </xdr:cNvPr>
        <xdr:cNvCxnSpPr/>
      </xdr:nvCxnSpPr>
      <xdr:spPr>
        <a:xfrm flipV="1">
          <a:off x="7886700" y="10508615"/>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53975</xdr:rowOff>
    </xdr:from>
    <xdr:to>
      <xdr:col>41</xdr:col>
      <xdr:colOff>101600</xdr:colOff>
      <xdr:row>63</xdr:row>
      <xdr:rowOff>155575</xdr:rowOff>
    </xdr:to>
    <xdr:sp macro="" textlink="">
      <xdr:nvSpPr>
        <xdr:cNvPr id="150" name="楕円 149">
          <a:extLst>
            <a:ext uri="{FF2B5EF4-FFF2-40B4-BE49-F238E27FC236}">
              <a16:creationId xmlns:a16="http://schemas.microsoft.com/office/drawing/2014/main" id="{8039F2FF-E951-4F23-A821-7FDA305EAA1D}"/>
            </a:ext>
          </a:extLst>
        </xdr:cNvPr>
        <xdr:cNvSpPr/>
      </xdr:nvSpPr>
      <xdr:spPr>
        <a:xfrm>
          <a:off x="7029450" y="1046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103251</xdr:rowOff>
    </xdr:from>
    <xdr:to>
      <xdr:col>45</xdr:col>
      <xdr:colOff>177800</xdr:colOff>
      <xdr:row>63</xdr:row>
      <xdr:rowOff>104775</xdr:rowOff>
    </xdr:to>
    <xdr:cxnSp macro="">
      <xdr:nvCxnSpPr>
        <xdr:cNvPr id="151" name="直線コネクタ 150">
          <a:extLst>
            <a:ext uri="{FF2B5EF4-FFF2-40B4-BE49-F238E27FC236}">
              <a16:creationId xmlns:a16="http://schemas.microsoft.com/office/drawing/2014/main" id="{C1FC4CBF-C5FE-48A9-A081-B25F98226000}"/>
            </a:ext>
          </a:extLst>
        </xdr:cNvPr>
        <xdr:cNvCxnSpPr/>
      </xdr:nvCxnSpPr>
      <xdr:spPr>
        <a:xfrm flipV="1">
          <a:off x="7080250" y="10510901"/>
          <a:ext cx="80645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86758</xdr:rowOff>
    </xdr:from>
    <xdr:ext cx="469744" cy="259045"/>
    <xdr:sp macro="" textlink="">
      <xdr:nvSpPr>
        <xdr:cNvPr id="152" name="n_1aveValue【体育館・プール】&#10;一人当たり面積">
          <a:extLst>
            <a:ext uri="{FF2B5EF4-FFF2-40B4-BE49-F238E27FC236}">
              <a16:creationId xmlns:a16="http://schemas.microsoft.com/office/drawing/2014/main" id="{D014BCAD-568A-4A04-876A-2FC27F1A778B}"/>
            </a:ext>
          </a:extLst>
        </xdr:cNvPr>
        <xdr:cNvSpPr txBox="1"/>
      </xdr:nvSpPr>
      <xdr:spPr>
        <a:xfrm>
          <a:off x="8458277" y="10164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89425</xdr:rowOff>
    </xdr:from>
    <xdr:ext cx="469744" cy="259045"/>
    <xdr:sp macro="" textlink="">
      <xdr:nvSpPr>
        <xdr:cNvPr id="153" name="n_2aveValue【体育館・プール】&#10;一人当たり面積">
          <a:extLst>
            <a:ext uri="{FF2B5EF4-FFF2-40B4-BE49-F238E27FC236}">
              <a16:creationId xmlns:a16="http://schemas.microsoft.com/office/drawing/2014/main" id="{EDCD842A-D723-41A7-9544-1364797425F7}"/>
            </a:ext>
          </a:extLst>
        </xdr:cNvPr>
        <xdr:cNvSpPr txBox="1"/>
      </xdr:nvSpPr>
      <xdr:spPr>
        <a:xfrm>
          <a:off x="7677227" y="1016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91711</xdr:rowOff>
    </xdr:from>
    <xdr:ext cx="469744" cy="259045"/>
    <xdr:sp macro="" textlink="">
      <xdr:nvSpPr>
        <xdr:cNvPr id="154" name="n_3aveValue【体育館・プール】&#10;一人当たり面積">
          <a:extLst>
            <a:ext uri="{FF2B5EF4-FFF2-40B4-BE49-F238E27FC236}">
              <a16:creationId xmlns:a16="http://schemas.microsoft.com/office/drawing/2014/main" id="{95E088A5-7A0E-4ACD-9305-C84D3D48E07D}"/>
            </a:ext>
          </a:extLst>
        </xdr:cNvPr>
        <xdr:cNvSpPr txBox="1"/>
      </xdr:nvSpPr>
      <xdr:spPr>
        <a:xfrm>
          <a:off x="6864427" y="10169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105427</xdr:rowOff>
    </xdr:from>
    <xdr:ext cx="469744" cy="259045"/>
    <xdr:sp macro="" textlink="">
      <xdr:nvSpPr>
        <xdr:cNvPr id="155" name="n_4aveValue【体育館・プール】&#10;一人当たり面積">
          <a:extLst>
            <a:ext uri="{FF2B5EF4-FFF2-40B4-BE49-F238E27FC236}">
              <a16:creationId xmlns:a16="http://schemas.microsoft.com/office/drawing/2014/main" id="{2669CEAD-2942-43AB-8A4C-02E0B9776F1E}"/>
            </a:ext>
          </a:extLst>
        </xdr:cNvPr>
        <xdr:cNvSpPr txBox="1"/>
      </xdr:nvSpPr>
      <xdr:spPr>
        <a:xfrm>
          <a:off x="6070677" y="1018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142892</xdr:rowOff>
    </xdr:from>
    <xdr:ext cx="469744" cy="259045"/>
    <xdr:sp macro="" textlink="">
      <xdr:nvSpPr>
        <xdr:cNvPr id="156" name="n_1mainValue【体育館・プール】&#10;一人当たり面積">
          <a:extLst>
            <a:ext uri="{FF2B5EF4-FFF2-40B4-BE49-F238E27FC236}">
              <a16:creationId xmlns:a16="http://schemas.microsoft.com/office/drawing/2014/main" id="{DC25A149-77F8-4682-B0EC-99D3C1204285}"/>
            </a:ext>
          </a:extLst>
        </xdr:cNvPr>
        <xdr:cNvSpPr txBox="1"/>
      </xdr:nvSpPr>
      <xdr:spPr>
        <a:xfrm>
          <a:off x="8458277" y="10550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145178</xdr:rowOff>
    </xdr:from>
    <xdr:ext cx="469744" cy="259045"/>
    <xdr:sp macro="" textlink="">
      <xdr:nvSpPr>
        <xdr:cNvPr id="157" name="n_2mainValue【体育館・プール】&#10;一人当たり面積">
          <a:extLst>
            <a:ext uri="{FF2B5EF4-FFF2-40B4-BE49-F238E27FC236}">
              <a16:creationId xmlns:a16="http://schemas.microsoft.com/office/drawing/2014/main" id="{11352B65-9176-494D-8D8B-092BD2DE343F}"/>
            </a:ext>
          </a:extLst>
        </xdr:cNvPr>
        <xdr:cNvSpPr txBox="1"/>
      </xdr:nvSpPr>
      <xdr:spPr>
        <a:xfrm>
          <a:off x="7677227" y="10552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146702</xdr:rowOff>
    </xdr:from>
    <xdr:ext cx="469744" cy="259045"/>
    <xdr:sp macro="" textlink="">
      <xdr:nvSpPr>
        <xdr:cNvPr id="158" name="n_3mainValue【体育館・プール】&#10;一人当たり面積">
          <a:extLst>
            <a:ext uri="{FF2B5EF4-FFF2-40B4-BE49-F238E27FC236}">
              <a16:creationId xmlns:a16="http://schemas.microsoft.com/office/drawing/2014/main" id="{15109559-1B7F-416C-8F8E-090E2699D463}"/>
            </a:ext>
          </a:extLst>
        </xdr:cNvPr>
        <xdr:cNvSpPr txBox="1"/>
      </xdr:nvSpPr>
      <xdr:spPr>
        <a:xfrm>
          <a:off x="6864427" y="10554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59" name="正方形/長方形 158">
          <a:extLst>
            <a:ext uri="{FF2B5EF4-FFF2-40B4-BE49-F238E27FC236}">
              <a16:creationId xmlns:a16="http://schemas.microsoft.com/office/drawing/2014/main" id="{857969D2-113C-40A5-BEEC-22BA77FC1CF3}"/>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0" name="正方形/長方形 159">
          <a:extLst>
            <a:ext uri="{FF2B5EF4-FFF2-40B4-BE49-F238E27FC236}">
              <a16:creationId xmlns:a16="http://schemas.microsoft.com/office/drawing/2014/main" id="{4F2AEAEF-824A-4B88-A557-9CF4717FBC25}"/>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1" name="正方形/長方形 160">
          <a:extLst>
            <a:ext uri="{FF2B5EF4-FFF2-40B4-BE49-F238E27FC236}">
              <a16:creationId xmlns:a16="http://schemas.microsoft.com/office/drawing/2014/main" id="{0B3C1712-D639-437D-81C8-C08BF756036F}"/>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2" name="正方形/長方形 161">
          <a:extLst>
            <a:ext uri="{FF2B5EF4-FFF2-40B4-BE49-F238E27FC236}">
              <a16:creationId xmlns:a16="http://schemas.microsoft.com/office/drawing/2014/main" id="{99821AA1-2F7D-4734-8B58-2D11649D967E}"/>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3" name="正方形/長方形 162">
          <a:extLst>
            <a:ext uri="{FF2B5EF4-FFF2-40B4-BE49-F238E27FC236}">
              <a16:creationId xmlns:a16="http://schemas.microsoft.com/office/drawing/2014/main" id="{4D40B7A2-2302-43D6-853B-00F61FFF097F}"/>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4" name="正方形/長方形 163">
          <a:extLst>
            <a:ext uri="{FF2B5EF4-FFF2-40B4-BE49-F238E27FC236}">
              <a16:creationId xmlns:a16="http://schemas.microsoft.com/office/drawing/2014/main" id="{4FA5D9BB-61F4-45D7-977B-D5EF22349D94}"/>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5" name="正方形/長方形 164">
          <a:extLst>
            <a:ext uri="{FF2B5EF4-FFF2-40B4-BE49-F238E27FC236}">
              <a16:creationId xmlns:a16="http://schemas.microsoft.com/office/drawing/2014/main" id="{92FF6578-E410-4181-89E6-1C92AAF60D36}"/>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6" name="正方形/長方形 165">
          <a:extLst>
            <a:ext uri="{FF2B5EF4-FFF2-40B4-BE49-F238E27FC236}">
              <a16:creationId xmlns:a16="http://schemas.microsoft.com/office/drawing/2014/main" id="{D58E3680-E860-49C0-88FE-3D5A202DC838}"/>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7" name="テキスト ボックス 166">
          <a:extLst>
            <a:ext uri="{FF2B5EF4-FFF2-40B4-BE49-F238E27FC236}">
              <a16:creationId xmlns:a16="http://schemas.microsoft.com/office/drawing/2014/main" id="{BD04B595-90EF-41A6-98C3-2EDBD7735A59}"/>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68" name="直線コネクタ 167">
          <a:extLst>
            <a:ext uri="{FF2B5EF4-FFF2-40B4-BE49-F238E27FC236}">
              <a16:creationId xmlns:a16="http://schemas.microsoft.com/office/drawing/2014/main" id="{8E297FC5-1CA4-4A95-8098-9A41E23C9A72}"/>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69" name="テキスト ボックス 168">
          <a:extLst>
            <a:ext uri="{FF2B5EF4-FFF2-40B4-BE49-F238E27FC236}">
              <a16:creationId xmlns:a16="http://schemas.microsoft.com/office/drawing/2014/main" id="{11C8CA79-7ED7-4419-BCD1-C69A21C76A8A}"/>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0" name="直線コネクタ 169">
          <a:extLst>
            <a:ext uri="{FF2B5EF4-FFF2-40B4-BE49-F238E27FC236}">
              <a16:creationId xmlns:a16="http://schemas.microsoft.com/office/drawing/2014/main" id="{A229E5D2-4F2E-474A-AF02-AE3500DB4BAA}"/>
            </a:ext>
          </a:extLst>
        </xdr:cNvPr>
        <xdr:cNvCxnSpPr/>
      </xdr:nvCxnSpPr>
      <xdr:spPr>
        <a:xfrm>
          <a:off x="6858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1" name="テキスト ボックス 170">
          <a:extLst>
            <a:ext uri="{FF2B5EF4-FFF2-40B4-BE49-F238E27FC236}">
              <a16:creationId xmlns:a16="http://schemas.microsoft.com/office/drawing/2014/main" id="{61CFE75A-5D25-4962-831E-8B1C6D2ED333}"/>
            </a:ext>
          </a:extLst>
        </xdr:cNvPr>
        <xdr:cNvSpPr txBox="1"/>
      </xdr:nvSpPr>
      <xdr:spPr>
        <a:xfrm>
          <a:off x="2757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2" name="直線コネクタ 171">
          <a:extLst>
            <a:ext uri="{FF2B5EF4-FFF2-40B4-BE49-F238E27FC236}">
              <a16:creationId xmlns:a16="http://schemas.microsoft.com/office/drawing/2014/main" id="{571F78BF-CC83-4F08-83B0-57A4D2179B2A}"/>
            </a:ext>
          </a:extLst>
        </xdr:cNvPr>
        <xdr:cNvCxnSpPr/>
      </xdr:nvCxnSpPr>
      <xdr:spPr>
        <a:xfrm>
          <a:off x="6858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3" name="テキスト ボックス 172">
          <a:extLst>
            <a:ext uri="{FF2B5EF4-FFF2-40B4-BE49-F238E27FC236}">
              <a16:creationId xmlns:a16="http://schemas.microsoft.com/office/drawing/2014/main" id="{C6CC691F-6526-4B87-9367-BEC5BEF9ABFA}"/>
            </a:ext>
          </a:extLst>
        </xdr:cNvPr>
        <xdr:cNvSpPr txBox="1"/>
      </xdr:nvSpPr>
      <xdr:spPr>
        <a:xfrm>
          <a:off x="3398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74" name="直線コネクタ 173">
          <a:extLst>
            <a:ext uri="{FF2B5EF4-FFF2-40B4-BE49-F238E27FC236}">
              <a16:creationId xmlns:a16="http://schemas.microsoft.com/office/drawing/2014/main" id="{69886BB4-C0A3-47AC-8DF9-6E0D5F7C31EA}"/>
            </a:ext>
          </a:extLst>
        </xdr:cNvPr>
        <xdr:cNvCxnSpPr/>
      </xdr:nvCxnSpPr>
      <xdr:spPr>
        <a:xfrm>
          <a:off x="6858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75" name="テキスト ボックス 174">
          <a:extLst>
            <a:ext uri="{FF2B5EF4-FFF2-40B4-BE49-F238E27FC236}">
              <a16:creationId xmlns:a16="http://schemas.microsoft.com/office/drawing/2014/main" id="{0AE45C54-1BC0-46F2-A60D-E8C40398499D}"/>
            </a:ext>
          </a:extLst>
        </xdr:cNvPr>
        <xdr:cNvSpPr txBox="1"/>
      </xdr:nvSpPr>
      <xdr:spPr>
        <a:xfrm>
          <a:off x="3398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76" name="直線コネクタ 175">
          <a:extLst>
            <a:ext uri="{FF2B5EF4-FFF2-40B4-BE49-F238E27FC236}">
              <a16:creationId xmlns:a16="http://schemas.microsoft.com/office/drawing/2014/main" id="{78986C4C-3310-4E07-8A31-04F08A4470C1}"/>
            </a:ext>
          </a:extLst>
        </xdr:cNvPr>
        <xdr:cNvCxnSpPr/>
      </xdr:nvCxnSpPr>
      <xdr:spPr>
        <a:xfrm>
          <a:off x="6858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77" name="テキスト ボックス 176">
          <a:extLst>
            <a:ext uri="{FF2B5EF4-FFF2-40B4-BE49-F238E27FC236}">
              <a16:creationId xmlns:a16="http://schemas.microsoft.com/office/drawing/2014/main" id="{4FE24515-4294-432F-A055-DEA7BFB733FF}"/>
            </a:ext>
          </a:extLst>
        </xdr:cNvPr>
        <xdr:cNvSpPr txBox="1"/>
      </xdr:nvSpPr>
      <xdr:spPr>
        <a:xfrm>
          <a:off x="3398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78" name="直線コネクタ 177">
          <a:extLst>
            <a:ext uri="{FF2B5EF4-FFF2-40B4-BE49-F238E27FC236}">
              <a16:creationId xmlns:a16="http://schemas.microsoft.com/office/drawing/2014/main" id="{39309523-7D41-4117-A8D0-A496F626CD55}"/>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79" name="テキスト ボックス 178">
          <a:extLst>
            <a:ext uri="{FF2B5EF4-FFF2-40B4-BE49-F238E27FC236}">
              <a16:creationId xmlns:a16="http://schemas.microsoft.com/office/drawing/2014/main" id="{72EEF180-FD72-4A24-B66B-571230152412}"/>
            </a:ext>
          </a:extLst>
        </xdr:cNvPr>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0" name="【福祉施設】&#10;有形固定資産減価償却率グラフ枠">
          <a:extLst>
            <a:ext uri="{FF2B5EF4-FFF2-40B4-BE49-F238E27FC236}">
              <a16:creationId xmlns:a16="http://schemas.microsoft.com/office/drawing/2014/main" id="{318C11E3-E1FE-4F50-AA21-FE9805AD80D4}"/>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181" name="直線コネクタ 180">
          <a:extLst>
            <a:ext uri="{FF2B5EF4-FFF2-40B4-BE49-F238E27FC236}">
              <a16:creationId xmlns:a16="http://schemas.microsoft.com/office/drawing/2014/main" id="{2EE09EA7-6870-47F7-BF95-CB41EE93253E}"/>
            </a:ext>
          </a:extLst>
        </xdr:cNvPr>
        <xdr:cNvCxnSpPr/>
      </xdr:nvCxnSpPr>
      <xdr:spPr>
        <a:xfrm flipV="1">
          <a:off x="4177665" y="13126213"/>
          <a:ext cx="0" cy="1116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2" name="【福祉施設】&#10;有形固定資産減価償却率最小値テキスト">
          <a:extLst>
            <a:ext uri="{FF2B5EF4-FFF2-40B4-BE49-F238E27FC236}">
              <a16:creationId xmlns:a16="http://schemas.microsoft.com/office/drawing/2014/main" id="{3702436D-E339-4535-9937-3A45486FBAF6}"/>
            </a:ext>
          </a:extLst>
        </xdr:cNvPr>
        <xdr:cNvSpPr txBox="1"/>
      </xdr:nvSpPr>
      <xdr:spPr>
        <a:xfrm>
          <a:off x="4216400" y="1424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3" name="直線コネクタ 182">
          <a:extLst>
            <a:ext uri="{FF2B5EF4-FFF2-40B4-BE49-F238E27FC236}">
              <a16:creationId xmlns:a16="http://schemas.microsoft.com/office/drawing/2014/main" id="{7517E76D-3BEB-4E8E-981F-C7C64F82BA1A}"/>
            </a:ext>
          </a:extLst>
        </xdr:cNvPr>
        <xdr:cNvCxnSpPr/>
      </xdr:nvCxnSpPr>
      <xdr:spPr>
        <a:xfrm>
          <a:off x="4108450" y="142430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184" name="【福祉施設】&#10;有形固定資産減価償却率最大値テキスト">
          <a:extLst>
            <a:ext uri="{FF2B5EF4-FFF2-40B4-BE49-F238E27FC236}">
              <a16:creationId xmlns:a16="http://schemas.microsoft.com/office/drawing/2014/main" id="{E3444DBF-2EE6-4DC9-90DF-9CE9E24C62DC}"/>
            </a:ext>
          </a:extLst>
        </xdr:cNvPr>
        <xdr:cNvSpPr txBox="1"/>
      </xdr:nvSpPr>
      <xdr:spPr>
        <a:xfrm>
          <a:off x="4216400" y="1290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185" name="直線コネクタ 184">
          <a:extLst>
            <a:ext uri="{FF2B5EF4-FFF2-40B4-BE49-F238E27FC236}">
              <a16:creationId xmlns:a16="http://schemas.microsoft.com/office/drawing/2014/main" id="{D884EDF5-890C-433D-AA87-843B419F2F7C}"/>
            </a:ext>
          </a:extLst>
        </xdr:cNvPr>
        <xdr:cNvCxnSpPr/>
      </xdr:nvCxnSpPr>
      <xdr:spPr>
        <a:xfrm>
          <a:off x="4108450" y="131262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14749</xdr:rowOff>
    </xdr:from>
    <xdr:ext cx="405111" cy="259045"/>
    <xdr:sp macro="" textlink="">
      <xdr:nvSpPr>
        <xdr:cNvPr id="186" name="【福祉施設】&#10;有形固定資産減価償却率平均値テキスト">
          <a:extLst>
            <a:ext uri="{FF2B5EF4-FFF2-40B4-BE49-F238E27FC236}">
              <a16:creationId xmlns:a16="http://schemas.microsoft.com/office/drawing/2014/main" id="{8D61B47C-7E2C-4B08-B998-3312ED38F040}"/>
            </a:ext>
          </a:extLst>
        </xdr:cNvPr>
        <xdr:cNvSpPr txBox="1"/>
      </xdr:nvSpPr>
      <xdr:spPr>
        <a:xfrm>
          <a:off x="4216400" y="13394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187" name="フローチャート: 判断 186">
          <a:extLst>
            <a:ext uri="{FF2B5EF4-FFF2-40B4-BE49-F238E27FC236}">
              <a16:creationId xmlns:a16="http://schemas.microsoft.com/office/drawing/2014/main" id="{9EF04EA8-FCE5-442D-B64A-9E2E06B38B39}"/>
            </a:ext>
          </a:extLst>
        </xdr:cNvPr>
        <xdr:cNvSpPr/>
      </xdr:nvSpPr>
      <xdr:spPr>
        <a:xfrm>
          <a:off x="4127500" y="135427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188" name="フローチャート: 判断 187">
          <a:extLst>
            <a:ext uri="{FF2B5EF4-FFF2-40B4-BE49-F238E27FC236}">
              <a16:creationId xmlns:a16="http://schemas.microsoft.com/office/drawing/2014/main" id="{FDBC7A01-C454-4488-B0CB-F66A84F7B2B4}"/>
            </a:ext>
          </a:extLst>
        </xdr:cNvPr>
        <xdr:cNvSpPr/>
      </xdr:nvSpPr>
      <xdr:spPr>
        <a:xfrm>
          <a:off x="3384550" y="135244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189" name="フローチャート: 判断 188">
          <a:extLst>
            <a:ext uri="{FF2B5EF4-FFF2-40B4-BE49-F238E27FC236}">
              <a16:creationId xmlns:a16="http://schemas.microsoft.com/office/drawing/2014/main" id="{0E42C446-5F08-4566-91B4-F328C6101884}"/>
            </a:ext>
          </a:extLst>
        </xdr:cNvPr>
        <xdr:cNvSpPr/>
      </xdr:nvSpPr>
      <xdr:spPr>
        <a:xfrm>
          <a:off x="2571750" y="134764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190" name="フローチャート: 判断 189">
          <a:extLst>
            <a:ext uri="{FF2B5EF4-FFF2-40B4-BE49-F238E27FC236}">
              <a16:creationId xmlns:a16="http://schemas.microsoft.com/office/drawing/2014/main" id="{C85392B2-787F-4FB4-A1D1-A2457E18B390}"/>
            </a:ext>
          </a:extLst>
        </xdr:cNvPr>
        <xdr:cNvSpPr/>
      </xdr:nvSpPr>
      <xdr:spPr>
        <a:xfrm>
          <a:off x="1778000" y="134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191" name="フローチャート: 判断 190">
          <a:extLst>
            <a:ext uri="{FF2B5EF4-FFF2-40B4-BE49-F238E27FC236}">
              <a16:creationId xmlns:a16="http://schemas.microsoft.com/office/drawing/2014/main" id="{E5A8827D-7621-4E9E-9137-654547A59592}"/>
            </a:ext>
          </a:extLst>
        </xdr:cNvPr>
        <xdr:cNvSpPr/>
      </xdr:nvSpPr>
      <xdr:spPr>
        <a:xfrm>
          <a:off x="984250" y="133896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2" name="テキスト ボックス 191">
          <a:extLst>
            <a:ext uri="{FF2B5EF4-FFF2-40B4-BE49-F238E27FC236}">
              <a16:creationId xmlns:a16="http://schemas.microsoft.com/office/drawing/2014/main" id="{79B342A8-A8DA-4413-9A2A-79F5111C5D15}"/>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3" name="テキスト ボックス 192">
          <a:extLst>
            <a:ext uri="{FF2B5EF4-FFF2-40B4-BE49-F238E27FC236}">
              <a16:creationId xmlns:a16="http://schemas.microsoft.com/office/drawing/2014/main" id="{38AD45E7-8FE8-4C64-B8E0-DCBAB71AF1F1}"/>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4" name="テキスト ボックス 193">
          <a:extLst>
            <a:ext uri="{FF2B5EF4-FFF2-40B4-BE49-F238E27FC236}">
              <a16:creationId xmlns:a16="http://schemas.microsoft.com/office/drawing/2014/main" id="{0ACA79F3-BC0F-4CD4-BA96-CA5578AECB9D}"/>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5" name="テキスト ボックス 194">
          <a:extLst>
            <a:ext uri="{FF2B5EF4-FFF2-40B4-BE49-F238E27FC236}">
              <a16:creationId xmlns:a16="http://schemas.microsoft.com/office/drawing/2014/main" id="{5D82F4B7-D2D7-48B5-B698-A482CB22C1BD}"/>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F43555EF-D898-4D7F-8805-EC1B4BAC32E5}"/>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19304</xdr:rowOff>
    </xdr:from>
    <xdr:to>
      <xdr:col>24</xdr:col>
      <xdr:colOff>114300</xdr:colOff>
      <xdr:row>82</xdr:row>
      <xdr:rowOff>120904</xdr:rowOff>
    </xdr:to>
    <xdr:sp macro="" textlink="">
      <xdr:nvSpPr>
        <xdr:cNvPr id="197" name="楕円 196">
          <a:extLst>
            <a:ext uri="{FF2B5EF4-FFF2-40B4-BE49-F238E27FC236}">
              <a16:creationId xmlns:a16="http://schemas.microsoft.com/office/drawing/2014/main" id="{71BDA864-3F4F-4872-B562-27AC61407F01}"/>
            </a:ext>
          </a:extLst>
        </xdr:cNvPr>
        <xdr:cNvSpPr/>
      </xdr:nvSpPr>
      <xdr:spPr>
        <a:xfrm>
          <a:off x="4127500" y="1356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169181</xdr:rowOff>
    </xdr:from>
    <xdr:ext cx="405111" cy="259045"/>
    <xdr:sp macro="" textlink="">
      <xdr:nvSpPr>
        <xdr:cNvPr id="198" name="【福祉施設】&#10;有形固定資産減価償却率該当値テキスト">
          <a:extLst>
            <a:ext uri="{FF2B5EF4-FFF2-40B4-BE49-F238E27FC236}">
              <a16:creationId xmlns:a16="http://schemas.microsoft.com/office/drawing/2014/main" id="{E86A0F1D-E452-4B84-9665-B89B85033D1D}"/>
            </a:ext>
          </a:extLst>
        </xdr:cNvPr>
        <xdr:cNvSpPr txBox="1"/>
      </xdr:nvSpPr>
      <xdr:spPr>
        <a:xfrm>
          <a:off x="4216400" y="13542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92456</xdr:rowOff>
    </xdr:from>
    <xdr:to>
      <xdr:col>20</xdr:col>
      <xdr:colOff>38100</xdr:colOff>
      <xdr:row>85</xdr:row>
      <xdr:rowOff>22606</xdr:rowOff>
    </xdr:to>
    <xdr:sp macro="" textlink="">
      <xdr:nvSpPr>
        <xdr:cNvPr id="199" name="楕円 198">
          <a:extLst>
            <a:ext uri="{FF2B5EF4-FFF2-40B4-BE49-F238E27FC236}">
              <a16:creationId xmlns:a16="http://schemas.microsoft.com/office/drawing/2014/main" id="{C6E66C04-C03E-427F-96E6-6084863E1649}"/>
            </a:ext>
          </a:extLst>
        </xdr:cNvPr>
        <xdr:cNvSpPr/>
      </xdr:nvSpPr>
      <xdr:spPr>
        <a:xfrm>
          <a:off x="3384550" y="139672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70104</xdr:rowOff>
    </xdr:from>
    <xdr:to>
      <xdr:col>24</xdr:col>
      <xdr:colOff>63500</xdr:colOff>
      <xdr:row>84</xdr:row>
      <xdr:rowOff>143256</xdr:rowOff>
    </xdr:to>
    <xdr:cxnSp macro="">
      <xdr:nvCxnSpPr>
        <xdr:cNvPr id="200" name="直線コネクタ 199">
          <a:extLst>
            <a:ext uri="{FF2B5EF4-FFF2-40B4-BE49-F238E27FC236}">
              <a16:creationId xmlns:a16="http://schemas.microsoft.com/office/drawing/2014/main" id="{F7165799-0FE2-497E-8DFE-FEB170ACBF27}"/>
            </a:ext>
          </a:extLst>
        </xdr:cNvPr>
        <xdr:cNvCxnSpPr/>
      </xdr:nvCxnSpPr>
      <xdr:spPr>
        <a:xfrm flipV="1">
          <a:off x="3429000" y="13614654"/>
          <a:ext cx="749300" cy="403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124461</xdr:rowOff>
    </xdr:from>
    <xdr:to>
      <xdr:col>15</xdr:col>
      <xdr:colOff>101600</xdr:colOff>
      <xdr:row>82</xdr:row>
      <xdr:rowOff>54611</xdr:rowOff>
    </xdr:to>
    <xdr:sp macro="" textlink="">
      <xdr:nvSpPr>
        <xdr:cNvPr id="201" name="楕円 200">
          <a:extLst>
            <a:ext uri="{FF2B5EF4-FFF2-40B4-BE49-F238E27FC236}">
              <a16:creationId xmlns:a16="http://schemas.microsoft.com/office/drawing/2014/main" id="{C30EE75A-F2CD-4F78-AB3E-A5362A4D3A6E}"/>
            </a:ext>
          </a:extLst>
        </xdr:cNvPr>
        <xdr:cNvSpPr/>
      </xdr:nvSpPr>
      <xdr:spPr>
        <a:xfrm>
          <a:off x="2571750" y="135039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3811</xdr:rowOff>
    </xdr:from>
    <xdr:to>
      <xdr:col>19</xdr:col>
      <xdr:colOff>177800</xdr:colOff>
      <xdr:row>84</xdr:row>
      <xdr:rowOff>143256</xdr:rowOff>
    </xdr:to>
    <xdr:cxnSp macro="">
      <xdr:nvCxnSpPr>
        <xdr:cNvPr id="202" name="直線コネクタ 201">
          <a:extLst>
            <a:ext uri="{FF2B5EF4-FFF2-40B4-BE49-F238E27FC236}">
              <a16:creationId xmlns:a16="http://schemas.microsoft.com/office/drawing/2014/main" id="{7AFC075C-1350-4060-B5C3-9E5D5FEB20A6}"/>
            </a:ext>
          </a:extLst>
        </xdr:cNvPr>
        <xdr:cNvCxnSpPr/>
      </xdr:nvCxnSpPr>
      <xdr:spPr>
        <a:xfrm>
          <a:off x="2622550" y="13548361"/>
          <a:ext cx="806450" cy="469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76454</xdr:rowOff>
    </xdr:from>
    <xdr:to>
      <xdr:col>10</xdr:col>
      <xdr:colOff>165100</xdr:colOff>
      <xdr:row>82</xdr:row>
      <xdr:rowOff>6604</xdr:rowOff>
    </xdr:to>
    <xdr:sp macro="" textlink="">
      <xdr:nvSpPr>
        <xdr:cNvPr id="203" name="楕円 202">
          <a:extLst>
            <a:ext uri="{FF2B5EF4-FFF2-40B4-BE49-F238E27FC236}">
              <a16:creationId xmlns:a16="http://schemas.microsoft.com/office/drawing/2014/main" id="{D3396B7C-3C60-478A-A554-F7877C86E6C2}"/>
            </a:ext>
          </a:extLst>
        </xdr:cNvPr>
        <xdr:cNvSpPr/>
      </xdr:nvSpPr>
      <xdr:spPr>
        <a:xfrm>
          <a:off x="1778000" y="1345590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127254</xdr:rowOff>
    </xdr:from>
    <xdr:to>
      <xdr:col>15</xdr:col>
      <xdr:colOff>50800</xdr:colOff>
      <xdr:row>82</xdr:row>
      <xdr:rowOff>3811</xdr:rowOff>
    </xdr:to>
    <xdr:cxnSp macro="">
      <xdr:nvCxnSpPr>
        <xdr:cNvPr id="204" name="直線コネクタ 203">
          <a:extLst>
            <a:ext uri="{FF2B5EF4-FFF2-40B4-BE49-F238E27FC236}">
              <a16:creationId xmlns:a16="http://schemas.microsoft.com/office/drawing/2014/main" id="{2E42B73C-77E3-465E-9F97-A44EE4B67595}"/>
            </a:ext>
          </a:extLst>
        </xdr:cNvPr>
        <xdr:cNvCxnSpPr/>
      </xdr:nvCxnSpPr>
      <xdr:spPr>
        <a:xfrm>
          <a:off x="1828800" y="13506704"/>
          <a:ext cx="793750" cy="41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26163</xdr:rowOff>
    </xdr:from>
    <xdr:to>
      <xdr:col>6</xdr:col>
      <xdr:colOff>38100</xdr:colOff>
      <xdr:row>81</xdr:row>
      <xdr:rowOff>127763</xdr:rowOff>
    </xdr:to>
    <xdr:sp macro="" textlink="">
      <xdr:nvSpPr>
        <xdr:cNvPr id="205" name="楕円 204">
          <a:extLst>
            <a:ext uri="{FF2B5EF4-FFF2-40B4-BE49-F238E27FC236}">
              <a16:creationId xmlns:a16="http://schemas.microsoft.com/office/drawing/2014/main" id="{F783E7D8-C07E-4CEB-AD52-4022607C4DA6}"/>
            </a:ext>
          </a:extLst>
        </xdr:cNvPr>
        <xdr:cNvSpPr/>
      </xdr:nvSpPr>
      <xdr:spPr>
        <a:xfrm>
          <a:off x="984250" y="1340561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76963</xdr:rowOff>
    </xdr:from>
    <xdr:to>
      <xdr:col>10</xdr:col>
      <xdr:colOff>114300</xdr:colOff>
      <xdr:row>81</xdr:row>
      <xdr:rowOff>127254</xdr:rowOff>
    </xdr:to>
    <xdr:cxnSp macro="">
      <xdr:nvCxnSpPr>
        <xdr:cNvPr id="206" name="直線コネクタ 205">
          <a:extLst>
            <a:ext uri="{FF2B5EF4-FFF2-40B4-BE49-F238E27FC236}">
              <a16:creationId xmlns:a16="http://schemas.microsoft.com/office/drawing/2014/main" id="{4C57E998-EA74-4590-A102-0A8B84D8BACD}"/>
            </a:ext>
          </a:extLst>
        </xdr:cNvPr>
        <xdr:cNvCxnSpPr/>
      </xdr:nvCxnSpPr>
      <xdr:spPr>
        <a:xfrm>
          <a:off x="1028700" y="13456413"/>
          <a:ext cx="8001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91712</xdr:rowOff>
    </xdr:from>
    <xdr:ext cx="405111" cy="259045"/>
    <xdr:sp macro="" textlink="">
      <xdr:nvSpPr>
        <xdr:cNvPr id="207" name="n_1aveValue【福祉施設】&#10;有形固定資産減価償却率">
          <a:extLst>
            <a:ext uri="{FF2B5EF4-FFF2-40B4-BE49-F238E27FC236}">
              <a16:creationId xmlns:a16="http://schemas.microsoft.com/office/drawing/2014/main" id="{D81E5FB8-7B4D-45D8-90A3-A38F04739F0A}"/>
            </a:ext>
          </a:extLst>
        </xdr:cNvPr>
        <xdr:cNvSpPr txBox="1"/>
      </xdr:nvSpPr>
      <xdr:spPr>
        <a:xfrm>
          <a:off x="3239144" y="1330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43705</xdr:rowOff>
    </xdr:from>
    <xdr:ext cx="405111" cy="259045"/>
    <xdr:sp macro="" textlink="">
      <xdr:nvSpPr>
        <xdr:cNvPr id="208" name="n_2aveValue【福祉施設】&#10;有形固定資産減価償却率">
          <a:extLst>
            <a:ext uri="{FF2B5EF4-FFF2-40B4-BE49-F238E27FC236}">
              <a16:creationId xmlns:a16="http://schemas.microsoft.com/office/drawing/2014/main" id="{A56344AE-B52A-44D3-B376-342255B149D5}"/>
            </a:ext>
          </a:extLst>
        </xdr:cNvPr>
        <xdr:cNvSpPr txBox="1"/>
      </xdr:nvSpPr>
      <xdr:spPr>
        <a:xfrm>
          <a:off x="2439044" y="13258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4842</xdr:rowOff>
    </xdr:from>
    <xdr:ext cx="405111" cy="259045"/>
    <xdr:sp macro="" textlink="">
      <xdr:nvSpPr>
        <xdr:cNvPr id="209" name="n_3aveValue【福祉施設】&#10;有形固定資産減価償却率">
          <a:extLst>
            <a:ext uri="{FF2B5EF4-FFF2-40B4-BE49-F238E27FC236}">
              <a16:creationId xmlns:a16="http://schemas.microsoft.com/office/drawing/2014/main" id="{B0E658E7-EEC8-4D9E-86E9-500E34B8D964}"/>
            </a:ext>
          </a:extLst>
        </xdr:cNvPr>
        <xdr:cNvSpPr txBox="1"/>
      </xdr:nvSpPr>
      <xdr:spPr>
        <a:xfrm>
          <a:off x="1645294" y="13219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128288</xdr:rowOff>
    </xdr:from>
    <xdr:ext cx="405111" cy="259045"/>
    <xdr:sp macro="" textlink="">
      <xdr:nvSpPr>
        <xdr:cNvPr id="210" name="n_4aveValue【福祉施設】&#10;有形固定資産減価償却率">
          <a:extLst>
            <a:ext uri="{FF2B5EF4-FFF2-40B4-BE49-F238E27FC236}">
              <a16:creationId xmlns:a16="http://schemas.microsoft.com/office/drawing/2014/main" id="{6FCC9A51-19B9-45AD-952F-A613191B273D}"/>
            </a:ext>
          </a:extLst>
        </xdr:cNvPr>
        <xdr:cNvSpPr txBox="1"/>
      </xdr:nvSpPr>
      <xdr:spPr>
        <a:xfrm>
          <a:off x="851544" y="1317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13733</xdr:rowOff>
    </xdr:from>
    <xdr:ext cx="405111" cy="259045"/>
    <xdr:sp macro="" textlink="">
      <xdr:nvSpPr>
        <xdr:cNvPr id="211" name="n_1mainValue【福祉施設】&#10;有形固定資産減価償却率">
          <a:extLst>
            <a:ext uri="{FF2B5EF4-FFF2-40B4-BE49-F238E27FC236}">
              <a16:creationId xmlns:a16="http://schemas.microsoft.com/office/drawing/2014/main" id="{D916CEA4-9C90-48C8-836E-4DE95D4DB0C0}"/>
            </a:ext>
          </a:extLst>
        </xdr:cNvPr>
        <xdr:cNvSpPr txBox="1"/>
      </xdr:nvSpPr>
      <xdr:spPr>
        <a:xfrm>
          <a:off x="3239144" y="14053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45738</xdr:rowOff>
    </xdr:from>
    <xdr:ext cx="405111" cy="259045"/>
    <xdr:sp macro="" textlink="">
      <xdr:nvSpPr>
        <xdr:cNvPr id="212" name="n_2mainValue【福祉施設】&#10;有形固定資産減価償却率">
          <a:extLst>
            <a:ext uri="{FF2B5EF4-FFF2-40B4-BE49-F238E27FC236}">
              <a16:creationId xmlns:a16="http://schemas.microsoft.com/office/drawing/2014/main" id="{CE7D443F-C62A-4D30-BE52-C5C9516F43D2}"/>
            </a:ext>
          </a:extLst>
        </xdr:cNvPr>
        <xdr:cNvSpPr txBox="1"/>
      </xdr:nvSpPr>
      <xdr:spPr>
        <a:xfrm>
          <a:off x="2439044" y="13590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169181</xdr:rowOff>
    </xdr:from>
    <xdr:ext cx="405111" cy="259045"/>
    <xdr:sp macro="" textlink="">
      <xdr:nvSpPr>
        <xdr:cNvPr id="213" name="n_3mainValue【福祉施設】&#10;有形固定資産減価償却率">
          <a:extLst>
            <a:ext uri="{FF2B5EF4-FFF2-40B4-BE49-F238E27FC236}">
              <a16:creationId xmlns:a16="http://schemas.microsoft.com/office/drawing/2014/main" id="{5B793F3E-D5BC-405D-A0D4-936635328842}"/>
            </a:ext>
          </a:extLst>
        </xdr:cNvPr>
        <xdr:cNvSpPr txBox="1"/>
      </xdr:nvSpPr>
      <xdr:spPr>
        <a:xfrm>
          <a:off x="1645294" y="13542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118890</xdr:rowOff>
    </xdr:from>
    <xdr:ext cx="405111" cy="259045"/>
    <xdr:sp macro="" textlink="">
      <xdr:nvSpPr>
        <xdr:cNvPr id="214" name="n_4mainValue【福祉施設】&#10;有形固定資産減価償却率">
          <a:extLst>
            <a:ext uri="{FF2B5EF4-FFF2-40B4-BE49-F238E27FC236}">
              <a16:creationId xmlns:a16="http://schemas.microsoft.com/office/drawing/2014/main" id="{BC73E4F7-DCE9-45E0-BA78-623FC0AF2DCB}"/>
            </a:ext>
          </a:extLst>
        </xdr:cNvPr>
        <xdr:cNvSpPr txBox="1"/>
      </xdr:nvSpPr>
      <xdr:spPr>
        <a:xfrm>
          <a:off x="851544" y="13498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5" name="正方形/長方形 214">
          <a:extLst>
            <a:ext uri="{FF2B5EF4-FFF2-40B4-BE49-F238E27FC236}">
              <a16:creationId xmlns:a16="http://schemas.microsoft.com/office/drawing/2014/main" id="{2F7862F6-3EC8-40CD-9C7A-978BCB6DE559}"/>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6" name="正方形/長方形 215">
          <a:extLst>
            <a:ext uri="{FF2B5EF4-FFF2-40B4-BE49-F238E27FC236}">
              <a16:creationId xmlns:a16="http://schemas.microsoft.com/office/drawing/2014/main" id="{8A0F509F-6BBE-410C-861C-DCD33866EA05}"/>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17" name="正方形/長方形 216">
          <a:extLst>
            <a:ext uri="{FF2B5EF4-FFF2-40B4-BE49-F238E27FC236}">
              <a16:creationId xmlns:a16="http://schemas.microsoft.com/office/drawing/2014/main" id="{4AC3132B-07E2-45C6-BCA8-3009FDF521F2}"/>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18" name="正方形/長方形 217">
          <a:extLst>
            <a:ext uri="{FF2B5EF4-FFF2-40B4-BE49-F238E27FC236}">
              <a16:creationId xmlns:a16="http://schemas.microsoft.com/office/drawing/2014/main" id="{0E69FA0C-5D45-47BE-9886-CF814FDA9FE1}"/>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19" name="正方形/長方形 218">
          <a:extLst>
            <a:ext uri="{FF2B5EF4-FFF2-40B4-BE49-F238E27FC236}">
              <a16:creationId xmlns:a16="http://schemas.microsoft.com/office/drawing/2014/main" id="{0B0AA266-3F20-470F-98FE-C4D45D37C6EC}"/>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0" name="正方形/長方形 219">
          <a:extLst>
            <a:ext uri="{FF2B5EF4-FFF2-40B4-BE49-F238E27FC236}">
              <a16:creationId xmlns:a16="http://schemas.microsoft.com/office/drawing/2014/main" id="{A75F63D0-1BC9-453B-A321-F967A42F5690}"/>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1" name="正方形/長方形 220">
          <a:extLst>
            <a:ext uri="{FF2B5EF4-FFF2-40B4-BE49-F238E27FC236}">
              <a16:creationId xmlns:a16="http://schemas.microsoft.com/office/drawing/2014/main" id="{403F6736-89CD-4986-BBFD-58003DF2A024}"/>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2" name="正方形/長方形 221">
          <a:extLst>
            <a:ext uri="{FF2B5EF4-FFF2-40B4-BE49-F238E27FC236}">
              <a16:creationId xmlns:a16="http://schemas.microsoft.com/office/drawing/2014/main" id="{A7938D38-A0D2-45C5-BF41-C50CE5BDC525}"/>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3" name="テキスト ボックス 222">
          <a:extLst>
            <a:ext uri="{FF2B5EF4-FFF2-40B4-BE49-F238E27FC236}">
              <a16:creationId xmlns:a16="http://schemas.microsoft.com/office/drawing/2014/main" id="{FFE200F8-EB5D-4716-82BF-95D8604228D6}"/>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4" name="直線コネクタ 223">
          <a:extLst>
            <a:ext uri="{FF2B5EF4-FFF2-40B4-BE49-F238E27FC236}">
              <a16:creationId xmlns:a16="http://schemas.microsoft.com/office/drawing/2014/main" id="{A2B32475-9B70-4DC2-A8DA-9F3FF485084D}"/>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25" name="直線コネクタ 224">
          <a:extLst>
            <a:ext uri="{FF2B5EF4-FFF2-40B4-BE49-F238E27FC236}">
              <a16:creationId xmlns:a16="http://schemas.microsoft.com/office/drawing/2014/main" id="{10373979-45F5-4956-98A7-279E301F600A}"/>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26" name="テキスト ボックス 225">
          <a:extLst>
            <a:ext uri="{FF2B5EF4-FFF2-40B4-BE49-F238E27FC236}">
              <a16:creationId xmlns:a16="http://schemas.microsoft.com/office/drawing/2014/main" id="{93C9EDF5-19FD-49D9-BE82-37D5FC38C87D}"/>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27" name="直線コネクタ 226">
          <a:extLst>
            <a:ext uri="{FF2B5EF4-FFF2-40B4-BE49-F238E27FC236}">
              <a16:creationId xmlns:a16="http://schemas.microsoft.com/office/drawing/2014/main" id="{1A51523F-2732-491D-B490-8572B93016E1}"/>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28" name="テキスト ボックス 227">
          <a:extLst>
            <a:ext uri="{FF2B5EF4-FFF2-40B4-BE49-F238E27FC236}">
              <a16:creationId xmlns:a16="http://schemas.microsoft.com/office/drawing/2014/main" id="{99F9A56A-3F48-44D7-A4B5-1F0B611CEC2F}"/>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29" name="直線コネクタ 228">
          <a:extLst>
            <a:ext uri="{FF2B5EF4-FFF2-40B4-BE49-F238E27FC236}">
              <a16:creationId xmlns:a16="http://schemas.microsoft.com/office/drawing/2014/main" id="{2C76526A-DB9C-4456-88EB-5974977DBBE7}"/>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0" name="テキスト ボックス 229">
          <a:extLst>
            <a:ext uri="{FF2B5EF4-FFF2-40B4-BE49-F238E27FC236}">
              <a16:creationId xmlns:a16="http://schemas.microsoft.com/office/drawing/2014/main" id="{01248884-6931-4794-92F2-67758D205F1A}"/>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1" name="直線コネクタ 230">
          <a:extLst>
            <a:ext uri="{FF2B5EF4-FFF2-40B4-BE49-F238E27FC236}">
              <a16:creationId xmlns:a16="http://schemas.microsoft.com/office/drawing/2014/main" id="{3586EE21-86F2-46F5-84C3-8261DF916DFE}"/>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2" name="テキスト ボックス 231">
          <a:extLst>
            <a:ext uri="{FF2B5EF4-FFF2-40B4-BE49-F238E27FC236}">
              <a16:creationId xmlns:a16="http://schemas.microsoft.com/office/drawing/2014/main" id="{FF734D1F-9FDA-4A07-873D-168DA5092070}"/>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3" name="直線コネクタ 232">
          <a:extLst>
            <a:ext uri="{FF2B5EF4-FFF2-40B4-BE49-F238E27FC236}">
              <a16:creationId xmlns:a16="http://schemas.microsoft.com/office/drawing/2014/main" id="{08FEABF7-FC74-48E7-B8A3-5FBDEE9F178A}"/>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34" name="テキスト ボックス 233">
          <a:extLst>
            <a:ext uri="{FF2B5EF4-FFF2-40B4-BE49-F238E27FC236}">
              <a16:creationId xmlns:a16="http://schemas.microsoft.com/office/drawing/2014/main" id="{034E12CA-EFE4-4D1F-800C-7913CE9572CF}"/>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5" name="直線コネクタ 234">
          <a:extLst>
            <a:ext uri="{FF2B5EF4-FFF2-40B4-BE49-F238E27FC236}">
              <a16:creationId xmlns:a16="http://schemas.microsoft.com/office/drawing/2014/main" id="{4FD9326A-73E0-4AE9-BF53-62FF552B3698}"/>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6" name="テキスト ボックス 235">
          <a:extLst>
            <a:ext uri="{FF2B5EF4-FFF2-40B4-BE49-F238E27FC236}">
              <a16:creationId xmlns:a16="http://schemas.microsoft.com/office/drawing/2014/main" id="{6973BFBE-D84C-4E42-A018-13FBB3148C6D}"/>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7" name="【福祉施設】&#10;一人当たり面積グラフ枠">
          <a:extLst>
            <a:ext uri="{FF2B5EF4-FFF2-40B4-BE49-F238E27FC236}">
              <a16:creationId xmlns:a16="http://schemas.microsoft.com/office/drawing/2014/main" id="{E8873CD6-9081-428E-BB68-DA2D2C292F0F}"/>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238" name="直線コネクタ 237">
          <a:extLst>
            <a:ext uri="{FF2B5EF4-FFF2-40B4-BE49-F238E27FC236}">
              <a16:creationId xmlns:a16="http://schemas.microsoft.com/office/drawing/2014/main" id="{79927CD5-D9A5-474B-8988-D4B587DD8A15}"/>
            </a:ext>
          </a:extLst>
        </xdr:cNvPr>
        <xdr:cNvCxnSpPr/>
      </xdr:nvCxnSpPr>
      <xdr:spPr>
        <a:xfrm flipV="1">
          <a:off x="9429115" y="13046456"/>
          <a:ext cx="0" cy="1246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239" name="【福祉施設】&#10;一人当たり面積最小値テキスト">
          <a:extLst>
            <a:ext uri="{FF2B5EF4-FFF2-40B4-BE49-F238E27FC236}">
              <a16:creationId xmlns:a16="http://schemas.microsoft.com/office/drawing/2014/main" id="{C160C2F3-5887-4905-B81A-C60DAF9D9312}"/>
            </a:ext>
          </a:extLst>
        </xdr:cNvPr>
        <xdr:cNvSpPr txBox="1"/>
      </xdr:nvSpPr>
      <xdr:spPr>
        <a:xfrm>
          <a:off x="9467850" y="1429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240" name="直線コネクタ 239">
          <a:extLst>
            <a:ext uri="{FF2B5EF4-FFF2-40B4-BE49-F238E27FC236}">
              <a16:creationId xmlns:a16="http://schemas.microsoft.com/office/drawing/2014/main" id="{E7C2FD62-446C-4CED-BC88-2037A9613A16}"/>
            </a:ext>
          </a:extLst>
        </xdr:cNvPr>
        <xdr:cNvCxnSpPr/>
      </xdr:nvCxnSpPr>
      <xdr:spPr>
        <a:xfrm>
          <a:off x="9359900" y="14292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241" name="【福祉施設】&#10;一人当たり面積最大値テキスト">
          <a:extLst>
            <a:ext uri="{FF2B5EF4-FFF2-40B4-BE49-F238E27FC236}">
              <a16:creationId xmlns:a16="http://schemas.microsoft.com/office/drawing/2014/main" id="{0BF5D597-C69A-4542-A181-93E9030A3D43}"/>
            </a:ext>
          </a:extLst>
        </xdr:cNvPr>
        <xdr:cNvSpPr txBox="1"/>
      </xdr:nvSpPr>
      <xdr:spPr>
        <a:xfrm>
          <a:off x="9467850" y="12828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242" name="直線コネクタ 241">
          <a:extLst>
            <a:ext uri="{FF2B5EF4-FFF2-40B4-BE49-F238E27FC236}">
              <a16:creationId xmlns:a16="http://schemas.microsoft.com/office/drawing/2014/main" id="{40DF8F8F-546B-4E36-B444-83B0728DA2BC}"/>
            </a:ext>
          </a:extLst>
        </xdr:cNvPr>
        <xdr:cNvCxnSpPr/>
      </xdr:nvCxnSpPr>
      <xdr:spPr>
        <a:xfrm>
          <a:off x="9359900" y="130464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145051</xdr:rowOff>
    </xdr:from>
    <xdr:ext cx="469744" cy="259045"/>
    <xdr:sp macro="" textlink="">
      <xdr:nvSpPr>
        <xdr:cNvPr id="243" name="【福祉施設】&#10;一人当たり面積平均値テキスト">
          <a:extLst>
            <a:ext uri="{FF2B5EF4-FFF2-40B4-BE49-F238E27FC236}">
              <a16:creationId xmlns:a16="http://schemas.microsoft.com/office/drawing/2014/main" id="{8775FB3F-13B4-4BBB-AADE-65EB4BFF65FD}"/>
            </a:ext>
          </a:extLst>
        </xdr:cNvPr>
        <xdr:cNvSpPr txBox="1"/>
      </xdr:nvSpPr>
      <xdr:spPr>
        <a:xfrm>
          <a:off x="9467850" y="13854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244" name="フローチャート: 判断 243">
          <a:extLst>
            <a:ext uri="{FF2B5EF4-FFF2-40B4-BE49-F238E27FC236}">
              <a16:creationId xmlns:a16="http://schemas.microsoft.com/office/drawing/2014/main" id="{AF05A713-CDEC-4043-8E26-5B40880B40A6}"/>
            </a:ext>
          </a:extLst>
        </xdr:cNvPr>
        <xdr:cNvSpPr/>
      </xdr:nvSpPr>
      <xdr:spPr>
        <a:xfrm>
          <a:off x="9398000" y="1399692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245" name="フローチャート: 判断 244">
          <a:extLst>
            <a:ext uri="{FF2B5EF4-FFF2-40B4-BE49-F238E27FC236}">
              <a16:creationId xmlns:a16="http://schemas.microsoft.com/office/drawing/2014/main" id="{41E8F455-6799-492D-950C-F1333FD1B464}"/>
            </a:ext>
          </a:extLst>
        </xdr:cNvPr>
        <xdr:cNvSpPr/>
      </xdr:nvSpPr>
      <xdr:spPr>
        <a:xfrm>
          <a:off x="8636000" y="1401673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246" name="フローチャート: 判断 245">
          <a:extLst>
            <a:ext uri="{FF2B5EF4-FFF2-40B4-BE49-F238E27FC236}">
              <a16:creationId xmlns:a16="http://schemas.microsoft.com/office/drawing/2014/main" id="{E467BF19-EC2F-4D11-9979-D78F4819CAC5}"/>
            </a:ext>
          </a:extLst>
        </xdr:cNvPr>
        <xdr:cNvSpPr/>
      </xdr:nvSpPr>
      <xdr:spPr>
        <a:xfrm>
          <a:off x="7842250" y="1402130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247" name="フローチャート: 判断 246">
          <a:extLst>
            <a:ext uri="{FF2B5EF4-FFF2-40B4-BE49-F238E27FC236}">
              <a16:creationId xmlns:a16="http://schemas.microsoft.com/office/drawing/2014/main" id="{75873C3C-5F60-4B0B-8CC2-996CACDC664D}"/>
            </a:ext>
          </a:extLst>
        </xdr:cNvPr>
        <xdr:cNvSpPr/>
      </xdr:nvSpPr>
      <xdr:spPr>
        <a:xfrm>
          <a:off x="7029450" y="140152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248" name="フローチャート: 判断 247">
          <a:extLst>
            <a:ext uri="{FF2B5EF4-FFF2-40B4-BE49-F238E27FC236}">
              <a16:creationId xmlns:a16="http://schemas.microsoft.com/office/drawing/2014/main" id="{BF0AD058-982A-43A9-B59D-E7F528CA8C3B}"/>
            </a:ext>
          </a:extLst>
        </xdr:cNvPr>
        <xdr:cNvSpPr/>
      </xdr:nvSpPr>
      <xdr:spPr>
        <a:xfrm>
          <a:off x="6235700" y="1404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BA7B4C59-57BC-409E-8D3A-8A430672DAB6}"/>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AF94673D-B7AA-436B-B87A-74B67D37DC7B}"/>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D27999A6-63D4-40E6-ACEB-D4164DE50D79}"/>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FF600E94-9708-45DA-B35E-EB2AA1491833}"/>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76C70253-8CF5-4CCB-9035-69F685C249CA}"/>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69596</xdr:rowOff>
    </xdr:from>
    <xdr:to>
      <xdr:col>55</xdr:col>
      <xdr:colOff>50800</xdr:colOff>
      <xdr:row>85</xdr:row>
      <xdr:rowOff>171196</xdr:rowOff>
    </xdr:to>
    <xdr:sp macro="" textlink="">
      <xdr:nvSpPr>
        <xdr:cNvPr id="254" name="楕円 253">
          <a:extLst>
            <a:ext uri="{FF2B5EF4-FFF2-40B4-BE49-F238E27FC236}">
              <a16:creationId xmlns:a16="http://schemas.microsoft.com/office/drawing/2014/main" id="{C657D543-08EA-407C-95DB-46F45752011D}"/>
            </a:ext>
          </a:extLst>
        </xdr:cNvPr>
        <xdr:cNvSpPr/>
      </xdr:nvSpPr>
      <xdr:spPr>
        <a:xfrm>
          <a:off x="9398000" y="1410944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48023</xdr:rowOff>
    </xdr:from>
    <xdr:ext cx="469744" cy="259045"/>
    <xdr:sp macro="" textlink="">
      <xdr:nvSpPr>
        <xdr:cNvPr id="255" name="【福祉施設】&#10;一人当たり面積該当値テキスト">
          <a:extLst>
            <a:ext uri="{FF2B5EF4-FFF2-40B4-BE49-F238E27FC236}">
              <a16:creationId xmlns:a16="http://schemas.microsoft.com/office/drawing/2014/main" id="{11273D8E-42F0-48B6-B177-5FCBB4DA74A2}"/>
            </a:ext>
          </a:extLst>
        </xdr:cNvPr>
        <xdr:cNvSpPr txBox="1"/>
      </xdr:nvSpPr>
      <xdr:spPr>
        <a:xfrm>
          <a:off x="9467850" y="14087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74930</xdr:rowOff>
    </xdr:from>
    <xdr:to>
      <xdr:col>50</xdr:col>
      <xdr:colOff>165100</xdr:colOff>
      <xdr:row>86</xdr:row>
      <xdr:rowOff>5080</xdr:rowOff>
    </xdr:to>
    <xdr:sp macro="" textlink="">
      <xdr:nvSpPr>
        <xdr:cNvPr id="256" name="楕円 255">
          <a:extLst>
            <a:ext uri="{FF2B5EF4-FFF2-40B4-BE49-F238E27FC236}">
              <a16:creationId xmlns:a16="http://schemas.microsoft.com/office/drawing/2014/main" id="{0396F004-FE1B-4671-8E10-69791DB2395C}"/>
            </a:ext>
          </a:extLst>
        </xdr:cNvPr>
        <xdr:cNvSpPr/>
      </xdr:nvSpPr>
      <xdr:spPr>
        <a:xfrm>
          <a:off x="8636000" y="141147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120396</xdr:rowOff>
    </xdr:from>
    <xdr:to>
      <xdr:col>55</xdr:col>
      <xdr:colOff>0</xdr:colOff>
      <xdr:row>85</xdr:row>
      <xdr:rowOff>125730</xdr:rowOff>
    </xdr:to>
    <xdr:cxnSp macro="">
      <xdr:nvCxnSpPr>
        <xdr:cNvPr id="257" name="直線コネクタ 256">
          <a:extLst>
            <a:ext uri="{FF2B5EF4-FFF2-40B4-BE49-F238E27FC236}">
              <a16:creationId xmlns:a16="http://schemas.microsoft.com/office/drawing/2014/main" id="{24CDBB95-B552-4636-90BB-844AA39040B1}"/>
            </a:ext>
          </a:extLst>
        </xdr:cNvPr>
        <xdr:cNvCxnSpPr/>
      </xdr:nvCxnSpPr>
      <xdr:spPr>
        <a:xfrm flipV="1">
          <a:off x="8686800" y="14160246"/>
          <a:ext cx="74295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77215</xdr:rowOff>
    </xdr:from>
    <xdr:to>
      <xdr:col>46</xdr:col>
      <xdr:colOff>38100</xdr:colOff>
      <xdr:row>86</xdr:row>
      <xdr:rowOff>7365</xdr:rowOff>
    </xdr:to>
    <xdr:sp macro="" textlink="">
      <xdr:nvSpPr>
        <xdr:cNvPr id="258" name="楕円 257">
          <a:extLst>
            <a:ext uri="{FF2B5EF4-FFF2-40B4-BE49-F238E27FC236}">
              <a16:creationId xmlns:a16="http://schemas.microsoft.com/office/drawing/2014/main" id="{B4100E80-B57B-4231-9704-2AFFDAEBBA36}"/>
            </a:ext>
          </a:extLst>
        </xdr:cNvPr>
        <xdr:cNvSpPr/>
      </xdr:nvSpPr>
      <xdr:spPr>
        <a:xfrm>
          <a:off x="7842250" y="141170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125730</xdr:rowOff>
    </xdr:from>
    <xdr:to>
      <xdr:col>50</xdr:col>
      <xdr:colOff>114300</xdr:colOff>
      <xdr:row>85</xdr:row>
      <xdr:rowOff>128015</xdr:rowOff>
    </xdr:to>
    <xdr:cxnSp macro="">
      <xdr:nvCxnSpPr>
        <xdr:cNvPr id="259" name="直線コネクタ 258">
          <a:extLst>
            <a:ext uri="{FF2B5EF4-FFF2-40B4-BE49-F238E27FC236}">
              <a16:creationId xmlns:a16="http://schemas.microsoft.com/office/drawing/2014/main" id="{E298D1A6-BE35-4AD9-A168-3DA9002B5299}"/>
            </a:ext>
          </a:extLst>
        </xdr:cNvPr>
        <xdr:cNvCxnSpPr/>
      </xdr:nvCxnSpPr>
      <xdr:spPr>
        <a:xfrm flipV="1">
          <a:off x="7886700" y="14165580"/>
          <a:ext cx="8001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78739</xdr:rowOff>
    </xdr:from>
    <xdr:to>
      <xdr:col>41</xdr:col>
      <xdr:colOff>101600</xdr:colOff>
      <xdr:row>86</xdr:row>
      <xdr:rowOff>8889</xdr:rowOff>
    </xdr:to>
    <xdr:sp macro="" textlink="">
      <xdr:nvSpPr>
        <xdr:cNvPr id="260" name="楕円 259">
          <a:extLst>
            <a:ext uri="{FF2B5EF4-FFF2-40B4-BE49-F238E27FC236}">
              <a16:creationId xmlns:a16="http://schemas.microsoft.com/office/drawing/2014/main" id="{13F3CF2B-B494-4A43-8C1B-34C1CB44E681}"/>
            </a:ext>
          </a:extLst>
        </xdr:cNvPr>
        <xdr:cNvSpPr/>
      </xdr:nvSpPr>
      <xdr:spPr>
        <a:xfrm>
          <a:off x="7029450" y="141185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128015</xdr:rowOff>
    </xdr:from>
    <xdr:to>
      <xdr:col>45</xdr:col>
      <xdr:colOff>177800</xdr:colOff>
      <xdr:row>85</xdr:row>
      <xdr:rowOff>129539</xdr:rowOff>
    </xdr:to>
    <xdr:cxnSp macro="">
      <xdr:nvCxnSpPr>
        <xdr:cNvPr id="261" name="直線コネクタ 260">
          <a:extLst>
            <a:ext uri="{FF2B5EF4-FFF2-40B4-BE49-F238E27FC236}">
              <a16:creationId xmlns:a16="http://schemas.microsoft.com/office/drawing/2014/main" id="{3122A881-9BA8-49CD-95D4-C0A9AEFA49B7}"/>
            </a:ext>
          </a:extLst>
        </xdr:cNvPr>
        <xdr:cNvCxnSpPr/>
      </xdr:nvCxnSpPr>
      <xdr:spPr>
        <a:xfrm flipV="1">
          <a:off x="7080250" y="14167865"/>
          <a:ext cx="80645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80263</xdr:rowOff>
    </xdr:from>
    <xdr:to>
      <xdr:col>36</xdr:col>
      <xdr:colOff>165100</xdr:colOff>
      <xdr:row>86</xdr:row>
      <xdr:rowOff>10413</xdr:rowOff>
    </xdr:to>
    <xdr:sp macro="" textlink="">
      <xdr:nvSpPr>
        <xdr:cNvPr id="262" name="楕円 261">
          <a:extLst>
            <a:ext uri="{FF2B5EF4-FFF2-40B4-BE49-F238E27FC236}">
              <a16:creationId xmlns:a16="http://schemas.microsoft.com/office/drawing/2014/main" id="{8E4210DF-6D91-4EF0-9792-4E969E494F54}"/>
            </a:ext>
          </a:extLst>
        </xdr:cNvPr>
        <xdr:cNvSpPr/>
      </xdr:nvSpPr>
      <xdr:spPr>
        <a:xfrm>
          <a:off x="6235700" y="141201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129539</xdr:rowOff>
    </xdr:from>
    <xdr:to>
      <xdr:col>41</xdr:col>
      <xdr:colOff>50800</xdr:colOff>
      <xdr:row>85</xdr:row>
      <xdr:rowOff>131063</xdr:rowOff>
    </xdr:to>
    <xdr:cxnSp macro="">
      <xdr:nvCxnSpPr>
        <xdr:cNvPr id="263" name="直線コネクタ 262">
          <a:extLst>
            <a:ext uri="{FF2B5EF4-FFF2-40B4-BE49-F238E27FC236}">
              <a16:creationId xmlns:a16="http://schemas.microsoft.com/office/drawing/2014/main" id="{7A5E6AE4-FDE3-443F-A143-7AEFC6406EEE}"/>
            </a:ext>
          </a:extLst>
        </xdr:cNvPr>
        <xdr:cNvCxnSpPr/>
      </xdr:nvCxnSpPr>
      <xdr:spPr>
        <a:xfrm flipV="1">
          <a:off x="6286500" y="14169389"/>
          <a:ext cx="79375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88664</xdr:rowOff>
    </xdr:from>
    <xdr:ext cx="469744" cy="259045"/>
    <xdr:sp macro="" textlink="">
      <xdr:nvSpPr>
        <xdr:cNvPr id="264" name="n_1aveValue【福祉施設】&#10;一人当たり面積">
          <a:extLst>
            <a:ext uri="{FF2B5EF4-FFF2-40B4-BE49-F238E27FC236}">
              <a16:creationId xmlns:a16="http://schemas.microsoft.com/office/drawing/2014/main" id="{BD5C5781-A5B0-4B1F-9952-9D20C52AC8E7}"/>
            </a:ext>
          </a:extLst>
        </xdr:cNvPr>
        <xdr:cNvSpPr txBox="1"/>
      </xdr:nvSpPr>
      <xdr:spPr>
        <a:xfrm>
          <a:off x="8458277" y="1379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93235</xdr:rowOff>
    </xdr:from>
    <xdr:ext cx="469744" cy="259045"/>
    <xdr:sp macro="" textlink="">
      <xdr:nvSpPr>
        <xdr:cNvPr id="265" name="n_2aveValue【福祉施設】&#10;一人当たり面積">
          <a:extLst>
            <a:ext uri="{FF2B5EF4-FFF2-40B4-BE49-F238E27FC236}">
              <a16:creationId xmlns:a16="http://schemas.microsoft.com/office/drawing/2014/main" id="{BEF9E3AB-EFEF-4E57-B518-A9C6955F3A3C}"/>
            </a:ext>
          </a:extLst>
        </xdr:cNvPr>
        <xdr:cNvSpPr txBox="1"/>
      </xdr:nvSpPr>
      <xdr:spPr>
        <a:xfrm>
          <a:off x="7677227" y="13802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266" name="n_3aveValue【福祉施設】&#10;一人当たり面積">
          <a:extLst>
            <a:ext uri="{FF2B5EF4-FFF2-40B4-BE49-F238E27FC236}">
              <a16:creationId xmlns:a16="http://schemas.microsoft.com/office/drawing/2014/main" id="{39835F5E-1A12-46E7-9DB6-48CC1774B9EB}"/>
            </a:ext>
          </a:extLst>
        </xdr:cNvPr>
        <xdr:cNvSpPr txBox="1"/>
      </xdr:nvSpPr>
      <xdr:spPr>
        <a:xfrm>
          <a:off x="6864427" y="13796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126764</xdr:rowOff>
    </xdr:from>
    <xdr:ext cx="469744" cy="259045"/>
    <xdr:sp macro="" textlink="">
      <xdr:nvSpPr>
        <xdr:cNvPr id="267" name="n_4aveValue【福祉施設】&#10;一人当たり面積">
          <a:extLst>
            <a:ext uri="{FF2B5EF4-FFF2-40B4-BE49-F238E27FC236}">
              <a16:creationId xmlns:a16="http://schemas.microsoft.com/office/drawing/2014/main" id="{096133E6-D38B-4B96-9035-3C7AC63ECC16}"/>
            </a:ext>
          </a:extLst>
        </xdr:cNvPr>
        <xdr:cNvSpPr txBox="1"/>
      </xdr:nvSpPr>
      <xdr:spPr>
        <a:xfrm>
          <a:off x="6070677" y="13836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167657</xdr:rowOff>
    </xdr:from>
    <xdr:ext cx="469744" cy="259045"/>
    <xdr:sp macro="" textlink="">
      <xdr:nvSpPr>
        <xdr:cNvPr id="268" name="n_1mainValue【福祉施設】&#10;一人当たり面積">
          <a:extLst>
            <a:ext uri="{FF2B5EF4-FFF2-40B4-BE49-F238E27FC236}">
              <a16:creationId xmlns:a16="http://schemas.microsoft.com/office/drawing/2014/main" id="{FC8E3F87-9D1C-4CDD-9EAD-991196CF5892}"/>
            </a:ext>
          </a:extLst>
        </xdr:cNvPr>
        <xdr:cNvSpPr txBox="1"/>
      </xdr:nvSpPr>
      <xdr:spPr>
        <a:xfrm>
          <a:off x="8458277"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169942</xdr:rowOff>
    </xdr:from>
    <xdr:ext cx="469744" cy="259045"/>
    <xdr:sp macro="" textlink="">
      <xdr:nvSpPr>
        <xdr:cNvPr id="269" name="n_2mainValue【福祉施設】&#10;一人当たり面積">
          <a:extLst>
            <a:ext uri="{FF2B5EF4-FFF2-40B4-BE49-F238E27FC236}">
              <a16:creationId xmlns:a16="http://schemas.microsoft.com/office/drawing/2014/main" id="{68D16402-933A-4708-971D-7DE78C491289}"/>
            </a:ext>
          </a:extLst>
        </xdr:cNvPr>
        <xdr:cNvSpPr txBox="1"/>
      </xdr:nvSpPr>
      <xdr:spPr>
        <a:xfrm>
          <a:off x="7677227" y="14203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xdr:rowOff>
    </xdr:from>
    <xdr:ext cx="469744" cy="259045"/>
    <xdr:sp macro="" textlink="">
      <xdr:nvSpPr>
        <xdr:cNvPr id="270" name="n_3mainValue【福祉施設】&#10;一人当たり面積">
          <a:extLst>
            <a:ext uri="{FF2B5EF4-FFF2-40B4-BE49-F238E27FC236}">
              <a16:creationId xmlns:a16="http://schemas.microsoft.com/office/drawing/2014/main" id="{0CDA82B5-53D6-4CCF-ABF7-FC9CD5DBEBCF}"/>
            </a:ext>
          </a:extLst>
        </xdr:cNvPr>
        <xdr:cNvSpPr txBox="1"/>
      </xdr:nvSpPr>
      <xdr:spPr>
        <a:xfrm>
          <a:off x="6864427" y="14204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1540</xdr:rowOff>
    </xdr:from>
    <xdr:ext cx="469744" cy="259045"/>
    <xdr:sp macro="" textlink="">
      <xdr:nvSpPr>
        <xdr:cNvPr id="271" name="n_4mainValue【福祉施設】&#10;一人当たり面積">
          <a:extLst>
            <a:ext uri="{FF2B5EF4-FFF2-40B4-BE49-F238E27FC236}">
              <a16:creationId xmlns:a16="http://schemas.microsoft.com/office/drawing/2014/main" id="{D2C0C79D-531B-42FC-877E-F200234B930F}"/>
            </a:ext>
          </a:extLst>
        </xdr:cNvPr>
        <xdr:cNvSpPr txBox="1"/>
      </xdr:nvSpPr>
      <xdr:spPr>
        <a:xfrm>
          <a:off x="6070677" y="14206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2" name="正方形/長方形 271">
          <a:extLst>
            <a:ext uri="{FF2B5EF4-FFF2-40B4-BE49-F238E27FC236}">
              <a16:creationId xmlns:a16="http://schemas.microsoft.com/office/drawing/2014/main" id="{1EB6F533-9978-478C-BF26-82F92CFC4197}"/>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3" name="正方形/長方形 272">
          <a:extLst>
            <a:ext uri="{FF2B5EF4-FFF2-40B4-BE49-F238E27FC236}">
              <a16:creationId xmlns:a16="http://schemas.microsoft.com/office/drawing/2014/main" id="{B77FC1C2-9139-4E9F-9EB7-ED8C397522FC}"/>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4" name="正方形/長方形 273">
          <a:extLst>
            <a:ext uri="{FF2B5EF4-FFF2-40B4-BE49-F238E27FC236}">
              <a16:creationId xmlns:a16="http://schemas.microsoft.com/office/drawing/2014/main" id="{2FE7D816-9C38-40C0-8D07-161202407C8C}"/>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5" name="正方形/長方形 274">
          <a:extLst>
            <a:ext uri="{FF2B5EF4-FFF2-40B4-BE49-F238E27FC236}">
              <a16:creationId xmlns:a16="http://schemas.microsoft.com/office/drawing/2014/main" id="{3D4ECB88-3FAD-44F9-9A73-ED335FB040B5}"/>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6" name="正方形/長方形 275">
          <a:extLst>
            <a:ext uri="{FF2B5EF4-FFF2-40B4-BE49-F238E27FC236}">
              <a16:creationId xmlns:a16="http://schemas.microsoft.com/office/drawing/2014/main" id="{EC343B6F-B190-43B4-9EA3-BD24C2BD51E8}"/>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7" name="正方形/長方形 276">
          <a:extLst>
            <a:ext uri="{FF2B5EF4-FFF2-40B4-BE49-F238E27FC236}">
              <a16:creationId xmlns:a16="http://schemas.microsoft.com/office/drawing/2014/main" id="{FB761B74-1CE4-401B-88E1-0AFDA15DCCF0}"/>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8" name="正方形/長方形 277">
          <a:extLst>
            <a:ext uri="{FF2B5EF4-FFF2-40B4-BE49-F238E27FC236}">
              <a16:creationId xmlns:a16="http://schemas.microsoft.com/office/drawing/2014/main" id="{F3E28E2E-E167-4175-B165-CF1734C29A1F}"/>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9" name="正方形/長方形 278">
          <a:extLst>
            <a:ext uri="{FF2B5EF4-FFF2-40B4-BE49-F238E27FC236}">
              <a16:creationId xmlns:a16="http://schemas.microsoft.com/office/drawing/2014/main" id="{A2952CA1-AB9F-4995-BFA4-4FEFA97CB061}"/>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0" name="正方形/長方形 279">
          <a:extLst>
            <a:ext uri="{FF2B5EF4-FFF2-40B4-BE49-F238E27FC236}">
              <a16:creationId xmlns:a16="http://schemas.microsoft.com/office/drawing/2014/main" id="{40AF8587-244D-4E14-A784-60A3E31E0278}"/>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1" name="正方形/長方形 280">
          <a:extLst>
            <a:ext uri="{FF2B5EF4-FFF2-40B4-BE49-F238E27FC236}">
              <a16:creationId xmlns:a16="http://schemas.microsoft.com/office/drawing/2014/main" id="{20883A96-A05F-421F-843F-3E3633DB898C}"/>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2" name="正方形/長方形 281">
          <a:extLst>
            <a:ext uri="{FF2B5EF4-FFF2-40B4-BE49-F238E27FC236}">
              <a16:creationId xmlns:a16="http://schemas.microsoft.com/office/drawing/2014/main" id="{2BD99247-8EAA-4FDC-8DF9-CBB192AA53CD}"/>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3" name="正方形/長方形 282">
          <a:extLst>
            <a:ext uri="{FF2B5EF4-FFF2-40B4-BE49-F238E27FC236}">
              <a16:creationId xmlns:a16="http://schemas.microsoft.com/office/drawing/2014/main" id="{595FAD13-7CC1-4617-9158-F4223E9D652D}"/>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4" name="正方形/長方形 283">
          <a:extLst>
            <a:ext uri="{FF2B5EF4-FFF2-40B4-BE49-F238E27FC236}">
              <a16:creationId xmlns:a16="http://schemas.microsoft.com/office/drawing/2014/main" id="{A87EBF8C-BEA3-425B-B0B2-1FA620AC8AB1}"/>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5" name="正方形/長方形 284">
          <a:extLst>
            <a:ext uri="{FF2B5EF4-FFF2-40B4-BE49-F238E27FC236}">
              <a16:creationId xmlns:a16="http://schemas.microsoft.com/office/drawing/2014/main" id="{87F1428D-D339-49B2-B41A-6D6E3DC17E17}"/>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6" name="正方形/長方形 285">
          <a:extLst>
            <a:ext uri="{FF2B5EF4-FFF2-40B4-BE49-F238E27FC236}">
              <a16:creationId xmlns:a16="http://schemas.microsoft.com/office/drawing/2014/main" id="{7AFD0DA0-3AE2-4F75-B7B2-3A42426E17E3}"/>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7" name="正方形/長方形 286">
          <a:extLst>
            <a:ext uri="{FF2B5EF4-FFF2-40B4-BE49-F238E27FC236}">
              <a16:creationId xmlns:a16="http://schemas.microsoft.com/office/drawing/2014/main" id="{4758B2B8-EFDF-4597-A62B-35A2D4370AEA}"/>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88" name="正方形/長方形 287">
          <a:extLst>
            <a:ext uri="{FF2B5EF4-FFF2-40B4-BE49-F238E27FC236}">
              <a16:creationId xmlns:a16="http://schemas.microsoft.com/office/drawing/2014/main" id="{DC9B3FCB-210E-48AB-8735-80A80254EBBD}"/>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9" name="正方形/長方形 288">
          <a:extLst>
            <a:ext uri="{FF2B5EF4-FFF2-40B4-BE49-F238E27FC236}">
              <a16:creationId xmlns:a16="http://schemas.microsoft.com/office/drawing/2014/main" id="{158C062C-E0DB-456A-9EEC-78D5BD219629}"/>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0" name="正方形/長方形 289">
          <a:extLst>
            <a:ext uri="{FF2B5EF4-FFF2-40B4-BE49-F238E27FC236}">
              <a16:creationId xmlns:a16="http://schemas.microsoft.com/office/drawing/2014/main" id="{568971FB-330B-4997-BECC-0897046014AA}"/>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1" name="正方形/長方形 290">
          <a:extLst>
            <a:ext uri="{FF2B5EF4-FFF2-40B4-BE49-F238E27FC236}">
              <a16:creationId xmlns:a16="http://schemas.microsoft.com/office/drawing/2014/main" id="{CD672C94-ED58-4050-B3A7-FCDE58F9B379}"/>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2" name="正方形/長方形 291">
          <a:extLst>
            <a:ext uri="{FF2B5EF4-FFF2-40B4-BE49-F238E27FC236}">
              <a16:creationId xmlns:a16="http://schemas.microsoft.com/office/drawing/2014/main" id="{AEDA0235-F5EA-48CA-BF25-7C2A05685625}"/>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3" name="正方形/長方形 292">
          <a:extLst>
            <a:ext uri="{FF2B5EF4-FFF2-40B4-BE49-F238E27FC236}">
              <a16:creationId xmlns:a16="http://schemas.microsoft.com/office/drawing/2014/main" id="{077FD062-89B6-4535-A200-858EBB7996F8}"/>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4" name="正方形/長方形 293">
          <a:extLst>
            <a:ext uri="{FF2B5EF4-FFF2-40B4-BE49-F238E27FC236}">
              <a16:creationId xmlns:a16="http://schemas.microsoft.com/office/drawing/2014/main" id="{A8C6F1B3-5E33-4063-9FD4-C2EAC3FBC7CE}"/>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5" name="正方形/長方形 294">
          <a:extLst>
            <a:ext uri="{FF2B5EF4-FFF2-40B4-BE49-F238E27FC236}">
              <a16:creationId xmlns:a16="http://schemas.microsoft.com/office/drawing/2014/main" id="{BA81F708-7FA0-45C0-B81E-F3F6C33EE8E9}"/>
            </a:ext>
          </a:extLst>
        </xdr:cNvPr>
        <xdr:cNvSpPr/>
      </xdr:nvSpPr>
      <xdr:spPr>
        <a:xfrm>
          <a:off x="1120775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96" name="正方形/長方形 295">
          <a:extLst>
            <a:ext uri="{FF2B5EF4-FFF2-40B4-BE49-F238E27FC236}">
              <a16:creationId xmlns:a16="http://schemas.microsoft.com/office/drawing/2014/main" id="{4DC31208-F0DA-4CF0-943B-8EB290684311}"/>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97" name="正方形/長方形 296">
          <a:extLst>
            <a:ext uri="{FF2B5EF4-FFF2-40B4-BE49-F238E27FC236}">
              <a16:creationId xmlns:a16="http://schemas.microsoft.com/office/drawing/2014/main" id="{CD5E9F10-365D-4E99-B0FE-2FD13AB4E286}"/>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98" name="正方形/長方形 297">
          <a:extLst>
            <a:ext uri="{FF2B5EF4-FFF2-40B4-BE49-F238E27FC236}">
              <a16:creationId xmlns:a16="http://schemas.microsoft.com/office/drawing/2014/main" id="{10669D29-16CA-47CE-AD03-7EF7A8026887}"/>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99" name="正方形/長方形 298">
          <a:extLst>
            <a:ext uri="{FF2B5EF4-FFF2-40B4-BE49-F238E27FC236}">
              <a16:creationId xmlns:a16="http://schemas.microsoft.com/office/drawing/2014/main" id="{9831825E-F364-4A0D-B689-1287DEBA8004}"/>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0" name="正方形/長方形 299">
          <a:extLst>
            <a:ext uri="{FF2B5EF4-FFF2-40B4-BE49-F238E27FC236}">
              <a16:creationId xmlns:a16="http://schemas.microsoft.com/office/drawing/2014/main" id="{8E10AD43-1D5B-4818-B9C4-02B88168B558}"/>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1" name="正方形/長方形 300">
          <a:extLst>
            <a:ext uri="{FF2B5EF4-FFF2-40B4-BE49-F238E27FC236}">
              <a16:creationId xmlns:a16="http://schemas.microsoft.com/office/drawing/2014/main" id="{EFE2127A-D763-4515-9B38-5F6CAD3390A8}"/>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2" name="正方形/長方形 301">
          <a:extLst>
            <a:ext uri="{FF2B5EF4-FFF2-40B4-BE49-F238E27FC236}">
              <a16:creationId xmlns:a16="http://schemas.microsoft.com/office/drawing/2014/main" id="{900198CD-CD20-48E9-A3CB-5C6E741B7AA0}"/>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3" name="正方形/長方形 302">
          <a:extLst>
            <a:ext uri="{FF2B5EF4-FFF2-40B4-BE49-F238E27FC236}">
              <a16:creationId xmlns:a16="http://schemas.microsoft.com/office/drawing/2014/main" id="{418B60EB-A9BA-43EE-8CE7-DED23E341581}"/>
            </a:ext>
          </a:extLst>
        </xdr:cNvPr>
        <xdr:cNvSpPr/>
      </xdr:nvSpPr>
      <xdr:spPr>
        <a:xfrm>
          <a:off x="164592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04" name="正方形/長方形 303">
          <a:extLst>
            <a:ext uri="{FF2B5EF4-FFF2-40B4-BE49-F238E27FC236}">
              <a16:creationId xmlns:a16="http://schemas.microsoft.com/office/drawing/2014/main" id="{A15E7DD3-E6F6-408C-80A4-F33203E592B4}"/>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5" name="正方形/長方形 304">
          <a:extLst>
            <a:ext uri="{FF2B5EF4-FFF2-40B4-BE49-F238E27FC236}">
              <a16:creationId xmlns:a16="http://schemas.microsoft.com/office/drawing/2014/main" id="{7A04992E-2AEB-47BD-B4FA-F7D564C90BAB}"/>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06" name="正方形/長方形 305">
          <a:extLst>
            <a:ext uri="{FF2B5EF4-FFF2-40B4-BE49-F238E27FC236}">
              <a16:creationId xmlns:a16="http://schemas.microsoft.com/office/drawing/2014/main" id="{42311E9C-A5DA-4BB4-9075-DD7715E76D56}"/>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07" name="正方形/長方形 306">
          <a:extLst>
            <a:ext uri="{FF2B5EF4-FFF2-40B4-BE49-F238E27FC236}">
              <a16:creationId xmlns:a16="http://schemas.microsoft.com/office/drawing/2014/main" id="{4B20D46B-EB4D-4914-8677-C138166F8705}"/>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08" name="正方形/長方形 307">
          <a:extLst>
            <a:ext uri="{FF2B5EF4-FFF2-40B4-BE49-F238E27FC236}">
              <a16:creationId xmlns:a16="http://schemas.microsoft.com/office/drawing/2014/main" id="{BDEAF257-AEF6-4FEC-BBEC-3232FF57A2BE}"/>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09" name="正方形/長方形 308">
          <a:extLst>
            <a:ext uri="{FF2B5EF4-FFF2-40B4-BE49-F238E27FC236}">
              <a16:creationId xmlns:a16="http://schemas.microsoft.com/office/drawing/2014/main" id="{49055421-F66D-4F08-9002-16081D51CD7A}"/>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0" name="正方形/長方形 309">
          <a:extLst>
            <a:ext uri="{FF2B5EF4-FFF2-40B4-BE49-F238E27FC236}">
              <a16:creationId xmlns:a16="http://schemas.microsoft.com/office/drawing/2014/main" id="{DD5DEE3C-0F44-418C-8380-5E37B6081AEE}"/>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1" name="正方形/長方形 310">
          <a:extLst>
            <a:ext uri="{FF2B5EF4-FFF2-40B4-BE49-F238E27FC236}">
              <a16:creationId xmlns:a16="http://schemas.microsoft.com/office/drawing/2014/main" id="{7618932E-E05E-47D6-9057-0E5DEE0CD373}"/>
            </a:ext>
          </a:extLst>
        </xdr:cNvPr>
        <xdr:cNvSpPr/>
      </xdr:nvSpPr>
      <xdr:spPr>
        <a:xfrm>
          <a:off x="11207750" y="88138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12" name="正方形/長方形 311">
          <a:extLst>
            <a:ext uri="{FF2B5EF4-FFF2-40B4-BE49-F238E27FC236}">
              <a16:creationId xmlns:a16="http://schemas.microsoft.com/office/drawing/2014/main" id="{8E56252E-F999-47E7-BC2D-DACF558AE292}"/>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13" name="正方形/長方形 312">
          <a:extLst>
            <a:ext uri="{FF2B5EF4-FFF2-40B4-BE49-F238E27FC236}">
              <a16:creationId xmlns:a16="http://schemas.microsoft.com/office/drawing/2014/main" id="{2E4BBB47-16B9-4FF4-B68E-CBFCB941B583}"/>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14" name="正方形/長方形 313">
          <a:extLst>
            <a:ext uri="{FF2B5EF4-FFF2-40B4-BE49-F238E27FC236}">
              <a16:creationId xmlns:a16="http://schemas.microsoft.com/office/drawing/2014/main" id="{3E1BEE91-6652-4665-9F0E-68D9E36B4BDE}"/>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15" name="正方形/長方形 314">
          <a:extLst>
            <a:ext uri="{FF2B5EF4-FFF2-40B4-BE49-F238E27FC236}">
              <a16:creationId xmlns:a16="http://schemas.microsoft.com/office/drawing/2014/main" id="{DD0C2A8E-EC85-4128-9454-8F80D6882198}"/>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16" name="正方形/長方形 315">
          <a:extLst>
            <a:ext uri="{FF2B5EF4-FFF2-40B4-BE49-F238E27FC236}">
              <a16:creationId xmlns:a16="http://schemas.microsoft.com/office/drawing/2014/main" id="{62F46A0B-52A6-47FE-BADE-81B4CA1A456B}"/>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17" name="正方形/長方形 316">
          <a:extLst>
            <a:ext uri="{FF2B5EF4-FFF2-40B4-BE49-F238E27FC236}">
              <a16:creationId xmlns:a16="http://schemas.microsoft.com/office/drawing/2014/main" id="{B3E85F13-A67B-4FAF-8785-53FFF45476AE}"/>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18" name="正方形/長方形 317">
          <a:extLst>
            <a:ext uri="{FF2B5EF4-FFF2-40B4-BE49-F238E27FC236}">
              <a16:creationId xmlns:a16="http://schemas.microsoft.com/office/drawing/2014/main" id="{7F390D17-1515-44E5-AFDB-D383940FEFD4}"/>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19" name="正方形/長方形 318">
          <a:extLst>
            <a:ext uri="{FF2B5EF4-FFF2-40B4-BE49-F238E27FC236}">
              <a16:creationId xmlns:a16="http://schemas.microsoft.com/office/drawing/2014/main" id="{3BB7902F-15C6-4C7D-95B5-4A29C8BE57DF}"/>
            </a:ext>
          </a:extLst>
        </xdr:cNvPr>
        <xdr:cNvSpPr/>
      </xdr:nvSpPr>
      <xdr:spPr>
        <a:xfrm>
          <a:off x="16459200" y="88138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20" name="正方形/長方形 319">
          <a:extLst>
            <a:ext uri="{FF2B5EF4-FFF2-40B4-BE49-F238E27FC236}">
              <a16:creationId xmlns:a16="http://schemas.microsoft.com/office/drawing/2014/main" id="{8B18D489-D5A0-4BB6-BE02-E227B0839655}"/>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1" name="正方形/長方形 320">
          <a:extLst>
            <a:ext uri="{FF2B5EF4-FFF2-40B4-BE49-F238E27FC236}">
              <a16:creationId xmlns:a16="http://schemas.microsoft.com/office/drawing/2014/main" id="{1CF6D2ED-E90B-4D58-B34F-59D2F4AFD771}"/>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2" name="正方形/長方形 321">
          <a:extLst>
            <a:ext uri="{FF2B5EF4-FFF2-40B4-BE49-F238E27FC236}">
              <a16:creationId xmlns:a16="http://schemas.microsoft.com/office/drawing/2014/main" id="{6BD1C734-E057-488B-8AEA-B67926354602}"/>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3" name="正方形/長方形 322">
          <a:extLst>
            <a:ext uri="{FF2B5EF4-FFF2-40B4-BE49-F238E27FC236}">
              <a16:creationId xmlns:a16="http://schemas.microsoft.com/office/drawing/2014/main" id="{7448BB7F-CFF5-4E6E-9130-EB1E88A8709B}"/>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24" name="正方形/長方形 323">
          <a:extLst>
            <a:ext uri="{FF2B5EF4-FFF2-40B4-BE49-F238E27FC236}">
              <a16:creationId xmlns:a16="http://schemas.microsoft.com/office/drawing/2014/main" id="{6AEA86A9-F2C8-408F-AF5D-3E285F25BEA2}"/>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25" name="正方形/長方形 324">
          <a:extLst>
            <a:ext uri="{FF2B5EF4-FFF2-40B4-BE49-F238E27FC236}">
              <a16:creationId xmlns:a16="http://schemas.microsoft.com/office/drawing/2014/main" id="{5FDF7BE8-A8CD-47EA-975B-132D01A9AA8A}"/>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26" name="正方形/長方形 325">
          <a:extLst>
            <a:ext uri="{FF2B5EF4-FFF2-40B4-BE49-F238E27FC236}">
              <a16:creationId xmlns:a16="http://schemas.microsoft.com/office/drawing/2014/main" id="{8BCB33AA-58BC-4A01-9E8A-76F682B540B2}"/>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27" name="正方形/長方形 326">
          <a:extLst>
            <a:ext uri="{FF2B5EF4-FFF2-40B4-BE49-F238E27FC236}">
              <a16:creationId xmlns:a16="http://schemas.microsoft.com/office/drawing/2014/main" id="{195640BC-C860-4C4C-802C-0215B6C77965}"/>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28" name="テキスト ボックス 327">
          <a:extLst>
            <a:ext uri="{FF2B5EF4-FFF2-40B4-BE49-F238E27FC236}">
              <a16:creationId xmlns:a16="http://schemas.microsoft.com/office/drawing/2014/main" id="{068FC426-9E55-4B47-ADF0-9104CB8280A4}"/>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29" name="直線コネクタ 328">
          <a:extLst>
            <a:ext uri="{FF2B5EF4-FFF2-40B4-BE49-F238E27FC236}">
              <a16:creationId xmlns:a16="http://schemas.microsoft.com/office/drawing/2014/main" id="{79B9CC1B-9D33-40F2-BFF4-59542B5C5122}"/>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0" name="テキスト ボックス 329">
          <a:extLst>
            <a:ext uri="{FF2B5EF4-FFF2-40B4-BE49-F238E27FC236}">
              <a16:creationId xmlns:a16="http://schemas.microsoft.com/office/drawing/2014/main" id="{614517D7-663E-4ED7-B7E6-89E49DAFBC0C}"/>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31" name="直線コネクタ 330">
          <a:extLst>
            <a:ext uri="{FF2B5EF4-FFF2-40B4-BE49-F238E27FC236}">
              <a16:creationId xmlns:a16="http://schemas.microsoft.com/office/drawing/2014/main" id="{2983B883-7C6C-400C-94EE-5E794000D1BA}"/>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47C91EA6-4B44-4750-90F8-777771B46481}"/>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33" name="直線コネクタ 332">
          <a:extLst>
            <a:ext uri="{FF2B5EF4-FFF2-40B4-BE49-F238E27FC236}">
              <a16:creationId xmlns:a16="http://schemas.microsoft.com/office/drawing/2014/main" id="{FC91AC5C-E900-474D-92CD-46D162A79F09}"/>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34" name="テキスト ボックス 333">
          <a:extLst>
            <a:ext uri="{FF2B5EF4-FFF2-40B4-BE49-F238E27FC236}">
              <a16:creationId xmlns:a16="http://schemas.microsoft.com/office/drawing/2014/main" id="{4394B967-5595-4D07-828F-9DF51D6E45C0}"/>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35" name="直線コネクタ 334">
          <a:extLst>
            <a:ext uri="{FF2B5EF4-FFF2-40B4-BE49-F238E27FC236}">
              <a16:creationId xmlns:a16="http://schemas.microsoft.com/office/drawing/2014/main" id="{1D5FD7D8-1BFD-49E5-9DE5-E9F0F1437C8A}"/>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36" name="テキスト ボックス 335">
          <a:extLst>
            <a:ext uri="{FF2B5EF4-FFF2-40B4-BE49-F238E27FC236}">
              <a16:creationId xmlns:a16="http://schemas.microsoft.com/office/drawing/2014/main" id="{68692CB5-684D-44B2-A985-1BA4E6006A71}"/>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37" name="直線コネクタ 336">
          <a:extLst>
            <a:ext uri="{FF2B5EF4-FFF2-40B4-BE49-F238E27FC236}">
              <a16:creationId xmlns:a16="http://schemas.microsoft.com/office/drawing/2014/main" id="{8895FB33-2EEE-454F-9DA2-6E91AE62A064}"/>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38" name="テキスト ボックス 337">
          <a:extLst>
            <a:ext uri="{FF2B5EF4-FFF2-40B4-BE49-F238E27FC236}">
              <a16:creationId xmlns:a16="http://schemas.microsoft.com/office/drawing/2014/main" id="{8D80D95E-DB95-474F-89A9-831536703431}"/>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39" name="直線コネクタ 338">
          <a:extLst>
            <a:ext uri="{FF2B5EF4-FFF2-40B4-BE49-F238E27FC236}">
              <a16:creationId xmlns:a16="http://schemas.microsoft.com/office/drawing/2014/main" id="{78EE42CA-CA84-473F-BCCB-3D80783DA579}"/>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40" name="テキスト ボックス 339">
          <a:extLst>
            <a:ext uri="{FF2B5EF4-FFF2-40B4-BE49-F238E27FC236}">
              <a16:creationId xmlns:a16="http://schemas.microsoft.com/office/drawing/2014/main" id="{3BE63F89-6612-4AC4-842B-044EA2DEE0A6}"/>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1" name="直線コネクタ 340">
          <a:extLst>
            <a:ext uri="{FF2B5EF4-FFF2-40B4-BE49-F238E27FC236}">
              <a16:creationId xmlns:a16="http://schemas.microsoft.com/office/drawing/2014/main" id="{B495900F-CBDA-4E7F-BC18-A7F748FA9D22}"/>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42" name="テキスト ボックス 341">
          <a:extLst>
            <a:ext uri="{FF2B5EF4-FFF2-40B4-BE49-F238E27FC236}">
              <a16:creationId xmlns:a16="http://schemas.microsoft.com/office/drawing/2014/main" id="{7752C1B6-B5AA-4A58-A618-7EE98F0FDC73}"/>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43" name="【消防施設】&#10;有形固定資産減価償却率グラフ枠">
          <a:extLst>
            <a:ext uri="{FF2B5EF4-FFF2-40B4-BE49-F238E27FC236}">
              <a16:creationId xmlns:a16="http://schemas.microsoft.com/office/drawing/2014/main" id="{1352B1A1-55D4-4ADB-8CEB-769115281584}"/>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344" name="直線コネクタ 343">
          <a:extLst>
            <a:ext uri="{FF2B5EF4-FFF2-40B4-BE49-F238E27FC236}">
              <a16:creationId xmlns:a16="http://schemas.microsoft.com/office/drawing/2014/main" id="{B380D59D-BC03-41E1-8E81-D083D193E812}"/>
            </a:ext>
          </a:extLst>
        </xdr:cNvPr>
        <xdr:cNvCxnSpPr/>
      </xdr:nvCxnSpPr>
      <xdr:spPr>
        <a:xfrm flipV="1">
          <a:off x="14699614" y="12804775"/>
          <a:ext cx="0" cy="1514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345" name="【消防施設】&#10;有形固定資産減価償却率最小値テキスト">
          <a:extLst>
            <a:ext uri="{FF2B5EF4-FFF2-40B4-BE49-F238E27FC236}">
              <a16:creationId xmlns:a16="http://schemas.microsoft.com/office/drawing/2014/main" id="{5285E87C-0244-43FD-879A-1C771632F638}"/>
            </a:ext>
          </a:extLst>
        </xdr:cNvPr>
        <xdr:cNvSpPr txBox="1"/>
      </xdr:nvSpPr>
      <xdr:spPr>
        <a:xfrm>
          <a:off x="1473835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346" name="直線コネクタ 345">
          <a:extLst>
            <a:ext uri="{FF2B5EF4-FFF2-40B4-BE49-F238E27FC236}">
              <a16:creationId xmlns:a16="http://schemas.microsoft.com/office/drawing/2014/main" id="{74259A96-A784-4D15-87CF-C6D6CC3A0687}"/>
            </a:ext>
          </a:extLst>
        </xdr:cNvPr>
        <xdr:cNvCxnSpPr/>
      </xdr:nvCxnSpPr>
      <xdr:spPr>
        <a:xfrm>
          <a:off x="146113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347" name="【消防施設】&#10;有形固定資産減価償却率最大値テキスト">
          <a:extLst>
            <a:ext uri="{FF2B5EF4-FFF2-40B4-BE49-F238E27FC236}">
              <a16:creationId xmlns:a16="http://schemas.microsoft.com/office/drawing/2014/main" id="{E83F0020-FBF7-43EA-83F3-BA46F040C9A5}"/>
            </a:ext>
          </a:extLst>
        </xdr:cNvPr>
        <xdr:cNvSpPr txBox="1"/>
      </xdr:nvSpPr>
      <xdr:spPr>
        <a:xfrm>
          <a:off x="14738350" y="12586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348" name="直線コネクタ 347">
          <a:extLst>
            <a:ext uri="{FF2B5EF4-FFF2-40B4-BE49-F238E27FC236}">
              <a16:creationId xmlns:a16="http://schemas.microsoft.com/office/drawing/2014/main" id="{13E58F27-28DC-42B2-9D5F-1A483539D218}"/>
            </a:ext>
          </a:extLst>
        </xdr:cNvPr>
        <xdr:cNvCxnSpPr/>
      </xdr:nvCxnSpPr>
      <xdr:spPr>
        <a:xfrm>
          <a:off x="14611350" y="128047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126382</xdr:rowOff>
    </xdr:from>
    <xdr:ext cx="405111" cy="259045"/>
    <xdr:sp macro="" textlink="">
      <xdr:nvSpPr>
        <xdr:cNvPr id="349" name="【消防施設】&#10;有形固定資産減価償却率平均値テキスト">
          <a:extLst>
            <a:ext uri="{FF2B5EF4-FFF2-40B4-BE49-F238E27FC236}">
              <a16:creationId xmlns:a16="http://schemas.microsoft.com/office/drawing/2014/main" id="{4759BA65-69FE-42B3-BC0A-09690E218411}"/>
            </a:ext>
          </a:extLst>
        </xdr:cNvPr>
        <xdr:cNvSpPr txBox="1"/>
      </xdr:nvSpPr>
      <xdr:spPr>
        <a:xfrm>
          <a:off x="14738350" y="13505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350" name="フローチャート: 判断 349">
          <a:extLst>
            <a:ext uri="{FF2B5EF4-FFF2-40B4-BE49-F238E27FC236}">
              <a16:creationId xmlns:a16="http://schemas.microsoft.com/office/drawing/2014/main" id="{D0925CDA-92CF-4108-9651-49E354430EBA}"/>
            </a:ext>
          </a:extLst>
        </xdr:cNvPr>
        <xdr:cNvSpPr/>
      </xdr:nvSpPr>
      <xdr:spPr>
        <a:xfrm>
          <a:off x="14649450" y="136480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351" name="フローチャート: 判断 350">
          <a:extLst>
            <a:ext uri="{FF2B5EF4-FFF2-40B4-BE49-F238E27FC236}">
              <a16:creationId xmlns:a16="http://schemas.microsoft.com/office/drawing/2014/main" id="{1F66DCFE-C767-490D-A51D-E5FE3B7E8F6E}"/>
            </a:ext>
          </a:extLst>
        </xdr:cNvPr>
        <xdr:cNvSpPr/>
      </xdr:nvSpPr>
      <xdr:spPr>
        <a:xfrm>
          <a:off x="13887450" y="1360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352" name="フローチャート: 判断 351">
          <a:extLst>
            <a:ext uri="{FF2B5EF4-FFF2-40B4-BE49-F238E27FC236}">
              <a16:creationId xmlns:a16="http://schemas.microsoft.com/office/drawing/2014/main" id="{7BE073BC-BC0C-4460-84BF-A8039C104B31}"/>
            </a:ext>
          </a:extLst>
        </xdr:cNvPr>
        <xdr:cNvSpPr/>
      </xdr:nvSpPr>
      <xdr:spPr>
        <a:xfrm>
          <a:off x="13093700" y="1357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353" name="フローチャート: 判断 352">
          <a:extLst>
            <a:ext uri="{FF2B5EF4-FFF2-40B4-BE49-F238E27FC236}">
              <a16:creationId xmlns:a16="http://schemas.microsoft.com/office/drawing/2014/main" id="{1DA52D11-55C2-43D3-8164-CECC06164E0F}"/>
            </a:ext>
          </a:extLst>
        </xdr:cNvPr>
        <xdr:cNvSpPr/>
      </xdr:nvSpPr>
      <xdr:spPr>
        <a:xfrm>
          <a:off x="12299950" y="134981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354" name="フローチャート: 判断 353">
          <a:extLst>
            <a:ext uri="{FF2B5EF4-FFF2-40B4-BE49-F238E27FC236}">
              <a16:creationId xmlns:a16="http://schemas.microsoft.com/office/drawing/2014/main" id="{69315BD8-DF84-469B-AC71-C54CE093E4D1}"/>
            </a:ext>
          </a:extLst>
        </xdr:cNvPr>
        <xdr:cNvSpPr/>
      </xdr:nvSpPr>
      <xdr:spPr>
        <a:xfrm>
          <a:off x="11487150" y="135039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A6CA234-A37D-47F6-94CF-E4E6081EAE07}"/>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5BB874D-A200-49FE-8132-7CDF5E910990}"/>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A5C777E-F146-4F62-BB98-7D33A93D6F77}"/>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9B5FCC9-5FB3-4030-A64D-DC96B6C098DE}"/>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44C0E5A-AC94-45F7-8798-F9B3DA8D087B}"/>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113030</xdr:rowOff>
    </xdr:from>
    <xdr:to>
      <xdr:col>85</xdr:col>
      <xdr:colOff>177800</xdr:colOff>
      <xdr:row>86</xdr:row>
      <xdr:rowOff>43180</xdr:rowOff>
    </xdr:to>
    <xdr:sp macro="" textlink="">
      <xdr:nvSpPr>
        <xdr:cNvPr id="360" name="楕円 359">
          <a:extLst>
            <a:ext uri="{FF2B5EF4-FFF2-40B4-BE49-F238E27FC236}">
              <a16:creationId xmlns:a16="http://schemas.microsoft.com/office/drawing/2014/main" id="{F94DB9DB-C017-4982-9947-6997FD0D9374}"/>
            </a:ext>
          </a:extLst>
        </xdr:cNvPr>
        <xdr:cNvSpPr/>
      </xdr:nvSpPr>
      <xdr:spPr>
        <a:xfrm>
          <a:off x="14649450" y="141528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27957</xdr:rowOff>
    </xdr:from>
    <xdr:ext cx="405111" cy="259045"/>
    <xdr:sp macro="" textlink="">
      <xdr:nvSpPr>
        <xdr:cNvPr id="361" name="【消防施設】&#10;有形固定資産減価償却率該当値テキスト">
          <a:extLst>
            <a:ext uri="{FF2B5EF4-FFF2-40B4-BE49-F238E27FC236}">
              <a16:creationId xmlns:a16="http://schemas.microsoft.com/office/drawing/2014/main" id="{EFAB8C91-38EB-41C8-ACD2-3638165692E3}"/>
            </a:ext>
          </a:extLst>
        </xdr:cNvPr>
        <xdr:cNvSpPr txBox="1"/>
      </xdr:nvSpPr>
      <xdr:spPr>
        <a:xfrm>
          <a:off x="14738350" y="14067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15875</xdr:rowOff>
    </xdr:from>
    <xdr:to>
      <xdr:col>81</xdr:col>
      <xdr:colOff>101600</xdr:colOff>
      <xdr:row>83</xdr:row>
      <xdr:rowOff>117475</xdr:rowOff>
    </xdr:to>
    <xdr:sp macro="" textlink="">
      <xdr:nvSpPr>
        <xdr:cNvPr id="362" name="楕円 361">
          <a:extLst>
            <a:ext uri="{FF2B5EF4-FFF2-40B4-BE49-F238E27FC236}">
              <a16:creationId xmlns:a16="http://schemas.microsoft.com/office/drawing/2014/main" id="{C2329C9B-1507-4C46-AE88-9EABD4DD5B7A}"/>
            </a:ext>
          </a:extLst>
        </xdr:cNvPr>
        <xdr:cNvSpPr/>
      </xdr:nvSpPr>
      <xdr:spPr>
        <a:xfrm>
          <a:off x="13887450" y="1372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66675</xdr:rowOff>
    </xdr:from>
    <xdr:to>
      <xdr:col>85</xdr:col>
      <xdr:colOff>127000</xdr:colOff>
      <xdr:row>85</xdr:row>
      <xdr:rowOff>163830</xdr:rowOff>
    </xdr:to>
    <xdr:cxnSp macro="">
      <xdr:nvCxnSpPr>
        <xdr:cNvPr id="363" name="直線コネクタ 362">
          <a:extLst>
            <a:ext uri="{FF2B5EF4-FFF2-40B4-BE49-F238E27FC236}">
              <a16:creationId xmlns:a16="http://schemas.microsoft.com/office/drawing/2014/main" id="{3944051B-75F4-4928-9A16-418127EB1544}"/>
            </a:ext>
          </a:extLst>
        </xdr:cNvPr>
        <xdr:cNvCxnSpPr/>
      </xdr:nvCxnSpPr>
      <xdr:spPr>
        <a:xfrm>
          <a:off x="13938250" y="13776325"/>
          <a:ext cx="762000" cy="427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84455</xdr:rowOff>
    </xdr:from>
    <xdr:to>
      <xdr:col>76</xdr:col>
      <xdr:colOff>165100</xdr:colOff>
      <xdr:row>83</xdr:row>
      <xdr:rowOff>14605</xdr:rowOff>
    </xdr:to>
    <xdr:sp macro="" textlink="">
      <xdr:nvSpPr>
        <xdr:cNvPr id="364" name="楕円 363">
          <a:extLst>
            <a:ext uri="{FF2B5EF4-FFF2-40B4-BE49-F238E27FC236}">
              <a16:creationId xmlns:a16="http://schemas.microsoft.com/office/drawing/2014/main" id="{0DFC271F-3546-49E5-88B4-DF29B1088A0F}"/>
            </a:ext>
          </a:extLst>
        </xdr:cNvPr>
        <xdr:cNvSpPr/>
      </xdr:nvSpPr>
      <xdr:spPr>
        <a:xfrm>
          <a:off x="13093700" y="136290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135255</xdr:rowOff>
    </xdr:from>
    <xdr:to>
      <xdr:col>81</xdr:col>
      <xdr:colOff>50800</xdr:colOff>
      <xdr:row>83</xdr:row>
      <xdr:rowOff>66675</xdr:rowOff>
    </xdr:to>
    <xdr:cxnSp macro="">
      <xdr:nvCxnSpPr>
        <xdr:cNvPr id="365" name="直線コネクタ 364">
          <a:extLst>
            <a:ext uri="{FF2B5EF4-FFF2-40B4-BE49-F238E27FC236}">
              <a16:creationId xmlns:a16="http://schemas.microsoft.com/office/drawing/2014/main" id="{EE6D1E1F-47AC-4BCE-AB17-6BEF5A3F0B29}"/>
            </a:ext>
          </a:extLst>
        </xdr:cNvPr>
        <xdr:cNvCxnSpPr/>
      </xdr:nvCxnSpPr>
      <xdr:spPr>
        <a:xfrm>
          <a:off x="13144500" y="13679805"/>
          <a:ext cx="79375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149225</xdr:rowOff>
    </xdr:from>
    <xdr:to>
      <xdr:col>72</xdr:col>
      <xdr:colOff>38100</xdr:colOff>
      <xdr:row>82</xdr:row>
      <xdr:rowOff>79375</xdr:rowOff>
    </xdr:to>
    <xdr:sp macro="" textlink="">
      <xdr:nvSpPr>
        <xdr:cNvPr id="366" name="楕円 365">
          <a:extLst>
            <a:ext uri="{FF2B5EF4-FFF2-40B4-BE49-F238E27FC236}">
              <a16:creationId xmlns:a16="http://schemas.microsoft.com/office/drawing/2014/main" id="{5AF7CD17-2169-4681-AF5A-0669EBDB77BD}"/>
            </a:ext>
          </a:extLst>
        </xdr:cNvPr>
        <xdr:cNvSpPr/>
      </xdr:nvSpPr>
      <xdr:spPr>
        <a:xfrm>
          <a:off x="12299950" y="135286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28575</xdr:rowOff>
    </xdr:from>
    <xdr:to>
      <xdr:col>76</xdr:col>
      <xdr:colOff>114300</xdr:colOff>
      <xdr:row>82</xdr:row>
      <xdr:rowOff>135255</xdr:rowOff>
    </xdr:to>
    <xdr:cxnSp macro="">
      <xdr:nvCxnSpPr>
        <xdr:cNvPr id="367" name="直線コネクタ 366">
          <a:extLst>
            <a:ext uri="{FF2B5EF4-FFF2-40B4-BE49-F238E27FC236}">
              <a16:creationId xmlns:a16="http://schemas.microsoft.com/office/drawing/2014/main" id="{FE1AA015-73C7-4C36-977D-1071488B026D}"/>
            </a:ext>
          </a:extLst>
        </xdr:cNvPr>
        <xdr:cNvCxnSpPr/>
      </xdr:nvCxnSpPr>
      <xdr:spPr>
        <a:xfrm>
          <a:off x="12344400" y="13573125"/>
          <a:ext cx="8001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76836</xdr:rowOff>
    </xdr:from>
    <xdr:to>
      <xdr:col>67</xdr:col>
      <xdr:colOff>101600</xdr:colOff>
      <xdr:row>82</xdr:row>
      <xdr:rowOff>6986</xdr:rowOff>
    </xdr:to>
    <xdr:sp macro="" textlink="">
      <xdr:nvSpPr>
        <xdr:cNvPr id="368" name="楕円 367">
          <a:extLst>
            <a:ext uri="{FF2B5EF4-FFF2-40B4-BE49-F238E27FC236}">
              <a16:creationId xmlns:a16="http://schemas.microsoft.com/office/drawing/2014/main" id="{DBBE092C-B104-4775-BE54-C5D9DC4E387D}"/>
            </a:ext>
          </a:extLst>
        </xdr:cNvPr>
        <xdr:cNvSpPr/>
      </xdr:nvSpPr>
      <xdr:spPr>
        <a:xfrm>
          <a:off x="11487150" y="134562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127636</xdr:rowOff>
    </xdr:from>
    <xdr:to>
      <xdr:col>71</xdr:col>
      <xdr:colOff>177800</xdr:colOff>
      <xdr:row>82</xdr:row>
      <xdr:rowOff>28575</xdr:rowOff>
    </xdr:to>
    <xdr:cxnSp macro="">
      <xdr:nvCxnSpPr>
        <xdr:cNvPr id="369" name="直線コネクタ 368">
          <a:extLst>
            <a:ext uri="{FF2B5EF4-FFF2-40B4-BE49-F238E27FC236}">
              <a16:creationId xmlns:a16="http://schemas.microsoft.com/office/drawing/2014/main" id="{7D555E26-8073-4966-9C04-BFBD672004E9}"/>
            </a:ext>
          </a:extLst>
        </xdr:cNvPr>
        <xdr:cNvCxnSpPr/>
      </xdr:nvCxnSpPr>
      <xdr:spPr>
        <a:xfrm>
          <a:off x="11537950" y="13507086"/>
          <a:ext cx="806450" cy="66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12082</xdr:rowOff>
    </xdr:from>
    <xdr:ext cx="405111" cy="259045"/>
    <xdr:sp macro="" textlink="">
      <xdr:nvSpPr>
        <xdr:cNvPr id="370" name="n_1aveValue【消防施設】&#10;有形固定資産減価償却率">
          <a:extLst>
            <a:ext uri="{FF2B5EF4-FFF2-40B4-BE49-F238E27FC236}">
              <a16:creationId xmlns:a16="http://schemas.microsoft.com/office/drawing/2014/main" id="{F21BE6EF-A90E-4700-97E3-22F88A0E3E5B}"/>
            </a:ext>
          </a:extLst>
        </xdr:cNvPr>
        <xdr:cNvSpPr txBox="1"/>
      </xdr:nvSpPr>
      <xdr:spPr>
        <a:xfrm>
          <a:off x="13742044" y="13391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145432</xdr:rowOff>
    </xdr:from>
    <xdr:ext cx="405111" cy="259045"/>
    <xdr:sp macro="" textlink="">
      <xdr:nvSpPr>
        <xdr:cNvPr id="371" name="n_2aveValue【消防施設】&#10;有形固定資産減価償却率">
          <a:extLst>
            <a:ext uri="{FF2B5EF4-FFF2-40B4-BE49-F238E27FC236}">
              <a16:creationId xmlns:a16="http://schemas.microsoft.com/office/drawing/2014/main" id="{A5CA61F9-6DA9-4743-8743-75B90F0ADAFC}"/>
            </a:ext>
          </a:extLst>
        </xdr:cNvPr>
        <xdr:cNvSpPr txBox="1"/>
      </xdr:nvSpPr>
      <xdr:spPr>
        <a:xfrm>
          <a:off x="12960994" y="1335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65422</xdr:rowOff>
    </xdr:from>
    <xdr:ext cx="405111" cy="259045"/>
    <xdr:sp macro="" textlink="">
      <xdr:nvSpPr>
        <xdr:cNvPr id="372" name="n_3aveValue【消防施設】&#10;有形固定資産減価償却率">
          <a:extLst>
            <a:ext uri="{FF2B5EF4-FFF2-40B4-BE49-F238E27FC236}">
              <a16:creationId xmlns:a16="http://schemas.microsoft.com/office/drawing/2014/main" id="{3FD239C3-CE2E-49E0-8477-56CB2D63C1B8}"/>
            </a:ext>
          </a:extLst>
        </xdr:cNvPr>
        <xdr:cNvSpPr txBox="1"/>
      </xdr:nvSpPr>
      <xdr:spPr>
        <a:xfrm>
          <a:off x="12167244" y="1327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45738</xdr:rowOff>
    </xdr:from>
    <xdr:ext cx="405111" cy="259045"/>
    <xdr:sp macro="" textlink="">
      <xdr:nvSpPr>
        <xdr:cNvPr id="373" name="n_4aveValue【消防施設】&#10;有形固定資産減価償却率">
          <a:extLst>
            <a:ext uri="{FF2B5EF4-FFF2-40B4-BE49-F238E27FC236}">
              <a16:creationId xmlns:a16="http://schemas.microsoft.com/office/drawing/2014/main" id="{4A4265B4-7195-43E7-80F3-6840D58AFBFF}"/>
            </a:ext>
          </a:extLst>
        </xdr:cNvPr>
        <xdr:cNvSpPr txBox="1"/>
      </xdr:nvSpPr>
      <xdr:spPr>
        <a:xfrm>
          <a:off x="11354444" y="13590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108602</xdr:rowOff>
    </xdr:from>
    <xdr:ext cx="405111" cy="259045"/>
    <xdr:sp macro="" textlink="">
      <xdr:nvSpPr>
        <xdr:cNvPr id="374" name="n_1mainValue【消防施設】&#10;有形固定資産減価償却率">
          <a:extLst>
            <a:ext uri="{FF2B5EF4-FFF2-40B4-BE49-F238E27FC236}">
              <a16:creationId xmlns:a16="http://schemas.microsoft.com/office/drawing/2014/main" id="{6E09651D-BF5F-4D6D-AD30-F25F0AE4C75B}"/>
            </a:ext>
          </a:extLst>
        </xdr:cNvPr>
        <xdr:cNvSpPr txBox="1"/>
      </xdr:nvSpPr>
      <xdr:spPr>
        <a:xfrm>
          <a:off x="13742044" y="13818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5732</xdr:rowOff>
    </xdr:from>
    <xdr:ext cx="405111" cy="259045"/>
    <xdr:sp macro="" textlink="">
      <xdr:nvSpPr>
        <xdr:cNvPr id="375" name="n_2mainValue【消防施設】&#10;有形固定資産減価償却率">
          <a:extLst>
            <a:ext uri="{FF2B5EF4-FFF2-40B4-BE49-F238E27FC236}">
              <a16:creationId xmlns:a16="http://schemas.microsoft.com/office/drawing/2014/main" id="{6AF275D4-C41C-46ED-ACBC-D4E2B9F77D73}"/>
            </a:ext>
          </a:extLst>
        </xdr:cNvPr>
        <xdr:cNvSpPr txBox="1"/>
      </xdr:nvSpPr>
      <xdr:spPr>
        <a:xfrm>
          <a:off x="12960994" y="13715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70502</xdr:rowOff>
    </xdr:from>
    <xdr:ext cx="405111" cy="259045"/>
    <xdr:sp macro="" textlink="">
      <xdr:nvSpPr>
        <xdr:cNvPr id="376" name="n_3mainValue【消防施設】&#10;有形固定資産減価償却率">
          <a:extLst>
            <a:ext uri="{FF2B5EF4-FFF2-40B4-BE49-F238E27FC236}">
              <a16:creationId xmlns:a16="http://schemas.microsoft.com/office/drawing/2014/main" id="{498D3829-CC69-4B04-B17E-E86BDF8BA5EF}"/>
            </a:ext>
          </a:extLst>
        </xdr:cNvPr>
        <xdr:cNvSpPr txBox="1"/>
      </xdr:nvSpPr>
      <xdr:spPr>
        <a:xfrm>
          <a:off x="12167244" y="13615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23513</xdr:rowOff>
    </xdr:from>
    <xdr:ext cx="405111" cy="259045"/>
    <xdr:sp macro="" textlink="">
      <xdr:nvSpPr>
        <xdr:cNvPr id="377" name="n_4mainValue【消防施設】&#10;有形固定資産減価償却率">
          <a:extLst>
            <a:ext uri="{FF2B5EF4-FFF2-40B4-BE49-F238E27FC236}">
              <a16:creationId xmlns:a16="http://schemas.microsoft.com/office/drawing/2014/main" id="{86BCE2AC-ADAF-45FC-935F-181A2DCC58B2}"/>
            </a:ext>
          </a:extLst>
        </xdr:cNvPr>
        <xdr:cNvSpPr txBox="1"/>
      </xdr:nvSpPr>
      <xdr:spPr>
        <a:xfrm>
          <a:off x="11354444" y="13237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78" name="正方形/長方形 377">
          <a:extLst>
            <a:ext uri="{FF2B5EF4-FFF2-40B4-BE49-F238E27FC236}">
              <a16:creationId xmlns:a16="http://schemas.microsoft.com/office/drawing/2014/main" id="{40D1DD5B-3AB7-4021-B131-78EBD161048A}"/>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79" name="正方形/長方形 378">
          <a:extLst>
            <a:ext uri="{FF2B5EF4-FFF2-40B4-BE49-F238E27FC236}">
              <a16:creationId xmlns:a16="http://schemas.microsoft.com/office/drawing/2014/main" id="{B896A957-2654-4CA9-8BE5-918B657B62F9}"/>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0" name="正方形/長方形 379">
          <a:extLst>
            <a:ext uri="{FF2B5EF4-FFF2-40B4-BE49-F238E27FC236}">
              <a16:creationId xmlns:a16="http://schemas.microsoft.com/office/drawing/2014/main" id="{4531478A-4C85-4B0C-9B70-0708DFEC7433}"/>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1" name="正方形/長方形 380">
          <a:extLst>
            <a:ext uri="{FF2B5EF4-FFF2-40B4-BE49-F238E27FC236}">
              <a16:creationId xmlns:a16="http://schemas.microsoft.com/office/drawing/2014/main" id="{A7A694D9-53DC-4486-9798-9F979477A8FE}"/>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2" name="正方形/長方形 381">
          <a:extLst>
            <a:ext uri="{FF2B5EF4-FFF2-40B4-BE49-F238E27FC236}">
              <a16:creationId xmlns:a16="http://schemas.microsoft.com/office/drawing/2014/main" id="{CA0F1927-5BCF-486E-ADD2-9CF357359F75}"/>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83" name="正方形/長方形 382">
          <a:extLst>
            <a:ext uri="{FF2B5EF4-FFF2-40B4-BE49-F238E27FC236}">
              <a16:creationId xmlns:a16="http://schemas.microsoft.com/office/drawing/2014/main" id="{DE3FDECA-74C2-4150-93EB-5C091D7FC1D4}"/>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84" name="正方形/長方形 383">
          <a:extLst>
            <a:ext uri="{FF2B5EF4-FFF2-40B4-BE49-F238E27FC236}">
              <a16:creationId xmlns:a16="http://schemas.microsoft.com/office/drawing/2014/main" id="{7B32BD1B-D19F-4A45-A348-569659151D55}"/>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85" name="正方形/長方形 384">
          <a:extLst>
            <a:ext uri="{FF2B5EF4-FFF2-40B4-BE49-F238E27FC236}">
              <a16:creationId xmlns:a16="http://schemas.microsoft.com/office/drawing/2014/main" id="{5A8B2FAE-E227-4F97-B1A0-2D26C2A20971}"/>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386" name="正方形/長方形 385">
          <a:extLst>
            <a:ext uri="{FF2B5EF4-FFF2-40B4-BE49-F238E27FC236}">
              <a16:creationId xmlns:a16="http://schemas.microsoft.com/office/drawing/2014/main" id="{D144D493-331F-40AB-842A-5BFB72632BE2}"/>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87" name="正方形/長方形 386">
          <a:extLst>
            <a:ext uri="{FF2B5EF4-FFF2-40B4-BE49-F238E27FC236}">
              <a16:creationId xmlns:a16="http://schemas.microsoft.com/office/drawing/2014/main" id="{3B2D6D57-E3E3-46B2-9490-5AB8E125CC88}"/>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88" name="正方形/長方形 387">
          <a:extLst>
            <a:ext uri="{FF2B5EF4-FFF2-40B4-BE49-F238E27FC236}">
              <a16:creationId xmlns:a16="http://schemas.microsoft.com/office/drawing/2014/main" id="{5B5C3F45-318C-4D2E-A539-C662EE82B5CE}"/>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89" name="正方形/長方形 388">
          <a:extLst>
            <a:ext uri="{FF2B5EF4-FFF2-40B4-BE49-F238E27FC236}">
              <a16:creationId xmlns:a16="http://schemas.microsoft.com/office/drawing/2014/main" id="{959138A7-3E5E-4DC5-87A5-3375ED46C326}"/>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90" name="正方形/長方形 389">
          <a:extLst>
            <a:ext uri="{FF2B5EF4-FFF2-40B4-BE49-F238E27FC236}">
              <a16:creationId xmlns:a16="http://schemas.microsoft.com/office/drawing/2014/main" id="{168D5906-FF0E-4E1C-8F19-27FAF57800C6}"/>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91" name="正方形/長方形 390">
          <a:extLst>
            <a:ext uri="{FF2B5EF4-FFF2-40B4-BE49-F238E27FC236}">
              <a16:creationId xmlns:a16="http://schemas.microsoft.com/office/drawing/2014/main" id="{DED6B338-01FA-4D41-8179-5F8947D3B5E0}"/>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92" name="正方形/長方形 391">
          <a:extLst>
            <a:ext uri="{FF2B5EF4-FFF2-40B4-BE49-F238E27FC236}">
              <a16:creationId xmlns:a16="http://schemas.microsoft.com/office/drawing/2014/main" id="{32F0D3A3-FCF9-4657-B04B-0815DC77FB03}"/>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93" name="正方形/長方形 392">
          <a:extLst>
            <a:ext uri="{FF2B5EF4-FFF2-40B4-BE49-F238E27FC236}">
              <a16:creationId xmlns:a16="http://schemas.microsoft.com/office/drawing/2014/main" id="{ACC8C114-F87D-4497-83EF-5E58E67D2580}"/>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94" name="テキスト ボックス 393">
          <a:extLst>
            <a:ext uri="{FF2B5EF4-FFF2-40B4-BE49-F238E27FC236}">
              <a16:creationId xmlns:a16="http://schemas.microsoft.com/office/drawing/2014/main" id="{7E1E4D6B-7FA2-41D9-B4B6-9914906A3019}"/>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95" name="直線コネクタ 394">
          <a:extLst>
            <a:ext uri="{FF2B5EF4-FFF2-40B4-BE49-F238E27FC236}">
              <a16:creationId xmlns:a16="http://schemas.microsoft.com/office/drawing/2014/main" id="{B9D0CE45-645D-4C72-B5D7-2F85C477819A}"/>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96" name="テキスト ボックス 395">
          <a:extLst>
            <a:ext uri="{FF2B5EF4-FFF2-40B4-BE49-F238E27FC236}">
              <a16:creationId xmlns:a16="http://schemas.microsoft.com/office/drawing/2014/main" id="{A128120C-8D65-46A4-92CD-3D79D2737B55}"/>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97" name="直線コネクタ 396">
          <a:extLst>
            <a:ext uri="{FF2B5EF4-FFF2-40B4-BE49-F238E27FC236}">
              <a16:creationId xmlns:a16="http://schemas.microsoft.com/office/drawing/2014/main" id="{3761DF50-4B55-4828-92BE-3E616AE9B96D}"/>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98" name="テキスト ボックス 397">
          <a:extLst>
            <a:ext uri="{FF2B5EF4-FFF2-40B4-BE49-F238E27FC236}">
              <a16:creationId xmlns:a16="http://schemas.microsoft.com/office/drawing/2014/main" id="{176F83AA-64B8-4572-B548-A6DA0C8E6AFE}"/>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99" name="直線コネクタ 398">
          <a:extLst>
            <a:ext uri="{FF2B5EF4-FFF2-40B4-BE49-F238E27FC236}">
              <a16:creationId xmlns:a16="http://schemas.microsoft.com/office/drawing/2014/main" id="{3511FE89-1AA7-4770-82CF-8349ED8CA948}"/>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00" name="テキスト ボックス 399">
          <a:extLst>
            <a:ext uri="{FF2B5EF4-FFF2-40B4-BE49-F238E27FC236}">
              <a16:creationId xmlns:a16="http://schemas.microsoft.com/office/drawing/2014/main" id="{0C2656CD-7CED-4E89-95DB-5101FDF01192}"/>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01" name="直線コネクタ 400">
          <a:extLst>
            <a:ext uri="{FF2B5EF4-FFF2-40B4-BE49-F238E27FC236}">
              <a16:creationId xmlns:a16="http://schemas.microsoft.com/office/drawing/2014/main" id="{F93E4E21-D43E-42B9-8F0E-B77001B03731}"/>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02" name="テキスト ボックス 401">
          <a:extLst>
            <a:ext uri="{FF2B5EF4-FFF2-40B4-BE49-F238E27FC236}">
              <a16:creationId xmlns:a16="http://schemas.microsoft.com/office/drawing/2014/main" id="{856EFF2C-AD8E-4A34-9006-0A8E4B888E3F}"/>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03" name="直線コネクタ 402">
          <a:extLst>
            <a:ext uri="{FF2B5EF4-FFF2-40B4-BE49-F238E27FC236}">
              <a16:creationId xmlns:a16="http://schemas.microsoft.com/office/drawing/2014/main" id="{4EB0211E-AD84-49D5-B208-460BEA5609BE}"/>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04" name="テキスト ボックス 403">
          <a:extLst>
            <a:ext uri="{FF2B5EF4-FFF2-40B4-BE49-F238E27FC236}">
              <a16:creationId xmlns:a16="http://schemas.microsoft.com/office/drawing/2014/main" id="{59238B65-B167-4187-B489-E267A125DEF1}"/>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05" name="直線コネクタ 404">
          <a:extLst>
            <a:ext uri="{FF2B5EF4-FFF2-40B4-BE49-F238E27FC236}">
              <a16:creationId xmlns:a16="http://schemas.microsoft.com/office/drawing/2014/main" id="{550F2938-37FC-471F-BBBC-251D8783A122}"/>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06" name="テキスト ボックス 405">
          <a:extLst>
            <a:ext uri="{FF2B5EF4-FFF2-40B4-BE49-F238E27FC236}">
              <a16:creationId xmlns:a16="http://schemas.microsoft.com/office/drawing/2014/main" id="{76A53751-E763-40B6-AFDE-D1E49FC96120}"/>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07" name="直線コネクタ 406">
          <a:extLst>
            <a:ext uri="{FF2B5EF4-FFF2-40B4-BE49-F238E27FC236}">
              <a16:creationId xmlns:a16="http://schemas.microsoft.com/office/drawing/2014/main" id="{261F157A-FAC6-4A53-A2E9-7ED14C72D7B7}"/>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08" name="テキスト ボックス 407">
          <a:extLst>
            <a:ext uri="{FF2B5EF4-FFF2-40B4-BE49-F238E27FC236}">
              <a16:creationId xmlns:a16="http://schemas.microsoft.com/office/drawing/2014/main" id="{08CA0AB3-AB42-4C08-9780-422C902CAC68}"/>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09" name="直線コネクタ 408">
          <a:extLst>
            <a:ext uri="{FF2B5EF4-FFF2-40B4-BE49-F238E27FC236}">
              <a16:creationId xmlns:a16="http://schemas.microsoft.com/office/drawing/2014/main" id="{E0AA37AF-3E8A-4C6B-8374-CCA050D84DCD}"/>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10" name="【庁舎】&#10;有形固定資産減価償却率グラフ枠">
          <a:extLst>
            <a:ext uri="{FF2B5EF4-FFF2-40B4-BE49-F238E27FC236}">
              <a16:creationId xmlns:a16="http://schemas.microsoft.com/office/drawing/2014/main" id="{1934C54E-286D-45B6-BD9E-D6D9137D4C8A}"/>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411" name="直線コネクタ 410">
          <a:extLst>
            <a:ext uri="{FF2B5EF4-FFF2-40B4-BE49-F238E27FC236}">
              <a16:creationId xmlns:a16="http://schemas.microsoft.com/office/drawing/2014/main" id="{48BC9467-6726-4D9E-925D-826D9137CAFA}"/>
            </a:ext>
          </a:extLst>
        </xdr:cNvPr>
        <xdr:cNvCxnSpPr/>
      </xdr:nvCxnSpPr>
      <xdr:spPr>
        <a:xfrm flipV="1">
          <a:off x="14699614" y="165843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412" name="【庁舎】&#10;有形固定資産減価償却率最小値テキスト">
          <a:extLst>
            <a:ext uri="{FF2B5EF4-FFF2-40B4-BE49-F238E27FC236}">
              <a16:creationId xmlns:a16="http://schemas.microsoft.com/office/drawing/2014/main" id="{2B0DD5AD-8873-4B89-9C60-6EA25C7B56EF}"/>
            </a:ext>
          </a:extLst>
        </xdr:cNvPr>
        <xdr:cNvSpPr txBox="1"/>
      </xdr:nvSpPr>
      <xdr:spPr>
        <a:xfrm>
          <a:off x="14738350" y="18132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413" name="直線コネクタ 412">
          <a:extLst>
            <a:ext uri="{FF2B5EF4-FFF2-40B4-BE49-F238E27FC236}">
              <a16:creationId xmlns:a16="http://schemas.microsoft.com/office/drawing/2014/main" id="{EA047137-B741-4F4A-ABED-9B72CB0B2115}"/>
            </a:ext>
          </a:extLst>
        </xdr:cNvPr>
        <xdr:cNvCxnSpPr/>
      </xdr:nvCxnSpPr>
      <xdr:spPr>
        <a:xfrm>
          <a:off x="14611350" y="181290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414" name="【庁舎】&#10;有形固定資産減価償却率最大値テキスト">
          <a:extLst>
            <a:ext uri="{FF2B5EF4-FFF2-40B4-BE49-F238E27FC236}">
              <a16:creationId xmlns:a16="http://schemas.microsoft.com/office/drawing/2014/main" id="{3245C6EB-CB45-49E9-A464-C24BDEE51688}"/>
            </a:ext>
          </a:extLst>
        </xdr:cNvPr>
        <xdr:cNvSpPr txBox="1"/>
      </xdr:nvSpPr>
      <xdr:spPr>
        <a:xfrm>
          <a:off x="14738350" y="163596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415" name="直線コネクタ 414">
          <a:extLst>
            <a:ext uri="{FF2B5EF4-FFF2-40B4-BE49-F238E27FC236}">
              <a16:creationId xmlns:a16="http://schemas.microsoft.com/office/drawing/2014/main" id="{9AEE48EC-4B6A-45BC-94CE-5E4AD27D2332}"/>
            </a:ext>
          </a:extLst>
        </xdr:cNvPr>
        <xdr:cNvCxnSpPr/>
      </xdr:nvCxnSpPr>
      <xdr:spPr>
        <a:xfrm>
          <a:off x="14611350" y="165843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416" name="【庁舎】&#10;有形固定資産減価償却率平均値テキスト">
          <a:extLst>
            <a:ext uri="{FF2B5EF4-FFF2-40B4-BE49-F238E27FC236}">
              <a16:creationId xmlns:a16="http://schemas.microsoft.com/office/drawing/2014/main" id="{C7486154-4EB6-4D16-975D-740B9EC85F7A}"/>
            </a:ext>
          </a:extLst>
        </xdr:cNvPr>
        <xdr:cNvSpPr txBox="1"/>
      </xdr:nvSpPr>
      <xdr:spPr>
        <a:xfrm>
          <a:off x="14738350" y="173464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417" name="フローチャート: 判断 416">
          <a:extLst>
            <a:ext uri="{FF2B5EF4-FFF2-40B4-BE49-F238E27FC236}">
              <a16:creationId xmlns:a16="http://schemas.microsoft.com/office/drawing/2014/main" id="{FAA5D40D-D5B7-4C9C-867B-6FC49D1ED766}"/>
            </a:ext>
          </a:extLst>
        </xdr:cNvPr>
        <xdr:cNvSpPr/>
      </xdr:nvSpPr>
      <xdr:spPr>
        <a:xfrm>
          <a:off x="14649450" y="1736797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418" name="フローチャート: 判断 417">
          <a:extLst>
            <a:ext uri="{FF2B5EF4-FFF2-40B4-BE49-F238E27FC236}">
              <a16:creationId xmlns:a16="http://schemas.microsoft.com/office/drawing/2014/main" id="{3A7CE779-3C63-480A-909D-6957D54A45AA}"/>
            </a:ext>
          </a:extLst>
        </xdr:cNvPr>
        <xdr:cNvSpPr/>
      </xdr:nvSpPr>
      <xdr:spPr>
        <a:xfrm>
          <a:off x="13887450" y="17333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419" name="フローチャート: 判断 418">
          <a:extLst>
            <a:ext uri="{FF2B5EF4-FFF2-40B4-BE49-F238E27FC236}">
              <a16:creationId xmlns:a16="http://schemas.microsoft.com/office/drawing/2014/main" id="{4DFB8A18-C96E-4FC6-990D-0FD005D7910F}"/>
            </a:ext>
          </a:extLst>
        </xdr:cNvPr>
        <xdr:cNvSpPr/>
      </xdr:nvSpPr>
      <xdr:spPr>
        <a:xfrm>
          <a:off x="13093700" y="1733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420" name="フローチャート: 判断 419">
          <a:extLst>
            <a:ext uri="{FF2B5EF4-FFF2-40B4-BE49-F238E27FC236}">
              <a16:creationId xmlns:a16="http://schemas.microsoft.com/office/drawing/2014/main" id="{74C13C7E-7B6C-4ED9-861C-B50D49341E86}"/>
            </a:ext>
          </a:extLst>
        </xdr:cNvPr>
        <xdr:cNvSpPr/>
      </xdr:nvSpPr>
      <xdr:spPr>
        <a:xfrm>
          <a:off x="12299950" y="173287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421" name="フローチャート: 判断 420">
          <a:extLst>
            <a:ext uri="{FF2B5EF4-FFF2-40B4-BE49-F238E27FC236}">
              <a16:creationId xmlns:a16="http://schemas.microsoft.com/office/drawing/2014/main" id="{9A4A4CEA-ABC2-45BB-8918-02260B0E8762}"/>
            </a:ext>
          </a:extLst>
        </xdr:cNvPr>
        <xdr:cNvSpPr/>
      </xdr:nvSpPr>
      <xdr:spPr>
        <a:xfrm>
          <a:off x="11487150" y="17354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292E3688-E2DB-49A6-83E4-C8E93592FED9}"/>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9F8D6187-5167-494F-BB43-6EEB4B8A7049}"/>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B808D911-4173-454D-8D93-64C0A0685D44}"/>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25" name="テキスト ボックス 424">
          <a:extLst>
            <a:ext uri="{FF2B5EF4-FFF2-40B4-BE49-F238E27FC236}">
              <a16:creationId xmlns:a16="http://schemas.microsoft.com/office/drawing/2014/main" id="{B586DBA7-4E0E-4D48-8174-B8E9B3E91CED}"/>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26" name="テキスト ボックス 425">
          <a:extLst>
            <a:ext uri="{FF2B5EF4-FFF2-40B4-BE49-F238E27FC236}">
              <a16:creationId xmlns:a16="http://schemas.microsoft.com/office/drawing/2014/main" id="{7736DC87-AE0C-4DAE-9806-BCB9DB0713BF}"/>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46627</xdr:rowOff>
    </xdr:from>
    <xdr:to>
      <xdr:col>85</xdr:col>
      <xdr:colOff>177800</xdr:colOff>
      <xdr:row>101</xdr:row>
      <xdr:rowOff>148227</xdr:rowOff>
    </xdr:to>
    <xdr:sp macro="" textlink="">
      <xdr:nvSpPr>
        <xdr:cNvPr id="427" name="楕円 426">
          <a:extLst>
            <a:ext uri="{FF2B5EF4-FFF2-40B4-BE49-F238E27FC236}">
              <a16:creationId xmlns:a16="http://schemas.microsoft.com/office/drawing/2014/main" id="{75B69AD4-E426-4707-9768-8E03AAD46917}"/>
            </a:ext>
          </a:extLst>
        </xdr:cNvPr>
        <xdr:cNvSpPr/>
      </xdr:nvSpPr>
      <xdr:spPr>
        <a:xfrm>
          <a:off x="14649450" y="1679157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69504</xdr:rowOff>
    </xdr:from>
    <xdr:ext cx="405111" cy="259045"/>
    <xdr:sp macro="" textlink="">
      <xdr:nvSpPr>
        <xdr:cNvPr id="428" name="【庁舎】&#10;有形固定資産減価償却率該当値テキスト">
          <a:extLst>
            <a:ext uri="{FF2B5EF4-FFF2-40B4-BE49-F238E27FC236}">
              <a16:creationId xmlns:a16="http://schemas.microsoft.com/office/drawing/2014/main" id="{A665E55E-BC07-4F91-9551-F88CB084CC84}"/>
            </a:ext>
          </a:extLst>
        </xdr:cNvPr>
        <xdr:cNvSpPr txBox="1"/>
      </xdr:nvSpPr>
      <xdr:spPr>
        <a:xfrm>
          <a:off x="14738350" y="1664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4173</xdr:rowOff>
    </xdr:from>
    <xdr:to>
      <xdr:col>81</xdr:col>
      <xdr:colOff>101600</xdr:colOff>
      <xdr:row>101</xdr:row>
      <xdr:rowOff>105773</xdr:rowOff>
    </xdr:to>
    <xdr:sp macro="" textlink="">
      <xdr:nvSpPr>
        <xdr:cNvPr id="429" name="楕円 428">
          <a:extLst>
            <a:ext uri="{FF2B5EF4-FFF2-40B4-BE49-F238E27FC236}">
              <a16:creationId xmlns:a16="http://schemas.microsoft.com/office/drawing/2014/main" id="{1D8DAA04-30B4-4235-ADEB-3ACECBD0D347}"/>
            </a:ext>
          </a:extLst>
        </xdr:cNvPr>
        <xdr:cNvSpPr/>
      </xdr:nvSpPr>
      <xdr:spPr>
        <a:xfrm>
          <a:off x="13887450" y="1674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54973</xdr:rowOff>
    </xdr:from>
    <xdr:to>
      <xdr:col>85</xdr:col>
      <xdr:colOff>127000</xdr:colOff>
      <xdr:row>101</xdr:row>
      <xdr:rowOff>97427</xdr:rowOff>
    </xdr:to>
    <xdr:cxnSp macro="">
      <xdr:nvCxnSpPr>
        <xdr:cNvPr id="430" name="直線コネクタ 429">
          <a:extLst>
            <a:ext uri="{FF2B5EF4-FFF2-40B4-BE49-F238E27FC236}">
              <a16:creationId xmlns:a16="http://schemas.microsoft.com/office/drawing/2014/main" id="{687F4DD7-F580-4E02-BCCF-FFE77DED9698}"/>
            </a:ext>
          </a:extLst>
        </xdr:cNvPr>
        <xdr:cNvCxnSpPr/>
      </xdr:nvCxnSpPr>
      <xdr:spPr>
        <a:xfrm>
          <a:off x="13938250" y="16799923"/>
          <a:ext cx="762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120106</xdr:rowOff>
    </xdr:from>
    <xdr:to>
      <xdr:col>76</xdr:col>
      <xdr:colOff>165100</xdr:colOff>
      <xdr:row>101</xdr:row>
      <xdr:rowOff>50256</xdr:rowOff>
    </xdr:to>
    <xdr:sp macro="" textlink="">
      <xdr:nvSpPr>
        <xdr:cNvPr id="431" name="楕円 430">
          <a:extLst>
            <a:ext uri="{FF2B5EF4-FFF2-40B4-BE49-F238E27FC236}">
              <a16:creationId xmlns:a16="http://schemas.microsoft.com/office/drawing/2014/main" id="{68067D1B-FAF2-4A2A-BD66-50B328BCC13D}"/>
            </a:ext>
          </a:extLst>
        </xdr:cNvPr>
        <xdr:cNvSpPr/>
      </xdr:nvSpPr>
      <xdr:spPr>
        <a:xfrm>
          <a:off x="13093700" y="16693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170906</xdr:rowOff>
    </xdr:from>
    <xdr:to>
      <xdr:col>81</xdr:col>
      <xdr:colOff>50800</xdr:colOff>
      <xdr:row>101</xdr:row>
      <xdr:rowOff>54973</xdr:rowOff>
    </xdr:to>
    <xdr:cxnSp macro="">
      <xdr:nvCxnSpPr>
        <xdr:cNvPr id="432" name="直線コネクタ 431">
          <a:extLst>
            <a:ext uri="{FF2B5EF4-FFF2-40B4-BE49-F238E27FC236}">
              <a16:creationId xmlns:a16="http://schemas.microsoft.com/office/drawing/2014/main" id="{4C8D6409-D8F4-41F2-9CFE-9BD5D84BED70}"/>
            </a:ext>
          </a:extLst>
        </xdr:cNvPr>
        <xdr:cNvCxnSpPr/>
      </xdr:nvCxnSpPr>
      <xdr:spPr>
        <a:xfrm>
          <a:off x="13144500" y="16744406"/>
          <a:ext cx="79375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62956</xdr:rowOff>
    </xdr:from>
    <xdr:to>
      <xdr:col>72</xdr:col>
      <xdr:colOff>38100</xdr:colOff>
      <xdr:row>100</xdr:row>
      <xdr:rowOff>164556</xdr:rowOff>
    </xdr:to>
    <xdr:sp macro="" textlink="">
      <xdr:nvSpPr>
        <xdr:cNvPr id="433" name="楕円 432">
          <a:extLst>
            <a:ext uri="{FF2B5EF4-FFF2-40B4-BE49-F238E27FC236}">
              <a16:creationId xmlns:a16="http://schemas.microsoft.com/office/drawing/2014/main" id="{DB7B4374-367B-46E9-ADC5-293CEB945790}"/>
            </a:ext>
          </a:extLst>
        </xdr:cNvPr>
        <xdr:cNvSpPr/>
      </xdr:nvSpPr>
      <xdr:spPr>
        <a:xfrm>
          <a:off x="12299950" y="1663645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113756</xdr:rowOff>
    </xdr:from>
    <xdr:to>
      <xdr:col>76</xdr:col>
      <xdr:colOff>114300</xdr:colOff>
      <xdr:row>100</xdr:row>
      <xdr:rowOff>170906</xdr:rowOff>
    </xdr:to>
    <xdr:cxnSp macro="">
      <xdr:nvCxnSpPr>
        <xdr:cNvPr id="434" name="直線コネクタ 433">
          <a:extLst>
            <a:ext uri="{FF2B5EF4-FFF2-40B4-BE49-F238E27FC236}">
              <a16:creationId xmlns:a16="http://schemas.microsoft.com/office/drawing/2014/main" id="{AAAE6A7C-EE34-413E-9491-D8BA7C0824E5}"/>
            </a:ext>
          </a:extLst>
        </xdr:cNvPr>
        <xdr:cNvCxnSpPr/>
      </xdr:nvCxnSpPr>
      <xdr:spPr>
        <a:xfrm>
          <a:off x="12344400" y="16687256"/>
          <a:ext cx="8001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7438</xdr:rowOff>
    </xdr:from>
    <xdr:to>
      <xdr:col>67</xdr:col>
      <xdr:colOff>101600</xdr:colOff>
      <xdr:row>100</xdr:row>
      <xdr:rowOff>109038</xdr:rowOff>
    </xdr:to>
    <xdr:sp macro="" textlink="">
      <xdr:nvSpPr>
        <xdr:cNvPr id="435" name="楕円 434">
          <a:extLst>
            <a:ext uri="{FF2B5EF4-FFF2-40B4-BE49-F238E27FC236}">
              <a16:creationId xmlns:a16="http://schemas.microsoft.com/office/drawing/2014/main" id="{F8631922-58B2-4C9F-936E-896F1BCC9E06}"/>
            </a:ext>
          </a:extLst>
        </xdr:cNvPr>
        <xdr:cNvSpPr/>
      </xdr:nvSpPr>
      <xdr:spPr>
        <a:xfrm>
          <a:off x="11487150" y="16580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58238</xdr:rowOff>
    </xdr:from>
    <xdr:to>
      <xdr:col>71</xdr:col>
      <xdr:colOff>177800</xdr:colOff>
      <xdr:row>100</xdr:row>
      <xdr:rowOff>113756</xdr:rowOff>
    </xdr:to>
    <xdr:cxnSp macro="">
      <xdr:nvCxnSpPr>
        <xdr:cNvPr id="436" name="直線コネクタ 435">
          <a:extLst>
            <a:ext uri="{FF2B5EF4-FFF2-40B4-BE49-F238E27FC236}">
              <a16:creationId xmlns:a16="http://schemas.microsoft.com/office/drawing/2014/main" id="{4DF38129-B98B-4C67-859D-62254AAC7AE0}"/>
            </a:ext>
          </a:extLst>
        </xdr:cNvPr>
        <xdr:cNvCxnSpPr/>
      </xdr:nvCxnSpPr>
      <xdr:spPr>
        <a:xfrm>
          <a:off x="11537950" y="16631738"/>
          <a:ext cx="80645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437" name="n_1aveValue【庁舎】&#10;有形固定資産減価償却率">
          <a:extLst>
            <a:ext uri="{FF2B5EF4-FFF2-40B4-BE49-F238E27FC236}">
              <a16:creationId xmlns:a16="http://schemas.microsoft.com/office/drawing/2014/main" id="{00528774-CD88-458A-AE4E-B1E049797569}"/>
            </a:ext>
          </a:extLst>
        </xdr:cNvPr>
        <xdr:cNvSpPr txBox="1"/>
      </xdr:nvSpPr>
      <xdr:spPr>
        <a:xfrm>
          <a:off x="13742044" y="1742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438" name="n_2aveValue【庁舎】&#10;有形固定資産減価償却率">
          <a:extLst>
            <a:ext uri="{FF2B5EF4-FFF2-40B4-BE49-F238E27FC236}">
              <a16:creationId xmlns:a16="http://schemas.microsoft.com/office/drawing/2014/main" id="{2CDB9EF0-4419-442C-BFA8-1C77832E8434}"/>
            </a:ext>
          </a:extLst>
        </xdr:cNvPr>
        <xdr:cNvSpPr txBox="1"/>
      </xdr:nvSpPr>
      <xdr:spPr>
        <a:xfrm>
          <a:off x="12960994" y="17428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162214</xdr:rowOff>
    </xdr:from>
    <xdr:ext cx="405111" cy="259045"/>
    <xdr:sp macro="" textlink="">
      <xdr:nvSpPr>
        <xdr:cNvPr id="439" name="n_3aveValue【庁舎】&#10;有形固定資産減価償却率">
          <a:extLst>
            <a:ext uri="{FF2B5EF4-FFF2-40B4-BE49-F238E27FC236}">
              <a16:creationId xmlns:a16="http://schemas.microsoft.com/office/drawing/2014/main" id="{1E861FD4-D1B4-4745-AB91-BD2A7D799E99}"/>
            </a:ext>
          </a:extLst>
        </xdr:cNvPr>
        <xdr:cNvSpPr txBox="1"/>
      </xdr:nvSpPr>
      <xdr:spPr>
        <a:xfrm>
          <a:off x="12167244" y="17421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16890</xdr:rowOff>
    </xdr:from>
    <xdr:ext cx="405111" cy="259045"/>
    <xdr:sp macro="" textlink="">
      <xdr:nvSpPr>
        <xdr:cNvPr id="440" name="n_4aveValue【庁舎】&#10;有形固定資産減価償却率">
          <a:extLst>
            <a:ext uri="{FF2B5EF4-FFF2-40B4-BE49-F238E27FC236}">
              <a16:creationId xmlns:a16="http://schemas.microsoft.com/office/drawing/2014/main" id="{C19DCCC3-DA07-45B5-BE67-7B42F7E827B8}"/>
            </a:ext>
          </a:extLst>
        </xdr:cNvPr>
        <xdr:cNvSpPr txBox="1"/>
      </xdr:nvSpPr>
      <xdr:spPr>
        <a:xfrm>
          <a:off x="11354444" y="17447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122300</xdr:rowOff>
    </xdr:from>
    <xdr:ext cx="405111" cy="259045"/>
    <xdr:sp macro="" textlink="">
      <xdr:nvSpPr>
        <xdr:cNvPr id="441" name="n_1mainValue【庁舎】&#10;有形固定資産減価償却率">
          <a:extLst>
            <a:ext uri="{FF2B5EF4-FFF2-40B4-BE49-F238E27FC236}">
              <a16:creationId xmlns:a16="http://schemas.microsoft.com/office/drawing/2014/main" id="{C7F075CF-4D34-4342-A3DE-BAA79EF4D7EE}"/>
            </a:ext>
          </a:extLst>
        </xdr:cNvPr>
        <xdr:cNvSpPr txBox="1"/>
      </xdr:nvSpPr>
      <xdr:spPr>
        <a:xfrm>
          <a:off x="13742044" y="16524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66783</xdr:rowOff>
    </xdr:from>
    <xdr:ext cx="405111" cy="259045"/>
    <xdr:sp macro="" textlink="">
      <xdr:nvSpPr>
        <xdr:cNvPr id="442" name="n_2mainValue【庁舎】&#10;有形固定資産減価償却率">
          <a:extLst>
            <a:ext uri="{FF2B5EF4-FFF2-40B4-BE49-F238E27FC236}">
              <a16:creationId xmlns:a16="http://schemas.microsoft.com/office/drawing/2014/main" id="{8BEB2EB2-E3EC-4026-8574-D5EF511C302F}"/>
            </a:ext>
          </a:extLst>
        </xdr:cNvPr>
        <xdr:cNvSpPr txBox="1"/>
      </xdr:nvSpPr>
      <xdr:spPr>
        <a:xfrm>
          <a:off x="12960994" y="16468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9633</xdr:rowOff>
    </xdr:from>
    <xdr:ext cx="405111" cy="259045"/>
    <xdr:sp macro="" textlink="">
      <xdr:nvSpPr>
        <xdr:cNvPr id="443" name="n_3mainValue【庁舎】&#10;有形固定資産減価償却率">
          <a:extLst>
            <a:ext uri="{FF2B5EF4-FFF2-40B4-BE49-F238E27FC236}">
              <a16:creationId xmlns:a16="http://schemas.microsoft.com/office/drawing/2014/main" id="{5DD8E7E5-DCF8-4E49-AE91-CCF5BC6FA5A4}"/>
            </a:ext>
          </a:extLst>
        </xdr:cNvPr>
        <xdr:cNvSpPr txBox="1"/>
      </xdr:nvSpPr>
      <xdr:spPr>
        <a:xfrm>
          <a:off x="12167244" y="16411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125565</xdr:rowOff>
    </xdr:from>
    <xdr:ext cx="340478" cy="259045"/>
    <xdr:sp macro="" textlink="">
      <xdr:nvSpPr>
        <xdr:cNvPr id="444" name="n_4mainValue【庁舎】&#10;有形固定資産減価償却率">
          <a:extLst>
            <a:ext uri="{FF2B5EF4-FFF2-40B4-BE49-F238E27FC236}">
              <a16:creationId xmlns:a16="http://schemas.microsoft.com/office/drawing/2014/main" id="{B2CDB621-2F22-45B0-9419-2B11C3A0E045}"/>
            </a:ext>
          </a:extLst>
        </xdr:cNvPr>
        <xdr:cNvSpPr txBox="1"/>
      </xdr:nvSpPr>
      <xdr:spPr>
        <a:xfrm>
          <a:off x="11386761" y="163561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45" name="正方形/長方形 444">
          <a:extLst>
            <a:ext uri="{FF2B5EF4-FFF2-40B4-BE49-F238E27FC236}">
              <a16:creationId xmlns:a16="http://schemas.microsoft.com/office/drawing/2014/main" id="{3CF67A52-53E1-4D6C-8C70-5B07D8B7D7AA}"/>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46" name="正方形/長方形 445">
          <a:extLst>
            <a:ext uri="{FF2B5EF4-FFF2-40B4-BE49-F238E27FC236}">
              <a16:creationId xmlns:a16="http://schemas.microsoft.com/office/drawing/2014/main" id="{8E9D9C4E-44B9-433D-90BA-76E39CD55FAE}"/>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47" name="正方形/長方形 446">
          <a:extLst>
            <a:ext uri="{FF2B5EF4-FFF2-40B4-BE49-F238E27FC236}">
              <a16:creationId xmlns:a16="http://schemas.microsoft.com/office/drawing/2014/main" id="{F811C96B-6BBD-455B-BC71-D45EF81271DA}"/>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48" name="正方形/長方形 447">
          <a:extLst>
            <a:ext uri="{FF2B5EF4-FFF2-40B4-BE49-F238E27FC236}">
              <a16:creationId xmlns:a16="http://schemas.microsoft.com/office/drawing/2014/main" id="{732F76FD-269F-44AA-9500-53D843642B9D}"/>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49" name="正方形/長方形 448">
          <a:extLst>
            <a:ext uri="{FF2B5EF4-FFF2-40B4-BE49-F238E27FC236}">
              <a16:creationId xmlns:a16="http://schemas.microsoft.com/office/drawing/2014/main" id="{1D82FB07-7DEB-4952-B654-29B6688B7171}"/>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50" name="正方形/長方形 449">
          <a:extLst>
            <a:ext uri="{FF2B5EF4-FFF2-40B4-BE49-F238E27FC236}">
              <a16:creationId xmlns:a16="http://schemas.microsoft.com/office/drawing/2014/main" id="{D9EDABE1-541B-4D74-A9A3-03A224D511A5}"/>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51" name="正方形/長方形 450">
          <a:extLst>
            <a:ext uri="{FF2B5EF4-FFF2-40B4-BE49-F238E27FC236}">
              <a16:creationId xmlns:a16="http://schemas.microsoft.com/office/drawing/2014/main" id="{B7208A85-F23A-46EB-BB3D-E205FCBD1D22}"/>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52" name="正方形/長方形 451">
          <a:extLst>
            <a:ext uri="{FF2B5EF4-FFF2-40B4-BE49-F238E27FC236}">
              <a16:creationId xmlns:a16="http://schemas.microsoft.com/office/drawing/2014/main" id="{2E9E1A28-3CEC-4ACC-8C50-3631AC32F476}"/>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53" name="テキスト ボックス 452">
          <a:extLst>
            <a:ext uri="{FF2B5EF4-FFF2-40B4-BE49-F238E27FC236}">
              <a16:creationId xmlns:a16="http://schemas.microsoft.com/office/drawing/2014/main" id="{6765CD52-C0AE-4EAD-85CC-1A4EB008696C}"/>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54" name="直線コネクタ 453">
          <a:extLst>
            <a:ext uri="{FF2B5EF4-FFF2-40B4-BE49-F238E27FC236}">
              <a16:creationId xmlns:a16="http://schemas.microsoft.com/office/drawing/2014/main" id="{C729D94B-BB00-4E2F-BE32-D8DCD1FB7D6A}"/>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455" name="テキスト ボックス 454">
          <a:extLst>
            <a:ext uri="{FF2B5EF4-FFF2-40B4-BE49-F238E27FC236}">
              <a16:creationId xmlns:a16="http://schemas.microsoft.com/office/drawing/2014/main" id="{85E57F87-D089-4540-B600-465D0F1217FE}"/>
            </a:ext>
          </a:extLst>
        </xdr:cNvPr>
        <xdr:cNvSpPr txBox="1"/>
      </xdr:nvSpPr>
      <xdr:spPr>
        <a:xfrm>
          <a:off x="160491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456" name="直線コネクタ 455">
          <a:extLst>
            <a:ext uri="{FF2B5EF4-FFF2-40B4-BE49-F238E27FC236}">
              <a16:creationId xmlns:a16="http://schemas.microsoft.com/office/drawing/2014/main" id="{90345D48-2C4B-4EAB-BC35-97C0AB644007}"/>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457" name="テキスト ボックス 456">
          <a:extLst>
            <a:ext uri="{FF2B5EF4-FFF2-40B4-BE49-F238E27FC236}">
              <a16:creationId xmlns:a16="http://schemas.microsoft.com/office/drawing/2014/main" id="{D6BA79D4-9F65-498F-9629-AA0EDF22B3A8}"/>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458" name="直線コネクタ 457">
          <a:extLst>
            <a:ext uri="{FF2B5EF4-FFF2-40B4-BE49-F238E27FC236}">
              <a16:creationId xmlns:a16="http://schemas.microsoft.com/office/drawing/2014/main" id="{4EDE09A2-150D-44F2-9686-73EC260E56FE}"/>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459" name="テキスト ボックス 458">
          <a:extLst>
            <a:ext uri="{FF2B5EF4-FFF2-40B4-BE49-F238E27FC236}">
              <a16:creationId xmlns:a16="http://schemas.microsoft.com/office/drawing/2014/main" id="{33E88D8C-9E43-467C-9FB1-C24201FB0B41}"/>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460" name="直線コネクタ 459">
          <a:extLst>
            <a:ext uri="{FF2B5EF4-FFF2-40B4-BE49-F238E27FC236}">
              <a16:creationId xmlns:a16="http://schemas.microsoft.com/office/drawing/2014/main" id="{AE13274B-4FA4-4274-B8B6-AFAEDDEFC0F6}"/>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461" name="テキスト ボックス 460">
          <a:extLst>
            <a:ext uri="{FF2B5EF4-FFF2-40B4-BE49-F238E27FC236}">
              <a16:creationId xmlns:a16="http://schemas.microsoft.com/office/drawing/2014/main" id="{CD1802A1-F14B-4BB5-920B-802C99ECBB31}"/>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462" name="直線コネクタ 461">
          <a:extLst>
            <a:ext uri="{FF2B5EF4-FFF2-40B4-BE49-F238E27FC236}">
              <a16:creationId xmlns:a16="http://schemas.microsoft.com/office/drawing/2014/main" id="{F073E6FC-7F11-48CD-864B-2C86FF9FDBE2}"/>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463" name="テキスト ボックス 462">
          <a:extLst>
            <a:ext uri="{FF2B5EF4-FFF2-40B4-BE49-F238E27FC236}">
              <a16:creationId xmlns:a16="http://schemas.microsoft.com/office/drawing/2014/main" id="{999EC737-0F3A-4BEC-B906-576C3357CBAB}"/>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464" name="直線コネクタ 463">
          <a:extLst>
            <a:ext uri="{FF2B5EF4-FFF2-40B4-BE49-F238E27FC236}">
              <a16:creationId xmlns:a16="http://schemas.microsoft.com/office/drawing/2014/main" id="{A6F9B663-55B9-4309-B1DB-A070C62BF5B2}"/>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465" name="テキスト ボックス 464">
          <a:extLst>
            <a:ext uri="{FF2B5EF4-FFF2-40B4-BE49-F238E27FC236}">
              <a16:creationId xmlns:a16="http://schemas.microsoft.com/office/drawing/2014/main" id="{3D3CDC45-4841-489A-B501-B20CA43173CB}"/>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66" name="直線コネクタ 465">
          <a:extLst>
            <a:ext uri="{FF2B5EF4-FFF2-40B4-BE49-F238E27FC236}">
              <a16:creationId xmlns:a16="http://schemas.microsoft.com/office/drawing/2014/main" id="{89502C61-4613-41CB-838B-0504C1798088}"/>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67" name="テキスト ボックス 466">
          <a:extLst>
            <a:ext uri="{FF2B5EF4-FFF2-40B4-BE49-F238E27FC236}">
              <a16:creationId xmlns:a16="http://schemas.microsoft.com/office/drawing/2014/main" id="{91476CAB-A02A-4EEE-AE7D-84AAE233F20E}"/>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68" name="【庁舎】&#10;一人当たり面積グラフ枠">
          <a:extLst>
            <a:ext uri="{FF2B5EF4-FFF2-40B4-BE49-F238E27FC236}">
              <a16:creationId xmlns:a16="http://schemas.microsoft.com/office/drawing/2014/main" id="{61A5D8F1-746C-40B0-B088-8BFB4B470A77}"/>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469" name="直線コネクタ 468">
          <a:extLst>
            <a:ext uri="{FF2B5EF4-FFF2-40B4-BE49-F238E27FC236}">
              <a16:creationId xmlns:a16="http://schemas.microsoft.com/office/drawing/2014/main" id="{7B2BE33B-09CF-4140-AAD9-F12C26FE1E02}"/>
            </a:ext>
          </a:extLst>
        </xdr:cNvPr>
        <xdr:cNvCxnSpPr/>
      </xdr:nvCxnSpPr>
      <xdr:spPr>
        <a:xfrm flipV="1">
          <a:off x="19951064" y="166776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470" name="【庁舎】&#10;一人当たり面積最小値テキスト">
          <a:extLst>
            <a:ext uri="{FF2B5EF4-FFF2-40B4-BE49-F238E27FC236}">
              <a16:creationId xmlns:a16="http://schemas.microsoft.com/office/drawing/2014/main" id="{19632329-E4CE-4255-ACCF-83C1A8334180}"/>
            </a:ext>
          </a:extLst>
        </xdr:cNvPr>
        <xdr:cNvSpPr txBox="1"/>
      </xdr:nvSpPr>
      <xdr:spPr>
        <a:xfrm>
          <a:off x="19989800" y="1814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471" name="直線コネクタ 470">
          <a:extLst>
            <a:ext uri="{FF2B5EF4-FFF2-40B4-BE49-F238E27FC236}">
              <a16:creationId xmlns:a16="http://schemas.microsoft.com/office/drawing/2014/main" id="{206B7861-3E2C-4CCF-906D-DE80BB58269F}"/>
            </a:ext>
          </a:extLst>
        </xdr:cNvPr>
        <xdr:cNvCxnSpPr/>
      </xdr:nvCxnSpPr>
      <xdr:spPr>
        <a:xfrm>
          <a:off x="19881850" y="181394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472" name="【庁舎】&#10;一人当たり面積最大値テキスト">
          <a:extLst>
            <a:ext uri="{FF2B5EF4-FFF2-40B4-BE49-F238E27FC236}">
              <a16:creationId xmlns:a16="http://schemas.microsoft.com/office/drawing/2014/main" id="{98204FBC-2320-4135-AF85-36D325056F39}"/>
            </a:ext>
          </a:extLst>
        </xdr:cNvPr>
        <xdr:cNvSpPr txBox="1"/>
      </xdr:nvSpPr>
      <xdr:spPr>
        <a:xfrm>
          <a:off x="19989800" y="1645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473" name="直線コネクタ 472">
          <a:extLst>
            <a:ext uri="{FF2B5EF4-FFF2-40B4-BE49-F238E27FC236}">
              <a16:creationId xmlns:a16="http://schemas.microsoft.com/office/drawing/2014/main" id="{73A8E8A8-2CB8-48AB-8614-DF75BEBA7652}"/>
            </a:ext>
          </a:extLst>
        </xdr:cNvPr>
        <xdr:cNvCxnSpPr/>
      </xdr:nvCxnSpPr>
      <xdr:spPr>
        <a:xfrm>
          <a:off x="19881850" y="166776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474" name="【庁舎】&#10;一人当たり面積平均値テキスト">
          <a:extLst>
            <a:ext uri="{FF2B5EF4-FFF2-40B4-BE49-F238E27FC236}">
              <a16:creationId xmlns:a16="http://schemas.microsoft.com/office/drawing/2014/main" id="{A2CDF96A-9770-4852-BB33-803E6918237E}"/>
            </a:ext>
          </a:extLst>
        </xdr:cNvPr>
        <xdr:cNvSpPr txBox="1"/>
      </xdr:nvSpPr>
      <xdr:spPr>
        <a:xfrm>
          <a:off x="19989800" y="17632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475" name="フローチャート: 判断 474">
          <a:extLst>
            <a:ext uri="{FF2B5EF4-FFF2-40B4-BE49-F238E27FC236}">
              <a16:creationId xmlns:a16="http://schemas.microsoft.com/office/drawing/2014/main" id="{D28D3B6C-5972-45B5-8622-3518B38D87AF}"/>
            </a:ext>
          </a:extLst>
        </xdr:cNvPr>
        <xdr:cNvSpPr/>
      </xdr:nvSpPr>
      <xdr:spPr>
        <a:xfrm>
          <a:off x="19900900" y="1765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476" name="フローチャート: 判断 475">
          <a:extLst>
            <a:ext uri="{FF2B5EF4-FFF2-40B4-BE49-F238E27FC236}">
              <a16:creationId xmlns:a16="http://schemas.microsoft.com/office/drawing/2014/main" id="{65B95CF2-3FA2-4D2C-BE76-584157BA0DC6}"/>
            </a:ext>
          </a:extLst>
        </xdr:cNvPr>
        <xdr:cNvSpPr/>
      </xdr:nvSpPr>
      <xdr:spPr>
        <a:xfrm>
          <a:off x="19157950" y="176568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477" name="フローチャート: 判断 476">
          <a:extLst>
            <a:ext uri="{FF2B5EF4-FFF2-40B4-BE49-F238E27FC236}">
              <a16:creationId xmlns:a16="http://schemas.microsoft.com/office/drawing/2014/main" id="{607B46AF-27E7-4E45-B553-6ED65B25762B}"/>
            </a:ext>
          </a:extLst>
        </xdr:cNvPr>
        <xdr:cNvSpPr/>
      </xdr:nvSpPr>
      <xdr:spPr>
        <a:xfrm>
          <a:off x="18345150" y="17679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478" name="フローチャート: 判断 477">
          <a:extLst>
            <a:ext uri="{FF2B5EF4-FFF2-40B4-BE49-F238E27FC236}">
              <a16:creationId xmlns:a16="http://schemas.microsoft.com/office/drawing/2014/main" id="{DA6D8D26-4417-44E7-9777-ADF8A16E73BC}"/>
            </a:ext>
          </a:extLst>
        </xdr:cNvPr>
        <xdr:cNvSpPr/>
      </xdr:nvSpPr>
      <xdr:spPr>
        <a:xfrm>
          <a:off x="17551400" y="1769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479" name="フローチャート: 判断 478">
          <a:extLst>
            <a:ext uri="{FF2B5EF4-FFF2-40B4-BE49-F238E27FC236}">
              <a16:creationId xmlns:a16="http://schemas.microsoft.com/office/drawing/2014/main" id="{AAD1C503-FC8A-413D-86F8-07C7F53CB680}"/>
            </a:ext>
          </a:extLst>
        </xdr:cNvPr>
        <xdr:cNvSpPr/>
      </xdr:nvSpPr>
      <xdr:spPr>
        <a:xfrm>
          <a:off x="16757650" y="177165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894C4D42-323B-4330-8CB5-23947785F237}"/>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CE5E15F4-81BC-4567-B180-472AD695B8B3}"/>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867F98E1-6D41-4A69-A9A0-03A89EFBD9FE}"/>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FCF43DCD-3E33-45B2-B33F-B9177F3119D5}"/>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EB429E3A-CE2A-4E97-B825-79668C5D5DA2}"/>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26670</xdr:rowOff>
    </xdr:from>
    <xdr:to>
      <xdr:col>116</xdr:col>
      <xdr:colOff>114300</xdr:colOff>
      <xdr:row>105</xdr:row>
      <xdr:rowOff>128270</xdr:rowOff>
    </xdr:to>
    <xdr:sp macro="" textlink="">
      <xdr:nvSpPr>
        <xdr:cNvPr id="485" name="楕円 484">
          <a:extLst>
            <a:ext uri="{FF2B5EF4-FFF2-40B4-BE49-F238E27FC236}">
              <a16:creationId xmlns:a16="http://schemas.microsoft.com/office/drawing/2014/main" id="{6FD0EDAA-E70E-450E-B5FB-2D68D176326A}"/>
            </a:ext>
          </a:extLst>
        </xdr:cNvPr>
        <xdr:cNvSpPr/>
      </xdr:nvSpPr>
      <xdr:spPr>
        <a:xfrm>
          <a:off x="19900900" y="1745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49547</xdr:rowOff>
    </xdr:from>
    <xdr:ext cx="469744" cy="259045"/>
    <xdr:sp macro="" textlink="">
      <xdr:nvSpPr>
        <xdr:cNvPr id="486" name="【庁舎】&#10;一人当たり面積該当値テキスト">
          <a:extLst>
            <a:ext uri="{FF2B5EF4-FFF2-40B4-BE49-F238E27FC236}">
              <a16:creationId xmlns:a16="http://schemas.microsoft.com/office/drawing/2014/main" id="{085C75C5-BB80-4EC6-B3D7-56FDBA78A1DB}"/>
            </a:ext>
          </a:extLst>
        </xdr:cNvPr>
        <xdr:cNvSpPr txBox="1"/>
      </xdr:nvSpPr>
      <xdr:spPr>
        <a:xfrm>
          <a:off x="19989800" y="17308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55880</xdr:rowOff>
    </xdr:from>
    <xdr:to>
      <xdr:col>112</xdr:col>
      <xdr:colOff>38100</xdr:colOff>
      <xdr:row>105</xdr:row>
      <xdr:rowOff>157480</xdr:rowOff>
    </xdr:to>
    <xdr:sp macro="" textlink="">
      <xdr:nvSpPr>
        <xdr:cNvPr id="487" name="楕円 486">
          <a:extLst>
            <a:ext uri="{FF2B5EF4-FFF2-40B4-BE49-F238E27FC236}">
              <a16:creationId xmlns:a16="http://schemas.microsoft.com/office/drawing/2014/main" id="{8D2F8D53-222C-4F60-BB5F-3EE7F0ED484B}"/>
            </a:ext>
          </a:extLst>
        </xdr:cNvPr>
        <xdr:cNvSpPr/>
      </xdr:nvSpPr>
      <xdr:spPr>
        <a:xfrm>
          <a:off x="19157950" y="174866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77470</xdr:rowOff>
    </xdr:from>
    <xdr:to>
      <xdr:col>116</xdr:col>
      <xdr:colOff>63500</xdr:colOff>
      <xdr:row>105</xdr:row>
      <xdr:rowOff>106680</xdr:rowOff>
    </xdr:to>
    <xdr:cxnSp macro="">
      <xdr:nvCxnSpPr>
        <xdr:cNvPr id="488" name="直線コネクタ 487">
          <a:extLst>
            <a:ext uri="{FF2B5EF4-FFF2-40B4-BE49-F238E27FC236}">
              <a16:creationId xmlns:a16="http://schemas.microsoft.com/office/drawing/2014/main" id="{1192DFC1-619E-4BD3-A446-273A552B0BE6}"/>
            </a:ext>
          </a:extLst>
        </xdr:cNvPr>
        <xdr:cNvCxnSpPr/>
      </xdr:nvCxnSpPr>
      <xdr:spPr>
        <a:xfrm flipV="1">
          <a:off x="19202400" y="17508220"/>
          <a:ext cx="7493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71120</xdr:rowOff>
    </xdr:from>
    <xdr:to>
      <xdr:col>107</xdr:col>
      <xdr:colOff>101600</xdr:colOff>
      <xdr:row>106</xdr:row>
      <xdr:rowOff>1270</xdr:rowOff>
    </xdr:to>
    <xdr:sp macro="" textlink="">
      <xdr:nvSpPr>
        <xdr:cNvPr id="489" name="楕円 488">
          <a:extLst>
            <a:ext uri="{FF2B5EF4-FFF2-40B4-BE49-F238E27FC236}">
              <a16:creationId xmlns:a16="http://schemas.microsoft.com/office/drawing/2014/main" id="{B8AD586A-1CB6-43F7-9EE4-EF845B59D186}"/>
            </a:ext>
          </a:extLst>
        </xdr:cNvPr>
        <xdr:cNvSpPr/>
      </xdr:nvSpPr>
      <xdr:spPr>
        <a:xfrm>
          <a:off x="18345150" y="1750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106680</xdr:rowOff>
    </xdr:from>
    <xdr:to>
      <xdr:col>111</xdr:col>
      <xdr:colOff>177800</xdr:colOff>
      <xdr:row>105</xdr:row>
      <xdr:rowOff>121920</xdr:rowOff>
    </xdr:to>
    <xdr:cxnSp macro="">
      <xdr:nvCxnSpPr>
        <xdr:cNvPr id="490" name="直線コネクタ 489">
          <a:extLst>
            <a:ext uri="{FF2B5EF4-FFF2-40B4-BE49-F238E27FC236}">
              <a16:creationId xmlns:a16="http://schemas.microsoft.com/office/drawing/2014/main" id="{578F5235-9E2E-4B62-913A-9765B85167C6}"/>
            </a:ext>
          </a:extLst>
        </xdr:cNvPr>
        <xdr:cNvCxnSpPr/>
      </xdr:nvCxnSpPr>
      <xdr:spPr>
        <a:xfrm flipV="1">
          <a:off x="18395950" y="17537430"/>
          <a:ext cx="8064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81280</xdr:rowOff>
    </xdr:from>
    <xdr:to>
      <xdr:col>102</xdr:col>
      <xdr:colOff>165100</xdr:colOff>
      <xdr:row>106</xdr:row>
      <xdr:rowOff>11430</xdr:rowOff>
    </xdr:to>
    <xdr:sp macro="" textlink="">
      <xdr:nvSpPr>
        <xdr:cNvPr id="491" name="楕円 490">
          <a:extLst>
            <a:ext uri="{FF2B5EF4-FFF2-40B4-BE49-F238E27FC236}">
              <a16:creationId xmlns:a16="http://schemas.microsoft.com/office/drawing/2014/main" id="{527E6A8F-11B3-4A70-8874-06A2FEC9694E}"/>
            </a:ext>
          </a:extLst>
        </xdr:cNvPr>
        <xdr:cNvSpPr/>
      </xdr:nvSpPr>
      <xdr:spPr>
        <a:xfrm>
          <a:off x="17551400" y="1751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121920</xdr:rowOff>
    </xdr:from>
    <xdr:to>
      <xdr:col>107</xdr:col>
      <xdr:colOff>50800</xdr:colOff>
      <xdr:row>105</xdr:row>
      <xdr:rowOff>132080</xdr:rowOff>
    </xdr:to>
    <xdr:cxnSp macro="">
      <xdr:nvCxnSpPr>
        <xdr:cNvPr id="492" name="直線コネクタ 491">
          <a:extLst>
            <a:ext uri="{FF2B5EF4-FFF2-40B4-BE49-F238E27FC236}">
              <a16:creationId xmlns:a16="http://schemas.microsoft.com/office/drawing/2014/main" id="{1B3474F5-A514-4ECF-A823-09E5D4689B2C}"/>
            </a:ext>
          </a:extLst>
        </xdr:cNvPr>
        <xdr:cNvCxnSpPr/>
      </xdr:nvCxnSpPr>
      <xdr:spPr>
        <a:xfrm flipV="1">
          <a:off x="17602200" y="17552670"/>
          <a:ext cx="79375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87630</xdr:rowOff>
    </xdr:from>
    <xdr:to>
      <xdr:col>98</xdr:col>
      <xdr:colOff>38100</xdr:colOff>
      <xdr:row>106</xdr:row>
      <xdr:rowOff>17780</xdr:rowOff>
    </xdr:to>
    <xdr:sp macro="" textlink="">
      <xdr:nvSpPr>
        <xdr:cNvPr id="493" name="楕円 492">
          <a:extLst>
            <a:ext uri="{FF2B5EF4-FFF2-40B4-BE49-F238E27FC236}">
              <a16:creationId xmlns:a16="http://schemas.microsoft.com/office/drawing/2014/main" id="{3351CAE7-1624-427A-8B18-705326ADF4A0}"/>
            </a:ext>
          </a:extLst>
        </xdr:cNvPr>
        <xdr:cNvSpPr/>
      </xdr:nvSpPr>
      <xdr:spPr>
        <a:xfrm>
          <a:off x="16757650" y="175183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132080</xdr:rowOff>
    </xdr:from>
    <xdr:to>
      <xdr:col>102</xdr:col>
      <xdr:colOff>114300</xdr:colOff>
      <xdr:row>105</xdr:row>
      <xdr:rowOff>138430</xdr:rowOff>
    </xdr:to>
    <xdr:cxnSp macro="">
      <xdr:nvCxnSpPr>
        <xdr:cNvPr id="494" name="直線コネクタ 493">
          <a:extLst>
            <a:ext uri="{FF2B5EF4-FFF2-40B4-BE49-F238E27FC236}">
              <a16:creationId xmlns:a16="http://schemas.microsoft.com/office/drawing/2014/main" id="{742D68A4-72A8-4FD6-AC46-9CD56E044CE6}"/>
            </a:ext>
          </a:extLst>
        </xdr:cNvPr>
        <xdr:cNvCxnSpPr/>
      </xdr:nvCxnSpPr>
      <xdr:spPr>
        <a:xfrm flipV="1">
          <a:off x="16802100" y="17562830"/>
          <a:ext cx="8001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147338</xdr:rowOff>
    </xdr:from>
    <xdr:ext cx="469744" cy="259045"/>
    <xdr:sp macro="" textlink="">
      <xdr:nvSpPr>
        <xdr:cNvPr id="495" name="n_1aveValue【庁舎】&#10;一人当たり面積">
          <a:extLst>
            <a:ext uri="{FF2B5EF4-FFF2-40B4-BE49-F238E27FC236}">
              <a16:creationId xmlns:a16="http://schemas.microsoft.com/office/drawing/2014/main" id="{A2803FFA-70B8-4B03-9FE9-44331B4EF49D}"/>
            </a:ext>
          </a:extLst>
        </xdr:cNvPr>
        <xdr:cNvSpPr txBox="1"/>
      </xdr:nvSpPr>
      <xdr:spPr>
        <a:xfrm>
          <a:off x="18980227" y="1774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170197</xdr:rowOff>
    </xdr:from>
    <xdr:ext cx="469744" cy="259045"/>
    <xdr:sp macro="" textlink="">
      <xdr:nvSpPr>
        <xdr:cNvPr id="496" name="n_2aveValue【庁舎】&#10;一人当たり面積">
          <a:extLst>
            <a:ext uri="{FF2B5EF4-FFF2-40B4-BE49-F238E27FC236}">
              <a16:creationId xmlns:a16="http://schemas.microsoft.com/office/drawing/2014/main" id="{06AC74DC-364C-4BC2-9E7B-BDB0C52BC3CC}"/>
            </a:ext>
          </a:extLst>
        </xdr:cNvPr>
        <xdr:cNvSpPr txBox="1"/>
      </xdr:nvSpPr>
      <xdr:spPr>
        <a:xfrm>
          <a:off x="18180127" y="1777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17797</xdr:rowOff>
    </xdr:from>
    <xdr:ext cx="469744" cy="259045"/>
    <xdr:sp macro="" textlink="">
      <xdr:nvSpPr>
        <xdr:cNvPr id="497" name="n_3aveValue【庁舎】&#10;一人当たり面積">
          <a:extLst>
            <a:ext uri="{FF2B5EF4-FFF2-40B4-BE49-F238E27FC236}">
              <a16:creationId xmlns:a16="http://schemas.microsoft.com/office/drawing/2014/main" id="{3D0E1A89-DEC0-4C22-AA56-CC02B6E565F3}"/>
            </a:ext>
          </a:extLst>
        </xdr:cNvPr>
        <xdr:cNvSpPr txBox="1"/>
      </xdr:nvSpPr>
      <xdr:spPr>
        <a:xfrm>
          <a:off x="1738637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35577</xdr:rowOff>
    </xdr:from>
    <xdr:ext cx="469744" cy="259045"/>
    <xdr:sp macro="" textlink="">
      <xdr:nvSpPr>
        <xdr:cNvPr id="498" name="n_4aveValue【庁舎】&#10;一人当たり面積">
          <a:extLst>
            <a:ext uri="{FF2B5EF4-FFF2-40B4-BE49-F238E27FC236}">
              <a16:creationId xmlns:a16="http://schemas.microsoft.com/office/drawing/2014/main" id="{43D5133B-0BBF-4675-879C-F3D92F3C7DF5}"/>
            </a:ext>
          </a:extLst>
        </xdr:cNvPr>
        <xdr:cNvSpPr txBox="1"/>
      </xdr:nvSpPr>
      <xdr:spPr>
        <a:xfrm>
          <a:off x="16592627" y="1780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2557</xdr:rowOff>
    </xdr:from>
    <xdr:ext cx="469744" cy="259045"/>
    <xdr:sp macro="" textlink="">
      <xdr:nvSpPr>
        <xdr:cNvPr id="499" name="n_1mainValue【庁舎】&#10;一人当たり面積">
          <a:extLst>
            <a:ext uri="{FF2B5EF4-FFF2-40B4-BE49-F238E27FC236}">
              <a16:creationId xmlns:a16="http://schemas.microsoft.com/office/drawing/2014/main" id="{47C9EEDE-B9E9-417C-BD46-2F46F8B1D1C8}"/>
            </a:ext>
          </a:extLst>
        </xdr:cNvPr>
        <xdr:cNvSpPr txBox="1"/>
      </xdr:nvSpPr>
      <xdr:spPr>
        <a:xfrm>
          <a:off x="18980227" y="1726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17797</xdr:rowOff>
    </xdr:from>
    <xdr:ext cx="469744" cy="259045"/>
    <xdr:sp macro="" textlink="">
      <xdr:nvSpPr>
        <xdr:cNvPr id="500" name="n_2mainValue【庁舎】&#10;一人当たり面積">
          <a:extLst>
            <a:ext uri="{FF2B5EF4-FFF2-40B4-BE49-F238E27FC236}">
              <a16:creationId xmlns:a16="http://schemas.microsoft.com/office/drawing/2014/main" id="{4A1FA04C-F34A-4FEF-B1C8-FBB53723EBED}"/>
            </a:ext>
          </a:extLst>
        </xdr:cNvPr>
        <xdr:cNvSpPr txBox="1"/>
      </xdr:nvSpPr>
      <xdr:spPr>
        <a:xfrm>
          <a:off x="18180127" y="1727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27957</xdr:rowOff>
    </xdr:from>
    <xdr:ext cx="469744" cy="259045"/>
    <xdr:sp macro="" textlink="">
      <xdr:nvSpPr>
        <xdr:cNvPr id="501" name="n_3mainValue【庁舎】&#10;一人当たり面積">
          <a:extLst>
            <a:ext uri="{FF2B5EF4-FFF2-40B4-BE49-F238E27FC236}">
              <a16:creationId xmlns:a16="http://schemas.microsoft.com/office/drawing/2014/main" id="{0D39BE86-D53D-4690-B5CC-26A1C4DE0C6B}"/>
            </a:ext>
          </a:extLst>
        </xdr:cNvPr>
        <xdr:cNvSpPr txBox="1"/>
      </xdr:nvSpPr>
      <xdr:spPr>
        <a:xfrm>
          <a:off x="17386377" y="17287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34307</xdr:rowOff>
    </xdr:from>
    <xdr:ext cx="469744" cy="259045"/>
    <xdr:sp macro="" textlink="">
      <xdr:nvSpPr>
        <xdr:cNvPr id="502" name="n_4mainValue【庁舎】&#10;一人当たり面積">
          <a:extLst>
            <a:ext uri="{FF2B5EF4-FFF2-40B4-BE49-F238E27FC236}">
              <a16:creationId xmlns:a16="http://schemas.microsoft.com/office/drawing/2014/main" id="{1F8CD28A-5805-4D1D-9FC3-6CD76E0687B8}"/>
            </a:ext>
          </a:extLst>
        </xdr:cNvPr>
        <xdr:cNvSpPr txBox="1"/>
      </xdr:nvSpPr>
      <xdr:spPr>
        <a:xfrm>
          <a:off x="16592627" y="17293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03" name="正方形/長方形 502">
          <a:extLst>
            <a:ext uri="{FF2B5EF4-FFF2-40B4-BE49-F238E27FC236}">
              <a16:creationId xmlns:a16="http://schemas.microsoft.com/office/drawing/2014/main" id="{218E5D2C-6C3C-46E0-87C1-65F026B5DB7A}"/>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04" name="正方形/長方形 503">
          <a:extLst>
            <a:ext uri="{FF2B5EF4-FFF2-40B4-BE49-F238E27FC236}">
              <a16:creationId xmlns:a16="http://schemas.microsoft.com/office/drawing/2014/main" id="{74DE9108-9729-4EA4-8519-0C6EC76FEE77}"/>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05" name="テキスト ボックス 504">
          <a:extLst>
            <a:ext uri="{FF2B5EF4-FFF2-40B4-BE49-F238E27FC236}">
              <a16:creationId xmlns:a16="http://schemas.microsoft.com/office/drawing/2014/main" id="{76BD3912-D970-43BC-95B4-60143A7229BA}"/>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庁舎においては、平成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年整備の比較的新しい施設であり、類似団体と比較しても償却率が低い。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一方で福祉施設や消防施設は類似団体と比較して償却率が高い状況である。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体育館等においては資産計上算定時大きな更新等未計上となっているが、耐震化等長寿命化の対策も既に行っている。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全体的に新規の大規模整備等は予定していないため、いずれも計画に基づいた長寿命化を図りつつ維持管理に努めたい。</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12305;21_&#38263;&#37326;&#21407;&#30010;/&#12304;&#36001;&#25919;&#29366;&#27841;&#36039;&#26009;&#38598;&#12305;_104248_&#38263;&#37326;&#21407;&#30010;_2024(2&#22238;&#30446;).xlsx" TargetMode="External"/><Relationship Id="rId2" Type="http://schemas.openxmlformats.org/officeDocument/2006/relationships/externalLinkPath" Target="https://gunmanw.sharepoint.com/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12305;21_&#38263;&#37326;&#21407;&#30010;/&#12304;&#36001;&#25919;&#29366;&#27841;&#36039;&#26009;&#38598;&#12305;_104248_&#38263;&#37326;&#21407;&#30010;_2024(2&#22238;&#30446;).xlsx"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12305;21_&#38263;&#37326;&#21407;&#30010;/&#12304;&#36001;&#25919;&#29366;&#27841;&#36039;&#26009;&#38598;&#12305;_104248_&#38263;&#37326;&#21407;&#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47.5</v>
          </cell>
          <cell r="BX53">
            <v>49.7</v>
          </cell>
          <cell r="CF53">
            <v>52.3</v>
          </cell>
          <cell r="CN53">
            <v>54.5</v>
          </cell>
          <cell r="CV53">
            <v>54.9</v>
          </cell>
        </row>
        <row r="55">
          <cell r="AN55" t="str">
            <v>類似団体内平均値</v>
          </cell>
          <cell r="BP55">
            <v>3.4</v>
          </cell>
          <cell r="BX55">
            <v>0</v>
          </cell>
          <cell r="CF55">
            <v>0</v>
          </cell>
          <cell r="CN55">
            <v>0</v>
          </cell>
          <cell r="CV55">
            <v>0</v>
          </cell>
        </row>
        <row r="57">
          <cell r="BP57">
            <v>62.8</v>
          </cell>
          <cell r="BX57">
            <v>62.7</v>
          </cell>
          <cell r="CF57">
            <v>63.1</v>
          </cell>
          <cell r="CN57">
            <v>64</v>
          </cell>
          <cell r="CV57">
            <v>64</v>
          </cell>
        </row>
        <row r="72">
          <cell r="BP72" t="str">
            <v>R02</v>
          </cell>
          <cell r="BX72" t="str">
            <v>R03</v>
          </cell>
          <cell r="CF72" t="str">
            <v>R04</v>
          </cell>
          <cell r="CN72" t="str">
            <v>R05</v>
          </cell>
          <cell r="CV72" t="str">
            <v>R06</v>
          </cell>
        </row>
        <row r="73">
          <cell r="AN73" t="str">
            <v>当該団体値</v>
          </cell>
        </row>
        <row r="75">
          <cell r="BP75">
            <v>10.1</v>
          </cell>
          <cell r="BX75">
            <v>10.3</v>
          </cell>
          <cell r="CF75">
            <v>10.6</v>
          </cell>
          <cell r="CN75">
            <v>10.7</v>
          </cell>
          <cell r="CV75">
            <v>10.6</v>
          </cell>
        </row>
        <row r="77">
          <cell r="AN77" t="str">
            <v>類似団体内平均値</v>
          </cell>
          <cell r="BP77">
            <v>3.4</v>
          </cell>
          <cell r="BX77">
            <v>0</v>
          </cell>
          <cell r="CF77">
            <v>0</v>
          </cell>
          <cell r="CN77">
            <v>0</v>
          </cell>
          <cell r="CV77">
            <v>0</v>
          </cell>
        </row>
        <row r="79">
          <cell r="BP79">
            <v>8.8000000000000007</v>
          </cell>
          <cell r="BX79">
            <v>8.3000000000000007</v>
          </cell>
          <cell r="CF79">
            <v>8.1</v>
          </cell>
          <cell r="CN79">
            <v>8.1999999999999993</v>
          </cell>
          <cell r="CV79">
            <v>8.3000000000000007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6046948</v>
      </c>
      <c r="BO4" s="436"/>
      <c r="BP4" s="436"/>
      <c r="BQ4" s="436"/>
      <c r="BR4" s="436"/>
      <c r="BS4" s="436"/>
      <c r="BT4" s="436"/>
      <c r="BU4" s="437"/>
      <c r="BV4" s="435">
        <v>5978584</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12.7</v>
      </c>
      <c r="CU4" s="576"/>
      <c r="CV4" s="576"/>
      <c r="CW4" s="576"/>
      <c r="CX4" s="576"/>
      <c r="CY4" s="576"/>
      <c r="CZ4" s="576"/>
      <c r="DA4" s="577"/>
      <c r="DB4" s="575">
        <v>12.5</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5593827</v>
      </c>
      <c r="BO5" s="407"/>
      <c r="BP5" s="407"/>
      <c r="BQ5" s="407"/>
      <c r="BR5" s="407"/>
      <c r="BS5" s="407"/>
      <c r="BT5" s="407"/>
      <c r="BU5" s="408"/>
      <c r="BV5" s="406">
        <v>5528211</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86.1</v>
      </c>
      <c r="CU5" s="404"/>
      <c r="CV5" s="404"/>
      <c r="CW5" s="404"/>
      <c r="CX5" s="404"/>
      <c r="CY5" s="404"/>
      <c r="CZ5" s="404"/>
      <c r="DA5" s="405"/>
      <c r="DB5" s="403">
        <v>82.2</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453121</v>
      </c>
      <c r="BO6" s="407"/>
      <c r="BP6" s="407"/>
      <c r="BQ6" s="407"/>
      <c r="BR6" s="407"/>
      <c r="BS6" s="407"/>
      <c r="BT6" s="407"/>
      <c r="BU6" s="408"/>
      <c r="BV6" s="406">
        <v>450373</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86.3</v>
      </c>
      <c r="CU6" s="550"/>
      <c r="CV6" s="550"/>
      <c r="CW6" s="550"/>
      <c r="CX6" s="550"/>
      <c r="CY6" s="550"/>
      <c r="CZ6" s="550"/>
      <c r="DA6" s="551"/>
      <c r="DB6" s="549">
        <v>82.6</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35871</v>
      </c>
      <c r="BO7" s="407"/>
      <c r="BP7" s="407"/>
      <c r="BQ7" s="407"/>
      <c r="BR7" s="407"/>
      <c r="BS7" s="407"/>
      <c r="BT7" s="407"/>
      <c r="BU7" s="408"/>
      <c r="BV7" s="406">
        <v>50765</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3275257</v>
      </c>
      <c r="CU7" s="407"/>
      <c r="CV7" s="407"/>
      <c r="CW7" s="407"/>
      <c r="CX7" s="407"/>
      <c r="CY7" s="407"/>
      <c r="CZ7" s="407"/>
      <c r="DA7" s="408"/>
      <c r="DB7" s="406">
        <v>3208214</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417250</v>
      </c>
      <c r="BO8" s="407"/>
      <c r="BP8" s="407"/>
      <c r="BQ8" s="407"/>
      <c r="BR8" s="407"/>
      <c r="BS8" s="407"/>
      <c r="BT8" s="407"/>
      <c r="BU8" s="408"/>
      <c r="BV8" s="406">
        <v>399608</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0.52</v>
      </c>
      <c r="CU8" s="510"/>
      <c r="CV8" s="510"/>
      <c r="CW8" s="510"/>
      <c r="CX8" s="510"/>
      <c r="CY8" s="510"/>
      <c r="CZ8" s="510"/>
      <c r="DA8" s="511"/>
      <c r="DB8" s="509">
        <v>0.51</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5095</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17642</v>
      </c>
      <c r="BO9" s="407"/>
      <c r="BP9" s="407"/>
      <c r="BQ9" s="407"/>
      <c r="BR9" s="407"/>
      <c r="BS9" s="407"/>
      <c r="BT9" s="407"/>
      <c r="BU9" s="408"/>
      <c r="BV9" s="406">
        <v>-51460</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9.1</v>
      </c>
      <c r="CU9" s="404"/>
      <c r="CV9" s="404"/>
      <c r="CW9" s="404"/>
      <c r="CX9" s="404"/>
      <c r="CY9" s="404"/>
      <c r="CZ9" s="404"/>
      <c r="DA9" s="405"/>
      <c r="DB9" s="403">
        <v>9.8000000000000007</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5536</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200526</v>
      </c>
      <c r="BO10" s="407"/>
      <c r="BP10" s="407"/>
      <c r="BQ10" s="407"/>
      <c r="BR10" s="407"/>
      <c r="BS10" s="407"/>
      <c r="BT10" s="407"/>
      <c r="BU10" s="408"/>
      <c r="BV10" s="406">
        <v>225437</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114</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5082</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322306</v>
      </c>
      <c r="BO12" s="407"/>
      <c r="BP12" s="407"/>
      <c r="BQ12" s="407"/>
      <c r="BR12" s="407"/>
      <c r="BS12" s="407"/>
      <c r="BT12" s="407"/>
      <c r="BU12" s="408"/>
      <c r="BV12" s="406">
        <v>227853</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4937</v>
      </c>
      <c r="S13" s="494"/>
      <c r="T13" s="494"/>
      <c r="U13" s="494"/>
      <c r="V13" s="495"/>
      <c r="W13" s="496" t="s">
        <v>131</v>
      </c>
      <c r="X13" s="392"/>
      <c r="Y13" s="392"/>
      <c r="Z13" s="392"/>
      <c r="AA13" s="392"/>
      <c r="AB13" s="393"/>
      <c r="AC13" s="359">
        <v>446</v>
      </c>
      <c r="AD13" s="360"/>
      <c r="AE13" s="360"/>
      <c r="AF13" s="360"/>
      <c r="AG13" s="361"/>
      <c r="AH13" s="359">
        <v>424</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-104138</v>
      </c>
      <c r="BO13" s="407"/>
      <c r="BP13" s="407"/>
      <c r="BQ13" s="407"/>
      <c r="BR13" s="407"/>
      <c r="BS13" s="407"/>
      <c r="BT13" s="407"/>
      <c r="BU13" s="408"/>
      <c r="BV13" s="406">
        <v>-53876</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10.6</v>
      </c>
      <c r="CU13" s="404"/>
      <c r="CV13" s="404"/>
      <c r="CW13" s="404"/>
      <c r="CX13" s="404"/>
      <c r="CY13" s="404"/>
      <c r="CZ13" s="404"/>
      <c r="DA13" s="405"/>
      <c r="DB13" s="403">
        <v>10.7</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5240</v>
      </c>
      <c r="S14" s="494"/>
      <c r="T14" s="494"/>
      <c r="U14" s="494"/>
      <c r="V14" s="495"/>
      <c r="W14" s="497"/>
      <c r="X14" s="395"/>
      <c r="Y14" s="395"/>
      <c r="Z14" s="395"/>
      <c r="AA14" s="395"/>
      <c r="AB14" s="396"/>
      <c r="AC14" s="486">
        <v>16.600000000000001</v>
      </c>
      <c r="AD14" s="487"/>
      <c r="AE14" s="487"/>
      <c r="AF14" s="487"/>
      <c r="AG14" s="488"/>
      <c r="AH14" s="486">
        <v>14.4</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5102</v>
      </c>
      <c r="S15" s="494"/>
      <c r="T15" s="494"/>
      <c r="U15" s="494"/>
      <c r="V15" s="495"/>
      <c r="W15" s="496" t="s">
        <v>137</v>
      </c>
      <c r="X15" s="392"/>
      <c r="Y15" s="392"/>
      <c r="Z15" s="392"/>
      <c r="AA15" s="392"/>
      <c r="AB15" s="393"/>
      <c r="AC15" s="359">
        <v>368</v>
      </c>
      <c r="AD15" s="360"/>
      <c r="AE15" s="360"/>
      <c r="AF15" s="360"/>
      <c r="AG15" s="361"/>
      <c r="AH15" s="359">
        <v>564</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1454105</v>
      </c>
      <c r="BO15" s="436"/>
      <c r="BP15" s="436"/>
      <c r="BQ15" s="436"/>
      <c r="BR15" s="436"/>
      <c r="BS15" s="436"/>
      <c r="BT15" s="436"/>
      <c r="BU15" s="437"/>
      <c r="BV15" s="435">
        <v>1463453</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13.7</v>
      </c>
      <c r="AD16" s="487"/>
      <c r="AE16" s="487"/>
      <c r="AF16" s="487"/>
      <c r="AG16" s="488"/>
      <c r="AH16" s="486">
        <v>19.2</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2843557</v>
      </c>
      <c r="BO16" s="407"/>
      <c r="BP16" s="407"/>
      <c r="BQ16" s="407"/>
      <c r="BR16" s="407"/>
      <c r="BS16" s="407"/>
      <c r="BT16" s="407"/>
      <c r="BU16" s="408"/>
      <c r="BV16" s="406">
        <v>2761084</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1879</v>
      </c>
      <c r="AD17" s="360"/>
      <c r="AE17" s="360"/>
      <c r="AF17" s="360"/>
      <c r="AG17" s="361"/>
      <c r="AH17" s="359">
        <v>1954</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1875990</v>
      </c>
      <c r="BO17" s="407"/>
      <c r="BP17" s="407"/>
      <c r="BQ17" s="407"/>
      <c r="BR17" s="407"/>
      <c r="BS17" s="407"/>
      <c r="BT17" s="407"/>
      <c r="BU17" s="408"/>
      <c r="BV17" s="406">
        <v>1891669</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133.85</v>
      </c>
      <c r="M18" s="459"/>
      <c r="N18" s="459"/>
      <c r="O18" s="459"/>
      <c r="P18" s="459"/>
      <c r="Q18" s="459"/>
      <c r="R18" s="460"/>
      <c r="S18" s="460"/>
      <c r="T18" s="460"/>
      <c r="U18" s="460"/>
      <c r="V18" s="461"/>
      <c r="W18" s="477"/>
      <c r="X18" s="478"/>
      <c r="Y18" s="478"/>
      <c r="Z18" s="478"/>
      <c r="AA18" s="478"/>
      <c r="AB18" s="502"/>
      <c r="AC18" s="376">
        <v>69.8</v>
      </c>
      <c r="AD18" s="377"/>
      <c r="AE18" s="377"/>
      <c r="AF18" s="377"/>
      <c r="AG18" s="462"/>
      <c r="AH18" s="376">
        <v>66.400000000000006</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3038065</v>
      </c>
      <c r="BO18" s="407"/>
      <c r="BP18" s="407"/>
      <c r="BQ18" s="407"/>
      <c r="BR18" s="407"/>
      <c r="BS18" s="407"/>
      <c r="BT18" s="407"/>
      <c r="BU18" s="408"/>
      <c r="BV18" s="406">
        <v>2856676</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38</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4674265</v>
      </c>
      <c r="BO19" s="407"/>
      <c r="BP19" s="407"/>
      <c r="BQ19" s="407"/>
      <c r="BR19" s="407"/>
      <c r="BS19" s="407"/>
      <c r="BT19" s="407"/>
      <c r="BU19" s="408"/>
      <c r="BV19" s="406">
        <v>4612389</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2191</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4013139</v>
      </c>
      <c r="BO22" s="436"/>
      <c r="BP22" s="436"/>
      <c r="BQ22" s="436"/>
      <c r="BR22" s="436"/>
      <c r="BS22" s="436"/>
      <c r="BT22" s="436"/>
      <c r="BU22" s="437"/>
      <c r="BV22" s="435">
        <v>4045579</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3199808</v>
      </c>
      <c r="BO23" s="407"/>
      <c r="BP23" s="407"/>
      <c r="BQ23" s="407"/>
      <c r="BR23" s="407"/>
      <c r="BS23" s="407"/>
      <c r="BT23" s="407"/>
      <c r="BU23" s="408"/>
      <c r="BV23" s="406">
        <v>3165383</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6000</v>
      </c>
      <c r="R24" s="360"/>
      <c r="S24" s="360"/>
      <c r="T24" s="360"/>
      <c r="U24" s="360"/>
      <c r="V24" s="361"/>
      <c r="W24" s="449"/>
      <c r="X24" s="386"/>
      <c r="Y24" s="387"/>
      <c r="Z24" s="362" t="s">
        <v>162</v>
      </c>
      <c r="AA24" s="363"/>
      <c r="AB24" s="363"/>
      <c r="AC24" s="363"/>
      <c r="AD24" s="363"/>
      <c r="AE24" s="363"/>
      <c r="AF24" s="363"/>
      <c r="AG24" s="364"/>
      <c r="AH24" s="359">
        <v>81</v>
      </c>
      <c r="AI24" s="360"/>
      <c r="AJ24" s="360"/>
      <c r="AK24" s="360"/>
      <c r="AL24" s="361"/>
      <c r="AM24" s="359">
        <v>248184</v>
      </c>
      <c r="AN24" s="360"/>
      <c r="AO24" s="360"/>
      <c r="AP24" s="360"/>
      <c r="AQ24" s="360"/>
      <c r="AR24" s="361"/>
      <c r="AS24" s="359">
        <v>3064</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2560045</v>
      </c>
      <c r="BO24" s="407"/>
      <c r="BP24" s="407"/>
      <c r="BQ24" s="407"/>
      <c r="BR24" s="407"/>
      <c r="BS24" s="407"/>
      <c r="BT24" s="407"/>
      <c r="BU24" s="408"/>
      <c r="BV24" s="406">
        <v>2430555</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4992</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66562</v>
      </c>
      <c r="BO25" s="436"/>
      <c r="BP25" s="436"/>
      <c r="BQ25" s="436"/>
      <c r="BR25" s="436"/>
      <c r="BS25" s="436"/>
      <c r="BT25" s="436"/>
      <c r="BU25" s="437"/>
      <c r="BV25" s="435">
        <v>3325</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4616</v>
      </c>
      <c r="R26" s="360"/>
      <c r="S26" s="360"/>
      <c r="T26" s="360"/>
      <c r="U26" s="360"/>
      <c r="V26" s="361"/>
      <c r="W26" s="449"/>
      <c r="X26" s="386"/>
      <c r="Y26" s="387"/>
      <c r="Z26" s="362" t="s">
        <v>168</v>
      </c>
      <c r="AA26" s="417"/>
      <c r="AB26" s="417"/>
      <c r="AC26" s="417"/>
      <c r="AD26" s="417"/>
      <c r="AE26" s="417"/>
      <c r="AF26" s="417"/>
      <c r="AG26" s="418"/>
      <c r="AH26" s="359" t="s">
        <v>122</v>
      </c>
      <c r="AI26" s="360"/>
      <c r="AJ26" s="360"/>
      <c r="AK26" s="360"/>
      <c r="AL26" s="361"/>
      <c r="AM26" s="359" t="s">
        <v>122</v>
      </c>
      <c r="AN26" s="360"/>
      <c r="AO26" s="360"/>
      <c r="AP26" s="360"/>
      <c r="AQ26" s="360"/>
      <c r="AR26" s="361"/>
      <c r="AS26" s="359" t="s">
        <v>122</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2750</v>
      </c>
      <c r="R27" s="360"/>
      <c r="S27" s="360"/>
      <c r="T27" s="360"/>
      <c r="U27" s="360"/>
      <c r="V27" s="361"/>
      <c r="W27" s="449"/>
      <c r="X27" s="386"/>
      <c r="Y27" s="387"/>
      <c r="Z27" s="362" t="s">
        <v>171</v>
      </c>
      <c r="AA27" s="363"/>
      <c r="AB27" s="363"/>
      <c r="AC27" s="363"/>
      <c r="AD27" s="363"/>
      <c r="AE27" s="363"/>
      <c r="AF27" s="363"/>
      <c r="AG27" s="364"/>
      <c r="AH27" s="359">
        <v>10</v>
      </c>
      <c r="AI27" s="360"/>
      <c r="AJ27" s="360"/>
      <c r="AK27" s="360"/>
      <c r="AL27" s="361"/>
      <c r="AM27" s="359">
        <v>25370</v>
      </c>
      <c r="AN27" s="360"/>
      <c r="AO27" s="360"/>
      <c r="AP27" s="360"/>
      <c r="AQ27" s="360"/>
      <c r="AR27" s="361"/>
      <c r="AS27" s="359">
        <v>2537</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7500</v>
      </c>
      <c r="BO27" s="441"/>
      <c r="BP27" s="441"/>
      <c r="BQ27" s="441"/>
      <c r="BR27" s="441"/>
      <c r="BS27" s="441"/>
      <c r="BT27" s="441"/>
      <c r="BU27" s="442"/>
      <c r="BV27" s="440">
        <v>7500</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2250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2937181</v>
      </c>
      <c r="BO28" s="436"/>
      <c r="BP28" s="436"/>
      <c r="BQ28" s="436"/>
      <c r="BR28" s="436"/>
      <c r="BS28" s="436"/>
      <c r="BT28" s="436"/>
      <c r="BU28" s="437"/>
      <c r="BV28" s="435">
        <v>3058961</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8</v>
      </c>
      <c r="M29" s="360"/>
      <c r="N29" s="360"/>
      <c r="O29" s="360"/>
      <c r="P29" s="361"/>
      <c r="Q29" s="359">
        <v>2000</v>
      </c>
      <c r="R29" s="360"/>
      <c r="S29" s="360"/>
      <c r="T29" s="360"/>
      <c r="U29" s="360"/>
      <c r="V29" s="361"/>
      <c r="W29" s="450"/>
      <c r="X29" s="451"/>
      <c r="Y29" s="452"/>
      <c r="Z29" s="362" t="s">
        <v>177</v>
      </c>
      <c r="AA29" s="363"/>
      <c r="AB29" s="363"/>
      <c r="AC29" s="363"/>
      <c r="AD29" s="363"/>
      <c r="AE29" s="363"/>
      <c r="AF29" s="363"/>
      <c r="AG29" s="364"/>
      <c r="AH29" s="359">
        <v>91</v>
      </c>
      <c r="AI29" s="360"/>
      <c r="AJ29" s="360"/>
      <c r="AK29" s="360"/>
      <c r="AL29" s="361"/>
      <c r="AM29" s="359">
        <v>273554</v>
      </c>
      <c r="AN29" s="360"/>
      <c r="AO29" s="360"/>
      <c r="AP29" s="360"/>
      <c r="AQ29" s="360"/>
      <c r="AR29" s="361"/>
      <c r="AS29" s="359">
        <v>3006</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1215161</v>
      </c>
      <c r="BO29" s="407"/>
      <c r="BP29" s="407"/>
      <c r="BQ29" s="407"/>
      <c r="BR29" s="407"/>
      <c r="BS29" s="407"/>
      <c r="BT29" s="407"/>
      <c r="BU29" s="408"/>
      <c r="BV29" s="406">
        <v>958931</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98.1</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3628069</v>
      </c>
      <c r="BO30" s="441"/>
      <c r="BP30" s="441"/>
      <c r="BQ30" s="441"/>
      <c r="BR30" s="441"/>
      <c r="BS30" s="441"/>
      <c r="BT30" s="441"/>
      <c r="BU30" s="442"/>
      <c r="BV30" s="440">
        <v>3636364</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6</v>
      </c>
      <c r="AN34" s="354"/>
      <c r="AO34" s="355" t="str">
        <f>IF('各会計、関係団体の財政状況及び健全化判断比率'!B31="","",'各会計、関係団体の財政状況及び健全化判断比率'!B31)</f>
        <v>長野原町水道事業会計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9</v>
      </c>
      <c r="BX34" s="354"/>
      <c r="BY34" s="355" t="str">
        <f>IF('各会計、関係団体の財政状況及び健全化判断比率'!B68="","",'各会計、関係団体の財政状況及び健全化判断比率'!B68)</f>
        <v>群馬県後期高齢者医療広域連合（一般会計）</v>
      </c>
      <c r="BZ34" s="355"/>
      <c r="CA34" s="355"/>
      <c r="CB34" s="355"/>
      <c r="CC34" s="355"/>
      <c r="CD34" s="355"/>
      <c r="CE34" s="355"/>
      <c r="CF34" s="355"/>
      <c r="CG34" s="355"/>
      <c r="CH34" s="355"/>
      <c r="CI34" s="355"/>
      <c r="CJ34" s="355"/>
      <c r="CK34" s="355"/>
      <c r="CL34" s="355"/>
      <c r="CM34" s="355"/>
      <c r="CN34" s="163"/>
      <c r="CO34" s="354" t="str">
        <f>IF(CQ34="","",MAX(C34:D43,U34:V43,AM34:AN43,BE34:BF43,BW34:BX43)+1)</f>
        <v/>
      </c>
      <c r="CP34" s="354"/>
      <c r="CQ34" s="355" t="str">
        <f>IF('各会計、関係団体の財政状況及び健全化判断比率'!BS7="","",'各会計、関係団体の財政状況及び健全化判断比率'!BS7)</f>
        <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f>IF(E35="","",C34+1)</f>
        <v>2</v>
      </c>
      <c r="D35" s="354"/>
      <c r="E35" s="355" t="str">
        <f>IF('各会計、関係団体の財政状況及び健全化判断比率'!B8="","",'各会計、関係団体の財政状況及び健全化判断比率'!B8)</f>
        <v>へき地診療所特別会計</v>
      </c>
      <c r="F35" s="355"/>
      <c r="G35" s="355"/>
      <c r="H35" s="355"/>
      <c r="I35" s="355"/>
      <c r="J35" s="355"/>
      <c r="K35" s="355"/>
      <c r="L35" s="355"/>
      <c r="M35" s="355"/>
      <c r="N35" s="355"/>
      <c r="O35" s="355"/>
      <c r="P35" s="355"/>
      <c r="Q35" s="355"/>
      <c r="R35" s="355"/>
      <c r="S35" s="355"/>
      <c r="T35" s="163"/>
      <c r="U35" s="354">
        <f>IF(W35="","",U34+1)</f>
        <v>4</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f t="shared" ref="AM35:AM43" si="0">IF(AO35="","",AM34+1)</f>
        <v>7</v>
      </c>
      <c r="AN35" s="354"/>
      <c r="AO35" s="355" t="str">
        <f>IF('各会計、関係団体の財政状況及び健全化判断比率'!B32="","",'各会計、関係団体の財政状況及び健全化判断比率'!B32)</f>
        <v>長野原町浅間高原水道事業会計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10</v>
      </c>
      <c r="BX35" s="354"/>
      <c r="BY35" s="355" t="str">
        <f>IF('各会計、関係団体の財政状況及び健全化判断比率'!B69="","",'各会計、関係団体の財政状況及び健全化判断比率'!B69)</f>
        <v>群馬県後期高齢者医療広域連合（後期高齢者医療特別会計）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5</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f t="shared" si="0"/>
        <v>8</v>
      </c>
      <c r="AN36" s="354"/>
      <c r="AO36" s="355" t="str">
        <f>IF('各会計、関係団体の財政状況及び健全化判断比率'!B33="","",'各会計、関係団体の財政状況及び健全化判断比率'!B33)</f>
        <v>長野原町下水道事業会計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11</v>
      </c>
      <c r="BX36" s="354"/>
      <c r="BY36" s="355" t="str">
        <f>IF('各会計、関係団体の財政状況及び健全化判断比率'!B70="","",'各会計、関係団体の財政状況及び健全化判断比率'!B70)</f>
        <v>群馬県市町村会館管理組合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12</v>
      </c>
      <c r="BX37" s="354"/>
      <c r="BY37" s="355" t="str">
        <f>IF('各会計、関係団体の財政状況及び健全化判断比率'!B71="","",'各会計、関係団体の財政状況及び健全化判断比率'!B71)</f>
        <v>群馬県市町村総合事務組合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13</v>
      </c>
      <c r="BX38" s="354"/>
      <c r="BY38" s="355" t="str">
        <f>IF('各会計、関係団体の財政状況及び健全化判断比率'!B72="","",'各会計、関係団体の財政状況及び健全化判断比率'!B72)</f>
        <v>吾妻環境施設組合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14</v>
      </c>
      <c r="BX39" s="354"/>
      <c r="BY39" s="355" t="str">
        <f>IF('各会計、関係団体の財政状況及び健全化判断比率'!B73="","",'各会計、関係団体の財政状況及び健全化判断比率'!B73)</f>
        <v>吾妻広域町村圏振興整備組合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15</v>
      </c>
      <c r="BX40" s="354"/>
      <c r="BY40" s="355" t="str">
        <f>IF('各会計、関係団体の財政状況及び健全化判断比率'!B74="","",'各会計、関係団体の財政状況及び健全化判断比率'!B74)</f>
        <v>吾妻広域町村圏振興整備組合（病院事業会計）</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f t="shared" si="2"/>
        <v>16</v>
      </c>
      <c r="BX41" s="354"/>
      <c r="BY41" s="355" t="str">
        <f>IF('各会計、関係団体の財政状況及び健全化判断比率'!B75="","",'各会計、関係団体の財政状況及び健全化判断比率'!B75)</f>
        <v>西吾妻衛生施設組合</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f t="shared" si="2"/>
        <v>17</v>
      </c>
      <c r="BX42" s="354"/>
      <c r="BY42" s="355" t="str">
        <f>IF('各会計、関係団体の財政状況及び健全化判断比率'!B76="","",'各会計、関係団体の財政状況及び健全化判断比率'!B76)</f>
        <v>西吾妻環境衛生施設組合</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f t="shared" si="2"/>
        <v>18</v>
      </c>
      <c r="BX43" s="354"/>
      <c r="BY43" s="355" t="str">
        <f>IF('各会計、関係団体の財政状況及び健全化判断比率'!B77="","",'各会計、関係団体の財政状況及び健全化判断比率'!B77)</f>
        <v>西吾妻福祉病院組合</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Xe9qhscnuoq5vDonNgoTQruCfoRAqBTfkf4HFLcTzcZO/WHBfXlVo1DHuCi334LmmPX2+Tg5wjDRRnraPVIE9w==" saltValue="9xso3xBnwQgujrcbtumRw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1769085</v>
      </c>
      <c r="S5" s="664"/>
      <c r="T5" s="664"/>
      <c r="U5" s="664"/>
      <c r="V5" s="664"/>
      <c r="W5" s="664"/>
      <c r="X5" s="664"/>
      <c r="Y5" s="689"/>
      <c r="Z5" s="702">
        <v>29.3</v>
      </c>
      <c r="AA5" s="702"/>
      <c r="AB5" s="702"/>
      <c r="AC5" s="702"/>
      <c r="AD5" s="703">
        <v>1769085</v>
      </c>
      <c r="AE5" s="703"/>
      <c r="AF5" s="703"/>
      <c r="AG5" s="703"/>
      <c r="AH5" s="703"/>
      <c r="AI5" s="703"/>
      <c r="AJ5" s="703"/>
      <c r="AK5" s="703"/>
      <c r="AL5" s="690">
        <v>50.3</v>
      </c>
      <c r="AM5" s="672"/>
      <c r="AN5" s="672"/>
      <c r="AO5" s="691"/>
      <c r="AP5" s="666" t="s">
        <v>216</v>
      </c>
      <c r="AQ5" s="667"/>
      <c r="AR5" s="667"/>
      <c r="AS5" s="667"/>
      <c r="AT5" s="667"/>
      <c r="AU5" s="667"/>
      <c r="AV5" s="667"/>
      <c r="AW5" s="667"/>
      <c r="AX5" s="667"/>
      <c r="AY5" s="667"/>
      <c r="AZ5" s="667"/>
      <c r="BA5" s="667"/>
      <c r="BB5" s="667"/>
      <c r="BC5" s="667"/>
      <c r="BD5" s="667"/>
      <c r="BE5" s="667"/>
      <c r="BF5" s="668"/>
      <c r="BG5" s="608">
        <v>1763318</v>
      </c>
      <c r="BH5" s="609"/>
      <c r="BI5" s="609"/>
      <c r="BJ5" s="609"/>
      <c r="BK5" s="609"/>
      <c r="BL5" s="609"/>
      <c r="BM5" s="609"/>
      <c r="BN5" s="610"/>
      <c r="BO5" s="646">
        <v>99.7</v>
      </c>
      <c r="BP5" s="646"/>
      <c r="BQ5" s="646"/>
      <c r="BR5" s="646"/>
      <c r="BS5" s="647" t="s">
        <v>122</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65309</v>
      </c>
      <c r="S6" s="609"/>
      <c r="T6" s="609"/>
      <c r="U6" s="609"/>
      <c r="V6" s="609"/>
      <c r="W6" s="609"/>
      <c r="X6" s="609"/>
      <c r="Y6" s="610"/>
      <c r="Z6" s="646">
        <v>1.1000000000000001</v>
      </c>
      <c r="AA6" s="646"/>
      <c r="AB6" s="646"/>
      <c r="AC6" s="646"/>
      <c r="AD6" s="647">
        <v>65309</v>
      </c>
      <c r="AE6" s="647"/>
      <c r="AF6" s="647"/>
      <c r="AG6" s="647"/>
      <c r="AH6" s="647"/>
      <c r="AI6" s="647"/>
      <c r="AJ6" s="647"/>
      <c r="AK6" s="647"/>
      <c r="AL6" s="611">
        <v>1.9</v>
      </c>
      <c r="AM6" s="612"/>
      <c r="AN6" s="612"/>
      <c r="AO6" s="648"/>
      <c r="AP6" s="605" t="s">
        <v>221</v>
      </c>
      <c r="AQ6" s="606"/>
      <c r="AR6" s="606"/>
      <c r="AS6" s="606"/>
      <c r="AT6" s="606"/>
      <c r="AU6" s="606"/>
      <c r="AV6" s="606"/>
      <c r="AW6" s="606"/>
      <c r="AX6" s="606"/>
      <c r="AY6" s="606"/>
      <c r="AZ6" s="606"/>
      <c r="BA6" s="606"/>
      <c r="BB6" s="606"/>
      <c r="BC6" s="606"/>
      <c r="BD6" s="606"/>
      <c r="BE6" s="606"/>
      <c r="BF6" s="607"/>
      <c r="BG6" s="608">
        <v>1763318</v>
      </c>
      <c r="BH6" s="609"/>
      <c r="BI6" s="609"/>
      <c r="BJ6" s="609"/>
      <c r="BK6" s="609"/>
      <c r="BL6" s="609"/>
      <c r="BM6" s="609"/>
      <c r="BN6" s="610"/>
      <c r="BO6" s="646">
        <v>99.7</v>
      </c>
      <c r="BP6" s="646"/>
      <c r="BQ6" s="646"/>
      <c r="BR6" s="646"/>
      <c r="BS6" s="647" t="s">
        <v>122</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66146</v>
      </c>
      <c r="CS6" s="609"/>
      <c r="CT6" s="609"/>
      <c r="CU6" s="609"/>
      <c r="CV6" s="609"/>
      <c r="CW6" s="609"/>
      <c r="CX6" s="609"/>
      <c r="CY6" s="610"/>
      <c r="CZ6" s="690">
        <v>1.2</v>
      </c>
      <c r="DA6" s="672"/>
      <c r="DB6" s="672"/>
      <c r="DC6" s="692"/>
      <c r="DD6" s="614" t="s">
        <v>122</v>
      </c>
      <c r="DE6" s="609"/>
      <c r="DF6" s="609"/>
      <c r="DG6" s="609"/>
      <c r="DH6" s="609"/>
      <c r="DI6" s="609"/>
      <c r="DJ6" s="609"/>
      <c r="DK6" s="609"/>
      <c r="DL6" s="609"/>
      <c r="DM6" s="609"/>
      <c r="DN6" s="609"/>
      <c r="DO6" s="609"/>
      <c r="DP6" s="610"/>
      <c r="DQ6" s="614">
        <v>66146</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305</v>
      </c>
      <c r="S7" s="609"/>
      <c r="T7" s="609"/>
      <c r="U7" s="609"/>
      <c r="V7" s="609"/>
      <c r="W7" s="609"/>
      <c r="X7" s="609"/>
      <c r="Y7" s="610"/>
      <c r="Z7" s="646">
        <v>0</v>
      </c>
      <c r="AA7" s="646"/>
      <c r="AB7" s="646"/>
      <c r="AC7" s="646"/>
      <c r="AD7" s="647">
        <v>305</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315415</v>
      </c>
      <c r="BH7" s="609"/>
      <c r="BI7" s="609"/>
      <c r="BJ7" s="609"/>
      <c r="BK7" s="609"/>
      <c r="BL7" s="609"/>
      <c r="BM7" s="609"/>
      <c r="BN7" s="610"/>
      <c r="BO7" s="646">
        <v>17.8</v>
      </c>
      <c r="BP7" s="646"/>
      <c r="BQ7" s="646"/>
      <c r="BR7" s="646"/>
      <c r="BS7" s="647" t="s">
        <v>122</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1694237</v>
      </c>
      <c r="CS7" s="609"/>
      <c r="CT7" s="609"/>
      <c r="CU7" s="609"/>
      <c r="CV7" s="609"/>
      <c r="CW7" s="609"/>
      <c r="CX7" s="609"/>
      <c r="CY7" s="610"/>
      <c r="CZ7" s="646">
        <v>30.3</v>
      </c>
      <c r="DA7" s="646"/>
      <c r="DB7" s="646"/>
      <c r="DC7" s="646"/>
      <c r="DD7" s="614">
        <v>339816</v>
      </c>
      <c r="DE7" s="609"/>
      <c r="DF7" s="609"/>
      <c r="DG7" s="609"/>
      <c r="DH7" s="609"/>
      <c r="DI7" s="609"/>
      <c r="DJ7" s="609"/>
      <c r="DK7" s="609"/>
      <c r="DL7" s="609"/>
      <c r="DM7" s="609"/>
      <c r="DN7" s="609"/>
      <c r="DO7" s="609"/>
      <c r="DP7" s="610"/>
      <c r="DQ7" s="614">
        <v>1075260</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6033</v>
      </c>
      <c r="S8" s="609"/>
      <c r="T8" s="609"/>
      <c r="U8" s="609"/>
      <c r="V8" s="609"/>
      <c r="W8" s="609"/>
      <c r="X8" s="609"/>
      <c r="Y8" s="610"/>
      <c r="Z8" s="646">
        <v>0.1</v>
      </c>
      <c r="AA8" s="646"/>
      <c r="AB8" s="646"/>
      <c r="AC8" s="646"/>
      <c r="AD8" s="647">
        <v>6033</v>
      </c>
      <c r="AE8" s="647"/>
      <c r="AF8" s="647"/>
      <c r="AG8" s="647"/>
      <c r="AH8" s="647"/>
      <c r="AI8" s="647"/>
      <c r="AJ8" s="647"/>
      <c r="AK8" s="647"/>
      <c r="AL8" s="611">
        <v>0.2</v>
      </c>
      <c r="AM8" s="612"/>
      <c r="AN8" s="612"/>
      <c r="AO8" s="648"/>
      <c r="AP8" s="605" t="s">
        <v>227</v>
      </c>
      <c r="AQ8" s="606"/>
      <c r="AR8" s="606"/>
      <c r="AS8" s="606"/>
      <c r="AT8" s="606"/>
      <c r="AU8" s="606"/>
      <c r="AV8" s="606"/>
      <c r="AW8" s="606"/>
      <c r="AX8" s="606"/>
      <c r="AY8" s="606"/>
      <c r="AZ8" s="606"/>
      <c r="BA8" s="606"/>
      <c r="BB8" s="606"/>
      <c r="BC8" s="606"/>
      <c r="BD8" s="606"/>
      <c r="BE8" s="606"/>
      <c r="BF8" s="607"/>
      <c r="BG8" s="608">
        <v>13807</v>
      </c>
      <c r="BH8" s="609"/>
      <c r="BI8" s="609"/>
      <c r="BJ8" s="609"/>
      <c r="BK8" s="609"/>
      <c r="BL8" s="609"/>
      <c r="BM8" s="609"/>
      <c r="BN8" s="610"/>
      <c r="BO8" s="646">
        <v>0.8</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798300</v>
      </c>
      <c r="CS8" s="609"/>
      <c r="CT8" s="609"/>
      <c r="CU8" s="609"/>
      <c r="CV8" s="609"/>
      <c r="CW8" s="609"/>
      <c r="CX8" s="609"/>
      <c r="CY8" s="610"/>
      <c r="CZ8" s="646">
        <v>14.3</v>
      </c>
      <c r="DA8" s="646"/>
      <c r="DB8" s="646"/>
      <c r="DC8" s="646"/>
      <c r="DD8" s="614">
        <v>32045</v>
      </c>
      <c r="DE8" s="609"/>
      <c r="DF8" s="609"/>
      <c r="DG8" s="609"/>
      <c r="DH8" s="609"/>
      <c r="DI8" s="609"/>
      <c r="DJ8" s="609"/>
      <c r="DK8" s="609"/>
      <c r="DL8" s="609"/>
      <c r="DM8" s="609"/>
      <c r="DN8" s="609"/>
      <c r="DO8" s="609"/>
      <c r="DP8" s="610"/>
      <c r="DQ8" s="614">
        <v>551983</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8105</v>
      </c>
      <c r="S9" s="609"/>
      <c r="T9" s="609"/>
      <c r="U9" s="609"/>
      <c r="V9" s="609"/>
      <c r="W9" s="609"/>
      <c r="X9" s="609"/>
      <c r="Y9" s="610"/>
      <c r="Z9" s="646">
        <v>0.1</v>
      </c>
      <c r="AA9" s="646"/>
      <c r="AB9" s="646"/>
      <c r="AC9" s="646"/>
      <c r="AD9" s="647">
        <v>8105</v>
      </c>
      <c r="AE9" s="647"/>
      <c r="AF9" s="647"/>
      <c r="AG9" s="647"/>
      <c r="AH9" s="647"/>
      <c r="AI9" s="647"/>
      <c r="AJ9" s="647"/>
      <c r="AK9" s="647"/>
      <c r="AL9" s="611">
        <v>0.2</v>
      </c>
      <c r="AM9" s="612"/>
      <c r="AN9" s="612"/>
      <c r="AO9" s="648"/>
      <c r="AP9" s="605" t="s">
        <v>230</v>
      </c>
      <c r="AQ9" s="606"/>
      <c r="AR9" s="606"/>
      <c r="AS9" s="606"/>
      <c r="AT9" s="606"/>
      <c r="AU9" s="606"/>
      <c r="AV9" s="606"/>
      <c r="AW9" s="606"/>
      <c r="AX9" s="606"/>
      <c r="AY9" s="606"/>
      <c r="AZ9" s="606"/>
      <c r="BA9" s="606"/>
      <c r="BB9" s="606"/>
      <c r="BC9" s="606"/>
      <c r="BD9" s="606"/>
      <c r="BE9" s="606"/>
      <c r="BF9" s="607"/>
      <c r="BG9" s="608">
        <v>237891</v>
      </c>
      <c r="BH9" s="609"/>
      <c r="BI9" s="609"/>
      <c r="BJ9" s="609"/>
      <c r="BK9" s="609"/>
      <c r="BL9" s="609"/>
      <c r="BM9" s="609"/>
      <c r="BN9" s="610"/>
      <c r="BO9" s="646">
        <v>13.4</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838145</v>
      </c>
      <c r="CS9" s="609"/>
      <c r="CT9" s="609"/>
      <c r="CU9" s="609"/>
      <c r="CV9" s="609"/>
      <c r="CW9" s="609"/>
      <c r="CX9" s="609"/>
      <c r="CY9" s="610"/>
      <c r="CZ9" s="646">
        <v>15</v>
      </c>
      <c r="DA9" s="646"/>
      <c r="DB9" s="646"/>
      <c r="DC9" s="646"/>
      <c r="DD9" s="614">
        <v>13326</v>
      </c>
      <c r="DE9" s="609"/>
      <c r="DF9" s="609"/>
      <c r="DG9" s="609"/>
      <c r="DH9" s="609"/>
      <c r="DI9" s="609"/>
      <c r="DJ9" s="609"/>
      <c r="DK9" s="609"/>
      <c r="DL9" s="609"/>
      <c r="DM9" s="609"/>
      <c r="DN9" s="609"/>
      <c r="DO9" s="609"/>
      <c r="DP9" s="610"/>
      <c r="DQ9" s="614">
        <v>737478</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31932</v>
      </c>
      <c r="BH10" s="609"/>
      <c r="BI10" s="609"/>
      <c r="BJ10" s="609"/>
      <c r="BK10" s="609"/>
      <c r="BL10" s="609"/>
      <c r="BM10" s="609"/>
      <c r="BN10" s="610"/>
      <c r="BO10" s="646">
        <v>1.8</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t="s">
        <v>122</v>
      </c>
      <c r="CS10" s="609"/>
      <c r="CT10" s="609"/>
      <c r="CU10" s="609"/>
      <c r="CV10" s="609"/>
      <c r="CW10" s="609"/>
      <c r="CX10" s="609"/>
      <c r="CY10" s="610"/>
      <c r="CZ10" s="646" t="s">
        <v>122</v>
      </c>
      <c r="DA10" s="646"/>
      <c r="DB10" s="646"/>
      <c r="DC10" s="646"/>
      <c r="DD10" s="614" t="s">
        <v>122</v>
      </c>
      <c r="DE10" s="609"/>
      <c r="DF10" s="609"/>
      <c r="DG10" s="609"/>
      <c r="DH10" s="609"/>
      <c r="DI10" s="609"/>
      <c r="DJ10" s="609"/>
      <c r="DK10" s="609"/>
      <c r="DL10" s="609"/>
      <c r="DM10" s="609"/>
      <c r="DN10" s="609"/>
      <c r="DO10" s="609"/>
      <c r="DP10" s="610"/>
      <c r="DQ10" s="614" t="s">
        <v>122</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142771</v>
      </c>
      <c r="S11" s="609"/>
      <c r="T11" s="609"/>
      <c r="U11" s="609"/>
      <c r="V11" s="609"/>
      <c r="W11" s="609"/>
      <c r="X11" s="609"/>
      <c r="Y11" s="610"/>
      <c r="Z11" s="611">
        <v>2.4</v>
      </c>
      <c r="AA11" s="612"/>
      <c r="AB11" s="612"/>
      <c r="AC11" s="613"/>
      <c r="AD11" s="614">
        <v>142771</v>
      </c>
      <c r="AE11" s="609"/>
      <c r="AF11" s="609"/>
      <c r="AG11" s="609"/>
      <c r="AH11" s="609"/>
      <c r="AI11" s="609"/>
      <c r="AJ11" s="609"/>
      <c r="AK11" s="610"/>
      <c r="AL11" s="611">
        <v>4.0999999999999996</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31785</v>
      </c>
      <c r="BH11" s="609"/>
      <c r="BI11" s="609"/>
      <c r="BJ11" s="609"/>
      <c r="BK11" s="609"/>
      <c r="BL11" s="609"/>
      <c r="BM11" s="609"/>
      <c r="BN11" s="610"/>
      <c r="BO11" s="646">
        <v>1.8</v>
      </c>
      <c r="BP11" s="646"/>
      <c r="BQ11" s="646"/>
      <c r="BR11" s="646"/>
      <c r="BS11" s="647" t="s">
        <v>122</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225509</v>
      </c>
      <c r="CS11" s="609"/>
      <c r="CT11" s="609"/>
      <c r="CU11" s="609"/>
      <c r="CV11" s="609"/>
      <c r="CW11" s="609"/>
      <c r="CX11" s="609"/>
      <c r="CY11" s="610"/>
      <c r="CZ11" s="646">
        <v>4</v>
      </c>
      <c r="DA11" s="646"/>
      <c r="DB11" s="646"/>
      <c r="DC11" s="646"/>
      <c r="DD11" s="614">
        <v>58502</v>
      </c>
      <c r="DE11" s="609"/>
      <c r="DF11" s="609"/>
      <c r="DG11" s="609"/>
      <c r="DH11" s="609"/>
      <c r="DI11" s="609"/>
      <c r="DJ11" s="609"/>
      <c r="DK11" s="609"/>
      <c r="DL11" s="609"/>
      <c r="DM11" s="609"/>
      <c r="DN11" s="609"/>
      <c r="DO11" s="609"/>
      <c r="DP11" s="610"/>
      <c r="DQ11" s="614">
        <v>165838</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37686</v>
      </c>
      <c r="S12" s="609"/>
      <c r="T12" s="609"/>
      <c r="U12" s="609"/>
      <c r="V12" s="609"/>
      <c r="W12" s="609"/>
      <c r="X12" s="609"/>
      <c r="Y12" s="610"/>
      <c r="Z12" s="646">
        <v>0.6</v>
      </c>
      <c r="AA12" s="646"/>
      <c r="AB12" s="646"/>
      <c r="AC12" s="646"/>
      <c r="AD12" s="647">
        <v>37686</v>
      </c>
      <c r="AE12" s="647"/>
      <c r="AF12" s="647"/>
      <c r="AG12" s="647"/>
      <c r="AH12" s="647"/>
      <c r="AI12" s="647"/>
      <c r="AJ12" s="647"/>
      <c r="AK12" s="647"/>
      <c r="AL12" s="611">
        <v>1.1000000000000001</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1352311</v>
      </c>
      <c r="BH12" s="609"/>
      <c r="BI12" s="609"/>
      <c r="BJ12" s="609"/>
      <c r="BK12" s="609"/>
      <c r="BL12" s="609"/>
      <c r="BM12" s="609"/>
      <c r="BN12" s="610"/>
      <c r="BO12" s="646">
        <v>76.400000000000006</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55429</v>
      </c>
      <c r="CS12" s="609"/>
      <c r="CT12" s="609"/>
      <c r="CU12" s="609"/>
      <c r="CV12" s="609"/>
      <c r="CW12" s="609"/>
      <c r="CX12" s="609"/>
      <c r="CY12" s="610"/>
      <c r="CZ12" s="646">
        <v>1</v>
      </c>
      <c r="DA12" s="646"/>
      <c r="DB12" s="646"/>
      <c r="DC12" s="646"/>
      <c r="DD12" s="614">
        <v>3899</v>
      </c>
      <c r="DE12" s="609"/>
      <c r="DF12" s="609"/>
      <c r="DG12" s="609"/>
      <c r="DH12" s="609"/>
      <c r="DI12" s="609"/>
      <c r="DJ12" s="609"/>
      <c r="DK12" s="609"/>
      <c r="DL12" s="609"/>
      <c r="DM12" s="609"/>
      <c r="DN12" s="609"/>
      <c r="DO12" s="609"/>
      <c r="DP12" s="610"/>
      <c r="DQ12" s="614">
        <v>49776</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592815</v>
      </c>
      <c r="BH13" s="609"/>
      <c r="BI13" s="609"/>
      <c r="BJ13" s="609"/>
      <c r="BK13" s="609"/>
      <c r="BL13" s="609"/>
      <c r="BM13" s="609"/>
      <c r="BN13" s="610"/>
      <c r="BO13" s="646">
        <v>33.5</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468755</v>
      </c>
      <c r="CS13" s="609"/>
      <c r="CT13" s="609"/>
      <c r="CU13" s="609"/>
      <c r="CV13" s="609"/>
      <c r="CW13" s="609"/>
      <c r="CX13" s="609"/>
      <c r="CY13" s="610"/>
      <c r="CZ13" s="646">
        <v>8.4</v>
      </c>
      <c r="DA13" s="646"/>
      <c r="DB13" s="646"/>
      <c r="DC13" s="646"/>
      <c r="DD13" s="614">
        <v>194153</v>
      </c>
      <c r="DE13" s="609"/>
      <c r="DF13" s="609"/>
      <c r="DG13" s="609"/>
      <c r="DH13" s="609"/>
      <c r="DI13" s="609"/>
      <c r="DJ13" s="609"/>
      <c r="DK13" s="609"/>
      <c r="DL13" s="609"/>
      <c r="DM13" s="609"/>
      <c r="DN13" s="609"/>
      <c r="DO13" s="609"/>
      <c r="DP13" s="610"/>
      <c r="DQ13" s="614">
        <v>306637</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32531</v>
      </c>
      <c r="BH14" s="609"/>
      <c r="BI14" s="609"/>
      <c r="BJ14" s="609"/>
      <c r="BK14" s="609"/>
      <c r="BL14" s="609"/>
      <c r="BM14" s="609"/>
      <c r="BN14" s="610"/>
      <c r="BO14" s="646">
        <v>1.8</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203546</v>
      </c>
      <c r="CS14" s="609"/>
      <c r="CT14" s="609"/>
      <c r="CU14" s="609"/>
      <c r="CV14" s="609"/>
      <c r="CW14" s="609"/>
      <c r="CX14" s="609"/>
      <c r="CY14" s="610"/>
      <c r="CZ14" s="646">
        <v>3.6</v>
      </c>
      <c r="DA14" s="646"/>
      <c r="DB14" s="646"/>
      <c r="DC14" s="646"/>
      <c r="DD14" s="614">
        <v>1860</v>
      </c>
      <c r="DE14" s="609"/>
      <c r="DF14" s="609"/>
      <c r="DG14" s="609"/>
      <c r="DH14" s="609"/>
      <c r="DI14" s="609"/>
      <c r="DJ14" s="609"/>
      <c r="DK14" s="609"/>
      <c r="DL14" s="609"/>
      <c r="DM14" s="609"/>
      <c r="DN14" s="609"/>
      <c r="DO14" s="609"/>
      <c r="DP14" s="610"/>
      <c r="DQ14" s="614">
        <v>199970</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8093</v>
      </c>
      <c r="S15" s="609"/>
      <c r="T15" s="609"/>
      <c r="U15" s="609"/>
      <c r="V15" s="609"/>
      <c r="W15" s="609"/>
      <c r="X15" s="609"/>
      <c r="Y15" s="610"/>
      <c r="Z15" s="646">
        <v>0.1</v>
      </c>
      <c r="AA15" s="646"/>
      <c r="AB15" s="646"/>
      <c r="AC15" s="646"/>
      <c r="AD15" s="647">
        <v>8093</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63061</v>
      </c>
      <c r="BH15" s="609"/>
      <c r="BI15" s="609"/>
      <c r="BJ15" s="609"/>
      <c r="BK15" s="609"/>
      <c r="BL15" s="609"/>
      <c r="BM15" s="609"/>
      <c r="BN15" s="610"/>
      <c r="BO15" s="646">
        <v>3.6</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815692</v>
      </c>
      <c r="CS15" s="609"/>
      <c r="CT15" s="609"/>
      <c r="CU15" s="609"/>
      <c r="CV15" s="609"/>
      <c r="CW15" s="609"/>
      <c r="CX15" s="609"/>
      <c r="CY15" s="610"/>
      <c r="CZ15" s="646">
        <v>14.6</v>
      </c>
      <c r="DA15" s="646"/>
      <c r="DB15" s="646"/>
      <c r="DC15" s="646"/>
      <c r="DD15" s="614">
        <v>89029</v>
      </c>
      <c r="DE15" s="609"/>
      <c r="DF15" s="609"/>
      <c r="DG15" s="609"/>
      <c r="DH15" s="609"/>
      <c r="DI15" s="609"/>
      <c r="DJ15" s="609"/>
      <c r="DK15" s="609"/>
      <c r="DL15" s="609"/>
      <c r="DM15" s="609"/>
      <c r="DN15" s="609"/>
      <c r="DO15" s="609"/>
      <c r="DP15" s="610"/>
      <c r="DQ15" s="614">
        <v>644653</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18869</v>
      </c>
      <c r="S16" s="609"/>
      <c r="T16" s="609"/>
      <c r="U16" s="609"/>
      <c r="V16" s="609"/>
      <c r="W16" s="609"/>
      <c r="X16" s="609"/>
      <c r="Y16" s="610"/>
      <c r="Z16" s="646">
        <v>0.3</v>
      </c>
      <c r="AA16" s="646"/>
      <c r="AB16" s="646"/>
      <c r="AC16" s="646"/>
      <c r="AD16" s="647">
        <v>18869</v>
      </c>
      <c r="AE16" s="647"/>
      <c r="AF16" s="647"/>
      <c r="AG16" s="647"/>
      <c r="AH16" s="647"/>
      <c r="AI16" s="647"/>
      <c r="AJ16" s="647"/>
      <c r="AK16" s="647"/>
      <c r="AL16" s="611">
        <v>0.5</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30052</v>
      </c>
      <c r="S17" s="609"/>
      <c r="T17" s="609"/>
      <c r="U17" s="609"/>
      <c r="V17" s="609"/>
      <c r="W17" s="609"/>
      <c r="X17" s="609"/>
      <c r="Y17" s="610"/>
      <c r="Z17" s="646">
        <v>0.5</v>
      </c>
      <c r="AA17" s="646"/>
      <c r="AB17" s="646"/>
      <c r="AC17" s="646"/>
      <c r="AD17" s="647">
        <v>30052</v>
      </c>
      <c r="AE17" s="647"/>
      <c r="AF17" s="647"/>
      <c r="AG17" s="647"/>
      <c r="AH17" s="647"/>
      <c r="AI17" s="647"/>
      <c r="AJ17" s="647"/>
      <c r="AK17" s="647"/>
      <c r="AL17" s="611">
        <v>0.9</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428068</v>
      </c>
      <c r="CS17" s="609"/>
      <c r="CT17" s="609"/>
      <c r="CU17" s="609"/>
      <c r="CV17" s="609"/>
      <c r="CW17" s="609"/>
      <c r="CX17" s="609"/>
      <c r="CY17" s="610"/>
      <c r="CZ17" s="646">
        <v>7.7</v>
      </c>
      <c r="DA17" s="646"/>
      <c r="DB17" s="646"/>
      <c r="DC17" s="646"/>
      <c r="DD17" s="614" t="s">
        <v>122</v>
      </c>
      <c r="DE17" s="609"/>
      <c r="DF17" s="609"/>
      <c r="DG17" s="609"/>
      <c r="DH17" s="609"/>
      <c r="DI17" s="609"/>
      <c r="DJ17" s="609"/>
      <c r="DK17" s="609"/>
      <c r="DL17" s="609"/>
      <c r="DM17" s="609"/>
      <c r="DN17" s="609"/>
      <c r="DO17" s="609"/>
      <c r="DP17" s="610"/>
      <c r="DQ17" s="614">
        <v>423403</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1939</v>
      </c>
      <c r="S18" s="609"/>
      <c r="T18" s="609"/>
      <c r="U18" s="609"/>
      <c r="V18" s="609"/>
      <c r="W18" s="609"/>
      <c r="X18" s="609"/>
      <c r="Y18" s="610"/>
      <c r="Z18" s="646">
        <v>0</v>
      </c>
      <c r="AA18" s="646"/>
      <c r="AB18" s="646"/>
      <c r="AC18" s="646"/>
      <c r="AD18" s="647">
        <v>1939</v>
      </c>
      <c r="AE18" s="647"/>
      <c r="AF18" s="647"/>
      <c r="AG18" s="647"/>
      <c r="AH18" s="647"/>
      <c r="AI18" s="647"/>
      <c r="AJ18" s="647"/>
      <c r="AK18" s="647"/>
      <c r="AL18" s="611">
        <v>0.1</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21857</v>
      </c>
      <c r="S19" s="609"/>
      <c r="T19" s="609"/>
      <c r="U19" s="609"/>
      <c r="V19" s="609"/>
      <c r="W19" s="609"/>
      <c r="X19" s="609"/>
      <c r="Y19" s="610"/>
      <c r="Z19" s="646">
        <v>0.4</v>
      </c>
      <c r="AA19" s="646"/>
      <c r="AB19" s="646"/>
      <c r="AC19" s="646"/>
      <c r="AD19" s="647">
        <v>21857</v>
      </c>
      <c r="AE19" s="647"/>
      <c r="AF19" s="647"/>
      <c r="AG19" s="647"/>
      <c r="AH19" s="647"/>
      <c r="AI19" s="647"/>
      <c r="AJ19" s="647"/>
      <c r="AK19" s="647"/>
      <c r="AL19" s="611">
        <v>0.6</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5767</v>
      </c>
      <c r="BH19" s="609"/>
      <c r="BI19" s="609"/>
      <c r="BJ19" s="609"/>
      <c r="BK19" s="609"/>
      <c r="BL19" s="609"/>
      <c r="BM19" s="609"/>
      <c r="BN19" s="610"/>
      <c r="BO19" s="646">
        <v>0.3</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6256</v>
      </c>
      <c r="S20" s="609"/>
      <c r="T20" s="609"/>
      <c r="U20" s="609"/>
      <c r="V20" s="609"/>
      <c r="W20" s="609"/>
      <c r="X20" s="609"/>
      <c r="Y20" s="610"/>
      <c r="Z20" s="646">
        <v>0.1</v>
      </c>
      <c r="AA20" s="646"/>
      <c r="AB20" s="646"/>
      <c r="AC20" s="646"/>
      <c r="AD20" s="647">
        <v>6256</v>
      </c>
      <c r="AE20" s="647"/>
      <c r="AF20" s="647"/>
      <c r="AG20" s="647"/>
      <c r="AH20" s="647"/>
      <c r="AI20" s="647"/>
      <c r="AJ20" s="647"/>
      <c r="AK20" s="647"/>
      <c r="AL20" s="611">
        <v>0.2</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5767</v>
      </c>
      <c r="BH20" s="609"/>
      <c r="BI20" s="609"/>
      <c r="BJ20" s="609"/>
      <c r="BK20" s="609"/>
      <c r="BL20" s="609"/>
      <c r="BM20" s="609"/>
      <c r="BN20" s="610"/>
      <c r="BO20" s="646">
        <v>0.3</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5593827</v>
      </c>
      <c r="CS20" s="609"/>
      <c r="CT20" s="609"/>
      <c r="CU20" s="609"/>
      <c r="CV20" s="609"/>
      <c r="CW20" s="609"/>
      <c r="CX20" s="609"/>
      <c r="CY20" s="610"/>
      <c r="CZ20" s="646">
        <v>100</v>
      </c>
      <c r="DA20" s="646"/>
      <c r="DB20" s="646"/>
      <c r="DC20" s="646"/>
      <c r="DD20" s="614">
        <v>732630</v>
      </c>
      <c r="DE20" s="609"/>
      <c r="DF20" s="609"/>
      <c r="DG20" s="609"/>
      <c r="DH20" s="609"/>
      <c r="DI20" s="609"/>
      <c r="DJ20" s="609"/>
      <c r="DK20" s="609"/>
      <c r="DL20" s="609"/>
      <c r="DM20" s="609"/>
      <c r="DN20" s="609"/>
      <c r="DO20" s="609"/>
      <c r="DP20" s="610"/>
      <c r="DQ20" s="614">
        <v>4221144</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1568234</v>
      </c>
      <c r="S21" s="609"/>
      <c r="T21" s="609"/>
      <c r="U21" s="609"/>
      <c r="V21" s="609"/>
      <c r="W21" s="609"/>
      <c r="X21" s="609"/>
      <c r="Y21" s="610"/>
      <c r="Z21" s="646">
        <v>25.9</v>
      </c>
      <c r="AA21" s="646"/>
      <c r="AB21" s="646"/>
      <c r="AC21" s="646"/>
      <c r="AD21" s="647">
        <v>1389452</v>
      </c>
      <c r="AE21" s="647"/>
      <c r="AF21" s="647"/>
      <c r="AG21" s="647"/>
      <c r="AH21" s="647"/>
      <c r="AI21" s="647"/>
      <c r="AJ21" s="647"/>
      <c r="AK21" s="647"/>
      <c r="AL21" s="611">
        <v>39.5</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v>5767</v>
      </c>
      <c r="BH21" s="609"/>
      <c r="BI21" s="609"/>
      <c r="BJ21" s="609"/>
      <c r="BK21" s="609"/>
      <c r="BL21" s="609"/>
      <c r="BM21" s="609"/>
      <c r="BN21" s="610"/>
      <c r="BO21" s="646">
        <v>0.3</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1389452</v>
      </c>
      <c r="S22" s="609"/>
      <c r="T22" s="609"/>
      <c r="U22" s="609"/>
      <c r="V22" s="609"/>
      <c r="W22" s="609"/>
      <c r="X22" s="609"/>
      <c r="Y22" s="610"/>
      <c r="Z22" s="646">
        <v>23</v>
      </c>
      <c r="AA22" s="646"/>
      <c r="AB22" s="646"/>
      <c r="AC22" s="646"/>
      <c r="AD22" s="647">
        <v>1389452</v>
      </c>
      <c r="AE22" s="647"/>
      <c r="AF22" s="647"/>
      <c r="AG22" s="647"/>
      <c r="AH22" s="647"/>
      <c r="AI22" s="647"/>
      <c r="AJ22" s="647"/>
      <c r="AK22" s="647"/>
      <c r="AL22" s="611">
        <v>39.5</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178782</v>
      </c>
      <c r="S23" s="609"/>
      <c r="T23" s="609"/>
      <c r="U23" s="609"/>
      <c r="V23" s="609"/>
      <c r="W23" s="609"/>
      <c r="X23" s="609"/>
      <c r="Y23" s="610"/>
      <c r="Z23" s="646">
        <v>3</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1729222</v>
      </c>
      <c r="CS24" s="664"/>
      <c r="CT24" s="664"/>
      <c r="CU24" s="664"/>
      <c r="CV24" s="664"/>
      <c r="CW24" s="664"/>
      <c r="CX24" s="664"/>
      <c r="CY24" s="689"/>
      <c r="CZ24" s="690">
        <v>30.9</v>
      </c>
      <c r="DA24" s="672"/>
      <c r="DB24" s="672"/>
      <c r="DC24" s="692"/>
      <c r="DD24" s="688">
        <v>1465178</v>
      </c>
      <c r="DE24" s="664"/>
      <c r="DF24" s="664"/>
      <c r="DG24" s="664"/>
      <c r="DH24" s="664"/>
      <c r="DI24" s="664"/>
      <c r="DJ24" s="664"/>
      <c r="DK24" s="689"/>
      <c r="DL24" s="688">
        <v>1318406</v>
      </c>
      <c r="DM24" s="664"/>
      <c r="DN24" s="664"/>
      <c r="DO24" s="664"/>
      <c r="DP24" s="664"/>
      <c r="DQ24" s="664"/>
      <c r="DR24" s="664"/>
      <c r="DS24" s="664"/>
      <c r="DT24" s="664"/>
      <c r="DU24" s="664"/>
      <c r="DV24" s="689"/>
      <c r="DW24" s="690">
        <v>37.299999999999997</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3654542</v>
      </c>
      <c r="S25" s="609"/>
      <c r="T25" s="609"/>
      <c r="U25" s="609"/>
      <c r="V25" s="609"/>
      <c r="W25" s="609"/>
      <c r="X25" s="609"/>
      <c r="Y25" s="610"/>
      <c r="Z25" s="646">
        <v>60.4</v>
      </c>
      <c r="AA25" s="646"/>
      <c r="AB25" s="646"/>
      <c r="AC25" s="646"/>
      <c r="AD25" s="647">
        <v>3475760</v>
      </c>
      <c r="AE25" s="647"/>
      <c r="AF25" s="647"/>
      <c r="AG25" s="647"/>
      <c r="AH25" s="647"/>
      <c r="AI25" s="647"/>
      <c r="AJ25" s="647"/>
      <c r="AK25" s="647"/>
      <c r="AL25" s="611">
        <v>98.7</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964106</v>
      </c>
      <c r="CS25" s="621"/>
      <c r="CT25" s="621"/>
      <c r="CU25" s="621"/>
      <c r="CV25" s="621"/>
      <c r="CW25" s="621"/>
      <c r="CX25" s="621"/>
      <c r="CY25" s="622"/>
      <c r="CZ25" s="611">
        <v>17.2</v>
      </c>
      <c r="DA25" s="623"/>
      <c r="DB25" s="623"/>
      <c r="DC25" s="624"/>
      <c r="DD25" s="614">
        <v>885676</v>
      </c>
      <c r="DE25" s="621"/>
      <c r="DF25" s="621"/>
      <c r="DG25" s="621"/>
      <c r="DH25" s="621"/>
      <c r="DI25" s="621"/>
      <c r="DJ25" s="621"/>
      <c r="DK25" s="622"/>
      <c r="DL25" s="614">
        <v>885547</v>
      </c>
      <c r="DM25" s="621"/>
      <c r="DN25" s="621"/>
      <c r="DO25" s="621"/>
      <c r="DP25" s="621"/>
      <c r="DQ25" s="621"/>
      <c r="DR25" s="621"/>
      <c r="DS25" s="621"/>
      <c r="DT25" s="621"/>
      <c r="DU25" s="621"/>
      <c r="DV25" s="622"/>
      <c r="DW25" s="611">
        <v>25.1</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936</v>
      </c>
      <c r="S26" s="609"/>
      <c r="T26" s="609"/>
      <c r="U26" s="609"/>
      <c r="V26" s="609"/>
      <c r="W26" s="609"/>
      <c r="X26" s="609"/>
      <c r="Y26" s="610"/>
      <c r="Z26" s="646">
        <v>0</v>
      </c>
      <c r="AA26" s="646"/>
      <c r="AB26" s="646"/>
      <c r="AC26" s="646"/>
      <c r="AD26" s="647">
        <v>936</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527718</v>
      </c>
      <c r="CS26" s="609"/>
      <c r="CT26" s="609"/>
      <c r="CU26" s="609"/>
      <c r="CV26" s="609"/>
      <c r="CW26" s="609"/>
      <c r="CX26" s="609"/>
      <c r="CY26" s="610"/>
      <c r="CZ26" s="611">
        <v>9.4</v>
      </c>
      <c r="DA26" s="623"/>
      <c r="DB26" s="623"/>
      <c r="DC26" s="624"/>
      <c r="DD26" s="614">
        <v>468120</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12084</v>
      </c>
      <c r="S27" s="609"/>
      <c r="T27" s="609"/>
      <c r="U27" s="609"/>
      <c r="V27" s="609"/>
      <c r="W27" s="609"/>
      <c r="X27" s="609"/>
      <c r="Y27" s="610"/>
      <c r="Z27" s="646">
        <v>0.2</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1769085</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337048</v>
      </c>
      <c r="CS27" s="621"/>
      <c r="CT27" s="621"/>
      <c r="CU27" s="621"/>
      <c r="CV27" s="621"/>
      <c r="CW27" s="621"/>
      <c r="CX27" s="621"/>
      <c r="CY27" s="622"/>
      <c r="CZ27" s="611">
        <v>6</v>
      </c>
      <c r="DA27" s="623"/>
      <c r="DB27" s="623"/>
      <c r="DC27" s="624"/>
      <c r="DD27" s="614">
        <v>156099</v>
      </c>
      <c r="DE27" s="621"/>
      <c r="DF27" s="621"/>
      <c r="DG27" s="621"/>
      <c r="DH27" s="621"/>
      <c r="DI27" s="621"/>
      <c r="DJ27" s="621"/>
      <c r="DK27" s="622"/>
      <c r="DL27" s="614">
        <v>90019</v>
      </c>
      <c r="DM27" s="621"/>
      <c r="DN27" s="621"/>
      <c r="DO27" s="621"/>
      <c r="DP27" s="621"/>
      <c r="DQ27" s="621"/>
      <c r="DR27" s="621"/>
      <c r="DS27" s="621"/>
      <c r="DT27" s="621"/>
      <c r="DU27" s="621"/>
      <c r="DV27" s="622"/>
      <c r="DW27" s="611">
        <v>2.5</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62382</v>
      </c>
      <c r="S28" s="609"/>
      <c r="T28" s="609"/>
      <c r="U28" s="609"/>
      <c r="V28" s="609"/>
      <c r="W28" s="609"/>
      <c r="X28" s="609"/>
      <c r="Y28" s="610"/>
      <c r="Z28" s="646">
        <v>1</v>
      </c>
      <c r="AA28" s="646"/>
      <c r="AB28" s="646"/>
      <c r="AC28" s="646"/>
      <c r="AD28" s="647">
        <v>2176</v>
      </c>
      <c r="AE28" s="647"/>
      <c r="AF28" s="647"/>
      <c r="AG28" s="647"/>
      <c r="AH28" s="647"/>
      <c r="AI28" s="647"/>
      <c r="AJ28" s="647"/>
      <c r="AK28" s="647"/>
      <c r="AL28" s="611">
        <v>0.1</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428068</v>
      </c>
      <c r="CS28" s="609"/>
      <c r="CT28" s="609"/>
      <c r="CU28" s="609"/>
      <c r="CV28" s="609"/>
      <c r="CW28" s="609"/>
      <c r="CX28" s="609"/>
      <c r="CY28" s="610"/>
      <c r="CZ28" s="611">
        <v>7.7</v>
      </c>
      <c r="DA28" s="623"/>
      <c r="DB28" s="623"/>
      <c r="DC28" s="624"/>
      <c r="DD28" s="614">
        <v>423403</v>
      </c>
      <c r="DE28" s="609"/>
      <c r="DF28" s="609"/>
      <c r="DG28" s="609"/>
      <c r="DH28" s="609"/>
      <c r="DI28" s="609"/>
      <c r="DJ28" s="609"/>
      <c r="DK28" s="610"/>
      <c r="DL28" s="614">
        <v>342840</v>
      </c>
      <c r="DM28" s="609"/>
      <c r="DN28" s="609"/>
      <c r="DO28" s="609"/>
      <c r="DP28" s="609"/>
      <c r="DQ28" s="609"/>
      <c r="DR28" s="609"/>
      <c r="DS28" s="609"/>
      <c r="DT28" s="609"/>
      <c r="DU28" s="609"/>
      <c r="DV28" s="610"/>
      <c r="DW28" s="611">
        <v>9.6999999999999993</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8666</v>
      </c>
      <c r="S29" s="609"/>
      <c r="T29" s="609"/>
      <c r="U29" s="609"/>
      <c r="V29" s="609"/>
      <c r="W29" s="609"/>
      <c r="X29" s="609"/>
      <c r="Y29" s="610"/>
      <c r="Z29" s="646">
        <v>0.1</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428068</v>
      </c>
      <c r="CS29" s="621"/>
      <c r="CT29" s="621"/>
      <c r="CU29" s="621"/>
      <c r="CV29" s="621"/>
      <c r="CW29" s="621"/>
      <c r="CX29" s="621"/>
      <c r="CY29" s="622"/>
      <c r="CZ29" s="611">
        <v>7.7</v>
      </c>
      <c r="DA29" s="623"/>
      <c r="DB29" s="623"/>
      <c r="DC29" s="624"/>
      <c r="DD29" s="614">
        <v>423403</v>
      </c>
      <c r="DE29" s="621"/>
      <c r="DF29" s="621"/>
      <c r="DG29" s="621"/>
      <c r="DH29" s="621"/>
      <c r="DI29" s="621"/>
      <c r="DJ29" s="621"/>
      <c r="DK29" s="622"/>
      <c r="DL29" s="614">
        <v>342840</v>
      </c>
      <c r="DM29" s="621"/>
      <c r="DN29" s="621"/>
      <c r="DO29" s="621"/>
      <c r="DP29" s="621"/>
      <c r="DQ29" s="621"/>
      <c r="DR29" s="621"/>
      <c r="DS29" s="621"/>
      <c r="DT29" s="621"/>
      <c r="DU29" s="621"/>
      <c r="DV29" s="622"/>
      <c r="DW29" s="611">
        <v>9.6999999999999993</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309063</v>
      </c>
      <c r="S30" s="609"/>
      <c r="T30" s="609"/>
      <c r="U30" s="609"/>
      <c r="V30" s="609"/>
      <c r="W30" s="609"/>
      <c r="X30" s="609"/>
      <c r="Y30" s="610"/>
      <c r="Z30" s="646">
        <v>5.0999999999999996</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409254</v>
      </c>
      <c r="CS30" s="609"/>
      <c r="CT30" s="609"/>
      <c r="CU30" s="609"/>
      <c r="CV30" s="609"/>
      <c r="CW30" s="609"/>
      <c r="CX30" s="609"/>
      <c r="CY30" s="610"/>
      <c r="CZ30" s="611">
        <v>7.3</v>
      </c>
      <c r="DA30" s="623"/>
      <c r="DB30" s="623"/>
      <c r="DC30" s="624"/>
      <c r="DD30" s="614">
        <v>404589</v>
      </c>
      <c r="DE30" s="609"/>
      <c r="DF30" s="609"/>
      <c r="DG30" s="609"/>
      <c r="DH30" s="609"/>
      <c r="DI30" s="609"/>
      <c r="DJ30" s="609"/>
      <c r="DK30" s="610"/>
      <c r="DL30" s="614">
        <v>324026</v>
      </c>
      <c r="DM30" s="609"/>
      <c r="DN30" s="609"/>
      <c r="DO30" s="609"/>
      <c r="DP30" s="609"/>
      <c r="DQ30" s="609"/>
      <c r="DR30" s="609"/>
      <c r="DS30" s="609"/>
      <c r="DT30" s="609"/>
      <c r="DU30" s="609"/>
      <c r="DV30" s="610"/>
      <c r="DW30" s="611">
        <v>9.1999999999999993</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99.1</v>
      </c>
      <c r="BH31" s="671"/>
      <c r="BI31" s="671"/>
      <c r="BJ31" s="671"/>
      <c r="BK31" s="671"/>
      <c r="BL31" s="671"/>
      <c r="BM31" s="672">
        <v>95.8</v>
      </c>
      <c r="BN31" s="671"/>
      <c r="BO31" s="671"/>
      <c r="BP31" s="671"/>
      <c r="BQ31" s="673"/>
      <c r="BR31" s="670">
        <v>99</v>
      </c>
      <c r="BS31" s="671"/>
      <c r="BT31" s="671"/>
      <c r="BU31" s="671"/>
      <c r="BV31" s="671"/>
      <c r="BW31" s="671"/>
      <c r="BX31" s="672">
        <v>94.9</v>
      </c>
      <c r="BY31" s="671"/>
      <c r="BZ31" s="671"/>
      <c r="CA31" s="671"/>
      <c r="CB31" s="673"/>
      <c r="CD31" s="629"/>
      <c r="CE31" s="630"/>
      <c r="CF31" s="605" t="s">
        <v>300</v>
      </c>
      <c r="CG31" s="606"/>
      <c r="CH31" s="606"/>
      <c r="CI31" s="606"/>
      <c r="CJ31" s="606"/>
      <c r="CK31" s="606"/>
      <c r="CL31" s="606"/>
      <c r="CM31" s="606"/>
      <c r="CN31" s="606"/>
      <c r="CO31" s="606"/>
      <c r="CP31" s="606"/>
      <c r="CQ31" s="607"/>
      <c r="CR31" s="608">
        <v>18814</v>
      </c>
      <c r="CS31" s="621"/>
      <c r="CT31" s="621"/>
      <c r="CU31" s="621"/>
      <c r="CV31" s="621"/>
      <c r="CW31" s="621"/>
      <c r="CX31" s="621"/>
      <c r="CY31" s="622"/>
      <c r="CZ31" s="611">
        <v>0.3</v>
      </c>
      <c r="DA31" s="623"/>
      <c r="DB31" s="623"/>
      <c r="DC31" s="624"/>
      <c r="DD31" s="614">
        <v>18814</v>
      </c>
      <c r="DE31" s="621"/>
      <c r="DF31" s="621"/>
      <c r="DG31" s="621"/>
      <c r="DH31" s="621"/>
      <c r="DI31" s="621"/>
      <c r="DJ31" s="621"/>
      <c r="DK31" s="622"/>
      <c r="DL31" s="614">
        <v>18814</v>
      </c>
      <c r="DM31" s="621"/>
      <c r="DN31" s="621"/>
      <c r="DO31" s="621"/>
      <c r="DP31" s="621"/>
      <c r="DQ31" s="621"/>
      <c r="DR31" s="621"/>
      <c r="DS31" s="621"/>
      <c r="DT31" s="621"/>
      <c r="DU31" s="621"/>
      <c r="DV31" s="622"/>
      <c r="DW31" s="611">
        <v>0.5</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205930</v>
      </c>
      <c r="S32" s="609"/>
      <c r="T32" s="609"/>
      <c r="U32" s="609"/>
      <c r="V32" s="609"/>
      <c r="W32" s="609"/>
      <c r="X32" s="609"/>
      <c r="Y32" s="610"/>
      <c r="Z32" s="646">
        <v>3.4</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302</v>
      </c>
      <c r="AX32" s="605" t="s">
        <v>303</v>
      </c>
      <c r="AY32" s="606"/>
      <c r="AZ32" s="606"/>
      <c r="BA32" s="606"/>
      <c r="BB32" s="606"/>
      <c r="BC32" s="606"/>
      <c r="BD32" s="606"/>
      <c r="BE32" s="606"/>
      <c r="BF32" s="607"/>
      <c r="BG32" s="674">
        <v>99.1</v>
      </c>
      <c r="BH32" s="621"/>
      <c r="BI32" s="621"/>
      <c r="BJ32" s="621"/>
      <c r="BK32" s="621"/>
      <c r="BL32" s="621"/>
      <c r="BM32" s="612">
        <v>95.6</v>
      </c>
      <c r="BN32" s="621"/>
      <c r="BO32" s="621"/>
      <c r="BP32" s="621"/>
      <c r="BQ32" s="644"/>
      <c r="BR32" s="674">
        <v>98.7</v>
      </c>
      <c r="BS32" s="621"/>
      <c r="BT32" s="621"/>
      <c r="BU32" s="621"/>
      <c r="BV32" s="621"/>
      <c r="BW32" s="621"/>
      <c r="BX32" s="612">
        <v>95.2</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91574</v>
      </c>
      <c r="S33" s="609"/>
      <c r="T33" s="609"/>
      <c r="U33" s="609"/>
      <c r="V33" s="609"/>
      <c r="W33" s="609"/>
      <c r="X33" s="609"/>
      <c r="Y33" s="610"/>
      <c r="Z33" s="646">
        <v>1.5</v>
      </c>
      <c r="AA33" s="646"/>
      <c r="AB33" s="646"/>
      <c r="AC33" s="646"/>
      <c r="AD33" s="647">
        <v>41681</v>
      </c>
      <c r="AE33" s="647"/>
      <c r="AF33" s="647"/>
      <c r="AG33" s="647"/>
      <c r="AH33" s="647"/>
      <c r="AI33" s="647"/>
      <c r="AJ33" s="647"/>
      <c r="AK33" s="647"/>
      <c r="AL33" s="611">
        <v>1.2</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v>97.9</v>
      </c>
      <c r="BH33" s="593"/>
      <c r="BI33" s="593"/>
      <c r="BJ33" s="593"/>
      <c r="BK33" s="593"/>
      <c r="BL33" s="593"/>
      <c r="BM33" s="639">
        <v>90.6</v>
      </c>
      <c r="BN33" s="593"/>
      <c r="BO33" s="593"/>
      <c r="BP33" s="593"/>
      <c r="BQ33" s="656"/>
      <c r="BR33" s="669">
        <v>97.7</v>
      </c>
      <c r="BS33" s="593"/>
      <c r="BT33" s="593"/>
      <c r="BU33" s="593"/>
      <c r="BV33" s="593"/>
      <c r="BW33" s="593"/>
      <c r="BX33" s="639">
        <v>88.1</v>
      </c>
      <c r="BY33" s="593"/>
      <c r="BZ33" s="593"/>
      <c r="CA33" s="593"/>
      <c r="CB33" s="656"/>
      <c r="CD33" s="605" t="s">
        <v>307</v>
      </c>
      <c r="CE33" s="606"/>
      <c r="CF33" s="606"/>
      <c r="CG33" s="606"/>
      <c r="CH33" s="606"/>
      <c r="CI33" s="606"/>
      <c r="CJ33" s="606"/>
      <c r="CK33" s="606"/>
      <c r="CL33" s="606"/>
      <c r="CM33" s="606"/>
      <c r="CN33" s="606"/>
      <c r="CO33" s="606"/>
      <c r="CP33" s="606"/>
      <c r="CQ33" s="607"/>
      <c r="CR33" s="608">
        <v>3131975</v>
      </c>
      <c r="CS33" s="621"/>
      <c r="CT33" s="621"/>
      <c r="CU33" s="621"/>
      <c r="CV33" s="621"/>
      <c r="CW33" s="621"/>
      <c r="CX33" s="621"/>
      <c r="CY33" s="622"/>
      <c r="CZ33" s="611">
        <v>56</v>
      </c>
      <c r="DA33" s="623"/>
      <c r="DB33" s="623"/>
      <c r="DC33" s="624"/>
      <c r="DD33" s="614">
        <v>2493977</v>
      </c>
      <c r="DE33" s="621"/>
      <c r="DF33" s="621"/>
      <c r="DG33" s="621"/>
      <c r="DH33" s="621"/>
      <c r="DI33" s="621"/>
      <c r="DJ33" s="621"/>
      <c r="DK33" s="622"/>
      <c r="DL33" s="614">
        <v>1719659</v>
      </c>
      <c r="DM33" s="621"/>
      <c r="DN33" s="621"/>
      <c r="DO33" s="621"/>
      <c r="DP33" s="621"/>
      <c r="DQ33" s="621"/>
      <c r="DR33" s="621"/>
      <c r="DS33" s="621"/>
      <c r="DT33" s="621"/>
      <c r="DU33" s="621"/>
      <c r="DV33" s="622"/>
      <c r="DW33" s="611">
        <v>48.7</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191188</v>
      </c>
      <c r="S34" s="609"/>
      <c r="T34" s="609"/>
      <c r="U34" s="609"/>
      <c r="V34" s="609"/>
      <c r="W34" s="609"/>
      <c r="X34" s="609"/>
      <c r="Y34" s="610"/>
      <c r="Z34" s="646">
        <v>3.2</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931858</v>
      </c>
      <c r="CS34" s="609"/>
      <c r="CT34" s="609"/>
      <c r="CU34" s="609"/>
      <c r="CV34" s="609"/>
      <c r="CW34" s="609"/>
      <c r="CX34" s="609"/>
      <c r="CY34" s="610"/>
      <c r="CZ34" s="611">
        <v>16.7</v>
      </c>
      <c r="DA34" s="623"/>
      <c r="DB34" s="623"/>
      <c r="DC34" s="624"/>
      <c r="DD34" s="614">
        <v>551159</v>
      </c>
      <c r="DE34" s="609"/>
      <c r="DF34" s="609"/>
      <c r="DG34" s="609"/>
      <c r="DH34" s="609"/>
      <c r="DI34" s="609"/>
      <c r="DJ34" s="609"/>
      <c r="DK34" s="610"/>
      <c r="DL34" s="614">
        <v>520078</v>
      </c>
      <c r="DM34" s="609"/>
      <c r="DN34" s="609"/>
      <c r="DO34" s="609"/>
      <c r="DP34" s="609"/>
      <c r="DQ34" s="609"/>
      <c r="DR34" s="609"/>
      <c r="DS34" s="609"/>
      <c r="DT34" s="609"/>
      <c r="DU34" s="609"/>
      <c r="DV34" s="610"/>
      <c r="DW34" s="611">
        <v>14.7</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536992</v>
      </c>
      <c r="S35" s="609"/>
      <c r="T35" s="609"/>
      <c r="U35" s="609"/>
      <c r="V35" s="609"/>
      <c r="W35" s="609"/>
      <c r="X35" s="609"/>
      <c r="Y35" s="610"/>
      <c r="Z35" s="646">
        <v>8.9</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119857</v>
      </c>
      <c r="CS35" s="621"/>
      <c r="CT35" s="621"/>
      <c r="CU35" s="621"/>
      <c r="CV35" s="621"/>
      <c r="CW35" s="621"/>
      <c r="CX35" s="621"/>
      <c r="CY35" s="622"/>
      <c r="CZ35" s="611">
        <v>2.1</v>
      </c>
      <c r="DA35" s="623"/>
      <c r="DB35" s="623"/>
      <c r="DC35" s="624"/>
      <c r="DD35" s="614">
        <v>95043</v>
      </c>
      <c r="DE35" s="621"/>
      <c r="DF35" s="621"/>
      <c r="DG35" s="621"/>
      <c r="DH35" s="621"/>
      <c r="DI35" s="621"/>
      <c r="DJ35" s="621"/>
      <c r="DK35" s="622"/>
      <c r="DL35" s="614">
        <v>95043</v>
      </c>
      <c r="DM35" s="621"/>
      <c r="DN35" s="621"/>
      <c r="DO35" s="621"/>
      <c r="DP35" s="621"/>
      <c r="DQ35" s="621"/>
      <c r="DR35" s="621"/>
      <c r="DS35" s="621"/>
      <c r="DT35" s="621"/>
      <c r="DU35" s="621"/>
      <c r="DV35" s="622"/>
      <c r="DW35" s="611">
        <v>2.7</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450373</v>
      </c>
      <c r="S36" s="609"/>
      <c r="T36" s="609"/>
      <c r="U36" s="609"/>
      <c r="V36" s="609"/>
      <c r="W36" s="609"/>
      <c r="X36" s="609"/>
      <c r="Y36" s="610"/>
      <c r="Z36" s="646">
        <v>7.4</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803525</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127494</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1161450</v>
      </c>
      <c r="CS36" s="609"/>
      <c r="CT36" s="609"/>
      <c r="CU36" s="609"/>
      <c r="CV36" s="609"/>
      <c r="CW36" s="609"/>
      <c r="CX36" s="609"/>
      <c r="CY36" s="610"/>
      <c r="CZ36" s="611">
        <v>20.8</v>
      </c>
      <c r="DA36" s="623"/>
      <c r="DB36" s="623"/>
      <c r="DC36" s="624"/>
      <c r="DD36" s="614">
        <v>1119940</v>
      </c>
      <c r="DE36" s="609"/>
      <c r="DF36" s="609"/>
      <c r="DG36" s="609"/>
      <c r="DH36" s="609"/>
      <c r="DI36" s="609"/>
      <c r="DJ36" s="609"/>
      <c r="DK36" s="610"/>
      <c r="DL36" s="614">
        <v>899003</v>
      </c>
      <c r="DM36" s="609"/>
      <c r="DN36" s="609"/>
      <c r="DO36" s="609"/>
      <c r="DP36" s="609"/>
      <c r="DQ36" s="609"/>
      <c r="DR36" s="609"/>
      <c r="DS36" s="609"/>
      <c r="DT36" s="609"/>
      <c r="DU36" s="609"/>
      <c r="DV36" s="610"/>
      <c r="DW36" s="611">
        <v>25.5</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146403</v>
      </c>
      <c r="S37" s="609"/>
      <c r="T37" s="609"/>
      <c r="U37" s="609"/>
      <c r="V37" s="609"/>
      <c r="W37" s="609"/>
      <c r="X37" s="609"/>
      <c r="Y37" s="610"/>
      <c r="Z37" s="646">
        <v>2.4</v>
      </c>
      <c r="AA37" s="646"/>
      <c r="AB37" s="646"/>
      <c r="AC37" s="646"/>
      <c r="AD37" s="647" t="s">
        <v>122</v>
      </c>
      <c r="AE37" s="647"/>
      <c r="AF37" s="647"/>
      <c r="AG37" s="647"/>
      <c r="AH37" s="647"/>
      <c r="AI37" s="647"/>
      <c r="AJ37" s="647"/>
      <c r="AK37" s="647"/>
      <c r="AL37" s="611" t="s">
        <v>122</v>
      </c>
      <c r="AM37" s="612"/>
      <c r="AN37" s="612"/>
      <c r="AO37" s="648"/>
      <c r="AQ37" s="641" t="s">
        <v>319</v>
      </c>
      <c r="AR37" s="642"/>
      <c r="AS37" s="642"/>
      <c r="AT37" s="642"/>
      <c r="AU37" s="642"/>
      <c r="AV37" s="642"/>
      <c r="AW37" s="642"/>
      <c r="AX37" s="642"/>
      <c r="AY37" s="643"/>
      <c r="AZ37" s="608">
        <v>247603</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127494</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371376</v>
      </c>
      <c r="CS37" s="621"/>
      <c r="CT37" s="621"/>
      <c r="CU37" s="621"/>
      <c r="CV37" s="621"/>
      <c r="CW37" s="621"/>
      <c r="CX37" s="621"/>
      <c r="CY37" s="622"/>
      <c r="CZ37" s="611">
        <v>6.6</v>
      </c>
      <c r="DA37" s="623"/>
      <c r="DB37" s="623"/>
      <c r="DC37" s="624"/>
      <c r="DD37" s="614">
        <v>371376</v>
      </c>
      <c r="DE37" s="621"/>
      <c r="DF37" s="621"/>
      <c r="DG37" s="621"/>
      <c r="DH37" s="621"/>
      <c r="DI37" s="621"/>
      <c r="DJ37" s="621"/>
      <c r="DK37" s="622"/>
      <c r="DL37" s="614">
        <v>348110</v>
      </c>
      <c r="DM37" s="621"/>
      <c r="DN37" s="621"/>
      <c r="DO37" s="621"/>
      <c r="DP37" s="621"/>
      <c r="DQ37" s="621"/>
      <c r="DR37" s="621"/>
      <c r="DS37" s="621"/>
      <c r="DT37" s="621"/>
      <c r="DU37" s="621"/>
      <c r="DV37" s="622"/>
      <c r="DW37" s="611">
        <v>9.9</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376815</v>
      </c>
      <c r="S38" s="609"/>
      <c r="T38" s="609"/>
      <c r="U38" s="609"/>
      <c r="V38" s="609"/>
      <c r="W38" s="609"/>
      <c r="X38" s="609"/>
      <c r="Y38" s="610"/>
      <c r="Z38" s="646">
        <v>6.2</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160962</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866</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256460</v>
      </c>
      <c r="CS38" s="609"/>
      <c r="CT38" s="609"/>
      <c r="CU38" s="609"/>
      <c r="CV38" s="609"/>
      <c r="CW38" s="609"/>
      <c r="CX38" s="609"/>
      <c r="CY38" s="610"/>
      <c r="CZ38" s="611">
        <v>4.5999999999999996</v>
      </c>
      <c r="DA38" s="623"/>
      <c r="DB38" s="623"/>
      <c r="DC38" s="624"/>
      <c r="DD38" s="614">
        <v>205535</v>
      </c>
      <c r="DE38" s="609"/>
      <c r="DF38" s="609"/>
      <c r="DG38" s="609"/>
      <c r="DH38" s="609"/>
      <c r="DI38" s="609"/>
      <c r="DJ38" s="609"/>
      <c r="DK38" s="610"/>
      <c r="DL38" s="614">
        <v>205535</v>
      </c>
      <c r="DM38" s="609"/>
      <c r="DN38" s="609"/>
      <c r="DO38" s="609"/>
      <c r="DP38" s="609"/>
      <c r="DQ38" s="609"/>
      <c r="DR38" s="609"/>
      <c r="DS38" s="609"/>
      <c r="DT38" s="609"/>
      <c r="DU38" s="609"/>
      <c r="DV38" s="610"/>
      <c r="DW38" s="611">
        <v>5.8</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76345</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1314</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662350</v>
      </c>
      <c r="CS39" s="621"/>
      <c r="CT39" s="621"/>
      <c r="CU39" s="621"/>
      <c r="CV39" s="621"/>
      <c r="CW39" s="621"/>
      <c r="CX39" s="621"/>
      <c r="CY39" s="622"/>
      <c r="CZ39" s="611">
        <v>11.8</v>
      </c>
      <c r="DA39" s="623"/>
      <c r="DB39" s="623"/>
      <c r="DC39" s="624"/>
      <c r="DD39" s="614">
        <v>522300</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9815</v>
      </c>
      <c r="S40" s="609"/>
      <c r="T40" s="609"/>
      <c r="U40" s="609"/>
      <c r="V40" s="609"/>
      <c r="W40" s="609"/>
      <c r="X40" s="609"/>
      <c r="Y40" s="610"/>
      <c r="Z40" s="646">
        <v>0.2</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v>62155</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111</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t="s">
        <v>122</v>
      </c>
      <c r="CS40" s="609"/>
      <c r="CT40" s="609"/>
      <c r="CU40" s="609"/>
      <c r="CV40" s="609"/>
      <c r="CW40" s="609"/>
      <c r="CX40" s="609"/>
      <c r="CY40" s="610"/>
      <c r="CZ40" s="611" t="s">
        <v>122</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6046948</v>
      </c>
      <c r="S41" s="633"/>
      <c r="T41" s="633"/>
      <c r="U41" s="633"/>
      <c r="V41" s="633"/>
      <c r="W41" s="633"/>
      <c r="X41" s="633"/>
      <c r="Y41" s="636"/>
      <c r="Z41" s="637">
        <v>100</v>
      </c>
      <c r="AA41" s="637"/>
      <c r="AB41" s="637"/>
      <c r="AC41" s="637"/>
      <c r="AD41" s="638">
        <v>3520553</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58822</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v>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331</v>
      </c>
      <c r="AR42" s="654"/>
      <c r="AS42" s="654"/>
      <c r="AT42" s="654"/>
      <c r="AU42" s="654"/>
      <c r="AV42" s="654"/>
      <c r="AW42" s="654"/>
      <c r="AX42" s="654"/>
      <c r="AY42" s="655"/>
      <c r="AZ42" s="592">
        <v>197638</v>
      </c>
      <c r="BA42" s="633"/>
      <c r="BB42" s="633"/>
      <c r="BC42" s="633"/>
      <c r="BD42" s="593"/>
      <c r="BE42" s="593"/>
      <c r="BF42" s="656"/>
      <c r="BG42" s="651"/>
      <c r="BH42" s="652"/>
      <c r="BI42" s="652"/>
      <c r="BJ42" s="652"/>
      <c r="BK42" s="652"/>
      <c r="BL42" s="206"/>
      <c r="BM42" s="590" t="s">
        <v>339</v>
      </c>
      <c r="BN42" s="590"/>
      <c r="BO42" s="590"/>
      <c r="BP42" s="590"/>
      <c r="BQ42" s="590"/>
      <c r="BR42" s="590"/>
      <c r="BS42" s="590"/>
      <c r="BT42" s="590"/>
      <c r="BU42" s="591"/>
      <c r="BV42" s="592">
        <v>306</v>
      </c>
      <c r="BW42" s="633"/>
      <c r="BX42" s="633"/>
      <c r="BY42" s="633"/>
      <c r="BZ42" s="633"/>
      <c r="CA42" s="633"/>
      <c r="CB42" s="634"/>
      <c r="CD42" s="605" t="s">
        <v>340</v>
      </c>
      <c r="CE42" s="606"/>
      <c r="CF42" s="606"/>
      <c r="CG42" s="606"/>
      <c r="CH42" s="606"/>
      <c r="CI42" s="606"/>
      <c r="CJ42" s="606"/>
      <c r="CK42" s="606"/>
      <c r="CL42" s="606"/>
      <c r="CM42" s="606"/>
      <c r="CN42" s="606"/>
      <c r="CO42" s="606"/>
      <c r="CP42" s="606"/>
      <c r="CQ42" s="607"/>
      <c r="CR42" s="608">
        <v>732630</v>
      </c>
      <c r="CS42" s="621"/>
      <c r="CT42" s="621"/>
      <c r="CU42" s="621"/>
      <c r="CV42" s="621"/>
      <c r="CW42" s="621"/>
      <c r="CX42" s="621"/>
      <c r="CY42" s="622"/>
      <c r="CZ42" s="611">
        <v>13.1</v>
      </c>
      <c r="DA42" s="623"/>
      <c r="DB42" s="623"/>
      <c r="DC42" s="624"/>
      <c r="DD42" s="614">
        <v>261989</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341</v>
      </c>
      <c r="CD43" s="605" t="s">
        <v>342</v>
      </c>
      <c r="CE43" s="606"/>
      <c r="CF43" s="606"/>
      <c r="CG43" s="606"/>
      <c r="CH43" s="606"/>
      <c r="CI43" s="606"/>
      <c r="CJ43" s="606"/>
      <c r="CK43" s="606"/>
      <c r="CL43" s="606"/>
      <c r="CM43" s="606"/>
      <c r="CN43" s="606"/>
      <c r="CO43" s="606"/>
      <c r="CP43" s="606"/>
      <c r="CQ43" s="607"/>
      <c r="CR43" s="608">
        <v>16493</v>
      </c>
      <c r="CS43" s="621"/>
      <c r="CT43" s="621"/>
      <c r="CU43" s="621"/>
      <c r="CV43" s="621"/>
      <c r="CW43" s="621"/>
      <c r="CX43" s="621"/>
      <c r="CY43" s="622"/>
      <c r="CZ43" s="611">
        <v>0.3</v>
      </c>
      <c r="DA43" s="623"/>
      <c r="DB43" s="623"/>
      <c r="DC43" s="624"/>
      <c r="DD43" s="614">
        <v>16493</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343</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344</v>
      </c>
      <c r="CG44" s="606"/>
      <c r="CH44" s="606"/>
      <c r="CI44" s="606"/>
      <c r="CJ44" s="606"/>
      <c r="CK44" s="606"/>
      <c r="CL44" s="606"/>
      <c r="CM44" s="606"/>
      <c r="CN44" s="606"/>
      <c r="CO44" s="606"/>
      <c r="CP44" s="606"/>
      <c r="CQ44" s="607"/>
      <c r="CR44" s="608">
        <v>732630</v>
      </c>
      <c r="CS44" s="609"/>
      <c r="CT44" s="609"/>
      <c r="CU44" s="609"/>
      <c r="CV44" s="609"/>
      <c r="CW44" s="609"/>
      <c r="CX44" s="609"/>
      <c r="CY44" s="610"/>
      <c r="CZ44" s="611">
        <v>13.1</v>
      </c>
      <c r="DA44" s="612"/>
      <c r="DB44" s="612"/>
      <c r="DC44" s="613"/>
      <c r="DD44" s="614">
        <v>261989</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345</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346</v>
      </c>
      <c r="CG45" s="606"/>
      <c r="CH45" s="606"/>
      <c r="CI45" s="606"/>
      <c r="CJ45" s="606"/>
      <c r="CK45" s="606"/>
      <c r="CL45" s="606"/>
      <c r="CM45" s="606"/>
      <c r="CN45" s="606"/>
      <c r="CO45" s="606"/>
      <c r="CP45" s="606"/>
      <c r="CQ45" s="607"/>
      <c r="CR45" s="608">
        <v>62618</v>
      </c>
      <c r="CS45" s="621"/>
      <c r="CT45" s="621"/>
      <c r="CU45" s="621"/>
      <c r="CV45" s="621"/>
      <c r="CW45" s="621"/>
      <c r="CX45" s="621"/>
      <c r="CY45" s="622"/>
      <c r="CZ45" s="611">
        <v>1.1000000000000001</v>
      </c>
      <c r="DA45" s="623"/>
      <c r="DB45" s="623"/>
      <c r="DC45" s="624"/>
      <c r="DD45" s="614">
        <v>7308</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347</v>
      </c>
      <c r="CG46" s="606"/>
      <c r="CH46" s="606"/>
      <c r="CI46" s="606"/>
      <c r="CJ46" s="606"/>
      <c r="CK46" s="606"/>
      <c r="CL46" s="606"/>
      <c r="CM46" s="606"/>
      <c r="CN46" s="606"/>
      <c r="CO46" s="606"/>
      <c r="CP46" s="606"/>
      <c r="CQ46" s="607"/>
      <c r="CR46" s="608">
        <v>670012</v>
      </c>
      <c r="CS46" s="609"/>
      <c r="CT46" s="609"/>
      <c r="CU46" s="609"/>
      <c r="CV46" s="609"/>
      <c r="CW46" s="609"/>
      <c r="CX46" s="609"/>
      <c r="CY46" s="610"/>
      <c r="CZ46" s="611">
        <v>12</v>
      </c>
      <c r="DA46" s="612"/>
      <c r="DB46" s="612"/>
      <c r="DC46" s="613"/>
      <c r="DD46" s="614">
        <v>254681</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348</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349</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350</v>
      </c>
      <c r="CE49" s="590"/>
      <c r="CF49" s="590"/>
      <c r="CG49" s="590"/>
      <c r="CH49" s="590"/>
      <c r="CI49" s="590"/>
      <c r="CJ49" s="590"/>
      <c r="CK49" s="590"/>
      <c r="CL49" s="590"/>
      <c r="CM49" s="590"/>
      <c r="CN49" s="590"/>
      <c r="CO49" s="590"/>
      <c r="CP49" s="590"/>
      <c r="CQ49" s="591"/>
      <c r="CR49" s="592">
        <v>5593827</v>
      </c>
      <c r="CS49" s="593"/>
      <c r="CT49" s="593"/>
      <c r="CU49" s="593"/>
      <c r="CV49" s="593"/>
      <c r="CW49" s="593"/>
      <c r="CX49" s="593"/>
      <c r="CY49" s="594"/>
      <c r="CZ49" s="595">
        <v>100</v>
      </c>
      <c r="DA49" s="596"/>
      <c r="DB49" s="596"/>
      <c r="DC49" s="597"/>
      <c r="DD49" s="598">
        <v>4221144</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neDAPek1FnTE8/1iprjXAEOABFOXUTQ0tO4uD2DJbFxknCyp1p0J8SwNprGPBtxT6Fhikz/N9eh5yTR4Xm5d8Q==" saltValue="JkuzOcUMG+wdnQYP8i+3a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351</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352</v>
      </c>
      <c r="DK2" s="1079"/>
      <c r="DL2" s="1079"/>
      <c r="DM2" s="1079"/>
      <c r="DN2" s="1079"/>
      <c r="DO2" s="1080"/>
      <c r="DP2" s="210"/>
      <c r="DQ2" s="1078" t="s">
        <v>353</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354</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355</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356</v>
      </c>
      <c r="B5" s="983"/>
      <c r="C5" s="983"/>
      <c r="D5" s="983"/>
      <c r="E5" s="983"/>
      <c r="F5" s="983"/>
      <c r="G5" s="983"/>
      <c r="H5" s="983"/>
      <c r="I5" s="983"/>
      <c r="J5" s="983"/>
      <c r="K5" s="983"/>
      <c r="L5" s="983"/>
      <c r="M5" s="983"/>
      <c r="N5" s="983"/>
      <c r="O5" s="983"/>
      <c r="P5" s="984"/>
      <c r="Q5" s="988" t="s">
        <v>357</v>
      </c>
      <c r="R5" s="989"/>
      <c r="S5" s="989"/>
      <c r="T5" s="989"/>
      <c r="U5" s="990"/>
      <c r="V5" s="988" t="s">
        <v>358</v>
      </c>
      <c r="W5" s="989"/>
      <c r="X5" s="989"/>
      <c r="Y5" s="989"/>
      <c r="Z5" s="990"/>
      <c r="AA5" s="988" t="s">
        <v>359</v>
      </c>
      <c r="AB5" s="989"/>
      <c r="AC5" s="989"/>
      <c r="AD5" s="989"/>
      <c r="AE5" s="989"/>
      <c r="AF5" s="1081" t="s">
        <v>360</v>
      </c>
      <c r="AG5" s="989"/>
      <c r="AH5" s="989"/>
      <c r="AI5" s="989"/>
      <c r="AJ5" s="1002"/>
      <c r="AK5" s="989" t="s">
        <v>361</v>
      </c>
      <c r="AL5" s="989"/>
      <c r="AM5" s="989"/>
      <c r="AN5" s="989"/>
      <c r="AO5" s="990"/>
      <c r="AP5" s="988" t="s">
        <v>362</v>
      </c>
      <c r="AQ5" s="989"/>
      <c r="AR5" s="989"/>
      <c r="AS5" s="989"/>
      <c r="AT5" s="990"/>
      <c r="AU5" s="988" t="s">
        <v>363</v>
      </c>
      <c r="AV5" s="989"/>
      <c r="AW5" s="989"/>
      <c r="AX5" s="989"/>
      <c r="AY5" s="1002"/>
      <c r="AZ5" s="214"/>
      <c r="BA5" s="214"/>
      <c r="BB5" s="214"/>
      <c r="BC5" s="214"/>
      <c r="BD5" s="214"/>
      <c r="BE5" s="215"/>
      <c r="BF5" s="215"/>
      <c r="BG5" s="215"/>
      <c r="BH5" s="215"/>
      <c r="BI5" s="215"/>
      <c r="BJ5" s="215"/>
      <c r="BK5" s="215"/>
      <c r="BL5" s="215"/>
      <c r="BM5" s="215"/>
      <c r="BN5" s="215"/>
      <c r="BO5" s="215"/>
      <c r="BP5" s="215"/>
      <c r="BQ5" s="982" t="s">
        <v>364</v>
      </c>
      <c r="BR5" s="983"/>
      <c r="BS5" s="983"/>
      <c r="BT5" s="983"/>
      <c r="BU5" s="983"/>
      <c r="BV5" s="983"/>
      <c r="BW5" s="983"/>
      <c r="BX5" s="983"/>
      <c r="BY5" s="983"/>
      <c r="BZ5" s="983"/>
      <c r="CA5" s="983"/>
      <c r="CB5" s="983"/>
      <c r="CC5" s="983"/>
      <c r="CD5" s="983"/>
      <c r="CE5" s="983"/>
      <c r="CF5" s="983"/>
      <c r="CG5" s="984"/>
      <c r="CH5" s="988" t="s">
        <v>365</v>
      </c>
      <c r="CI5" s="989"/>
      <c r="CJ5" s="989"/>
      <c r="CK5" s="989"/>
      <c r="CL5" s="990"/>
      <c r="CM5" s="988" t="s">
        <v>366</v>
      </c>
      <c r="CN5" s="989"/>
      <c r="CO5" s="989"/>
      <c r="CP5" s="989"/>
      <c r="CQ5" s="990"/>
      <c r="CR5" s="988" t="s">
        <v>367</v>
      </c>
      <c r="CS5" s="989"/>
      <c r="CT5" s="989"/>
      <c r="CU5" s="989"/>
      <c r="CV5" s="990"/>
      <c r="CW5" s="988" t="s">
        <v>368</v>
      </c>
      <c r="CX5" s="989"/>
      <c r="CY5" s="989"/>
      <c r="CZ5" s="989"/>
      <c r="DA5" s="990"/>
      <c r="DB5" s="988" t="s">
        <v>369</v>
      </c>
      <c r="DC5" s="989"/>
      <c r="DD5" s="989"/>
      <c r="DE5" s="989"/>
      <c r="DF5" s="990"/>
      <c r="DG5" s="1071" t="s">
        <v>370</v>
      </c>
      <c r="DH5" s="1072"/>
      <c r="DI5" s="1072"/>
      <c r="DJ5" s="1072"/>
      <c r="DK5" s="1073"/>
      <c r="DL5" s="1071" t="s">
        <v>371</v>
      </c>
      <c r="DM5" s="1072"/>
      <c r="DN5" s="1072"/>
      <c r="DO5" s="1072"/>
      <c r="DP5" s="1073"/>
      <c r="DQ5" s="988" t="s">
        <v>372</v>
      </c>
      <c r="DR5" s="989"/>
      <c r="DS5" s="989"/>
      <c r="DT5" s="989"/>
      <c r="DU5" s="990"/>
      <c r="DV5" s="988" t="s">
        <v>363</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373</v>
      </c>
      <c r="C7" s="1035"/>
      <c r="D7" s="1035"/>
      <c r="E7" s="1035"/>
      <c r="F7" s="1035"/>
      <c r="G7" s="1035"/>
      <c r="H7" s="1035"/>
      <c r="I7" s="1035"/>
      <c r="J7" s="1035"/>
      <c r="K7" s="1035"/>
      <c r="L7" s="1035"/>
      <c r="M7" s="1035"/>
      <c r="N7" s="1035"/>
      <c r="O7" s="1035"/>
      <c r="P7" s="1036"/>
      <c r="Q7" s="1089">
        <v>5934</v>
      </c>
      <c r="R7" s="1090"/>
      <c r="S7" s="1090"/>
      <c r="T7" s="1090"/>
      <c r="U7" s="1090"/>
      <c r="V7" s="1090">
        <v>5505</v>
      </c>
      <c r="W7" s="1090"/>
      <c r="X7" s="1090"/>
      <c r="Y7" s="1090"/>
      <c r="Z7" s="1090"/>
      <c r="AA7" s="1090">
        <v>429</v>
      </c>
      <c r="AB7" s="1090"/>
      <c r="AC7" s="1090"/>
      <c r="AD7" s="1090"/>
      <c r="AE7" s="1091"/>
      <c r="AF7" s="1092">
        <v>393</v>
      </c>
      <c r="AG7" s="1093"/>
      <c r="AH7" s="1093"/>
      <c r="AI7" s="1093"/>
      <c r="AJ7" s="1094"/>
      <c r="AK7" s="1095" t="s">
        <v>564</v>
      </c>
      <c r="AL7" s="1096"/>
      <c r="AM7" s="1096"/>
      <c r="AN7" s="1096"/>
      <c r="AO7" s="1096"/>
      <c r="AP7" s="1096">
        <v>4013</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c r="BT7" s="1087"/>
      <c r="BU7" s="1087"/>
      <c r="BV7" s="1087"/>
      <c r="BW7" s="1087"/>
      <c r="BX7" s="1087"/>
      <c r="BY7" s="1087"/>
      <c r="BZ7" s="1087"/>
      <c r="CA7" s="1087"/>
      <c r="CB7" s="1087"/>
      <c r="CC7" s="1087"/>
      <c r="CD7" s="1087"/>
      <c r="CE7" s="1087"/>
      <c r="CF7" s="1087"/>
      <c r="CG7" s="1099"/>
      <c r="CH7" s="1083"/>
      <c r="CI7" s="1084"/>
      <c r="CJ7" s="1084"/>
      <c r="CK7" s="1084"/>
      <c r="CL7" s="1085"/>
      <c r="CM7" s="1083"/>
      <c r="CN7" s="1084"/>
      <c r="CO7" s="1084"/>
      <c r="CP7" s="1084"/>
      <c r="CQ7" s="1085"/>
      <c r="CR7" s="1083"/>
      <c r="CS7" s="1084"/>
      <c r="CT7" s="1084"/>
      <c r="CU7" s="1084"/>
      <c r="CV7" s="1085"/>
      <c r="CW7" s="1083"/>
      <c r="CX7" s="1084"/>
      <c r="CY7" s="1084"/>
      <c r="CZ7" s="1084"/>
      <c r="DA7" s="1085"/>
      <c r="DB7" s="1083"/>
      <c r="DC7" s="1084"/>
      <c r="DD7" s="1084"/>
      <c r="DE7" s="1084"/>
      <c r="DF7" s="1085"/>
      <c r="DG7" s="1083"/>
      <c r="DH7" s="1084"/>
      <c r="DI7" s="1084"/>
      <c r="DJ7" s="1084"/>
      <c r="DK7" s="1085"/>
      <c r="DL7" s="1083"/>
      <c r="DM7" s="1084"/>
      <c r="DN7" s="1084"/>
      <c r="DO7" s="1084"/>
      <c r="DP7" s="1085"/>
      <c r="DQ7" s="1083"/>
      <c r="DR7" s="1084"/>
      <c r="DS7" s="1084"/>
      <c r="DT7" s="1084"/>
      <c r="DU7" s="1085"/>
      <c r="DV7" s="1086"/>
      <c r="DW7" s="1087"/>
      <c r="DX7" s="1087"/>
      <c r="DY7" s="1087"/>
      <c r="DZ7" s="1088"/>
      <c r="EA7" s="216"/>
    </row>
    <row r="8" spans="1:131" s="217" customFormat="1" ht="26.25" customHeight="1" x14ac:dyDescent="0.2">
      <c r="A8" s="220">
        <v>2</v>
      </c>
      <c r="B8" s="1017" t="s">
        <v>374</v>
      </c>
      <c r="C8" s="1018"/>
      <c r="D8" s="1018"/>
      <c r="E8" s="1018"/>
      <c r="F8" s="1018"/>
      <c r="G8" s="1018"/>
      <c r="H8" s="1018"/>
      <c r="I8" s="1018"/>
      <c r="J8" s="1018"/>
      <c r="K8" s="1018"/>
      <c r="L8" s="1018"/>
      <c r="M8" s="1018"/>
      <c r="N8" s="1018"/>
      <c r="O8" s="1018"/>
      <c r="P8" s="1019"/>
      <c r="Q8" s="1025">
        <v>132</v>
      </c>
      <c r="R8" s="1026"/>
      <c r="S8" s="1026"/>
      <c r="T8" s="1026"/>
      <c r="U8" s="1026"/>
      <c r="V8" s="1026">
        <v>108</v>
      </c>
      <c r="W8" s="1026"/>
      <c r="X8" s="1026"/>
      <c r="Y8" s="1026"/>
      <c r="Z8" s="1026"/>
      <c r="AA8" s="1026">
        <v>24</v>
      </c>
      <c r="AB8" s="1026"/>
      <c r="AC8" s="1026"/>
      <c r="AD8" s="1026"/>
      <c r="AE8" s="1027"/>
      <c r="AF8" s="1022">
        <v>24</v>
      </c>
      <c r="AG8" s="1023"/>
      <c r="AH8" s="1023"/>
      <c r="AI8" s="1023"/>
      <c r="AJ8" s="1024"/>
      <c r="AK8" s="1067" t="s">
        <v>564</v>
      </c>
      <c r="AL8" s="1068"/>
      <c r="AM8" s="1068"/>
      <c r="AN8" s="1068"/>
      <c r="AO8" s="1068"/>
      <c r="AP8" s="1068" t="s">
        <v>564</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376</v>
      </c>
      <c r="B23" s="924" t="s">
        <v>377</v>
      </c>
      <c r="C23" s="925"/>
      <c r="D23" s="925"/>
      <c r="E23" s="925"/>
      <c r="F23" s="925"/>
      <c r="G23" s="925"/>
      <c r="H23" s="925"/>
      <c r="I23" s="925"/>
      <c r="J23" s="925"/>
      <c r="K23" s="925"/>
      <c r="L23" s="925"/>
      <c r="M23" s="925"/>
      <c r="N23" s="925"/>
      <c r="O23" s="925"/>
      <c r="P23" s="935"/>
      <c r="Q23" s="1054">
        <v>6047</v>
      </c>
      <c r="R23" s="1048"/>
      <c r="S23" s="1048"/>
      <c r="T23" s="1048"/>
      <c r="U23" s="1048"/>
      <c r="V23" s="1048">
        <v>5594</v>
      </c>
      <c r="W23" s="1048"/>
      <c r="X23" s="1048"/>
      <c r="Y23" s="1048"/>
      <c r="Z23" s="1048"/>
      <c r="AA23" s="1048">
        <v>453</v>
      </c>
      <c r="AB23" s="1048"/>
      <c r="AC23" s="1048"/>
      <c r="AD23" s="1048"/>
      <c r="AE23" s="1055"/>
      <c r="AF23" s="1056">
        <v>417</v>
      </c>
      <c r="AG23" s="1048"/>
      <c r="AH23" s="1048"/>
      <c r="AI23" s="1048"/>
      <c r="AJ23" s="1057"/>
      <c r="AK23" s="1058"/>
      <c r="AL23" s="1059"/>
      <c r="AM23" s="1059"/>
      <c r="AN23" s="1059"/>
      <c r="AO23" s="1059"/>
      <c r="AP23" s="1048">
        <v>4013</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356</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363</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388</v>
      </c>
      <c r="C28" s="1035"/>
      <c r="D28" s="1035"/>
      <c r="E28" s="1035"/>
      <c r="F28" s="1035"/>
      <c r="G28" s="1035"/>
      <c r="H28" s="1035"/>
      <c r="I28" s="1035"/>
      <c r="J28" s="1035"/>
      <c r="K28" s="1035"/>
      <c r="L28" s="1035"/>
      <c r="M28" s="1035"/>
      <c r="N28" s="1035"/>
      <c r="O28" s="1035"/>
      <c r="P28" s="1036"/>
      <c r="Q28" s="1037">
        <v>785</v>
      </c>
      <c r="R28" s="1038"/>
      <c r="S28" s="1038"/>
      <c r="T28" s="1038"/>
      <c r="U28" s="1038"/>
      <c r="V28" s="1038">
        <v>657</v>
      </c>
      <c r="W28" s="1038"/>
      <c r="X28" s="1038"/>
      <c r="Y28" s="1038"/>
      <c r="Z28" s="1038"/>
      <c r="AA28" s="1038">
        <v>127</v>
      </c>
      <c r="AB28" s="1038"/>
      <c r="AC28" s="1038"/>
      <c r="AD28" s="1038"/>
      <c r="AE28" s="1039"/>
      <c r="AF28" s="1040">
        <v>127</v>
      </c>
      <c r="AG28" s="1038"/>
      <c r="AH28" s="1038"/>
      <c r="AI28" s="1038"/>
      <c r="AJ28" s="1041"/>
      <c r="AK28" s="1029" t="s">
        <v>564</v>
      </c>
      <c r="AL28" s="1030"/>
      <c r="AM28" s="1030"/>
      <c r="AN28" s="1030"/>
      <c r="AO28" s="1030"/>
      <c r="AP28" s="1030" t="s">
        <v>564</v>
      </c>
      <c r="AQ28" s="1030"/>
      <c r="AR28" s="1030"/>
      <c r="AS28" s="1030"/>
      <c r="AT28" s="1030"/>
      <c r="AU28" s="1030" t="s">
        <v>564</v>
      </c>
      <c r="AV28" s="1030"/>
      <c r="AW28" s="1030"/>
      <c r="AX28" s="1030"/>
      <c r="AY28" s="1030"/>
      <c r="AZ28" s="1031" t="s">
        <v>564</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389</v>
      </c>
      <c r="C29" s="1018"/>
      <c r="D29" s="1018"/>
      <c r="E29" s="1018"/>
      <c r="F29" s="1018"/>
      <c r="G29" s="1018"/>
      <c r="H29" s="1018"/>
      <c r="I29" s="1018"/>
      <c r="J29" s="1018"/>
      <c r="K29" s="1018"/>
      <c r="L29" s="1018"/>
      <c r="M29" s="1018"/>
      <c r="N29" s="1018"/>
      <c r="O29" s="1018"/>
      <c r="P29" s="1019"/>
      <c r="Q29" s="1025">
        <v>677</v>
      </c>
      <c r="R29" s="1026"/>
      <c r="S29" s="1026"/>
      <c r="T29" s="1026"/>
      <c r="U29" s="1026"/>
      <c r="V29" s="1026">
        <v>610</v>
      </c>
      <c r="W29" s="1026"/>
      <c r="X29" s="1026"/>
      <c r="Y29" s="1026"/>
      <c r="Z29" s="1026"/>
      <c r="AA29" s="1026">
        <v>67</v>
      </c>
      <c r="AB29" s="1026"/>
      <c r="AC29" s="1026"/>
      <c r="AD29" s="1026"/>
      <c r="AE29" s="1027"/>
      <c r="AF29" s="1022">
        <v>67</v>
      </c>
      <c r="AG29" s="1023"/>
      <c r="AH29" s="1023"/>
      <c r="AI29" s="1023"/>
      <c r="AJ29" s="1024"/>
      <c r="AK29" s="967" t="s">
        <v>564</v>
      </c>
      <c r="AL29" s="958"/>
      <c r="AM29" s="958"/>
      <c r="AN29" s="958"/>
      <c r="AO29" s="958"/>
      <c r="AP29" s="958" t="s">
        <v>564</v>
      </c>
      <c r="AQ29" s="958"/>
      <c r="AR29" s="958"/>
      <c r="AS29" s="958"/>
      <c r="AT29" s="958"/>
      <c r="AU29" s="958" t="s">
        <v>564</v>
      </c>
      <c r="AV29" s="958"/>
      <c r="AW29" s="958"/>
      <c r="AX29" s="958"/>
      <c r="AY29" s="958"/>
      <c r="AZ29" s="1028" t="s">
        <v>564</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390</v>
      </c>
      <c r="C30" s="1018"/>
      <c r="D30" s="1018"/>
      <c r="E30" s="1018"/>
      <c r="F30" s="1018"/>
      <c r="G30" s="1018"/>
      <c r="H30" s="1018"/>
      <c r="I30" s="1018"/>
      <c r="J30" s="1018"/>
      <c r="K30" s="1018"/>
      <c r="L30" s="1018"/>
      <c r="M30" s="1018"/>
      <c r="N30" s="1018"/>
      <c r="O30" s="1018"/>
      <c r="P30" s="1019"/>
      <c r="Q30" s="1025">
        <v>113</v>
      </c>
      <c r="R30" s="1026"/>
      <c r="S30" s="1026"/>
      <c r="T30" s="1026"/>
      <c r="U30" s="1026"/>
      <c r="V30" s="1026">
        <v>109</v>
      </c>
      <c r="W30" s="1026"/>
      <c r="X30" s="1026"/>
      <c r="Y30" s="1026"/>
      <c r="Z30" s="1026"/>
      <c r="AA30" s="1026">
        <v>4</v>
      </c>
      <c r="AB30" s="1026"/>
      <c r="AC30" s="1026"/>
      <c r="AD30" s="1026"/>
      <c r="AE30" s="1027"/>
      <c r="AF30" s="1022">
        <v>4</v>
      </c>
      <c r="AG30" s="1023"/>
      <c r="AH30" s="1023"/>
      <c r="AI30" s="1023"/>
      <c r="AJ30" s="1024"/>
      <c r="AK30" s="967" t="s">
        <v>564</v>
      </c>
      <c r="AL30" s="958"/>
      <c r="AM30" s="958"/>
      <c r="AN30" s="958"/>
      <c r="AO30" s="958"/>
      <c r="AP30" s="958" t="s">
        <v>564</v>
      </c>
      <c r="AQ30" s="958"/>
      <c r="AR30" s="958"/>
      <c r="AS30" s="958"/>
      <c r="AT30" s="958"/>
      <c r="AU30" s="958" t="s">
        <v>564</v>
      </c>
      <c r="AV30" s="958"/>
      <c r="AW30" s="958"/>
      <c r="AX30" s="958"/>
      <c r="AY30" s="958"/>
      <c r="AZ30" s="1028" t="s">
        <v>564</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391</v>
      </c>
      <c r="C31" s="1018"/>
      <c r="D31" s="1018"/>
      <c r="E31" s="1018"/>
      <c r="F31" s="1018"/>
      <c r="G31" s="1018"/>
      <c r="H31" s="1018"/>
      <c r="I31" s="1018"/>
      <c r="J31" s="1018"/>
      <c r="K31" s="1018"/>
      <c r="L31" s="1018"/>
      <c r="M31" s="1018"/>
      <c r="N31" s="1018"/>
      <c r="O31" s="1018"/>
      <c r="P31" s="1019"/>
      <c r="Q31" s="1025">
        <v>298</v>
      </c>
      <c r="R31" s="1026"/>
      <c r="S31" s="1026"/>
      <c r="T31" s="1026"/>
      <c r="U31" s="1026"/>
      <c r="V31" s="1026">
        <v>289</v>
      </c>
      <c r="W31" s="1026"/>
      <c r="X31" s="1026"/>
      <c r="Y31" s="1026"/>
      <c r="Z31" s="1026"/>
      <c r="AA31" s="1026">
        <v>8</v>
      </c>
      <c r="AB31" s="1026"/>
      <c r="AC31" s="1026"/>
      <c r="AD31" s="1026"/>
      <c r="AE31" s="1027"/>
      <c r="AF31" s="1022">
        <v>239</v>
      </c>
      <c r="AG31" s="1023"/>
      <c r="AH31" s="1023"/>
      <c r="AI31" s="1023"/>
      <c r="AJ31" s="1024"/>
      <c r="AK31" s="967" t="s">
        <v>564</v>
      </c>
      <c r="AL31" s="958"/>
      <c r="AM31" s="958"/>
      <c r="AN31" s="958"/>
      <c r="AO31" s="958"/>
      <c r="AP31" s="958" t="s">
        <v>564</v>
      </c>
      <c r="AQ31" s="958"/>
      <c r="AR31" s="958"/>
      <c r="AS31" s="958"/>
      <c r="AT31" s="958"/>
      <c r="AU31" s="958">
        <v>159</v>
      </c>
      <c r="AV31" s="958"/>
      <c r="AW31" s="958"/>
      <c r="AX31" s="958"/>
      <c r="AY31" s="958"/>
      <c r="AZ31" s="1028" t="s">
        <v>564</v>
      </c>
      <c r="BA31" s="1028"/>
      <c r="BB31" s="1028"/>
      <c r="BC31" s="1028"/>
      <c r="BD31" s="1028"/>
      <c r="BE31" s="959" t="s">
        <v>392</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t="s">
        <v>393</v>
      </c>
      <c r="C32" s="1018"/>
      <c r="D32" s="1018"/>
      <c r="E32" s="1018"/>
      <c r="F32" s="1018"/>
      <c r="G32" s="1018"/>
      <c r="H32" s="1018"/>
      <c r="I32" s="1018"/>
      <c r="J32" s="1018"/>
      <c r="K32" s="1018"/>
      <c r="L32" s="1018"/>
      <c r="M32" s="1018"/>
      <c r="N32" s="1018"/>
      <c r="O32" s="1018"/>
      <c r="P32" s="1019"/>
      <c r="Q32" s="1025">
        <v>44</v>
      </c>
      <c r="R32" s="1026"/>
      <c r="S32" s="1026"/>
      <c r="T32" s="1026"/>
      <c r="U32" s="1026"/>
      <c r="V32" s="1026">
        <v>40</v>
      </c>
      <c r="W32" s="1026"/>
      <c r="X32" s="1026"/>
      <c r="Y32" s="1026"/>
      <c r="Z32" s="1026"/>
      <c r="AA32" s="1026">
        <v>4</v>
      </c>
      <c r="AB32" s="1026"/>
      <c r="AC32" s="1026"/>
      <c r="AD32" s="1026"/>
      <c r="AE32" s="1027"/>
      <c r="AF32" s="1022">
        <v>255</v>
      </c>
      <c r="AG32" s="1023"/>
      <c r="AH32" s="1023"/>
      <c r="AI32" s="1023"/>
      <c r="AJ32" s="1024"/>
      <c r="AK32" s="967" t="s">
        <v>564</v>
      </c>
      <c r="AL32" s="958"/>
      <c r="AM32" s="958"/>
      <c r="AN32" s="958"/>
      <c r="AO32" s="958"/>
      <c r="AP32" s="958" t="s">
        <v>564</v>
      </c>
      <c r="AQ32" s="958"/>
      <c r="AR32" s="958"/>
      <c r="AS32" s="958"/>
      <c r="AT32" s="958"/>
      <c r="AU32" s="958" t="s">
        <v>564</v>
      </c>
      <c r="AV32" s="958"/>
      <c r="AW32" s="958"/>
      <c r="AX32" s="958"/>
      <c r="AY32" s="958"/>
      <c r="AZ32" s="1028" t="s">
        <v>564</v>
      </c>
      <c r="BA32" s="1028"/>
      <c r="BB32" s="1028"/>
      <c r="BC32" s="1028"/>
      <c r="BD32" s="1028"/>
      <c r="BE32" s="959" t="s">
        <v>392</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t="s">
        <v>394</v>
      </c>
      <c r="C33" s="1018"/>
      <c r="D33" s="1018"/>
      <c r="E33" s="1018"/>
      <c r="F33" s="1018"/>
      <c r="G33" s="1018"/>
      <c r="H33" s="1018"/>
      <c r="I33" s="1018"/>
      <c r="J33" s="1018"/>
      <c r="K33" s="1018"/>
      <c r="L33" s="1018"/>
      <c r="M33" s="1018"/>
      <c r="N33" s="1018"/>
      <c r="O33" s="1018"/>
      <c r="P33" s="1019"/>
      <c r="Q33" s="1025">
        <v>481</v>
      </c>
      <c r="R33" s="1026"/>
      <c r="S33" s="1026"/>
      <c r="T33" s="1026"/>
      <c r="U33" s="1026"/>
      <c r="V33" s="1026">
        <v>462</v>
      </c>
      <c r="W33" s="1026"/>
      <c r="X33" s="1026"/>
      <c r="Y33" s="1026"/>
      <c r="Z33" s="1026"/>
      <c r="AA33" s="1026">
        <v>19</v>
      </c>
      <c r="AB33" s="1026"/>
      <c r="AC33" s="1026"/>
      <c r="AD33" s="1026"/>
      <c r="AE33" s="1027"/>
      <c r="AF33" s="1022">
        <v>79</v>
      </c>
      <c r="AG33" s="1023"/>
      <c r="AH33" s="1023"/>
      <c r="AI33" s="1023"/>
      <c r="AJ33" s="1024"/>
      <c r="AK33" s="967" t="s">
        <v>564</v>
      </c>
      <c r="AL33" s="958"/>
      <c r="AM33" s="958"/>
      <c r="AN33" s="958"/>
      <c r="AO33" s="958"/>
      <c r="AP33" s="958" t="s">
        <v>564</v>
      </c>
      <c r="AQ33" s="958"/>
      <c r="AR33" s="958"/>
      <c r="AS33" s="958"/>
      <c r="AT33" s="958"/>
      <c r="AU33" s="958" t="s">
        <v>564</v>
      </c>
      <c r="AV33" s="958"/>
      <c r="AW33" s="958"/>
      <c r="AX33" s="958"/>
      <c r="AY33" s="958"/>
      <c r="AZ33" s="1028" t="s">
        <v>564</v>
      </c>
      <c r="BA33" s="1028"/>
      <c r="BB33" s="1028"/>
      <c r="BC33" s="1028"/>
      <c r="BD33" s="1028"/>
      <c r="BE33" s="959" t="s">
        <v>392</v>
      </c>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395</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376</v>
      </c>
      <c r="B63" s="924" t="s">
        <v>396</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772</v>
      </c>
      <c r="AG63" s="946"/>
      <c r="AH63" s="946"/>
      <c r="AI63" s="946"/>
      <c r="AJ63" s="1009"/>
      <c r="AK63" s="1010"/>
      <c r="AL63" s="950"/>
      <c r="AM63" s="950"/>
      <c r="AN63" s="950"/>
      <c r="AO63" s="950"/>
      <c r="AP63" s="946" t="s">
        <v>564</v>
      </c>
      <c r="AQ63" s="946"/>
      <c r="AR63" s="946"/>
      <c r="AS63" s="946"/>
      <c r="AT63" s="946"/>
      <c r="AU63" s="946">
        <v>159</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398</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399</v>
      </c>
      <c r="AV66" s="989"/>
      <c r="AW66" s="989"/>
      <c r="AX66" s="989"/>
      <c r="AY66" s="990"/>
      <c r="AZ66" s="988" t="s">
        <v>363</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550</v>
      </c>
      <c r="C68" s="973"/>
      <c r="D68" s="973"/>
      <c r="E68" s="973"/>
      <c r="F68" s="973"/>
      <c r="G68" s="973"/>
      <c r="H68" s="973"/>
      <c r="I68" s="973"/>
      <c r="J68" s="973"/>
      <c r="K68" s="973"/>
      <c r="L68" s="973"/>
      <c r="M68" s="973"/>
      <c r="N68" s="973"/>
      <c r="O68" s="973"/>
      <c r="P68" s="974"/>
      <c r="Q68" s="975">
        <v>103</v>
      </c>
      <c r="R68" s="969"/>
      <c r="S68" s="969"/>
      <c r="T68" s="969"/>
      <c r="U68" s="969"/>
      <c r="V68" s="969">
        <v>91</v>
      </c>
      <c r="W68" s="969"/>
      <c r="X68" s="969"/>
      <c r="Y68" s="969"/>
      <c r="Z68" s="969"/>
      <c r="AA68" s="969">
        <v>11</v>
      </c>
      <c r="AB68" s="969"/>
      <c r="AC68" s="969"/>
      <c r="AD68" s="969"/>
      <c r="AE68" s="969"/>
      <c r="AF68" s="969">
        <v>11</v>
      </c>
      <c r="AG68" s="969"/>
      <c r="AH68" s="969"/>
      <c r="AI68" s="969"/>
      <c r="AJ68" s="969"/>
      <c r="AK68" s="969" t="s">
        <v>558</v>
      </c>
      <c r="AL68" s="969"/>
      <c r="AM68" s="969"/>
      <c r="AN68" s="969"/>
      <c r="AO68" s="969"/>
      <c r="AP68" s="969" t="s">
        <v>558</v>
      </c>
      <c r="AQ68" s="969"/>
      <c r="AR68" s="969"/>
      <c r="AS68" s="969"/>
      <c r="AT68" s="969"/>
      <c r="AU68" s="969" t="s">
        <v>558</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555</v>
      </c>
      <c r="C69" s="962"/>
      <c r="D69" s="962"/>
      <c r="E69" s="962"/>
      <c r="F69" s="962"/>
      <c r="G69" s="962"/>
      <c r="H69" s="962"/>
      <c r="I69" s="962"/>
      <c r="J69" s="962"/>
      <c r="K69" s="962"/>
      <c r="L69" s="962"/>
      <c r="M69" s="962"/>
      <c r="N69" s="962"/>
      <c r="O69" s="962"/>
      <c r="P69" s="963"/>
      <c r="Q69" s="964">
        <v>276838</v>
      </c>
      <c r="R69" s="958"/>
      <c r="S69" s="958"/>
      <c r="T69" s="958"/>
      <c r="U69" s="958"/>
      <c r="V69" s="958">
        <v>269931</v>
      </c>
      <c r="W69" s="958"/>
      <c r="X69" s="958"/>
      <c r="Y69" s="958"/>
      <c r="Z69" s="958"/>
      <c r="AA69" s="958">
        <v>6907</v>
      </c>
      <c r="AB69" s="958"/>
      <c r="AC69" s="958"/>
      <c r="AD69" s="958"/>
      <c r="AE69" s="958"/>
      <c r="AF69" s="958">
        <v>6907</v>
      </c>
      <c r="AG69" s="958"/>
      <c r="AH69" s="958"/>
      <c r="AI69" s="958"/>
      <c r="AJ69" s="958"/>
      <c r="AK69" s="958">
        <v>2277</v>
      </c>
      <c r="AL69" s="958"/>
      <c r="AM69" s="958"/>
      <c r="AN69" s="958"/>
      <c r="AO69" s="958"/>
      <c r="AP69" s="958" t="s">
        <v>558</v>
      </c>
      <c r="AQ69" s="958"/>
      <c r="AR69" s="958"/>
      <c r="AS69" s="958"/>
      <c r="AT69" s="958"/>
      <c r="AU69" s="958" t="s">
        <v>558</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552</v>
      </c>
      <c r="C70" s="962"/>
      <c r="D70" s="962"/>
      <c r="E70" s="962"/>
      <c r="F70" s="962"/>
      <c r="G70" s="962"/>
      <c r="H70" s="962"/>
      <c r="I70" s="962"/>
      <c r="J70" s="962"/>
      <c r="K70" s="962"/>
      <c r="L70" s="962"/>
      <c r="M70" s="962"/>
      <c r="N70" s="962"/>
      <c r="O70" s="962"/>
      <c r="P70" s="963"/>
      <c r="Q70" s="964">
        <v>227</v>
      </c>
      <c r="R70" s="958"/>
      <c r="S70" s="958"/>
      <c r="T70" s="958"/>
      <c r="U70" s="958"/>
      <c r="V70" s="958">
        <v>199</v>
      </c>
      <c r="W70" s="958"/>
      <c r="X70" s="958"/>
      <c r="Y70" s="958"/>
      <c r="Z70" s="958"/>
      <c r="AA70" s="958">
        <v>28</v>
      </c>
      <c r="AB70" s="958"/>
      <c r="AC70" s="958"/>
      <c r="AD70" s="958"/>
      <c r="AE70" s="958"/>
      <c r="AF70" s="958">
        <v>28</v>
      </c>
      <c r="AG70" s="958"/>
      <c r="AH70" s="958"/>
      <c r="AI70" s="958"/>
      <c r="AJ70" s="958"/>
      <c r="AK70" s="958">
        <v>75</v>
      </c>
      <c r="AL70" s="958"/>
      <c r="AM70" s="958"/>
      <c r="AN70" s="958"/>
      <c r="AO70" s="958"/>
      <c r="AP70" s="958" t="s">
        <v>558</v>
      </c>
      <c r="AQ70" s="958"/>
      <c r="AR70" s="958"/>
      <c r="AS70" s="958"/>
      <c r="AT70" s="958"/>
      <c r="AU70" s="958" t="s">
        <v>558</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551</v>
      </c>
      <c r="C71" s="962"/>
      <c r="D71" s="962"/>
      <c r="E71" s="962"/>
      <c r="F71" s="962"/>
      <c r="G71" s="962"/>
      <c r="H71" s="962"/>
      <c r="I71" s="962"/>
      <c r="J71" s="962"/>
      <c r="K71" s="962"/>
      <c r="L71" s="962"/>
      <c r="M71" s="962"/>
      <c r="N71" s="962"/>
      <c r="O71" s="962"/>
      <c r="P71" s="963"/>
      <c r="Q71" s="964">
        <v>4539</v>
      </c>
      <c r="R71" s="958"/>
      <c r="S71" s="958"/>
      <c r="T71" s="958"/>
      <c r="U71" s="958"/>
      <c r="V71" s="958">
        <v>4239</v>
      </c>
      <c r="W71" s="958"/>
      <c r="X71" s="958"/>
      <c r="Y71" s="958"/>
      <c r="Z71" s="958"/>
      <c r="AA71" s="958">
        <v>300</v>
      </c>
      <c r="AB71" s="958"/>
      <c r="AC71" s="958"/>
      <c r="AD71" s="958"/>
      <c r="AE71" s="958"/>
      <c r="AF71" s="958">
        <v>300</v>
      </c>
      <c r="AG71" s="958"/>
      <c r="AH71" s="958"/>
      <c r="AI71" s="958"/>
      <c r="AJ71" s="958"/>
      <c r="AK71" s="958" t="s">
        <v>558</v>
      </c>
      <c r="AL71" s="958"/>
      <c r="AM71" s="958"/>
      <c r="AN71" s="958"/>
      <c r="AO71" s="958"/>
      <c r="AP71" s="958" t="s">
        <v>558</v>
      </c>
      <c r="AQ71" s="958"/>
      <c r="AR71" s="958"/>
      <c r="AS71" s="958"/>
      <c r="AT71" s="958"/>
      <c r="AU71" s="958" t="s">
        <v>558</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554</v>
      </c>
      <c r="C72" s="962"/>
      <c r="D72" s="962"/>
      <c r="E72" s="962"/>
      <c r="F72" s="962"/>
      <c r="G72" s="962"/>
      <c r="H72" s="962"/>
      <c r="I72" s="962"/>
      <c r="J72" s="962"/>
      <c r="K72" s="962"/>
      <c r="L72" s="962"/>
      <c r="M72" s="962"/>
      <c r="N72" s="962"/>
      <c r="O72" s="962"/>
      <c r="P72" s="963"/>
      <c r="Q72" s="964">
        <v>202</v>
      </c>
      <c r="R72" s="958"/>
      <c r="S72" s="958"/>
      <c r="T72" s="958"/>
      <c r="U72" s="958"/>
      <c r="V72" s="958">
        <v>145</v>
      </c>
      <c r="W72" s="958"/>
      <c r="X72" s="958"/>
      <c r="Y72" s="958"/>
      <c r="Z72" s="958"/>
      <c r="AA72" s="958">
        <v>56</v>
      </c>
      <c r="AB72" s="958"/>
      <c r="AC72" s="958"/>
      <c r="AD72" s="958"/>
      <c r="AE72" s="958"/>
      <c r="AF72" s="958">
        <v>56</v>
      </c>
      <c r="AG72" s="958"/>
      <c r="AH72" s="958"/>
      <c r="AI72" s="958"/>
      <c r="AJ72" s="958"/>
      <c r="AK72" s="958" t="s">
        <v>558</v>
      </c>
      <c r="AL72" s="958"/>
      <c r="AM72" s="958"/>
      <c r="AN72" s="958"/>
      <c r="AO72" s="958"/>
      <c r="AP72" s="958" t="s">
        <v>558</v>
      </c>
      <c r="AQ72" s="958"/>
      <c r="AR72" s="958"/>
      <c r="AS72" s="958"/>
      <c r="AT72" s="958"/>
      <c r="AU72" s="958" t="s">
        <v>558</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t="s">
        <v>556</v>
      </c>
      <c r="C73" s="962"/>
      <c r="D73" s="962"/>
      <c r="E73" s="962"/>
      <c r="F73" s="962"/>
      <c r="G73" s="962"/>
      <c r="H73" s="962"/>
      <c r="I73" s="962"/>
      <c r="J73" s="962"/>
      <c r="K73" s="962"/>
      <c r="L73" s="962"/>
      <c r="M73" s="962"/>
      <c r="N73" s="962"/>
      <c r="O73" s="962"/>
      <c r="P73" s="963"/>
      <c r="Q73" s="964">
        <v>2462</v>
      </c>
      <c r="R73" s="958"/>
      <c r="S73" s="958"/>
      <c r="T73" s="958"/>
      <c r="U73" s="958"/>
      <c r="V73" s="958">
        <v>2076</v>
      </c>
      <c r="W73" s="958"/>
      <c r="X73" s="958"/>
      <c r="Y73" s="958"/>
      <c r="Z73" s="958"/>
      <c r="AA73" s="958">
        <v>387</v>
      </c>
      <c r="AB73" s="958"/>
      <c r="AC73" s="958"/>
      <c r="AD73" s="958"/>
      <c r="AE73" s="958"/>
      <c r="AF73" s="958">
        <v>49</v>
      </c>
      <c r="AG73" s="958"/>
      <c r="AH73" s="958"/>
      <c r="AI73" s="958"/>
      <c r="AJ73" s="958"/>
      <c r="AK73" s="958">
        <v>113</v>
      </c>
      <c r="AL73" s="958"/>
      <c r="AM73" s="958"/>
      <c r="AN73" s="958"/>
      <c r="AO73" s="958"/>
      <c r="AP73" s="958">
        <v>1322</v>
      </c>
      <c r="AQ73" s="958"/>
      <c r="AR73" s="958"/>
      <c r="AS73" s="958"/>
      <c r="AT73" s="958"/>
      <c r="AU73" s="958">
        <v>238</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t="s">
        <v>557</v>
      </c>
      <c r="C74" s="962"/>
      <c r="D74" s="962"/>
      <c r="E74" s="962"/>
      <c r="F74" s="962"/>
      <c r="G74" s="962"/>
      <c r="H74" s="962"/>
      <c r="I74" s="962"/>
      <c r="J74" s="962"/>
      <c r="K74" s="962"/>
      <c r="L74" s="962"/>
      <c r="M74" s="962"/>
      <c r="N74" s="962"/>
      <c r="O74" s="962"/>
      <c r="P74" s="963"/>
      <c r="Q74" s="964">
        <v>65</v>
      </c>
      <c r="R74" s="958"/>
      <c r="S74" s="958"/>
      <c r="T74" s="958"/>
      <c r="U74" s="958"/>
      <c r="V74" s="958">
        <v>64</v>
      </c>
      <c r="W74" s="958"/>
      <c r="X74" s="958"/>
      <c r="Y74" s="958"/>
      <c r="Z74" s="958"/>
      <c r="AA74" s="958">
        <v>1</v>
      </c>
      <c r="AB74" s="958"/>
      <c r="AC74" s="958"/>
      <c r="AD74" s="958"/>
      <c r="AE74" s="958"/>
      <c r="AF74" s="958">
        <v>511</v>
      </c>
      <c r="AG74" s="958"/>
      <c r="AH74" s="958"/>
      <c r="AI74" s="958"/>
      <c r="AJ74" s="958"/>
      <c r="AK74" s="958">
        <v>6</v>
      </c>
      <c r="AL74" s="958"/>
      <c r="AM74" s="958"/>
      <c r="AN74" s="958"/>
      <c r="AO74" s="958"/>
      <c r="AP74" s="958" t="s">
        <v>558</v>
      </c>
      <c r="AQ74" s="958"/>
      <c r="AR74" s="958"/>
      <c r="AS74" s="958"/>
      <c r="AT74" s="958"/>
      <c r="AU74" s="958" t="s">
        <v>558</v>
      </c>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t="s">
        <v>548</v>
      </c>
      <c r="C75" s="962"/>
      <c r="D75" s="962"/>
      <c r="E75" s="962"/>
      <c r="F75" s="962"/>
      <c r="G75" s="962"/>
      <c r="H75" s="962"/>
      <c r="I75" s="962"/>
      <c r="J75" s="962"/>
      <c r="K75" s="962"/>
      <c r="L75" s="962"/>
      <c r="M75" s="962"/>
      <c r="N75" s="962"/>
      <c r="O75" s="962"/>
      <c r="P75" s="963"/>
      <c r="Q75" s="965">
        <v>117</v>
      </c>
      <c r="R75" s="966"/>
      <c r="S75" s="966"/>
      <c r="T75" s="966"/>
      <c r="U75" s="967"/>
      <c r="V75" s="968">
        <v>103</v>
      </c>
      <c r="W75" s="966"/>
      <c r="X75" s="966"/>
      <c r="Y75" s="966"/>
      <c r="Z75" s="967"/>
      <c r="AA75" s="968">
        <v>15</v>
      </c>
      <c r="AB75" s="966"/>
      <c r="AC75" s="966"/>
      <c r="AD75" s="966"/>
      <c r="AE75" s="967"/>
      <c r="AF75" s="968">
        <v>15</v>
      </c>
      <c r="AG75" s="966"/>
      <c r="AH75" s="966"/>
      <c r="AI75" s="966"/>
      <c r="AJ75" s="967"/>
      <c r="AK75" s="968" t="s">
        <v>558</v>
      </c>
      <c r="AL75" s="966"/>
      <c r="AM75" s="966"/>
      <c r="AN75" s="966"/>
      <c r="AO75" s="967"/>
      <c r="AP75" s="968" t="s">
        <v>558</v>
      </c>
      <c r="AQ75" s="966"/>
      <c r="AR75" s="966"/>
      <c r="AS75" s="966"/>
      <c r="AT75" s="967"/>
      <c r="AU75" s="968" t="s">
        <v>558</v>
      </c>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t="s">
        <v>549</v>
      </c>
      <c r="C76" s="962"/>
      <c r="D76" s="962"/>
      <c r="E76" s="962"/>
      <c r="F76" s="962"/>
      <c r="G76" s="962"/>
      <c r="H76" s="962"/>
      <c r="I76" s="962"/>
      <c r="J76" s="962"/>
      <c r="K76" s="962"/>
      <c r="L76" s="962"/>
      <c r="M76" s="962"/>
      <c r="N76" s="962"/>
      <c r="O76" s="962"/>
      <c r="P76" s="963"/>
      <c r="Q76" s="965">
        <v>529</v>
      </c>
      <c r="R76" s="966"/>
      <c r="S76" s="966"/>
      <c r="T76" s="966"/>
      <c r="U76" s="967"/>
      <c r="V76" s="968">
        <v>481</v>
      </c>
      <c r="W76" s="966"/>
      <c r="X76" s="966"/>
      <c r="Y76" s="966"/>
      <c r="Z76" s="967"/>
      <c r="AA76" s="968">
        <v>48</v>
      </c>
      <c r="AB76" s="966"/>
      <c r="AC76" s="966"/>
      <c r="AD76" s="966"/>
      <c r="AE76" s="967"/>
      <c r="AF76" s="968">
        <v>36</v>
      </c>
      <c r="AG76" s="966"/>
      <c r="AH76" s="966"/>
      <c r="AI76" s="966"/>
      <c r="AJ76" s="967"/>
      <c r="AK76" s="968" t="s">
        <v>558</v>
      </c>
      <c r="AL76" s="966"/>
      <c r="AM76" s="966"/>
      <c r="AN76" s="966"/>
      <c r="AO76" s="967"/>
      <c r="AP76" s="968">
        <v>42</v>
      </c>
      <c r="AQ76" s="966"/>
      <c r="AR76" s="966"/>
      <c r="AS76" s="966"/>
      <c r="AT76" s="967"/>
      <c r="AU76" s="968" t="s">
        <v>558</v>
      </c>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t="s">
        <v>553</v>
      </c>
      <c r="C77" s="962"/>
      <c r="D77" s="962"/>
      <c r="E77" s="962"/>
      <c r="F77" s="962"/>
      <c r="G77" s="962"/>
      <c r="H77" s="962"/>
      <c r="I77" s="962"/>
      <c r="J77" s="962"/>
      <c r="K77" s="962"/>
      <c r="L77" s="962"/>
      <c r="M77" s="962"/>
      <c r="N77" s="962"/>
      <c r="O77" s="962"/>
      <c r="P77" s="963"/>
      <c r="Q77" s="965">
        <v>365</v>
      </c>
      <c r="R77" s="966"/>
      <c r="S77" s="966"/>
      <c r="T77" s="966"/>
      <c r="U77" s="967"/>
      <c r="V77" s="968">
        <v>347</v>
      </c>
      <c r="W77" s="966"/>
      <c r="X77" s="966"/>
      <c r="Y77" s="966"/>
      <c r="Z77" s="967"/>
      <c r="AA77" s="968">
        <v>18</v>
      </c>
      <c r="AB77" s="966"/>
      <c r="AC77" s="966"/>
      <c r="AD77" s="966"/>
      <c r="AE77" s="967"/>
      <c r="AF77" s="968">
        <v>43</v>
      </c>
      <c r="AG77" s="966"/>
      <c r="AH77" s="966"/>
      <c r="AI77" s="966"/>
      <c r="AJ77" s="967"/>
      <c r="AK77" s="968">
        <v>241</v>
      </c>
      <c r="AL77" s="966"/>
      <c r="AM77" s="966"/>
      <c r="AN77" s="966"/>
      <c r="AO77" s="967"/>
      <c r="AP77" s="968">
        <v>1624</v>
      </c>
      <c r="AQ77" s="966"/>
      <c r="AR77" s="966"/>
      <c r="AS77" s="966"/>
      <c r="AT77" s="967"/>
      <c r="AU77" s="968">
        <v>812</v>
      </c>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376</v>
      </c>
      <c r="B88" s="924" t="s">
        <v>400</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7956</v>
      </c>
      <c r="AG88" s="946"/>
      <c r="AH88" s="946"/>
      <c r="AI88" s="946"/>
      <c r="AJ88" s="946"/>
      <c r="AK88" s="950"/>
      <c r="AL88" s="950"/>
      <c r="AM88" s="950"/>
      <c r="AN88" s="950"/>
      <c r="AO88" s="950"/>
      <c r="AP88" s="946">
        <v>2988</v>
      </c>
      <c r="AQ88" s="946"/>
      <c r="AR88" s="946"/>
      <c r="AS88" s="946"/>
      <c r="AT88" s="946"/>
      <c r="AU88" s="946">
        <v>1050</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24" t="s">
        <v>401</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402</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403</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406</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407</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408</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409</v>
      </c>
      <c r="AB109" s="883"/>
      <c r="AC109" s="883"/>
      <c r="AD109" s="883"/>
      <c r="AE109" s="884"/>
      <c r="AF109" s="885" t="s">
        <v>410</v>
      </c>
      <c r="AG109" s="883"/>
      <c r="AH109" s="883"/>
      <c r="AI109" s="883"/>
      <c r="AJ109" s="884"/>
      <c r="AK109" s="885" t="s">
        <v>294</v>
      </c>
      <c r="AL109" s="883"/>
      <c r="AM109" s="883"/>
      <c r="AN109" s="883"/>
      <c r="AO109" s="884"/>
      <c r="AP109" s="885" t="s">
        <v>411</v>
      </c>
      <c r="AQ109" s="883"/>
      <c r="AR109" s="883"/>
      <c r="AS109" s="883"/>
      <c r="AT109" s="916"/>
      <c r="AU109" s="882" t="s">
        <v>408</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409</v>
      </c>
      <c r="BR109" s="883"/>
      <c r="BS109" s="883"/>
      <c r="BT109" s="883"/>
      <c r="BU109" s="884"/>
      <c r="BV109" s="885" t="s">
        <v>410</v>
      </c>
      <c r="BW109" s="883"/>
      <c r="BX109" s="883"/>
      <c r="BY109" s="883"/>
      <c r="BZ109" s="884"/>
      <c r="CA109" s="885" t="s">
        <v>294</v>
      </c>
      <c r="CB109" s="883"/>
      <c r="CC109" s="883"/>
      <c r="CD109" s="883"/>
      <c r="CE109" s="884"/>
      <c r="CF109" s="923" t="s">
        <v>411</v>
      </c>
      <c r="CG109" s="923"/>
      <c r="CH109" s="923"/>
      <c r="CI109" s="923"/>
      <c r="CJ109" s="923"/>
      <c r="CK109" s="885" t="s">
        <v>412</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409</v>
      </c>
      <c r="DH109" s="883"/>
      <c r="DI109" s="883"/>
      <c r="DJ109" s="883"/>
      <c r="DK109" s="884"/>
      <c r="DL109" s="885" t="s">
        <v>410</v>
      </c>
      <c r="DM109" s="883"/>
      <c r="DN109" s="883"/>
      <c r="DO109" s="883"/>
      <c r="DP109" s="884"/>
      <c r="DQ109" s="885" t="s">
        <v>294</v>
      </c>
      <c r="DR109" s="883"/>
      <c r="DS109" s="883"/>
      <c r="DT109" s="883"/>
      <c r="DU109" s="884"/>
      <c r="DV109" s="885" t="s">
        <v>411</v>
      </c>
      <c r="DW109" s="883"/>
      <c r="DX109" s="883"/>
      <c r="DY109" s="883"/>
      <c r="DZ109" s="916"/>
    </row>
    <row r="110" spans="1:131" s="212" customFormat="1" ht="26.25" customHeight="1" x14ac:dyDescent="0.2">
      <c r="A110" s="794" t="s">
        <v>413</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473668</v>
      </c>
      <c r="AB110" s="876"/>
      <c r="AC110" s="876"/>
      <c r="AD110" s="876"/>
      <c r="AE110" s="877"/>
      <c r="AF110" s="878">
        <v>460938</v>
      </c>
      <c r="AG110" s="876"/>
      <c r="AH110" s="876"/>
      <c r="AI110" s="876"/>
      <c r="AJ110" s="877"/>
      <c r="AK110" s="878">
        <v>428068</v>
      </c>
      <c r="AL110" s="876"/>
      <c r="AM110" s="876"/>
      <c r="AN110" s="876"/>
      <c r="AO110" s="877"/>
      <c r="AP110" s="879">
        <v>14.4</v>
      </c>
      <c r="AQ110" s="880"/>
      <c r="AR110" s="880"/>
      <c r="AS110" s="880"/>
      <c r="AT110" s="881"/>
      <c r="AU110" s="917" t="s">
        <v>69</v>
      </c>
      <c r="AV110" s="918"/>
      <c r="AW110" s="918"/>
      <c r="AX110" s="918"/>
      <c r="AY110" s="918"/>
      <c r="AZ110" s="847" t="s">
        <v>414</v>
      </c>
      <c r="BA110" s="795"/>
      <c r="BB110" s="795"/>
      <c r="BC110" s="795"/>
      <c r="BD110" s="795"/>
      <c r="BE110" s="795"/>
      <c r="BF110" s="795"/>
      <c r="BG110" s="795"/>
      <c r="BH110" s="795"/>
      <c r="BI110" s="795"/>
      <c r="BJ110" s="795"/>
      <c r="BK110" s="795"/>
      <c r="BL110" s="795"/>
      <c r="BM110" s="795"/>
      <c r="BN110" s="795"/>
      <c r="BO110" s="795"/>
      <c r="BP110" s="796"/>
      <c r="BQ110" s="848">
        <v>4156267</v>
      </c>
      <c r="BR110" s="829"/>
      <c r="BS110" s="829"/>
      <c r="BT110" s="829"/>
      <c r="BU110" s="829"/>
      <c r="BV110" s="829">
        <v>4045579</v>
      </c>
      <c r="BW110" s="829"/>
      <c r="BX110" s="829"/>
      <c r="BY110" s="829"/>
      <c r="BZ110" s="829"/>
      <c r="CA110" s="829">
        <v>4013139</v>
      </c>
      <c r="CB110" s="829"/>
      <c r="CC110" s="829"/>
      <c r="CD110" s="829"/>
      <c r="CE110" s="829"/>
      <c r="CF110" s="853">
        <v>134.6</v>
      </c>
      <c r="CG110" s="854"/>
      <c r="CH110" s="854"/>
      <c r="CI110" s="854"/>
      <c r="CJ110" s="854"/>
      <c r="CK110" s="913" t="s">
        <v>415</v>
      </c>
      <c r="CL110" s="806"/>
      <c r="CM110" s="847" t="s">
        <v>416</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417</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418</v>
      </c>
      <c r="BA111" s="739"/>
      <c r="BB111" s="739"/>
      <c r="BC111" s="739"/>
      <c r="BD111" s="739"/>
      <c r="BE111" s="739"/>
      <c r="BF111" s="739"/>
      <c r="BG111" s="739"/>
      <c r="BH111" s="739"/>
      <c r="BI111" s="739"/>
      <c r="BJ111" s="739"/>
      <c r="BK111" s="739"/>
      <c r="BL111" s="739"/>
      <c r="BM111" s="739"/>
      <c r="BN111" s="739"/>
      <c r="BO111" s="739"/>
      <c r="BP111" s="740"/>
      <c r="BQ111" s="803">
        <v>4710</v>
      </c>
      <c r="BR111" s="804"/>
      <c r="BS111" s="804"/>
      <c r="BT111" s="804"/>
      <c r="BU111" s="804"/>
      <c r="BV111" s="804">
        <v>3179</v>
      </c>
      <c r="BW111" s="804"/>
      <c r="BX111" s="804"/>
      <c r="BY111" s="804"/>
      <c r="BZ111" s="804"/>
      <c r="CA111" s="804">
        <v>1582</v>
      </c>
      <c r="CB111" s="804"/>
      <c r="CC111" s="804"/>
      <c r="CD111" s="804"/>
      <c r="CE111" s="804"/>
      <c r="CF111" s="862">
        <v>0.1</v>
      </c>
      <c r="CG111" s="863"/>
      <c r="CH111" s="863"/>
      <c r="CI111" s="863"/>
      <c r="CJ111" s="863"/>
      <c r="CK111" s="914"/>
      <c r="CL111" s="808"/>
      <c r="CM111" s="802" t="s">
        <v>419</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420</v>
      </c>
      <c r="B112" s="900"/>
      <c r="C112" s="739" t="s">
        <v>421</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422</v>
      </c>
      <c r="BA112" s="739"/>
      <c r="BB112" s="739"/>
      <c r="BC112" s="739"/>
      <c r="BD112" s="739"/>
      <c r="BE112" s="739"/>
      <c r="BF112" s="739"/>
      <c r="BG112" s="739"/>
      <c r="BH112" s="739"/>
      <c r="BI112" s="739"/>
      <c r="BJ112" s="739"/>
      <c r="BK112" s="739"/>
      <c r="BL112" s="739"/>
      <c r="BM112" s="739"/>
      <c r="BN112" s="739"/>
      <c r="BO112" s="739"/>
      <c r="BP112" s="740"/>
      <c r="BQ112" s="803">
        <v>182919</v>
      </c>
      <c r="BR112" s="804"/>
      <c r="BS112" s="804"/>
      <c r="BT112" s="804"/>
      <c r="BU112" s="804"/>
      <c r="BV112" s="804">
        <v>161843</v>
      </c>
      <c r="BW112" s="804"/>
      <c r="BX112" s="804"/>
      <c r="BY112" s="804"/>
      <c r="BZ112" s="804"/>
      <c r="CA112" s="804">
        <v>158871</v>
      </c>
      <c r="CB112" s="804"/>
      <c r="CC112" s="804"/>
      <c r="CD112" s="804"/>
      <c r="CE112" s="804"/>
      <c r="CF112" s="862">
        <v>5.3</v>
      </c>
      <c r="CG112" s="863"/>
      <c r="CH112" s="863"/>
      <c r="CI112" s="863"/>
      <c r="CJ112" s="863"/>
      <c r="CK112" s="914"/>
      <c r="CL112" s="808"/>
      <c r="CM112" s="802" t="s">
        <v>423</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424</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22254</v>
      </c>
      <c r="AB113" s="906"/>
      <c r="AC113" s="906"/>
      <c r="AD113" s="906"/>
      <c r="AE113" s="907"/>
      <c r="AF113" s="908">
        <v>21389</v>
      </c>
      <c r="AG113" s="906"/>
      <c r="AH113" s="906"/>
      <c r="AI113" s="906"/>
      <c r="AJ113" s="907"/>
      <c r="AK113" s="908">
        <v>33588</v>
      </c>
      <c r="AL113" s="906"/>
      <c r="AM113" s="906"/>
      <c r="AN113" s="906"/>
      <c r="AO113" s="907"/>
      <c r="AP113" s="909">
        <v>1.1000000000000001</v>
      </c>
      <c r="AQ113" s="910"/>
      <c r="AR113" s="910"/>
      <c r="AS113" s="910"/>
      <c r="AT113" s="911"/>
      <c r="AU113" s="919"/>
      <c r="AV113" s="920"/>
      <c r="AW113" s="920"/>
      <c r="AX113" s="920"/>
      <c r="AY113" s="920"/>
      <c r="AZ113" s="802" t="s">
        <v>425</v>
      </c>
      <c r="BA113" s="739"/>
      <c r="BB113" s="739"/>
      <c r="BC113" s="739"/>
      <c r="BD113" s="739"/>
      <c r="BE113" s="739"/>
      <c r="BF113" s="739"/>
      <c r="BG113" s="739"/>
      <c r="BH113" s="739"/>
      <c r="BI113" s="739"/>
      <c r="BJ113" s="739"/>
      <c r="BK113" s="739"/>
      <c r="BL113" s="739"/>
      <c r="BM113" s="739"/>
      <c r="BN113" s="739"/>
      <c r="BO113" s="739"/>
      <c r="BP113" s="740"/>
      <c r="BQ113" s="803">
        <v>963364</v>
      </c>
      <c r="BR113" s="804"/>
      <c r="BS113" s="804"/>
      <c r="BT113" s="804"/>
      <c r="BU113" s="804"/>
      <c r="BV113" s="804">
        <v>831494</v>
      </c>
      <c r="BW113" s="804"/>
      <c r="BX113" s="804"/>
      <c r="BY113" s="804"/>
      <c r="BZ113" s="804"/>
      <c r="CA113" s="804">
        <v>1049749</v>
      </c>
      <c r="CB113" s="804"/>
      <c r="CC113" s="804"/>
      <c r="CD113" s="804"/>
      <c r="CE113" s="804"/>
      <c r="CF113" s="862">
        <v>35.200000000000003</v>
      </c>
      <c r="CG113" s="863"/>
      <c r="CH113" s="863"/>
      <c r="CI113" s="863"/>
      <c r="CJ113" s="863"/>
      <c r="CK113" s="914"/>
      <c r="CL113" s="808"/>
      <c r="CM113" s="802" t="s">
        <v>426</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427</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116495</v>
      </c>
      <c r="AB114" s="767"/>
      <c r="AC114" s="767"/>
      <c r="AD114" s="767"/>
      <c r="AE114" s="768"/>
      <c r="AF114" s="769">
        <v>139069</v>
      </c>
      <c r="AG114" s="767"/>
      <c r="AH114" s="767"/>
      <c r="AI114" s="767"/>
      <c r="AJ114" s="768"/>
      <c r="AK114" s="769">
        <v>138843</v>
      </c>
      <c r="AL114" s="767"/>
      <c r="AM114" s="767"/>
      <c r="AN114" s="767"/>
      <c r="AO114" s="768"/>
      <c r="AP114" s="811">
        <v>4.7</v>
      </c>
      <c r="AQ114" s="812"/>
      <c r="AR114" s="812"/>
      <c r="AS114" s="812"/>
      <c r="AT114" s="813"/>
      <c r="AU114" s="919"/>
      <c r="AV114" s="920"/>
      <c r="AW114" s="920"/>
      <c r="AX114" s="920"/>
      <c r="AY114" s="920"/>
      <c r="AZ114" s="802" t="s">
        <v>428</v>
      </c>
      <c r="BA114" s="739"/>
      <c r="BB114" s="739"/>
      <c r="BC114" s="739"/>
      <c r="BD114" s="739"/>
      <c r="BE114" s="739"/>
      <c r="BF114" s="739"/>
      <c r="BG114" s="739"/>
      <c r="BH114" s="739"/>
      <c r="BI114" s="739"/>
      <c r="BJ114" s="739"/>
      <c r="BK114" s="739"/>
      <c r="BL114" s="739"/>
      <c r="BM114" s="739"/>
      <c r="BN114" s="739"/>
      <c r="BO114" s="739"/>
      <c r="BP114" s="740"/>
      <c r="BQ114" s="803">
        <v>570269</v>
      </c>
      <c r="BR114" s="804"/>
      <c r="BS114" s="804"/>
      <c r="BT114" s="804"/>
      <c r="BU114" s="804"/>
      <c r="BV114" s="804">
        <v>573646</v>
      </c>
      <c r="BW114" s="804"/>
      <c r="BX114" s="804"/>
      <c r="BY114" s="804"/>
      <c r="BZ114" s="804"/>
      <c r="CA114" s="804">
        <v>495736</v>
      </c>
      <c r="CB114" s="804"/>
      <c r="CC114" s="804"/>
      <c r="CD114" s="804"/>
      <c r="CE114" s="804"/>
      <c r="CF114" s="862">
        <v>16.600000000000001</v>
      </c>
      <c r="CG114" s="863"/>
      <c r="CH114" s="863"/>
      <c r="CI114" s="863"/>
      <c r="CJ114" s="863"/>
      <c r="CK114" s="914"/>
      <c r="CL114" s="808"/>
      <c r="CM114" s="802" t="s">
        <v>429</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430</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1631</v>
      </c>
      <c r="AB115" s="906"/>
      <c r="AC115" s="906"/>
      <c r="AD115" s="906"/>
      <c r="AE115" s="907"/>
      <c r="AF115" s="908">
        <v>1616</v>
      </c>
      <c r="AG115" s="906"/>
      <c r="AH115" s="906"/>
      <c r="AI115" s="906"/>
      <c r="AJ115" s="907"/>
      <c r="AK115" s="908">
        <v>1597</v>
      </c>
      <c r="AL115" s="906"/>
      <c r="AM115" s="906"/>
      <c r="AN115" s="906"/>
      <c r="AO115" s="907"/>
      <c r="AP115" s="909">
        <v>0.1</v>
      </c>
      <c r="AQ115" s="910"/>
      <c r="AR115" s="910"/>
      <c r="AS115" s="910"/>
      <c r="AT115" s="911"/>
      <c r="AU115" s="919"/>
      <c r="AV115" s="920"/>
      <c r="AW115" s="920"/>
      <c r="AX115" s="920"/>
      <c r="AY115" s="920"/>
      <c r="AZ115" s="802" t="s">
        <v>431</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v>322</v>
      </c>
      <c r="BW115" s="804"/>
      <c r="BX115" s="804"/>
      <c r="BY115" s="804"/>
      <c r="BZ115" s="804"/>
      <c r="CA115" s="804">
        <v>33</v>
      </c>
      <c r="CB115" s="804"/>
      <c r="CC115" s="804"/>
      <c r="CD115" s="804"/>
      <c r="CE115" s="804"/>
      <c r="CF115" s="862">
        <v>0</v>
      </c>
      <c r="CG115" s="863"/>
      <c r="CH115" s="863"/>
      <c r="CI115" s="863"/>
      <c r="CJ115" s="863"/>
      <c r="CK115" s="914"/>
      <c r="CL115" s="808"/>
      <c r="CM115" s="802" t="s">
        <v>432</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433</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434</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435</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v>4710</v>
      </c>
      <c r="DH116" s="767"/>
      <c r="DI116" s="767"/>
      <c r="DJ116" s="767"/>
      <c r="DK116" s="768"/>
      <c r="DL116" s="769">
        <v>3179</v>
      </c>
      <c r="DM116" s="767"/>
      <c r="DN116" s="767"/>
      <c r="DO116" s="767"/>
      <c r="DP116" s="768"/>
      <c r="DQ116" s="769">
        <v>1582</v>
      </c>
      <c r="DR116" s="767"/>
      <c r="DS116" s="767"/>
      <c r="DT116" s="767"/>
      <c r="DU116" s="768"/>
      <c r="DV116" s="811">
        <v>0.1</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436</v>
      </c>
      <c r="Z117" s="884"/>
      <c r="AA117" s="889">
        <v>614048</v>
      </c>
      <c r="AB117" s="890"/>
      <c r="AC117" s="890"/>
      <c r="AD117" s="890"/>
      <c r="AE117" s="891"/>
      <c r="AF117" s="892">
        <v>623012</v>
      </c>
      <c r="AG117" s="890"/>
      <c r="AH117" s="890"/>
      <c r="AI117" s="890"/>
      <c r="AJ117" s="891"/>
      <c r="AK117" s="892">
        <v>602096</v>
      </c>
      <c r="AL117" s="890"/>
      <c r="AM117" s="890"/>
      <c r="AN117" s="890"/>
      <c r="AO117" s="891"/>
      <c r="AP117" s="893"/>
      <c r="AQ117" s="894"/>
      <c r="AR117" s="894"/>
      <c r="AS117" s="894"/>
      <c r="AT117" s="895"/>
      <c r="AU117" s="919"/>
      <c r="AV117" s="920"/>
      <c r="AW117" s="920"/>
      <c r="AX117" s="920"/>
      <c r="AY117" s="920"/>
      <c r="AZ117" s="850" t="s">
        <v>437</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438</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412</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409</v>
      </c>
      <c r="AB118" s="883"/>
      <c r="AC118" s="883"/>
      <c r="AD118" s="883"/>
      <c r="AE118" s="884"/>
      <c r="AF118" s="885" t="s">
        <v>410</v>
      </c>
      <c r="AG118" s="883"/>
      <c r="AH118" s="883"/>
      <c r="AI118" s="883"/>
      <c r="AJ118" s="884"/>
      <c r="AK118" s="885" t="s">
        <v>294</v>
      </c>
      <c r="AL118" s="883"/>
      <c r="AM118" s="883"/>
      <c r="AN118" s="883"/>
      <c r="AO118" s="884"/>
      <c r="AP118" s="886" t="s">
        <v>411</v>
      </c>
      <c r="AQ118" s="887"/>
      <c r="AR118" s="887"/>
      <c r="AS118" s="887"/>
      <c r="AT118" s="888"/>
      <c r="AU118" s="919"/>
      <c r="AV118" s="920"/>
      <c r="AW118" s="920"/>
      <c r="AX118" s="920"/>
      <c r="AY118" s="920"/>
      <c r="AZ118" s="825" t="s">
        <v>439</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440</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415</v>
      </c>
      <c r="B119" s="806"/>
      <c r="C119" s="847" t="s">
        <v>416</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441</v>
      </c>
      <c r="BP119" s="865"/>
      <c r="BQ119" s="866">
        <v>5877529</v>
      </c>
      <c r="BR119" s="832"/>
      <c r="BS119" s="832"/>
      <c r="BT119" s="832"/>
      <c r="BU119" s="832"/>
      <c r="BV119" s="832">
        <v>5616063</v>
      </c>
      <c r="BW119" s="832"/>
      <c r="BX119" s="832"/>
      <c r="BY119" s="832"/>
      <c r="BZ119" s="832"/>
      <c r="CA119" s="832">
        <v>5719110</v>
      </c>
      <c r="CB119" s="832"/>
      <c r="CC119" s="832"/>
      <c r="CD119" s="832"/>
      <c r="CE119" s="832"/>
      <c r="CF119" s="735"/>
      <c r="CG119" s="736"/>
      <c r="CH119" s="736"/>
      <c r="CI119" s="736"/>
      <c r="CJ119" s="821"/>
      <c r="CK119" s="915"/>
      <c r="CL119" s="810"/>
      <c r="CM119" s="825" t="s">
        <v>442</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419</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443</v>
      </c>
      <c r="AV120" s="868"/>
      <c r="AW120" s="868"/>
      <c r="AX120" s="868"/>
      <c r="AY120" s="869"/>
      <c r="AZ120" s="847" t="s">
        <v>444</v>
      </c>
      <c r="BA120" s="795"/>
      <c r="BB120" s="795"/>
      <c r="BC120" s="795"/>
      <c r="BD120" s="795"/>
      <c r="BE120" s="795"/>
      <c r="BF120" s="795"/>
      <c r="BG120" s="795"/>
      <c r="BH120" s="795"/>
      <c r="BI120" s="795"/>
      <c r="BJ120" s="795"/>
      <c r="BK120" s="795"/>
      <c r="BL120" s="795"/>
      <c r="BM120" s="795"/>
      <c r="BN120" s="795"/>
      <c r="BO120" s="795"/>
      <c r="BP120" s="796"/>
      <c r="BQ120" s="848">
        <v>7360740</v>
      </c>
      <c r="BR120" s="829"/>
      <c r="BS120" s="829"/>
      <c r="BT120" s="829"/>
      <c r="BU120" s="829"/>
      <c r="BV120" s="829">
        <v>7731835</v>
      </c>
      <c r="BW120" s="829"/>
      <c r="BX120" s="829"/>
      <c r="BY120" s="829"/>
      <c r="BZ120" s="829"/>
      <c r="CA120" s="829">
        <v>7868913</v>
      </c>
      <c r="CB120" s="829"/>
      <c r="CC120" s="829"/>
      <c r="CD120" s="829"/>
      <c r="CE120" s="829"/>
      <c r="CF120" s="853">
        <v>264</v>
      </c>
      <c r="CG120" s="854"/>
      <c r="CH120" s="854"/>
      <c r="CI120" s="854"/>
      <c r="CJ120" s="854"/>
      <c r="CK120" s="855" t="s">
        <v>445</v>
      </c>
      <c r="CL120" s="839"/>
      <c r="CM120" s="839"/>
      <c r="CN120" s="839"/>
      <c r="CO120" s="840"/>
      <c r="CP120" s="859" t="s">
        <v>391</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t="s">
        <v>122</v>
      </c>
      <c r="DM120" s="829"/>
      <c r="DN120" s="829"/>
      <c r="DO120" s="829"/>
      <c r="DP120" s="829"/>
      <c r="DQ120" s="829">
        <v>158871</v>
      </c>
      <c r="DR120" s="829"/>
      <c r="DS120" s="829"/>
      <c r="DT120" s="829"/>
      <c r="DU120" s="829"/>
      <c r="DV120" s="830">
        <v>5.3</v>
      </c>
      <c r="DW120" s="830"/>
      <c r="DX120" s="830"/>
      <c r="DY120" s="830"/>
      <c r="DZ120" s="831"/>
    </row>
    <row r="121" spans="1:130" s="212" customFormat="1" ht="26.25" customHeight="1" x14ac:dyDescent="0.2">
      <c r="A121" s="807"/>
      <c r="B121" s="808"/>
      <c r="C121" s="850" t="s">
        <v>446</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447</v>
      </c>
      <c r="BA121" s="739"/>
      <c r="BB121" s="739"/>
      <c r="BC121" s="739"/>
      <c r="BD121" s="739"/>
      <c r="BE121" s="739"/>
      <c r="BF121" s="739"/>
      <c r="BG121" s="739"/>
      <c r="BH121" s="739"/>
      <c r="BI121" s="739"/>
      <c r="BJ121" s="739"/>
      <c r="BK121" s="739"/>
      <c r="BL121" s="739"/>
      <c r="BM121" s="739"/>
      <c r="BN121" s="739"/>
      <c r="BO121" s="739"/>
      <c r="BP121" s="740"/>
      <c r="BQ121" s="803">
        <v>21477</v>
      </c>
      <c r="BR121" s="804"/>
      <c r="BS121" s="804"/>
      <c r="BT121" s="804"/>
      <c r="BU121" s="804"/>
      <c r="BV121" s="804">
        <v>17836</v>
      </c>
      <c r="BW121" s="804"/>
      <c r="BX121" s="804"/>
      <c r="BY121" s="804"/>
      <c r="BZ121" s="804"/>
      <c r="CA121" s="804">
        <v>14500</v>
      </c>
      <c r="CB121" s="804"/>
      <c r="CC121" s="804"/>
      <c r="CD121" s="804"/>
      <c r="CE121" s="804"/>
      <c r="CF121" s="862">
        <v>0.5</v>
      </c>
      <c r="CG121" s="863"/>
      <c r="CH121" s="863"/>
      <c r="CI121" s="863"/>
      <c r="CJ121" s="863"/>
      <c r="CK121" s="856"/>
      <c r="CL121" s="842"/>
      <c r="CM121" s="842"/>
      <c r="CN121" s="842"/>
      <c r="CO121" s="843"/>
      <c r="CP121" s="822" t="s">
        <v>389</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x14ac:dyDescent="0.2">
      <c r="A122" s="807"/>
      <c r="B122" s="808"/>
      <c r="C122" s="802" t="s">
        <v>429</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448</v>
      </c>
      <c r="BA122" s="826"/>
      <c r="BB122" s="826"/>
      <c r="BC122" s="826"/>
      <c r="BD122" s="826"/>
      <c r="BE122" s="826"/>
      <c r="BF122" s="826"/>
      <c r="BG122" s="826"/>
      <c r="BH122" s="826"/>
      <c r="BI122" s="826"/>
      <c r="BJ122" s="826"/>
      <c r="BK122" s="826"/>
      <c r="BL122" s="826"/>
      <c r="BM122" s="826"/>
      <c r="BN122" s="826"/>
      <c r="BO122" s="826"/>
      <c r="BP122" s="827"/>
      <c r="BQ122" s="866">
        <v>3204519</v>
      </c>
      <c r="BR122" s="832"/>
      <c r="BS122" s="832"/>
      <c r="BT122" s="832"/>
      <c r="BU122" s="832"/>
      <c r="BV122" s="832">
        <v>3163383</v>
      </c>
      <c r="BW122" s="832"/>
      <c r="BX122" s="832"/>
      <c r="BY122" s="832"/>
      <c r="BZ122" s="832"/>
      <c r="CA122" s="832">
        <v>3229820</v>
      </c>
      <c r="CB122" s="832"/>
      <c r="CC122" s="832"/>
      <c r="CD122" s="832"/>
      <c r="CE122" s="832"/>
      <c r="CF122" s="833">
        <v>108.3</v>
      </c>
      <c r="CG122" s="834"/>
      <c r="CH122" s="834"/>
      <c r="CI122" s="834"/>
      <c r="CJ122" s="834"/>
      <c r="CK122" s="856"/>
      <c r="CL122" s="842"/>
      <c r="CM122" s="842"/>
      <c r="CN122" s="842"/>
      <c r="CO122" s="843"/>
      <c r="CP122" s="822" t="s">
        <v>390</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435</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v>1631</v>
      </c>
      <c r="AB123" s="767"/>
      <c r="AC123" s="767"/>
      <c r="AD123" s="767"/>
      <c r="AE123" s="768"/>
      <c r="AF123" s="769">
        <v>1616</v>
      </c>
      <c r="AG123" s="767"/>
      <c r="AH123" s="767"/>
      <c r="AI123" s="767"/>
      <c r="AJ123" s="768"/>
      <c r="AK123" s="769">
        <v>1597</v>
      </c>
      <c r="AL123" s="767"/>
      <c r="AM123" s="767"/>
      <c r="AN123" s="767"/>
      <c r="AO123" s="768"/>
      <c r="AP123" s="811">
        <v>0.1</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449</v>
      </c>
      <c r="BP123" s="865"/>
      <c r="BQ123" s="819">
        <v>10586736</v>
      </c>
      <c r="BR123" s="820"/>
      <c r="BS123" s="820"/>
      <c r="BT123" s="820"/>
      <c r="BU123" s="820"/>
      <c r="BV123" s="820">
        <v>10913054</v>
      </c>
      <c r="BW123" s="820"/>
      <c r="BX123" s="820"/>
      <c r="BY123" s="820"/>
      <c r="BZ123" s="820"/>
      <c r="CA123" s="820">
        <v>11113233</v>
      </c>
      <c r="CB123" s="820"/>
      <c r="CC123" s="820"/>
      <c r="CD123" s="820"/>
      <c r="CE123" s="820"/>
      <c r="CF123" s="735"/>
      <c r="CG123" s="736"/>
      <c r="CH123" s="736"/>
      <c r="CI123" s="736"/>
      <c r="CJ123" s="821"/>
      <c r="CK123" s="856"/>
      <c r="CL123" s="842"/>
      <c r="CM123" s="842"/>
      <c r="CN123" s="842"/>
      <c r="CO123" s="843"/>
      <c r="CP123" s="822" t="s">
        <v>388</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438</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450</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451</v>
      </c>
      <c r="CQ124" s="823"/>
      <c r="CR124" s="823"/>
      <c r="CS124" s="823"/>
      <c r="CT124" s="823"/>
      <c r="CU124" s="823"/>
      <c r="CV124" s="823"/>
      <c r="CW124" s="823"/>
      <c r="CX124" s="823"/>
      <c r="CY124" s="823"/>
      <c r="CZ124" s="823"/>
      <c r="DA124" s="823"/>
      <c r="DB124" s="823"/>
      <c r="DC124" s="823"/>
      <c r="DD124" s="823"/>
      <c r="DE124" s="823"/>
      <c r="DF124" s="824"/>
      <c r="DG124" s="750">
        <v>182919</v>
      </c>
      <c r="DH124" s="751"/>
      <c r="DI124" s="751"/>
      <c r="DJ124" s="751"/>
      <c r="DK124" s="752"/>
      <c r="DL124" s="753">
        <v>161843</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440</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452</v>
      </c>
      <c r="CL125" s="839"/>
      <c r="CM125" s="839"/>
      <c r="CN125" s="839"/>
      <c r="CO125" s="840"/>
      <c r="CP125" s="847" t="s">
        <v>453</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442</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454</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455</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456</v>
      </c>
      <c r="AY127" s="799"/>
      <c r="AZ127" s="799"/>
      <c r="BA127" s="799"/>
      <c r="BB127" s="799"/>
      <c r="BC127" s="799"/>
      <c r="BD127" s="799"/>
      <c r="BE127" s="800"/>
      <c r="BF127" s="798" t="s">
        <v>457</v>
      </c>
      <c r="BG127" s="799"/>
      <c r="BH127" s="799"/>
      <c r="BI127" s="799"/>
      <c r="BJ127" s="799"/>
      <c r="BK127" s="799"/>
      <c r="BL127" s="800"/>
      <c r="BM127" s="798" t="s">
        <v>458</v>
      </c>
      <c r="BN127" s="799"/>
      <c r="BO127" s="799"/>
      <c r="BP127" s="799"/>
      <c r="BQ127" s="799"/>
      <c r="BR127" s="799"/>
      <c r="BS127" s="800"/>
      <c r="BT127" s="798" t="s">
        <v>459</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460</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461</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462</v>
      </c>
      <c r="X128" s="785"/>
      <c r="Y128" s="785"/>
      <c r="Z128" s="786"/>
      <c r="AA128" s="787">
        <v>2454</v>
      </c>
      <c r="AB128" s="788"/>
      <c r="AC128" s="788"/>
      <c r="AD128" s="788"/>
      <c r="AE128" s="789"/>
      <c r="AF128" s="790">
        <v>7945</v>
      </c>
      <c r="AG128" s="788"/>
      <c r="AH128" s="788"/>
      <c r="AI128" s="788"/>
      <c r="AJ128" s="789"/>
      <c r="AK128" s="790">
        <v>4665</v>
      </c>
      <c r="AL128" s="788"/>
      <c r="AM128" s="788"/>
      <c r="AN128" s="788"/>
      <c r="AO128" s="789"/>
      <c r="AP128" s="791"/>
      <c r="AQ128" s="792"/>
      <c r="AR128" s="792"/>
      <c r="AS128" s="792"/>
      <c r="AT128" s="793"/>
      <c r="AU128" s="214"/>
      <c r="AV128" s="214"/>
      <c r="AW128" s="214"/>
      <c r="AX128" s="794" t="s">
        <v>463</v>
      </c>
      <c r="AY128" s="795"/>
      <c r="AZ128" s="795"/>
      <c r="BA128" s="795"/>
      <c r="BB128" s="795"/>
      <c r="BC128" s="795"/>
      <c r="BD128" s="795"/>
      <c r="BE128" s="796"/>
      <c r="BF128" s="773" t="s">
        <v>122</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464</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v>322</v>
      </c>
      <c r="DM128" s="778"/>
      <c r="DN128" s="778"/>
      <c r="DO128" s="778"/>
      <c r="DP128" s="778"/>
      <c r="DQ128" s="778">
        <v>33</v>
      </c>
      <c r="DR128" s="778"/>
      <c r="DS128" s="778"/>
      <c r="DT128" s="778"/>
      <c r="DU128" s="778"/>
      <c r="DV128" s="779">
        <v>0</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465</v>
      </c>
      <c r="X129" s="764"/>
      <c r="Y129" s="764"/>
      <c r="Z129" s="765"/>
      <c r="AA129" s="766">
        <v>3163866</v>
      </c>
      <c r="AB129" s="767"/>
      <c r="AC129" s="767"/>
      <c r="AD129" s="767"/>
      <c r="AE129" s="768"/>
      <c r="AF129" s="769">
        <v>3208214</v>
      </c>
      <c r="AG129" s="767"/>
      <c r="AH129" s="767"/>
      <c r="AI129" s="767"/>
      <c r="AJ129" s="768"/>
      <c r="AK129" s="769">
        <v>3275257</v>
      </c>
      <c r="AL129" s="767"/>
      <c r="AM129" s="767"/>
      <c r="AN129" s="767"/>
      <c r="AO129" s="768"/>
      <c r="AP129" s="770"/>
      <c r="AQ129" s="771"/>
      <c r="AR129" s="771"/>
      <c r="AS129" s="771"/>
      <c r="AT129" s="772"/>
      <c r="AU129" s="215"/>
      <c r="AV129" s="215"/>
      <c r="AW129" s="215"/>
      <c r="AX129" s="738" t="s">
        <v>466</v>
      </c>
      <c r="AY129" s="739"/>
      <c r="AZ129" s="739"/>
      <c r="BA129" s="739"/>
      <c r="BB129" s="739"/>
      <c r="BC129" s="739"/>
      <c r="BD129" s="739"/>
      <c r="BE129" s="740"/>
      <c r="BF129" s="757" t="s">
        <v>122</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467</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468</v>
      </c>
      <c r="X130" s="764"/>
      <c r="Y130" s="764"/>
      <c r="Z130" s="765"/>
      <c r="AA130" s="766">
        <v>302721</v>
      </c>
      <c r="AB130" s="767"/>
      <c r="AC130" s="767"/>
      <c r="AD130" s="767"/>
      <c r="AE130" s="768"/>
      <c r="AF130" s="769">
        <v>294698</v>
      </c>
      <c r="AG130" s="767"/>
      <c r="AH130" s="767"/>
      <c r="AI130" s="767"/>
      <c r="AJ130" s="768"/>
      <c r="AK130" s="769">
        <v>294114</v>
      </c>
      <c r="AL130" s="767"/>
      <c r="AM130" s="767"/>
      <c r="AN130" s="767"/>
      <c r="AO130" s="768"/>
      <c r="AP130" s="770"/>
      <c r="AQ130" s="771"/>
      <c r="AR130" s="771"/>
      <c r="AS130" s="771"/>
      <c r="AT130" s="772"/>
      <c r="AU130" s="215"/>
      <c r="AV130" s="215"/>
      <c r="AW130" s="215"/>
      <c r="AX130" s="738" t="s">
        <v>469</v>
      </c>
      <c r="AY130" s="739"/>
      <c r="AZ130" s="739"/>
      <c r="BA130" s="739"/>
      <c r="BB130" s="739"/>
      <c r="BC130" s="739"/>
      <c r="BD130" s="739"/>
      <c r="BE130" s="740"/>
      <c r="BF130" s="741">
        <v>10.6</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470</v>
      </c>
      <c r="X131" s="748"/>
      <c r="Y131" s="748"/>
      <c r="Z131" s="749"/>
      <c r="AA131" s="750">
        <v>2861145</v>
      </c>
      <c r="AB131" s="751"/>
      <c r="AC131" s="751"/>
      <c r="AD131" s="751"/>
      <c r="AE131" s="752"/>
      <c r="AF131" s="753">
        <v>2913516</v>
      </c>
      <c r="AG131" s="751"/>
      <c r="AH131" s="751"/>
      <c r="AI131" s="751"/>
      <c r="AJ131" s="752"/>
      <c r="AK131" s="753">
        <v>2981143</v>
      </c>
      <c r="AL131" s="751"/>
      <c r="AM131" s="751"/>
      <c r="AN131" s="751"/>
      <c r="AO131" s="752"/>
      <c r="AP131" s="754"/>
      <c r="AQ131" s="755"/>
      <c r="AR131" s="755"/>
      <c r="AS131" s="755"/>
      <c r="AT131" s="756"/>
      <c r="AU131" s="215"/>
      <c r="AV131" s="215"/>
      <c r="AW131" s="215"/>
      <c r="AX131" s="716" t="s">
        <v>471</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472</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473</v>
      </c>
      <c r="W132" s="729"/>
      <c r="X132" s="729"/>
      <c r="Y132" s="729"/>
      <c r="Z132" s="730"/>
      <c r="AA132" s="731">
        <v>10.795433299999999</v>
      </c>
      <c r="AB132" s="732"/>
      <c r="AC132" s="732"/>
      <c r="AD132" s="732"/>
      <c r="AE132" s="733"/>
      <c r="AF132" s="734">
        <v>10.99595815</v>
      </c>
      <c r="AG132" s="732"/>
      <c r="AH132" s="732"/>
      <c r="AI132" s="732"/>
      <c r="AJ132" s="733"/>
      <c r="AK132" s="734">
        <v>10.17452031</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474</v>
      </c>
      <c r="W133" s="708"/>
      <c r="X133" s="708"/>
      <c r="Y133" s="708"/>
      <c r="Z133" s="709"/>
      <c r="AA133" s="710">
        <v>10.6</v>
      </c>
      <c r="AB133" s="711"/>
      <c r="AC133" s="711"/>
      <c r="AD133" s="711"/>
      <c r="AE133" s="712"/>
      <c r="AF133" s="710">
        <v>10.7</v>
      </c>
      <c r="AG133" s="711"/>
      <c r="AH133" s="711"/>
      <c r="AI133" s="711"/>
      <c r="AJ133" s="712"/>
      <c r="AK133" s="710">
        <v>10.6</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Hgmt99Aytx0Ez9hWNH1347QYVT04qSQdAEfX6KKkpVJtfnEI7K1PMD5qNVLmTWxKIv10YrBaF0KxRtcREPPiQ==" saltValue="nHfR8or3PVuCF77620INS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Y6VqLNyYqsPx3sY10I+jXl746y5h3/CEepN6dVpl+05P12/fE6slmgUsrxJXqd8h8hQtYEiNmCHj7qlrUyHUdA==" saltValue="BzxTN9gY+86GNEqR9jMnSw=="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zWTVNSKAKAPnEMNMaeWOZdJwLK45EMZiTPVHl2DqQXtz3RJch2SOb59kPpO+nW4Cc8LsKOYT0+jbCBinFLTDlA==" saltValue="7vva3BTQF6DKQF9W17F/F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05" t="s">
        <v>478</v>
      </c>
      <c r="AP7" s="253"/>
      <c r="AQ7" s="254" t="s">
        <v>479</v>
      </c>
      <c r="AR7" s="255"/>
    </row>
    <row r="8" spans="1:46" ht="13" x14ac:dyDescent="0.2">
      <c r="A8" s="247"/>
      <c r="AK8" s="256"/>
      <c r="AL8" s="257"/>
      <c r="AM8" s="257"/>
      <c r="AN8" s="258"/>
      <c r="AO8" s="1106"/>
      <c r="AP8" s="259" t="s">
        <v>480</v>
      </c>
      <c r="AQ8" s="260" t="s">
        <v>481</v>
      </c>
      <c r="AR8" s="261" t="s">
        <v>482</v>
      </c>
    </row>
    <row r="9" spans="1:46" ht="13" x14ac:dyDescent="0.2">
      <c r="A9" s="247"/>
      <c r="AK9" s="1117" t="s">
        <v>483</v>
      </c>
      <c r="AL9" s="1118"/>
      <c r="AM9" s="1118"/>
      <c r="AN9" s="1119"/>
      <c r="AO9" s="262">
        <v>964106</v>
      </c>
      <c r="AP9" s="262">
        <v>189710</v>
      </c>
      <c r="AQ9" s="263">
        <v>156369</v>
      </c>
      <c r="AR9" s="264">
        <v>21.3</v>
      </c>
    </row>
    <row r="10" spans="1:46" ht="13.5" customHeight="1" x14ac:dyDescent="0.2">
      <c r="A10" s="247"/>
      <c r="AK10" s="1117" t="s">
        <v>484</v>
      </c>
      <c r="AL10" s="1118"/>
      <c r="AM10" s="1118"/>
      <c r="AN10" s="1119"/>
      <c r="AO10" s="265">
        <v>162533</v>
      </c>
      <c r="AP10" s="265">
        <v>31982</v>
      </c>
      <c r="AQ10" s="266">
        <v>21449</v>
      </c>
      <c r="AR10" s="267">
        <v>49.1</v>
      </c>
    </row>
    <row r="11" spans="1:46" ht="13.5" customHeight="1" x14ac:dyDescent="0.2">
      <c r="A11" s="247"/>
      <c r="AK11" s="1117" t="s">
        <v>485</v>
      </c>
      <c r="AL11" s="1118"/>
      <c r="AM11" s="1118"/>
      <c r="AN11" s="1119"/>
      <c r="AO11" s="265">
        <v>12684</v>
      </c>
      <c r="AP11" s="265">
        <v>2496</v>
      </c>
      <c r="AQ11" s="266">
        <v>1663</v>
      </c>
      <c r="AR11" s="267">
        <v>50.1</v>
      </c>
    </row>
    <row r="12" spans="1:46" ht="13.5" customHeight="1" x14ac:dyDescent="0.2">
      <c r="A12" s="247"/>
      <c r="AK12" s="1117" t="s">
        <v>486</v>
      </c>
      <c r="AL12" s="1118"/>
      <c r="AM12" s="1118"/>
      <c r="AN12" s="1119"/>
      <c r="AO12" s="265" t="s">
        <v>487</v>
      </c>
      <c r="AP12" s="265" t="s">
        <v>487</v>
      </c>
      <c r="AQ12" s="266">
        <v>34</v>
      </c>
      <c r="AR12" s="267" t="s">
        <v>487</v>
      </c>
    </row>
    <row r="13" spans="1:46" ht="13.5" customHeight="1" x14ac:dyDescent="0.2">
      <c r="A13" s="247"/>
      <c r="AK13" s="1117" t="s">
        <v>488</v>
      </c>
      <c r="AL13" s="1118"/>
      <c r="AM13" s="1118"/>
      <c r="AN13" s="1119"/>
      <c r="AO13" s="265">
        <v>16919</v>
      </c>
      <c r="AP13" s="265">
        <v>3329</v>
      </c>
      <c r="AQ13" s="266">
        <v>5566</v>
      </c>
      <c r="AR13" s="267">
        <v>-40.200000000000003</v>
      </c>
    </row>
    <row r="14" spans="1:46" ht="13.5" customHeight="1" x14ac:dyDescent="0.2">
      <c r="A14" s="247"/>
      <c r="AK14" s="1117" t="s">
        <v>489</v>
      </c>
      <c r="AL14" s="1118"/>
      <c r="AM14" s="1118"/>
      <c r="AN14" s="1119"/>
      <c r="AO14" s="265">
        <v>16493</v>
      </c>
      <c r="AP14" s="265">
        <v>3245</v>
      </c>
      <c r="AQ14" s="266">
        <v>3589</v>
      </c>
      <c r="AR14" s="267">
        <v>-9.6</v>
      </c>
    </row>
    <row r="15" spans="1:46" ht="13.5" customHeight="1" x14ac:dyDescent="0.2">
      <c r="A15" s="247"/>
      <c r="AK15" s="1120" t="s">
        <v>490</v>
      </c>
      <c r="AL15" s="1121"/>
      <c r="AM15" s="1121"/>
      <c r="AN15" s="1122"/>
      <c r="AO15" s="265">
        <v>-52673</v>
      </c>
      <c r="AP15" s="265">
        <v>-10365</v>
      </c>
      <c r="AQ15" s="266">
        <v>-10547</v>
      </c>
      <c r="AR15" s="267">
        <v>-1.7</v>
      </c>
    </row>
    <row r="16" spans="1:46" ht="13" x14ac:dyDescent="0.2">
      <c r="A16" s="247"/>
      <c r="AK16" s="1120" t="s">
        <v>177</v>
      </c>
      <c r="AL16" s="1121"/>
      <c r="AM16" s="1121"/>
      <c r="AN16" s="1122"/>
      <c r="AO16" s="265">
        <v>1120062</v>
      </c>
      <c r="AP16" s="265">
        <v>220398</v>
      </c>
      <c r="AQ16" s="266">
        <v>178125</v>
      </c>
      <c r="AR16" s="267">
        <v>23.7</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23" t="s">
        <v>495</v>
      </c>
      <c r="AL21" s="1124"/>
      <c r="AM21" s="1124"/>
      <c r="AN21" s="1125"/>
      <c r="AO21" s="277">
        <v>17.91</v>
      </c>
      <c r="AP21" s="278">
        <v>14.51</v>
      </c>
      <c r="AQ21" s="279">
        <v>3.4</v>
      </c>
      <c r="AS21" s="280"/>
      <c r="AT21" s="276"/>
    </row>
    <row r="22" spans="1:46" s="248" customFormat="1" ht="13" x14ac:dyDescent="0.2">
      <c r="A22" s="276"/>
      <c r="AK22" s="1123" t="s">
        <v>496</v>
      </c>
      <c r="AL22" s="1124"/>
      <c r="AM22" s="1124"/>
      <c r="AN22" s="1125"/>
      <c r="AO22" s="281">
        <v>98.1</v>
      </c>
      <c r="AP22" s="282">
        <v>95.5</v>
      </c>
      <c r="AQ22" s="283">
        <v>2.6</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497</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05" t="s">
        <v>478</v>
      </c>
      <c r="AP30" s="253"/>
      <c r="AQ30" s="254" t="s">
        <v>479</v>
      </c>
      <c r="AR30" s="255"/>
    </row>
    <row r="31" spans="1:46" ht="13" x14ac:dyDescent="0.2">
      <c r="A31" s="247"/>
      <c r="AK31" s="256"/>
      <c r="AL31" s="257"/>
      <c r="AM31" s="257"/>
      <c r="AN31" s="258"/>
      <c r="AO31" s="1106"/>
      <c r="AP31" s="259" t="s">
        <v>480</v>
      </c>
      <c r="AQ31" s="260" t="s">
        <v>481</v>
      </c>
      <c r="AR31" s="261" t="s">
        <v>482</v>
      </c>
    </row>
    <row r="32" spans="1:46" ht="27" customHeight="1" x14ac:dyDescent="0.2">
      <c r="A32" s="247"/>
      <c r="AK32" s="1107" t="s">
        <v>500</v>
      </c>
      <c r="AL32" s="1108"/>
      <c r="AM32" s="1108"/>
      <c r="AN32" s="1109"/>
      <c r="AO32" s="291">
        <v>428068</v>
      </c>
      <c r="AP32" s="291">
        <v>84232</v>
      </c>
      <c r="AQ32" s="292">
        <v>89268</v>
      </c>
      <c r="AR32" s="293">
        <v>-5.6</v>
      </c>
    </row>
    <row r="33" spans="1:46" ht="13.5" customHeight="1" x14ac:dyDescent="0.2">
      <c r="A33" s="247"/>
      <c r="AK33" s="1107" t="s">
        <v>501</v>
      </c>
      <c r="AL33" s="1108"/>
      <c r="AM33" s="1108"/>
      <c r="AN33" s="1109"/>
      <c r="AO33" s="291" t="s">
        <v>487</v>
      </c>
      <c r="AP33" s="291" t="s">
        <v>487</v>
      </c>
      <c r="AQ33" s="292" t="s">
        <v>487</v>
      </c>
      <c r="AR33" s="293" t="s">
        <v>487</v>
      </c>
    </row>
    <row r="34" spans="1:46" ht="27" customHeight="1" x14ac:dyDescent="0.2">
      <c r="A34" s="247"/>
      <c r="AK34" s="1107" t="s">
        <v>502</v>
      </c>
      <c r="AL34" s="1108"/>
      <c r="AM34" s="1108"/>
      <c r="AN34" s="1109"/>
      <c r="AO34" s="291" t="s">
        <v>487</v>
      </c>
      <c r="AP34" s="291" t="s">
        <v>487</v>
      </c>
      <c r="AQ34" s="292" t="s">
        <v>487</v>
      </c>
      <c r="AR34" s="293" t="s">
        <v>487</v>
      </c>
    </row>
    <row r="35" spans="1:46" ht="27" customHeight="1" x14ac:dyDescent="0.2">
      <c r="A35" s="247"/>
      <c r="AK35" s="1107" t="s">
        <v>503</v>
      </c>
      <c r="AL35" s="1108"/>
      <c r="AM35" s="1108"/>
      <c r="AN35" s="1109"/>
      <c r="AO35" s="291">
        <v>33588</v>
      </c>
      <c r="AP35" s="291">
        <v>6609</v>
      </c>
      <c r="AQ35" s="292">
        <v>17003</v>
      </c>
      <c r="AR35" s="293">
        <v>-61.1</v>
      </c>
    </row>
    <row r="36" spans="1:46" ht="27" customHeight="1" x14ac:dyDescent="0.2">
      <c r="A36" s="247"/>
      <c r="AK36" s="1107" t="s">
        <v>504</v>
      </c>
      <c r="AL36" s="1108"/>
      <c r="AM36" s="1108"/>
      <c r="AN36" s="1109"/>
      <c r="AO36" s="291">
        <v>138843</v>
      </c>
      <c r="AP36" s="291">
        <v>27321</v>
      </c>
      <c r="AQ36" s="292">
        <v>5039</v>
      </c>
      <c r="AR36" s="293">
        <v>442.2</v>
      </c>
    </row>
    <row r="37" spans="1:46" ht="13.5" customHeight="1" x14ac:dyDescent="0.2">
      <c r="A37" s="247"/>
      <c r="AK37" s="1107" t="s">
        <v>505</v>
      </c>
      <c r="AL37" s="1108"/>
      <c r="AM37" s="1108"/>
      <c r="AN37" s="1109"/>
      <c r="AO37" s="291">
        <v>1597</v>
      </c>
      <c r="AP37" s="291">
        <v>314</v>
      </c>
      <c r="AQ37" s="292">
        <v>909</v>
      </c>
      <c r="AR37" s="293">
        <v>-65.5</v>
      </c>
    </row>
    <row r="38" spans="1:46" ht="27" customHeight="1" x14ac:dyDescent="0.2">
      <c r="A38" s="247"/>
      <c r="AK38" s="1110" t="s">
        <v>506</v>
      </c>
      <c r="AL38" s="1111"/>
      <c r="AM38" s="1111"/>
      <c r="AN38" s="1112"/>
      <c r="AO38" s="294" t="s">
        <v>487</v>
      </c>
      <c r="AP38" s="294" t="s">
        <v>487</v>
      </c>
      <c r="AQ38" s="295">
        <v>25</v>
      </c>
      <c r="AR38" s="283" t="s">
        <v>487</v>
      </c>
      <c r="AS38" s="290"/>
    </row>
    <row r="39" spans="1:46" ht="13" x14ac:dyDescent="0.2">
      <c r="A39" s="247"/>
      <c r="AK39" s="1110" t="s">
        <v>507</v>
      </c>
      <c r="AL39" s="1111"/>
      <c r="AM39" s="1111"/>
      <c r="AN39" s="1112"/>
      <c r="AO39" s="291">
        <v>-4665</v>
      </c>
      <c r="AP39" s="291">
        <v>-918</v>
      </c>
      <c r="AQ39" s="292">
        <v>-4913</v>
      </c>
      <c r="AR39" s="293">
        <v>-81.3</v>
      </c>
      <c r="AS39" s="290"/>
    </row>
    <row r="40" spans="1:46" ht="27" customHeight="1" x14ac:dyDescent="0.2">
      <c r="A40" s="247"/>
      <c r="AK40" s="1107" t="s">
        <v>508</v>
      </c>
      <c r="AL40" s="1108"/>
      <c r="AM40" s="1108"/>
      <c r="AN40" s="1109"/>
      <c r="AO40" s="291">
        <v>-294114</v>
      </c>
      <c r="AP40" s="291">
        <v>-57874</v>
      </c>
      <c r="AQ40" s="292">
        <v>-72657</v>
      </c>
      <c r="AR40" s="293">
        <v>-20.3</v>
      </c>
      <c r="AS40" s="290"/>
    </row>
    <row r="41" spans="1:46" ht="13" x14ac:dyDescent="0.2">
      <c r="A41" s="247"/>
      <c r="AK41" s="1113" t="s">
        <v>287</v>
      </c>
      <c r="AL41" s="1114"/>
      <c r="AM41" s="1114"/>
      <c r="AN41" s="1115"/>
      <c r="AO41" s="291">
        <v>303317</v>
      </c>
      <c r="AP41" s="291">
        <v>59685</v>
      </c>
      <c r="AQ41" s="292">
        <v>34674</v>
      </c>
      <c r="AR41" s="293">
        <v>72.099999999999994</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00" t="s">
        <v>478</v>
      </c>
      <c r="AN49" s="1102" t="s">
        <v>511</v>
      </c>
      <c r="AO49" s="1103"/>
      <c r="AP49" s="1103"/>
      <c r="AQ49" s="1103"/>
      <c r="AR49" s="1104"/>
    </row>
    <row r="50" spans="1:44" ht="13" x14ac:dyDescent="0.2">
      <c r="A50" s="247"/>
      <c r="AK50" s="305"/>
      <c r="AL50" s="306"/>
      <c r="AM50" s="1101"/>
      <c r="AN50" s="307" t="s">
        <v>512</v>
      </c>
      <c r="AO50" s="308" t="s">
        <v>513</v>
      </c>
      <c r="AP50" s="309" t="s">
        <v>514</v>
      </c>
      <c r="AQ50" s="310" t="s">
        <v>515</v>
      </c>
      <c r="AR50" s="311" t="s">
        <v>516</v>
      </c>
    </row>
    <row r="51" spans="1:44" ht="13" x14ac:dyDescent="0.2">
      <c r="A51" s="247"/>
      <c r="AK51" s="303" t="s">
        <v>517</v>
      </c>
      <c r="AL51" s="304"/>
      <c r="AM51" s="312">
        <v>3018572</v>
      </c>
      <c r="AN51" s="313">
        <v>556419</v>
      </c>
      <c r="AO51" s="314">
        <v>-67.599999999999994</v>
      </c>
      <c r="AP51" s="315">
        <v>125391</v>
      </c>
      <c r="AQ51" s="316">
        <v>-13.6</v>
      </c>
      <c r="AR51" s="317">
        <v>-54</v>
      </c>
    </row>
    <row r="52" spans="1:44" ht="13" x14ac:dyDescent="0.2">
      <c r="A52" s="247"/>
      <c r="AK52" s="318"/>
      <c r="AL52" s="319" t="s">
        <v>518</v>
      </c>
      <c r="AM52" s="320">
        <v>2914345</v>
      </c>
      <c r="AN52" s="321">
        <v>537206</v>
      </c>
      <c r="AO52" s="322">
        <v>-63.4</v>
      </c>
      <c r="AP52" s="323">
        <v>68516</v>
      </c>
      <c r="AQ52" s="324">
        <v>-18.2</v>
      </c>
      <c r="AR52" s="325">
        <v>-45.2</v>
      </c>
    </row>
    <row r="53" spans="1:44" ht="13" x14ac:dyDescent="0.2">
      <c r="A53" s="247"/>
      <c r="AK53" s="303" t="s">
        <v>519</v>
      </c>
      <c r="AL53" s="304"/>
      <c r="AM53" s="312">
        <v>559047</v>
      </c>
      <c r="AN53" s="313">
        <v>103854</v>
      </c>
      <c r="AO53" s="314">
        <v>-81.3</v>
      </c>
      <c r="AP53" s="315">
        <v>138402</v>
      </c>
      <c r="AQ53" s="316">
        <v>10.4</v>
      </c>
      <c r="AR53" s="317">
        <v>-91.7</v>
      </c>
    </row>
    <row r="54" spans="1:44" ht="13" x14ac:dyDescent="0.2">
      <c r="A54" s="247"/>
      <c r="AK54" s="318"/>
      <c r="AL54" s="319" t="s">
        <v>518</v>
      </c>
      <c r="AM54" s="320">
        <v>486625</v>
      </c>
      <c r="AN54" s="321">
        <v>90400</v>
      </c>
      <c r="AO54" s="322">
        <v>-83.2</v>
      </c>
      <c r="AP54" s="323">
        <v>70652</v>
      </c>
      <c r="AQ54" s="324">
        <v>3.1</v>
      </c>
      <c r="AR54" s="325">
        <v>-86.3</v>
      </c>
    </row>
    <row r="55" spans="1:44" ht="13" x14ac:dyDescent="0.2">
      <c r="A55" s="247"/>
      <c r="AK55" s="303" t="s">
        <v>520</v>
      </c>
      <c r="AL55" s="304"/>
      <c r="AM55" s="312">
        <v>325425</v>
      </c>
      <c r="AN55" s="313">
        <v>61101</v>
      </c>
      <c r="AO55" s="314">
        <v>-41.2</v>
      </c>
      <c r="AP55" s="315">
        <v>146367</v>
      </c>
      <c r="AQ55" s="316">
        <v>5.8</v>
      </c>
      <c r="AR55" s="317">
        <v>-47</v>
      </c>
    </row>
    <row r="56" spans="1:44" ht="13" x14ac:dyDescent="0.2">
      <c r="A56" s="247"/>
      <c r="AK56" s="318"/>
      <c r="AL56" s="319" t="s">
        <v>518</v>
      </c>
      <c r="AM56" s="320">
        <v>280575</v>
      </c>
      <c r="AN56" s="321">
        <v>52680</v>
      </c>
      <c r="AO56" s="322">
        <v>-41.7</v>
      </c>
      <c r="AP56" s="323">
        <v>79441</v>
      </c>
      <c r="AQ56" s="324">
        <v>12.4</v>
      </c>
      <c r="AR56" s="325">
        <v>-54.1</v>
      </c>
    </row>
    <row r="57" spans="1:44" ht="13" x14ac:dyDescent="0.2">
      <c r="A57" s="247"/>
      <c r="AK57" s="303" t="s">
        <v>521</v>
      </c>
      <c r="AL57" s="304"/>
      <c r="AM57" s="312">
        <v>710256</v>
      </c>
      <c r="AN57" s="313">
        <v>135545</v>
      </c>
      <c r="AO57" s="314">
        <v>121.8</v>
      </c>
      <c r="AP57" s="315">
        <v>165181</v>
      </c>
      <c r="AQ57" s="316">
        <v>12.9</v>
      </c>
      <c r="AR57" s="317">
        <v>108.9</v>
      </c>
    </row>
    <row r="58" spans="1:44" ht="13" x14ac:dyDescent="0.2">
      <c r="A58" s="247"/>
      <c r="AK58" s="318"/>
      <c r="AL58" s="319" t="s">
        <v>518</v>
      </c>
      <c r="AM58" s="320">
        <v>346219</v>
      </c>
      <c r="AN58" s="321">
        <v>66072</v>
      </c>
      <c r="AO58" s="322">
        <v>25.4</v>
      </c>
      <c r="AP58" s="323">
        <v>82246</v>
      </c>
      <c r="AQ58" s="324">
        <v>3.5</v>
      </c>
      <c r="AR58" s="325">
        <v>21.9</v>
      </c>
    </row>
    <row r="59" spans="1:44" ht="13" x14ac:dyDescent="0.2">
      <c r="A59" s="247"/>
      <c r="AK59" s="303" t="s">
        <v>522</v>
      </c>
      <c r="AL59" s="304"/>
      <c r="AM59" s="312">
        <v>732630</v>
      </c>
      <c r="AN59" s="313">
        <v>144162</v>
      </c>
      <c r="AO59" s="314">
        <v>6.4</v>
      </c>
      <c r="AP59" s="315">
        <v>166234</v>
      </c>
      <c r="AQ59" s="316">
        <v>0.6</v>
      </c>
      <c r="AR59" s="317">
        <v>5.8</v>
      </c>
    </row>
    <row r="60" spans="1:44" ht="13" x14ac:dyDescent="0.2">
      <c r="A60" s="247"/>
      <c r="AK60" s="318"/>
      <c r="AL60" s="319" t="s">
        <v>518</v>
      </c>
      <c r="AM60" s="320">
        <v>670012</v>
      </c>
      <c r="AN60" s="321">
        <v>131840</v>
      </c>
      <c r="AO60" s="322">
        <v>99.5</v>
      </c>
      <c r="AP60" s="323">
        <v>89789</v>
      </c>
      <c r="AQ60" s="324">
        <v>9.1999999999999993</v>
      </c>
      <c r="AR60" s="325">
        <v>90.3</v>
      </c>
    </row>
    <row r="61" spans="1:44" ht="13" x14ac:dyDescent="0.2">
      <c r="A61" s="247"/>
      <c r="AK61" s="303" t="s">
        <v>523</v>
      </c>
      <c r="AL61" s="326"/>
      <c r="AM61" s="312">
        <v>1069186</v>
      </c>
      <c r="AN61" s="313">
        <v>200216</v>
      </c>
      <c r="AO61" s="314">
        <v>-12.4</v>
      </c>
      <c r="AP61" s="315">
        <v>148315</v>
      </c>
      <c r="AQ61" s="327">
        <v>3.2</v>
      </c>
      <c r="AR61" s="317">
        <v>-15.6</v>
      </c>
    </row>
    <row r="62" spans="1:44" ht="13" x14ac:dyDescent="0.2">
      <c r="A62" s="247"/>
      <c r="AK62" s="318"/>
      <c r="AL62" s="319" t="s">
        <v>518</v>
      </c>
      <c r="AM62" s="320">
        <v>939555</v>
      </c>
      <c r="AN62" s="321">
        <v>175640</v>
      </c>
      <c r="AO62" s="322">
        <v>-12.7</v>
      </c>
      <c r="AP62" s="323">
        <v>78129</v>
      </c>
      <c r="AQ62" s="324">
        <v>2</v>
      </c>
      <c r="AR62" s="325">
        <v>-14.7</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y2QMZZKRUwiAnHgyYnEHMPof7WFo24Bfr+QBKUH4XfNujLizmWEEY04LW8NSspf1VhHlvmKiVkcaEL4mIIVgFg==" saltValue="INFEloEl4Zhcf6kD5G/o6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uFSajC/+A2EL26jySgMKduKid3Q+L/ZsKOPpf0H+Ov7bSVqvxfpbieRU7XCgY0rpb0mV/CwoAO87PIfmPA41Zg==" saltValue="tbvyp82hlpeySX4btdUap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kj78ZjgkWdsFOp1w4PKTPAEs1Mm9dV2vucdtdhI6BXGzRG6hgUcFdfUeeNSEURhC41a8gSKkYU9wPBUaDsgAkg==" saltValue="JXtfP5+rRrFFD/PJbqXW2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26" t="s">
        <v>3</v>
      </c>
      <c r="D47" s="1126"/>
      <c r="E47" s="1127"/>
      <c r="F47" s="11">
        <v>92.06</v>
      </c>
      <c r="G47" s="12">
        <v>91.82</v>
      </c>
      <c r="H47" s="12">
        <v>96.76</v>
      </c>
      <c r="I47" s="12">
        <v>95.35</v>
      </c>
      <c r="J47" s="13">
        <v>89.68</v>
      </c>
    </row>
    <row r="48" spans="2:10" ht="57.75" customHeight="1" x14ac:dyDescent="0.2">
      <c r="B48" s="14"/>
      <c r="C48" s="1128" t="s">
        <v>4</v>
      </c>
      <c r="D48" s="1128"/>
      <c r="E48" s="1129"/>
      <c r="F48" s="15">
        <v>14.17</v>
      </c>
      <c r="G48" s="16">
        <v>12.79</v>
      </c>
      <c r="H48" s="16">
        <v>14.26</v>
      </c>
      <c r="I48" s="16">
        <v>12.46</v>
      </c>
      <c r="J48" s="17">
        <v>12.74</v>
      </c>
    </row>
    <row r="49" spans="2:10" ht="57.75" customHeight="1" thickBot="1" x14ac:dyDescent="0.25">
      <c r="B49" s="18"/>
      <c r="C49" s="1130" t="s">
        <v>5</v>
      </c>
      <c r="D49" s="1130"/>
      <c r="E49" s="1131"/>
      <c r="F49" s="19" t="s">
        <v>530</v>
      </c>
      <c r="G49" s="20">
        <v>0.94</v>
      </c>
      <c r="H49" s="20">
        <v>8.07</v>
      </c>
      <c r="I49" s="20" t="s">
        <v>531</v>
      </c>
      <c r="J49" s="21" t="s">
        <v>532</v>
      </c>
    </row>
    <row r="50" spans="2:10" ht="13" x14ac:dyDescent="0.2"/>
  </sheetData>
  <sheetProtection algorithmName="SHA-512" hashValue="XY+RpjltAWr0SMTlO5s12Ufrkq/XfzGLmVIeCkSh5r3prAhM7OlU8TODX/+CzFFuoWS2vpsG8dLaB+l3ZT+W1Q==" saltValue="lBfaIDbTT5X/TU5j+fkvv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6" t="s">
        <v>533</v>
      </c>
      <c r="D34" s="1136"/>
      <c r="E34" s="1137"/>
      <c r="F34" s="32">
        <v>13.81</v>
      </c>
      <c r="G34" s="33">
        <v>12.18</v>
      </c>
      <c r="H34" s="33">
        <v>13.21</v>
      </c>
      <c r="I34" s="33">
        <v>11.38</v>
      </c>
      <c r="J34" s="34">
        <v>12</v>
      </c>
      <c r="K34" s="22"/>
      <c r="L34" s="22"/>
      <c r="M34" s="22"/>
      <c r="N34" s="22"/>
      <c r="O34" s="22"/>
      <c r="P34" s="22"/>
    </row>
    <row r="35" spans="1:16" ht="39" customHeight="1" x14ac:dyDescent="0.2">
      <c r="A35" s="22"/>
      <c r="B35" s="35"/>
      <c r="C35" s="1132" t="s">
        <v>534</v>
      </c>
      <c r="D35" s="1132"/>
      <c r="E35" s="1133"/>
      <c r="F35" s="36" t="s">
        <v>487</v>
      </c>
      <c r="G35" s="37" t="s">
        <v>487</v>
      </c>
      <c r="H35" s="37" t="s">
        <v>487</v>
      </c>
      <c r="I35" s="37" t="s">
        <v>487</v>
      </c>
      <c r="J35" s="38">
        <v>7.79</v>
      </c>
      <c r="K35" s="22"/>
      <c r="L35" s="22"/>
      <c r="M35" s="22"/>
      <c r="N35" s="22"/>
      <c r="O35" s="22"/>
      <c r="P35" s="22"/>
    </row>
    <row r="36" spans="1:16" ht="39" customHeight="1" x14ac:dyDescent="0.2">
      <c r="A36" s="22"/>
      <c r="B36" s="35"/>
      <c r="C36" s="1132" t="s">
        <v>535</v>
      </c>
      <c r="D36" s="1132"/>
      <c r="E36" s="1133"/>
      <c r="F36" s="36" t="s">
        <v>487</v>
      </c>
      <c r="G36" s="37" t="s">
        <v>487</v>
      </c>
      <c r="H36" s="37" t="s">
        <v>487</v>
      </c>
      <c r="I36" s="37" t="s">
        <v>487</v>
      </c>
      <c r="J36" s="38">
        <v>7.3</v>
      </c>
      <c r="K36" s="22"/>
      <c r="L36" s="22"/>
      <c r="M36" s="22"/>
      <c r="N36" s="22"/>
      <c r="O36" s="22"/>
      <c r="P36" s="22"/>
    </row>
    <row r="37" spans="1:16" ht="39" customHeight="1" x14ac:dyDescent="0.2">
      <c r="A37" s="22"/>
      <c r="B37" s="35"/>
      <c r="C37" s="1132" t="s">
        <v>536</v>
      </c>
      <c r="D37" s="1132"/>
      <c r="E37" s="1133"/>
      <c r="F37" s="36">
        <v>2.4500000000000002</v>
      </c>
      <c r="G37" s="37">
        <v>2.9</v>
      </c>
      <c r="H37" s="37">
        <v>3.4</v>
      </c>
      <c r="I37" s="37">
        <v>4.03</v>
      </c>
      <c r="J37" s="38">
        <v>3.89</v>
      </c>
      <c r="K37" s="22"/>
      <c r="L37" s="22"/>
      <c r="M37" s="22"/>
      <c r="N37" s="22"/>
      <c r="O37" s="22"/>
      <c r="P37" s="22"/>
    </row>
    <row r="38" spans="1:16" ht="39" customHeight="1" x14ac:dyDescent="0.2">
      <c r="A38" s="22"/>
      <c r="B38" s="35"/>
      <c r="C38" s="1132" t="s">
        <v>537</v>
      </c>
      <c r="D38" s="1132"/>
      <c r="E38" s="1133"/>
      <c r="F38" s="36" t="s">
        <v>487</v>
      </c>
      <c r="G38" s="37" t="s">
        <v>487</v>
      </c>
      <c r="H38" s="37" t="s">
        <v>487</v>
      </c>
      <c r="I38" s="37" t="s">
        <v>487</v>
      </c>
      <c r="J38" s="38">
        <v>2.41</v>
      </c>
      <c r="K38" s="22"/>
      <c r="L38" s="22"/>
      <c r="M38" s="22"/>
      <c r="N38" s="22"/>
      <c r="O38" s="22"/>
      <c r="P38" s="22"/>
    </row>
    <row r="39" spans="1:16" ht="39" customHeight="1" x14ac:dyDescent="0.2">
      <c r="A39" s="22"/>
      <c r="B39" s="35"/>
      <c r="C39" s="1132" t="s">
        <v>538</v>
      </c>
      <c r="D39" s="1132"/>
      <c r="E39" s="1133"/>
      <c r="F39" s="36">
        <v>2</v>
      </c>
      <c r="G39" s="37">
        <v>2.4300000000000002</v>
      </c>
      <c r="H39" s="37">
        <v>1.51</v>
      </c>
      <c r="I39" s="37">
        <v>2.23</v>
      </c>
      <c r="J39" s="38">
        <v>2.04</v>
      </c>
      <c r="K39" s="22"/>
      <c r="L39" s="22"/>
      <c r="M39" s="22"/>
      <c r="N39" s="22"/>
      <c r="O39" s="22"/>
      <c r="P39" s="22"/>
    </row>
    <row r="40" spans="1:16" ht="39" customHeight="1" x14ac:dyDescent="0.2">
      <c r="A40" s="22"/>
      <c r="B40" s="35"/>
      <c r="C40" s="1132" t="s">
        <v>539</v>
      </c>
      <c r="D40" s="1132"/>
      <c r="E40" s="1133"/>
      <c r="F40" s="36">
        <v>0.35</v>
      </c>
      <c r="G40" s="37">
        <v>0.6</v>
      </c>
      <c r="H40" s="37">
        <v>1.03</v>
      </c>
      <c r="I40" s="37">
        <v>1.06</v>
      </c>
      <c r="J40" s="38">
        <v>0.73</v>
      </c>
      <c r="K40" s="22"/>
      <c r="L40" s="22"/>
      <c r="M40" s="22"/>
      <c r="N40" s="22"/>
      <c r="O40" s="22"/>
      <c r="P40" s="22"/>
    </row>
    <row r="41" spans="1:16" ht="39" customHeight="1" x14ac:dyDescent="0.2">
      <c r="A41" s="22"/>
      <c r="B41" s="35"/>
      <c r="C41" s="1132" t="s">
        <v>540</v>
      </c>
      <c r="D41" s="1132"/>
      <c r="E41" s="1133"/>
      <c r="F41" s="36">
        <v>0.2</v>
      </c>
      <c r="G41" s="37">
        <v>0.14000000000000001</v>
      </c>
      <c r="H41" s="37">
        <v>0.13</v>
      </c>
      <c r="I41" s="37">
        <v>0.1</v>
      </c>
      <c r="J41" s="38">
        <v>0.1</v>
      </c>
      <c r="K41" s="22"/>
      <c r="L41" s="22"/>
      <c r="M41" s="22"/>
      <c r="N41" s="22"/>
      <c r="O41" s="22"/>
      <c r="P41" s="22"/>
    </row>
    <row r="42" spans="1:16" ht="39" customHeight="1" x14ac:dyDescent="0.2">
      <c r="A42" s="22"/>
      <c r="B42" s="39"/>
      <c r="C42" s="1132" t="s">
        <v>541</v>
      </c>
      <c r="D42" s="1132"/>
      <c r="E42" s="1133"/>
      <c r="F42" s="36" t="s">
        <v>487</v>
      </c>
      <c r="G42" s="37" t="s">
        <v>487</v>
      </c>
      <c r="H42" s="37" t="s">
        <v>487</v>
      </c>
      <c r="I42" s="37" t="s">
        <v>487</v>
      </c>
      <c r="J42" s="38" t="s">
        <v>487</v>
      </c>
      <c r="K42" s="22"/>
      <c r="L42" s="22"/>
      <c r="M42" s="22"/>
      <c r="N42" s="22"/>
      <c r="O42" s="22"/>
      <c r="P42" s="22"/>
    </row>
    <row r="43" spans="1:16" ht="39" customHeight="1" thickBot="1" x14ac:dyDescent="0.25">
      <c r="A43" s="22"/>
      <c r="B43" s="40"/>
      <c r="C43" s="1134" t="s">
        <v>542</v>
      </c>
      <c r="D43" s="1134"/>
      <c r="E43" s="1135"/>
      <c r="F43" s="41">
        <v>15.08</v>
      </c>
      <c r="G43" s="42">
        <v>14.95</v>
      </c>
      <c r="H43" s="42">
        <v>15.54</v>
      </c>
      <c r="I43" s="42">
        <v>16.71</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Jcrap5FP+8BfINTe5A9sKIXfj8RKvEz4hnlOFPu3HtWlOGsi/VKnbn3XinA7ioslACTBoU981BYIEt5DVVseOA==" saltValue="i5zCMtSjSl5zgOuXqskdn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415</v>
      </c>
      <c r="L45" s="58">
        <v>440</v>
      </c>
      <c r="M45" s="58">
        <v>474</v>
      </c>
      <c r="N45" s="58">
        <v>461</v>
      </c>
      <c r="O45" s="59">
        <v>428</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487</v>
      </c>
      <c r="L46" s="62" t="s">
        <v>487</v>
      </c>
      <c r="M46" s="62" t="s">
        <v>487</v>
      </c>
      <c r="N46" s="62" t="s">
        <v>487</v>
      </c>
      <c r="O46" s="63" t="s">
        <v>487</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487</v>
      </c>
      <c r="L47" s="62" t="s">
        <v>487</v>
      </c>
      <c r="M47" s="62" t="s">
        <v>487</v>
      </c>
      <c r="N47" s="62" t="s">
        <v>487</v>
      </c>
      <c r="O47" s="63" t="s">
        <v>487</v>
      </c>
      <c r="P47" s="46"/>
      <c r="Q47" s="46"/>
      <c r="R47" s="46"/>
      <c r="S47" s="46"/>
      <c r="T47" s="46"/>
      <c r="U47" s="46"/>
    </row>
    <row r="48" spans="1:21" ht="30.75" customHeight="1" x14ac:dyDescent="0.2">
      <c r="A48" s="46"/>
      <c r="B48" s="1163"/>
      <c r="C48" s="1164"/>
      <c r="D48" s="60"/>
      <c r="E48" s="1140" t="s">
        <v>13</v>
      </c>
      <c r="F48" s="1140"/>
      <c r="G48" s="1140"/>
      <c r="H48" s="1140"/>
      <c r="I48" s="1140"/>
      <c r="J48" s="1141"/>
      <c r="K48" s="61">
        <v>31</v>
      </c>
      <c r="L48" s="62">
        <v>26</v>
      </c>
      <c r="M48" s="62">
        <v>22</v>
      </c>
      <c r="N48" s="62">
        <v>21</v>
      </c>
      <c r="O48" s="63">
        <v>34</v>
      </c>
      <c r="P48" s="46"/>
      <c r="Q48" s="46"/>
      <c r="R48" s="46"/>
      <c r="S48" s="46"/>
      <c r="T48" s="46"/>
      <c r="U48" s="46"/>
    </row>
    <row r="49" spans="1:21" ht="30.75" customHeight="1" x14ac:dyDescent="0.2">
      <c r="A49" s="46"/>
      <c r="B49" s="1163"/>
      <c r="C49" s="1164"/>
      <c r="D49" s="60"/>
      <c r="E49" s="1140" t="s">
        <v>14</v>
      </c>
      <c r="F49" s="1140"/>
      <c r="G49" s="1140"/>
      <c r="H49" s="1140"/>
      <c r="I49" s="1140"/>
      <c r="J49" s="1141"/>
      <c r="K49" s="61">
        <v>128</v>
      </c>
      <c r="L49" s="62">
        <v>123</v>
      </c>
      <c r="M49" s="62">
        <v>116</v>
      </c>
      <c r="N49" s="62">
        <v>139</v>
      </c>
      <c r="O49" s="63">
        <v>139</v>
      </c>
      <c r="P49" s="46"/>
      <c r="Q49" s="46"/>
      <c r="R49" s="46"/>
      <c r="S49" s="46"/>
      <c r="T49" s="46"/>
      <c r="U49" s="46"/>
    </row>
    <row r="50" spans="1:21" ht="30.75" customHeight="1" x14ac:dyDescent="0.2">
      <c r="A50" s="46"/>
      <c r="B50" s="1163"/>
      <c r="C50" s="1164"/>
      <c r="D50" s="60"/>
      <c r="E50" s="1140" t="s">
        <v>15</v>
      </c>
      <c r="F50" s="1140"/>
      <c r="G50" s="1140"/>
      <c r="H50" s="1140"/>
      <c r="I50" s="1140"/>
      <c r="J50" s="1141"/>
      <c r="K50" s="61">
        <v>2</v>
      </c>
      <c r="L50" s="62">
        <v>2</v>
      </c>
      <c r="M50" s="62">
        <v>2</v>
      </c>
      <c r="N50" s="62">
        <v>2</v>
      </c>
      <c r="O50" s="63">
        <v>2</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487</v>
      </c>
      <c r="L51" s="62" t="s">
        <v>487</v>
      </c>
      <c r="M51" s="62" t="s">
        <v>487</v>
      </c>
      <c r="N51" s="62" t="s">
        <v>487</v>
      </c>
      <c r="O51" s="63" t="s">
        <v>487</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305</v>
      </c>
      <c r="L52" s="62">
        <v>295</v>
      </c>
      <c r="M52" s="62">
        <v>305</v>
      </c>
      <c r="N52" s="62">
        <v>303</v>
      </c>
      <c r="O52" s="63">
        <v>299</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271</v>
      </c>
      <c r="L53" s="67">
        <v>296</v>
      </c>
      <c r="M53" s="67">
        <v>309</v>
      </c>
      <c r="N53" s="67">
        <v>320</v>
      </c>
      <c r="O53" s="68">
        <v>304</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yAepb4cqnHN62asj7otGlnzD05B6XYZk7Zm5vhqaWG6LI7ITRSwgeCo7EUPYAzzusMiuGj+7b6M5K5xuTjecMA==" saltValue="7gRkggE6dFPrfjw/JlRU0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81" t="s">
        <v>30</v>
      </c>
      <c r="C41" s="1182"/>
      <c r="D41" s="103"/>
      <c r="E41" s="1183" t="s">
        <v>31</v>
      </c>
      <c r="F41" s="1183"/>
      <c r="G41" s="1183"/>
      <c r="H41" s="1184"/>
      <c r="I41" s="330">
        <v>4648</v>
      </c>
      <c r="J41" s="331">
        <v>4453</v>
      </c>
      <c r="K41" s="331">
        <v>4156</v>
      </c>
      <c r="L41" s="331">
        <v>4046</v>
      </c>
      <c r="M41" s="332">
        <v>4013</v>
      </c>
    </row>
    <row r="42" spans="2:13" ht="27.75" customHeight="1" x14ac:dyDescent="0.2">
      <c r="B42" s="1171"/>
      <c r="C42" s="1172"/>
      <c r="D42" s="104"/>
      <c r="E42" s="1175" t="s">
        <v>32</v>
      </c>
      <c r="F42" s="1175"/>
      <c r="G42" s="1175"/>
      <c r="H42" s="1176"/>
      <c r="I42" s="333">
        <v>8</v>
      </c>
      <c r="J42" s="334">
        <v>8</v>
      </c>
      <c r="K42" s="334">
        <v>5</v>
      </c>
      <c r="L42" s="334">
        <v>3</v>
      </c>
      <c r="M42" s="335">
        <v>2</v>
      </c>
    </row>
    <row r="43" spans="2:13" ht="27.75" customHeight="1" x14ac:dyDescent="0.2">
      <c r="B43" s="1171"/>
      <c r="C43" s="1172"/>
      <c r="D43" s="104"/>
      <c r="E43" s="1175" t="s">
        <v>33</v>
      </c>
      <c r="F43" s="1175"/>
      <c r="G43" s="1175"/>
      <c r="H43" s="1176"/>
      <c r="I43" s="333">
        <v>219</v>
      </c>
      <c r="J43" s="334">
        <v>205</v>
      </c>
      <c r="K43" s="334">
        <v>183</v>
      </c>
      <c r="L43" s="334">
        <v>162</v>
      </c>
      <c r="M43" s="335">
        <v>159</v>
      </c>
    </row>
    <row r="44" spans="2:13" ht="27.75" customHeight="1" x14ac:dyDescent="0.2">
      <c r="B44" s="1171"/>
      <c r="C44" s="1172"/>
      <c r="D44" s="104"/>
      <c r="E44" s="1175" t="s">
        <v>34</v>
      </c>
      <c r="F44" s="1175"/>
      <c r="G44" s="1175"/>
      <c r="H44" s="1176"/>
      <c r="I44" s="333">
        <v>1085</v>
      </c>
      <c r="J44" s="334">
        <v>1044</v>
      </c>
      <c r="K44" s="334">
        <v>963</v>
      </c>
      <c r="L44" s="334">
        <v>831</v>
      </c>
      <c r="M44" s="335">
        <v>1050</v>
      </c>
    </row>
    <row r="45" spans="2:13" ht="27.75" customHeight="1" x14ac:dyDescent="0.2">
      <c r="B45" s="1171"/>
      <c r="C45" s="1172"/>
      <c r="D45" s="104"/>
      <c r="E45" s="1175" t="s">
        <v>35</v>
      </c>
      <c r="F45" s="1175"/>
      <c r="G45" s="1175"/>
      <c r="H45" s="1176"/>
      <c r="I45" s="333">
        <v>644</v>
      </c>
      <c r="J45" s="334">
        <v>608</v>
      </c>
      <c r="K45" s="334">
        <v>570</v>
      </c>
      <c r="L45" s="334">
        <v>574</v>
      </c>
      <c r="M45" s="335">
        <v>496</v>
      </c>
    </row>
    <row r="46" spans="2:13" ht="27.75" customHeight="1" x14ac:dyDescent="0.2">
      <c r="B46" s="1171"/>
      <c r="C46" s="1172"/>
      <c r="D46" s="105"/>
      <c r="E46" s="1175" t="s">
        <v>36</v>
      </c>
      <c r="F46" s="1175"/>
      <c r="G46" s="1175"/>
      <c r="H46" s="1176"/>
      <c r="I46" s="333" t="s">
        <v>487</v>
      </c>
      <c r="J46" s="334" t="s">
        <v>487</v>
      </c>
      <c r="K46" s="334" t="s">
        <v>487</v>
      </c>
      <c r="L46" s="334">
        <v>0</v>
      </c>
      <c r="M46" s="335">
        <v>0</v>
      </c>
    </row>
    <row r="47" spans="2:13" ht="27.75" customHeight="1" x14ac:dyDescent="0.2">
      <c r="B47" s="1171"/>
      <c r="C47" s="1172"/>
      <c r="D47" s="106"/>
      <c r="E47" s="1185" t="s">
        <v>37</v>
      </c>
      <c r="F47" s="1186"/>
      <c r="G47" s="1186"/>
      <c r="H47" s="1187"/>
      <c r="I47" s="333" t="s">
        <v>487</v>
      </c>
      <c r="J47" s="334" t="s">
        <v>487</v>
      </c>
      <c r="K47" s="334" t="s">
        <v>487</v>
      </c>
      <c r="L47" s="334" t="s">
        <v>487</v>
      </c>
      <c r="M47" s="335" t="s">
        <v>487</v>
      </c>
    </row>
    <row r="48" spans="2:13" ht="27.75" customHeight="1" x14ac:dyDescent="0.2">
      <c r="B48" s="1171"/>
      <c r="C48" s="1172"/>
      <c r="D48" s="104"/>
      <c r="E48" s="1175" t="s">
        <v>38</v>
      </c>
      <c r="F48" s="1175"/>
      <c r="G48" s="1175"/>
      <c r="H48" s="1176"/>
      <c r="I48" s="333" t="s">
        <v>487</v>
      </c>
      <c r="J48" s="334" t="s">
        <v>487</v>
      </c>
      <c r="K48" s="334" t="s">
        <v>487</v>
      </c>
      <c r="L48" s="334" t="s">
        <v>487</v>
      </c>
      <c r="M48" s="335" t="s">
        <v>487</v>
      </c>
    </row>
    <row r="49" spans="2:13" ht="27.75" customHeight="1" x14ac:dyDescent="0.2">
      <c r="B49" s="1173"/>
      <c r="C49" s="1174"/>
      <c r="D49" s="104"/>
      <c r="E49" s="1175" t="s">
        <v>39</v>
      </c>
      <c r="F49" s="1175"/>
      <c r="G49" s="1175"/>
      <c r="H49" s="1176"/>
      <c r="I49" s="333" t="s">
        <v>487</v>
      </c>
      <c r="J49" s="334" t="s">
        <v>487</v>
      </c>
      <c r="K49" s="334" t="s">
        <v>487</v>
      </c>
      <c r="L49" s="334" t="s">
        <v>487</v>
      </c>
      <c r="M49" s="335" t="s">
        <v>487</v>
      </c>
    </row>
    <row r="50" spans="2:13" ht="27.75" customHeight="1" x14ac:dyDescent="0.2">
      <c r="B50" s="1169" t="s">
        <v>40</v>
      </c>
      <c r="C50" s="1170"/>
      <c r="D50" s="107"/>
      <c r="E50" s="1175" t="s">
        <v>41</v>
      </c>
      <c r="F50" s="1175"/>
      <c r="G50" s="1175"/>
      <c r="H50" s="1176"/>
      <c r="I50" s="333">
        <v>6456</v>
      </c>
      <c r="J50" s="334">
        <v>6906</v>
      </c>
      <c r="K50" s="334">
        <v>7361</v>
      </c>
      <c r="L50" s="334">
        <v>7732</v>
      </c>
      <c r="M50" s="335">
        <v>7869</v>
      </c>
    </row>
    <row r="51" spans="2:13" ht="27.75" customHeight="1" x14ac:dyDescent="0.2">
      <c r="B51" s="1171"/>
      <c r="C51" s="1172"/>
      <c r="D51" s="104"/>
      <c r="E51" s="1175" t="s">
        <v>42</v>
      </c>
      <c r="F51" s="1175"/>
      <c r="G51" s="1175"/>
      <c r="H51" s="1176"/>
      <c r="I51" s="333">
        <v>60</v>
      </c>
      <c r="J51" s="334">
        <v>39</v>
      </c>
      <c r="K51" s="334">
        <v>21</v>
      </c>
      <c r="L51" s="334">
        <v>18</v>
      </c>
      <c r="M51" s="335">
        <v>15</v>
      </c>
    </row>
    <row r="52" spans="2:13" ht="27.75" customHeight="1" x14ac:dyDescent="0.2">
      <c r="B52" s="1173"/>
      <c r="C52" s="1174"/>
      <c r="D52" s="104"/>
      <c r="E52" s="1175" t="s">
        <v>43</v>
      </c>
      <c r="F52" s="1175"/>
      <c r="G52" s="1175"/>
      <c r="H52" s="1176"/>
      <c r="I52" s="333">
        <v>3456</v>
      </c>
      <c r="J52" s="334">
        <v>3359</v>
      </c>
      <c r="K52" s="334">
        <v>3205</v>
      </c>
      <c r="L52" s="334">
        <v>3163</v>
      </c>
      <c r="M52" s="335">
        <v>3230</v>
      </c>
    </row>
    <row r="53" spans="2:13" ht="27.75" customHeight="1" thickBot="1" x14ac:dyDescent="0.25">
      <c r="B53" s="1177" t="s">
        <v>19</v>
      </c>
      <c r="C53" s="1178"/>
      <c r="D53" s="108"/>
      <c r="E53" s="1179" t="s">
        <v>44</v>
      </c>
      <c r="F53" s="1179"/>
      <c r="G53" s="1179"/>
      <c r="H53" s="1180"/>
      <c r="I53" s="336">
        <v>-3368</v>
      </c>
      <c r="J53" s="337">
        <v>-3985</v>
      </c>
      <c r="K53" s="337">
        <v>-4709</v>
      </c>
      <c r="L53" s="337">
        <v>-5297</v>
      </c>
      <c r="M53" s="338">
        <v>-5394</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bLbLa77hbYcTyx6xuGo6CzKCBsSQR2wKugoYpZ4R14SoAqZykltpbiH/uAHLkRtvPFTchBU/Uv2hgQtWq08oWQ==" saltValue="vCYwqSCma1W6+IsyUL5cs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196" t="s">
        <v>46</v>
      </c>
      <c r="D55" s="1196"/>
      <c r="E55" s="1197"/>
      <c r="F55" s="339">
        <v>3061</v>
      </c>
      <c r="G55" s="339">
        <v>3059</v>
      </c>
      <c r="H55" s="340">
        <v>2937</v>
      </c>
    </row>
    <row r="56" spans="2:8" ht="52.5" customHeight="1" x14ac:dyDescent="0.2">
      <c r="B56" s="120"/>
      <c r="C56" s="1198" t="s">
        <v>47</v>
      </c>
      <c r="D56" s="1198"/>
      <c r="E56" s="1199"/>
      <c r="F56" s="341">
        <v>734</v>
      </c>
      <c r="G56" s="341">
        <v>959</v>
      </c>
      <c r="H56" s="342">
        <v>1215</v>
      </c>
    </row>
    <row r="57" spans="2:8" ht="53.25" customHeight="1" x14ac:dyDescent="0.2">
      <c r="B57" s="120"/>
      <c r="C57" s="1200" t="s">
        <v>48</v>
      </c>
      <c r="D57" s="1200"/>
      <c r="E57" s="1201"/>
      <c r="F57" s="343">
        <v>3500</v>
      </c>
      <c r="G57" s="343">
        <v>3636</v>
      </c>
      <c r="H57" s="344">
        <v>3628</v>
      </c>
    </row>
    <row r="58" spans="2:8" ht="45.75" customHeight="1" x14ac:dyDescent="0.2">
      <c r="B58" s="121"/>
      <c r="C58" s="1188" t="s">
        <v>559</v>
      </c>
      <c r="D58" s="1189"/>
      <c r="E58" s="1190"/>
      <c r="F58" s="345">
        <v>2357</v>
      </c>
      <c r="G58" s="345">
        <v>2382</v>
      </c>
      <c r="H58" s="346">
        <v>2397</v>
      </c>
    </row>
    <row r="59" spans="2:8" ht="45.75" customHeight="1" x14ac:dyDescent="0.2">
      <c r="B59" s="121"/>
      <c r="C59" s="1188" t="s">
        <v>560</v>
      </c>
      <c r="D59" s="1189"/>
      <c r="E59" s="1190"/>
      <c r="F59" s="345">
        <v>343</v>
      </c>
      <c r="G59" s="345">
        <v>324</v>
      </c>
      <c r="H59" s="346">
        <v>315</v>
      </c>
    </row>
    <row r="60" spans="2:8" ht="45.75" customHeight="1" x14ac:dyDescent="0.2">
      <c r="B60" s="121"/>
      <c r="C60" s="1188" t="s">
        <v>561</v>
      </c>
      <c r="D60" s="1189"/>
      <c r="E60" s="1190"/>
      <c r="F60" s="345">
        <v>162</v>
      </c>
      <c r="G60" s="345">
        <v>203</v>
      </c>
      <c r="H60" s="346">
        <v>233</v>
      </c>
    </row>
    <row r="61" spans="2:8" ht="45.75" customHeight="1" x14ac:dyDescent="0.2">
      <c r="B61" s="121"/>
      <c r="C61" s="1188" t="s">
        <v>562</v>
      </c>
      <c r="D61" s="1189"/>
      <c r="E61" s="1190"/>
      <c r="F61" s="345">
        <v>200</v>
      </c>
      <c r="G61" s="345">
        <v>201</v>
      </c>
      <c r="H61" s="346">
        <v>202</v>
      </c>
    </row>
    <row r="62" spans="2:8" ht="45.75" customHeight="1" thickBot="1" x14ac:dyDescent="0.25">
      <c r="B62" s="122"/>
      <c r="C62" s="1191" t="s">
        <v>563</v>
      </c>
      <c r="D62" s="1192"/>
      <c r="E62" s="1193"/>
      <c r="F62" s="347">
        <v>244</v>
      </c>
      <c r="G62" s="347">
        <v>214</v>
      </c>
      <c r="H62" s="348">
        <v>186</v>
      </c>
    </row>
    <row r="63" spans="2:8" ht="52.5" customHeight="1" thickBot="1" x14ac:dyDescent="0.25">
      <c r="B63" s="123"/>
      <c r="C63" s="1194" t="s">
        <v>49</v>
      </c>
      <c r="D63" s="1194"/>
      <c r="E63" s="1195"/>
      <c r="F63" s="349">
        <v>7296</v>
      </c>
      <c r="G63" s="349">
        <v>7654</v>
      </c>
      <c r="H63" s="350">
        <v>7780</v>
      </c>
    </row>
    <row r="64" spans="2:8" ht="13" x14ac:dyDescent="0.2"/>
  </sheetData>
  <sheetProtection algorithmName="SHA-512" hashValue="c+JvAkOVsD9Htd0PJcX45e8VHVKBeeIXMk/1Oocr8RPvEzdkZ/6XfrlzTKkncU66dn6p9lvrSo4Q0m6z1Hgt9w==" saltValue="X6XpCBJ8nkqKLTjOFAIXM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AD97B-2252-48A4-B794-7B0534E4EC98}">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566</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567</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568</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569</v>
      </c>
      <c r="AO51" s="1230"/>
      <c r="AP51" s="1230"/>
      <c r="AQ51" s="1230"/>
      <c r="AR51" s="1230"/>
      <c r="AS51" s="1230"/>
      <c r="AT51" s="1230"/>
      <c r="AU51" s="1230"/>
      <c r="AV51" s="1230"/>
      <c r="AW51" s="1230"/>
      <c r="AX51" s="1230"/>
      <c r="AY51" s="1230"/>
      <c r="AZ51" s="1230"/>
      <c r="BA51" s="1230"/>
      <c r="BB51" s="1230" t="s">
        <v>570</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571</v>
      </c>
      <c r="BC53" s="1230"/>
      <c r="BD53" s="1230"/>
      <c r="BE53" s="1230"/>
      <c r="BF53" s="1230"/>
      <c r="BG53" s="1230"/>
      <c r="BH53" s="1230"/>
      <c r="BI53" s="1230"/>
      <c r="BJ53" s="1230"/>
      <c r="BK53" s="1230"/>
      <c r="BL53" s="1230"/>
      <c r="BM53" s="1230"/>
      <c r="BN53" s="1230"/>
      <c r="BO53" s="1230"/>
      <c r="BP53" s="1231">
        <v>47.5</v>
      </c>
      <c r="BQ53" s="1231"/>
      <c r="BR53" s="1231"/>
      <c r="BS53" s="1231"/>
      <c r="BT53" s="1231"/>
      <c r="BU53" s="1231"/>
      <c r="BV53" s="1231"/>
      <c r="BW53" s="1231"/>
      <c r="BX53" s="1231">
        <v>49.7</v>
      </c>
      <c r="BY53" s="1231"/>
      <c r="BZ53" s="1231"/>
      <c r="CA53" s="1231"/>
      <c r="CB53" s="1231"/>
      <c r="CC53" s="1231"/>
      <c r="CD53" s="1231"/>
      <c r="CE53" s="1231"/>
      <c r="CF53" s="1231">
        <v>52.3</v>
      </c>
      <c r="CG53" s="1231"/>
      <c r="CH53" s="1231"/>
      <c r="CI53" s="1231"/>
      <c r="CJ53" s="1231"/>
      <c r="CK53" s="1231"/>
      <c r="CL53" s="1231"/>
      <c r="CM53" s="1231"/>
      <c r="CN53" s="1231">
        <v>54.5</v>
      </c>
      <c r="CO53" s="1231"/>
      <c r="CP53" s="1231"/>
      <c r="CQ53" s="1231"/>
      <c r="CR53" s="1231"/>
      <c r="CS53" s="1231"/>
      <c r="CT53" s="1231"/>
      <c r="CU53" s="1231"/>
      <c r="CV53" s="1231">
        <v>54.9</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572</v>
      </c>
      <c r="AO55" s="1226"/>
      <c r="AP55" s="1226"/>
      <c r="AQ55" s="1226"/>
      <c r="AR55" s="1226"/>
      <c r="AS55" s="1226"/>
      <c r="AT55" s="1226"/>
      <c r="AU55" s="1226"/>
      <c r="AV55" s="1226"/>
      <c r="AW55" s="1226"/>
      <c r="AX55" s="1226"/>
      <c r="AY55" s="1226"/>
      <c r="AZ55" s="1226"/>
      <c r="BA55" s="1226"/>
      <c r="BB55" s="1230" t="s">
        <v>570</v>
      </c>
      <c r="BC55" s="1230"/>
      <c r="BD55" s="1230"/>
      <c r="BE55" s="1230"/>
      <c r="BF55" s="1230"/>
      <c r="BG55" s="1230"/>
      <c r="BH55" s="1230"/>
      <c r="BI55" s="1230"/>
      <c r="BJ55" s="1230"/>
      <c r="BK55" s="1230"/>
      <c r="BL55" s="1230"/>
      <c r="BM55" s="1230"/>
      <c r="BN55" s="1230"/>
      <c r="BO55" s="1230"/>
      <c r="BP55" s="1231">
        <v>3.4</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571</v>
      </c>
      <c r="BC57" s="1230"/>
      <c r="BD57" s="1230"/>
      <c r="BE57" s="1230"/>
      <c r="BF57" s="1230"/>
      <c r="BG57" s="1230"/>
      <c r="BH57" s="1230"/>
      <c r="BI57" s="1230"/>
      <c r="BJ57" s="1230"/>
      <c r="BK57" s="1230"/>
      <c r="BL57" s="1230"/>
      <c r="BM57" s="1230"/>
      <c r="BN57" s="1230"/>
      <c r="BO57" s="1230"/>
      <c r="BP57" s="1231">
        <v>62.8</v>
      </c>
      <c r="BQ57" s="1231"/>
      <c r="BR57" s="1231"/>
      <c r="BS57" s="1231"/>
      <c r="BT57" s="1231"/>
      <c r="BU57" s="1231"/>
      <c r="BV57" s="1231"/>
      <c r="BW57" s="1231"/>
      <c r="BX57" s="1231">
        <v>62.7</v>
      </c>
      <c r="BY57" s="1231"/>
      <c r="BZ57" s="1231"/>
      <c r="CA57" s="1231"/>
      <c r="CB57" s="1231"/>
      <c r="CC57" s="1231"/>
      <c r="CD57" s="1231"/>
      <c r="CE57" s="1231"/>
      <c r="CF57" s="1231">
        <v>63.1</v>
      </c>
      <c r="CG57" s="1231"/>
      <c r="CH57" s="1231"/>
      <c r="CI57" s="1231"/>
      <c r="CJ57" s="1231"/>
      <c r="CK57" s="1231"/>
      <c r="CL57" s="1231"/>
      <c r="CM57" s="1231"/>
      <c r="CN57" s="1231">
        <v>64</v>
      </c>
      <c r="CO57" s="1231"/>
      <c r="CP57" s="1231"/>
      <c r="CQ57" s="1231"/>
      <c r="CR57" s="1231"/>
      <c r="CS57" s="1231"/>
      <c r="CT57" s="1231"/>
      <c r="CU57" s="1231"/>
      <c r="CV57" s="1231">
        <v>64</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573</v>
      </c>
    </row>
    <row r="64" spans="1:109" ht="13" x14ac:dyDescent="0.2">
      <c r="B64" s="247"/>
      <c r="G64" s="1208"/>
      <c r="I64" s="1240"/>
      <c r="J64" s="1240"/>
      <c r="K64" s="1240"/>
      <c r="L64" s="1240"/>
      <c r="M64" s="1240"/>
      <c r="N64" s="1241"/>
      <c r="AM64" s="1208"/>
      <c r="AN64" s="1208" t="s">
        <v>566</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574</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568</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569</v>
      </c>
      <c r="AO73" s="1230"/>
      <c r="AP73" s="1230"/>
      <c r="AQ73" s="1230"/>
      <c r="AR73" s="1230"/>
      <c r="AS73" s="1230"/>
      <c r="AT73" s="1230"/>
      <c r="AU73" s="1230"/>
      <c r="AV73" s="1230"/>
      <c r="AW73" s="1230"/>
      <c r="AX73" s="1230"/>
      <c r="AY73" s="1230"/>
      <c r="AZ73" s="1230"/>
      <c r="BA73" s="1230"/>
      <c r="BB73" s="1230" t="s">
        <v>570</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575</v>
      </c>
      <c r="BC75" s="1230"/>
      <c r="BD75" s="1230"/>
      <c r="BE75" s="1230"/>
      <c r="BF75" s="1230"/>
      <c r="BG75" s="1230"/>
      <c r="BH75" s="1230"/>
      <c r="BI75" s="1230"/>
      <c r="BJ75" s="1230"/>
      <c r="BK75" s="1230"/>
      <c r="BL75" s="1230"/>
      <c r="BM75" s="1230"/>
      <c r="BN75" s="1230"/>
      <c r="BO75" s="1230"/>
      <c r="BP75" s="1231">
        <v>10.1</v>
      </c>
      <c r="BQ75" s="1231"/>
      <c r="BR75" s="1231"/>
      <c r="BS75" s="1231"/>
      <c r="BT75" s="1231"/>
      <c r="BU75" s="1231"/>
      <c r="BV75" s="1231"/>
      <c r="BW75" s="1231"/>
      <c r="BX75" s="1231">
        <v>10.3</v>
      </c>
      <c r="BY75" s="1231"/>
      <c r="BZ75" s="1231"/>
      <c r="CA75" s="1231"/>
      <c r="CB75" s="1231"/>
      <c r="CC75" s="1231"/>
      <c r="CD75" s="1231"/>
      <c r="CE75" s="1231"/>
      <c r="CF75" s="1231">
        <v>10.6</v>
      </c>
      <c r="CG75" s="1231"/>
      <c r="CH75" s="1231"/>
      <c r="CI75" s="1231"/>
      <c r="CJ75" s="1231"/>
      <c r="CK75" s="1231"/>
      <c r="CL75" s="1231"/>
      <c r="CM75" s="1231"/>
      <c r="CN75" s="1231">
        <v>10.7</v>
      </c>
      <c r="CO75" s="1231"/>
      <c r="CP75" s="1231"/>
      <c r="CQ75" s="1231"/>
      <c r="CR75" s="1231"/>
      <c r="CS75" s="1231"/>
      <c r="CT75" s="1231"/>
      <c r="CU75" s="1231"/>
      <c r="CV75" s="1231">
        <v>10.6</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572</v>
      </c>
      <c r="AO77" s="1226"/>
      <c r="AP77" s="1226"/>
      <c r="AQ77" s="1226"/>
      <c r="AR77" s="1226"/>
      <c r="AS77" s="1226"/>
      <c r="AT77" s="1226"/>
      <c r="AU77" s="1226"/>
      <c r="AV77" s="1226"/>
      <c r="AW77" s="1226"/>
      <c r="AX77" s="1226"/>
      <c r="AY77" s="1226"/>
      <c r="AZ77" s="1226"/>
      <c r="BA77" s="1226"/>
      <c r="BB77" s="1230" t="s">
        <v>570</v>
      </c>
      <c r="BC77" s="1230"/>
      <c r="BD77" s="1230"/>
      <c r="BE77" s="1230"/>
      <c r="BF77" s="1230"/>
      <c r="BG77" s="1230"/>
      <c r="BH77" s="1230"/>
      <c r="BI77" s="1230"/>
      <c r="BJ77" s="1230"/>
      <c r="BK77" s="1230"/>
      <c r="BL77" s="1230"/>
      <c r="BM77" s="1230"/>
      <c r="BN77" s="1230"/>
      <c r="BO77" s="1230"/>
      <c r="BP77" s="1231">
        <v>3.4</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575</v>
      </c>
      <c r="BC79" s="1230"/>
      <c r="BD79" s="1230"/>
      <c r="BE79" s="1230"/>
      <c r="BF79" s="1230"/>
      <c r="BG79" s="1230"/>
      <c r="BH79" s="1230"/>
      <c r="BI79" s="1230"/>
      <c r="BJ79" s="1230"/>
      <c r="BK79" s="1230"/>
      <c r="BL79" s="1230"/>
      <c r="BM79" s="1230"/>
      <c r="BN79" s="1230"/>
      <c r="BO79" s="1230"/>
      <c r="BP79" s="1231">
        <v>8.8000000000000007</v>
      </c>
      <c r="BQ79" s="1231"/>
      <c r="BR79" s="1231"/>
      <c r="BS79" s="1231"/>
      <c r="BT79" s="1231"/>
      <c r="BU79" s="1231"/>
      <c r="BV79" s="1231"/>
      <c r="BW79" s="1231"/>
      <c r="BX79" s="1231">
        <v>8.3000000000000007</v>
      </c>
      <c r="BY79" s="1231"/>
      <c r="BZ79" s="1231"/>
      <c r="CA79" s="1231"/>
      <c r="CB79" s="1231"/>
      <c r="CC79" s="1231"/>
      <c r="CD79" s="1231"/>
      <c r="CE79" s="1231"/>
      <c r="CF79" s="1231">
        <v>8.1</v>
      </c>
      <c r="CG79" s="1231"/>
      <c r="CH79" s="1231"/>
      <c r="CI79" s="1231"/>
      <c r="CJ79" s="1231"/>
      <c r="CK79" s="1231"/>
      <c r="CL79" s="1231"/>
      <c r="CM79" s="1231"/>
      <c r="CN79" s="1231">
        <v>8.1999999999999993</v>
      </c>
      <c r="CO79" s="1231"/>
      <c r="CP79" s="1231"/>
      <c r="CQ79" s="1231"/>
      <c r="CR79" s="1231"/>
      <c r="CS79" s="1231"/>
      <c r="CT79" s="1231"/>
      <c r="CU79" s="1231"/>
      <c r="CV79" s="1231">
        <v>8.3000000000000007</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N3xkw54hZdYg03KmhXv7lu65swbtH70ut/qcmHovl6uwiTmpvAx8H0726qvWBiKr+jY1xWrCMjt4s46Og6RgrQ==" saltValue="rR/xI7fnVhL8IjiBKJlxW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93432-0A1F-4567-B8C2-FA7C3AB607F3}">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CAguNW3ZDaJZiu4jAT8CNLAcUmrW69+MTLejE7BsEpdtFwd5DbRx5jsArEXq/RzjAfLbG2xWbMNMVJqDdmls3A==" saltValue="+ToI0Q9WyvXgZQVgXJvSg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426B5-9527-4B42-8A2C-1E66392C1D0C}">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SiAholUfqr3X0Hn9C8OFm2qiOJ4nPxllFjh82V739OTe3+pRkW9txUhNS2ed8TLnvQ2T7wXnvezemoYQkVSuCg==" saltValue="Qm4+uwlaYNWZYYneVHpyI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556419</v>
      </c>
      <c r="E3" s="142"/>
      <c r="F3" s="143">
        <v>125391</v>
      </c>
      <c r="G3" s="144"/>
      <c r="H3" s="145"/>
    </row>
    <row r="4" spans="1:8" x14ac:dyDescent="0.2">
      <c r="A4" s="146"/>
      <c r="B4" s="147"/>
      <c r="C4" s="148"/>
      <c r="D4" s="149">
        <v>537206</v>
      </c>
      <c r="E4" s="150"/>
      <c r="F4" s="151">
        <v>68516</v>
      </c>
      <c r="G4" s="152"/>
      <c r="H4" s="153"/>
    </row>
    <row r="5" spans="1:8" x14ac:dyDescent="0.2">
      <c r="A5" s="134" t="s">
        <v>519</v>
      </c>
      <c r="B5" s="139"/>
      <c r="C5" s="140"/>
      <c r="D5" s="141">
        <v>103854</v>
      </c>
      <c r="E5" s="142"/>
      <c r="F5" s="143">
        <v>138402</v>
      </c>
      <c r="G5" s="144"/>
      <c r="H5" s="145"/>
    </row>
    <row r="6" spans="1:8" x14ac:dyDescent="0.2">
      <c r="A6" s="146"/>
      <c r="B6" s="147"/>
      <c r="C6" s="148"/>
      <c r="D6" s="149">
        <v>90400</v>
      </c>
      <c r="E6" s="150"/>
      <c r="F6" s="151">
        <v>70652</v>
      </c>
      <c r="G6" s="152"/>
      <c r="H6" s="153"/>
    </row>
    <row r="7" spans="1:8" x14ac:dyDescent="0.2">
      <c r="A7" s="134" t="s">
        <v>520</v>
      </c>
      <c r="B7" s="139"/>
      <c r="C7" s="140"/>
      <c r="D7" s="141">
        <v>61101</v>
      </c>
      <c r="E7" s="142"/>
      <c r="F7" s="143">
        <v>146367</v>
      </c>
      <c r="G7" s="144"/>
      <c r="H7" s="145"/>
    </row>
    <row r="8" spans="1:8" x14ac:dyDescent="0.2">
      <c r="A8" s="146"/>
      <c r="B8" s="147"/>
      <c r="C8" s="148"/>
      <c r="D8" s="149">
        <v>52680</v>
      </c>
      <c r="E8" s="150"/>
      <c r="F8" s="151">
        <v>79441</v>
      </c>
      <c r="G8" s="152"/>
      <c r="H8" s="153"/>
    </row>
    <row r="9" spans="1:8" x14ac:dyDescent="0.2">
      <c r="A9" s="134" t="s">
        <v>521</v>
      </c>
      <c r="B9" s="139"/>
      <c r="C9" s="140"/>
      <c r="D9" s="141">
        <v>135545</v>
      </c>
      <c r="E9" s="142"/>
      <c r="F9" s="143">
        <v>165181</v>
      </c>
      <c r="G9" s="144"/>
      <c r="H9" s="145"/>
    </row>
    <row r="10" spans="1:8" x14ac:dyDescent="0.2">
      <c r="A10" s="146"/>
      <c r="B10" s="147"/>
      <c r="C10" s="148"/>
      <c r="D10" s="149">
        <v>66072</v>
      </c>
      <c r="E10" s="150"/>
      <c r="F10" s="151">
        <v>82246</v>
      </c>
      <c r="G10" s="152"/>
      <c r="H10" s="153"/>
    </row>
    <row r="11" spans="1:8" x14ac:dyDescent="0.2">
      <c r="A11" s="134" t="s">
        <v>522</v>
      </c>
      <c r="B11" s="139"/>
      <c r="C11" s="140"/>
      <c r="D11" s="141">
        <v>144162</v>
      </c>
      <c r="E11" s="142"/>
      <c r="F11" s="143">
        <v>166234</v>
      </c>
      <c r="G11" s="144"/>
      <c r="H11" s="145"/>
    </row>
    <row r="12" spans="1:8" x14ac:dyDescent="0.2">
      <c r="A12" s="146"/>
      <c r="B12" s="147"/>
      <c r="C12" s="154"/>
      <c r="D12" s="149">
        <v>131840</v>
      </c>
      <c r="E12" s="150"/>
      <c r="F12" s="151">
        <v>89789</v>
      </c>
      <c r="G12" s="152"/>
      <c r="H12" s="153"/>
    </row>
    <row r="13" spans="1:8" x14ac:dyDescent="0.2">
      <c r="A13" s="134"/>
      <c r="B13" s="139"/>
      <c r="C13" s="140"/>
      <c r="D13" s="141">
        <v>200216</v>
      </c>
      <c r="E13" s="142"/>
      <c r="F13" s="143">
        <v>148315</v>
      </c>
      <c r="G13" s="155"/>
      <c r="H13" s="145"/>
    </row>
    <row r="14" spans="1:8" x14ac:dyDescent="0.2">
      <c r="A14" s="146"/>
      <c r="B14" s="147"/>
      <c r="C14" s="148"/>
      <c r="D14" s="149">
        <v>175640</v>
      </c>
      <c r="E14" s="150"/>
      <c r="F14" s="151">
        <v>78129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14.17</v>
      </c>
      <c r="C19" s="156">
        <f>ROUND(VALUE(SUBSTITUTE(実質収支比率等に係る経年分析!G$48,"▲","-")),2)</f>
        <v>12.79</v>
      </c>
      <c r="D19" s="156">
        <f>ROUND(VALUE(SUBSTITUTE(実質収支比率等に係る経年分析!H$48,"▲","-")),2)</f>
        <v>14.26</v>
      </c>
      <c r="E19" s="156">
        <f>ROUND(VALUE(SUBSTITUTE(実質収支比率等に係る経年分析!I$48,"▲","-")),2)</f>
        <v>12.46</v>
      </c>
      <c r="F19" s="156">
        <f>ROUND(VALUE(SUBSTITUTE(実質収支比率等に係る経年分析!J$48,"▲","-")),2)</f>
        <v>12.74</v>
      </c>
    </row>
    <row r="20" spans="1:11" x14ac:dyDescent="0.2">
      <c r="A20" s="156" t="s">
        <v>53</v>
      </c>
      <c r="B20" s="156">
        <f>ROUND(VALUE(SUBSTITUTE(実質収支比率等に係る経年分析!F$47,"▲","-")),2)</f>
        <v>92.06</v>
      </c>
      <c r="C20" s="156">
        <f>ROUND(VALUE(SUBSTITUTE(実質収支比率等に係る経年分析!G$47,"▲","-")),2)</f>
        <v>91.82</v>
      </c>
      <c r="D20" s="156">
        <f>ROUND(VALUE(SUBSTITUTE(実質収支比率等に係る経年分析!H$47,"▲","-")),2)</f>
        <v>96.76</v>
      </c>
      <c r="E20" s="156">
        <f>ROUND(VALUE(SUBSTITUTE(実質収支比率等に係る経年分析!I$47,"▲","-")),2)</f>
        <v>95.35</v>
      </c>
      <c r="F20" s="156">
        <f>ROUND(VALUE(SUBSTITUTE(実質収支比率等に係る経年分析!J$47,"▲","-")),2)</f>
        <v>89.68</v>
      </c>
    </row>
    <row r="21" spans="1:11" x14ac:dyDescent="0.2">
      <c r="A21" s="156" t="s">
        <v>54</v>
      </c>
      <c r="B21" s="156">
        <f>IF(ISNUMBER(VALUE(SUBSTITUTE(実質収支比率等に係る経年分析!F$49,"▲","-"))),ROUND(VALUE(SUBSTITUTE(実質収支比率等に係る経年分析!F$49,"▲","-")),2),NA())</f>
        <v>-8.8000000000000007</v>
      </c>
      <c r="C21" s="156">
        <f>IF(ISNUMBER(VALUE(SUBSTITUTE(実質収支比率等に係る経年分析!G$49,"▲","-"))),ROUND(VALUE(SUBSTITUTE(実質収支比率等に係る経年分析!G$49,"▲","-")),2),NA())</f>
        <v>0.94</v>
      </c>
      <c r="D21" s="156">
        <f>IF(ISNUMBER(VALUE(SUBSTITUTE(実質収支比率等に係る経年分析!H$49,"▲","-"))),ROUND(VALUE(SUBSTITUTE(実質収支比率等に係る経年分析!H$49,"▲","-")),2),NA())</f>
        <v>8.07</v>
      </c>
      <c r="E21" s="156">
        <f>IF(ISNUMBER(VALUE(SUBSTITUTE(実質収支比率等に係る経年分析!I$49,"▲","-"))),ROUND(VALUE(SUBSTITUTE(実質収支比率等に係る経年分析!I$49,"▲","-")),2),NA())</f>
        <v>-1.68</v>
      </c>
      <c r="F21" s="156">
        <f>IF(ISNUMBER(VALUE(SUBSTITUTE(実質収支比率等に係る経年分析!J$49,"▲","-"))),ROUND(VALUE(SUBSTITUTE(実質収支比率等に係る経年分析!J$49,"▲","-")),2),NA())</f>
        <v>-3.18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15.08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14.95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15.54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16.71</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0.14000000000000001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0.13</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0.1</v>
      </c>
    </row>
    <row r="30" spans="1:11" x14ac:dyDescent="0.2">
      <c r="A30" s="157" t="str">
        <f>IF(連結実質赤字比率に係る赤字・黒字の構成分析!C$40="",NA(),連結実質赤字比率に係る赤字・黒字の構成分析!C$40)</f>
        <v>へき地診療所特別会計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0.35</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0.6</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1.03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1.06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0.73</v>
      </c>
    </row>
    <row r="31" spans="1:11" x14ac:dyDescent="0.2">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2.4300000000000002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1.51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2.23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2.04</v>
      </c>
    </row>
    <row r="32" spans="1:11" x14ac:dyDescent="0.2">
      <c r="A32" s="157" t="str">
        <f>IF(連結実質赤字比率に係る赤字・黒字の構成分析!C$38="",NA(),連結実質赤字比率に係る赤字・黒字の構成分析!C$38)</f>
        <v>長野原町下水道事業会計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2.41</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2.4500000000000002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4.03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3.89</v>
      </c>
    </row>
    <row r="34" spans="1:16" x14ac:dyDescent="0.2">
      <c r="A34" s="157" t="str">
        <f>IF(連結実質赤字比率に係る赤字・黒字の構成分析!C$36="",NA(),連結実質赤字比率に係る赤字・黒字の構成分析!C$36)</f>
        <v>長野原町水道事業会計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7.3</v>
      </c>
    </row>
    <row r="35" spans="1:16" x14ac:dyDescent="0.2">
      <c r="A35" s="157" t="str">
        <f>IF(連結実質赤字比率に係る赤字・黒字の構成分析!C$35="",NA(),連結実質赤字比率に係る赤字・黒字の構成分析!C$35)</f>
        <v>長野原町浅間高原水道事業会計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7.79</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13.81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12.18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13.21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11.38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305</v>
      </c>
      <c r="E42" s="158"/>
      <c r="F42" s="158"/>
      <c r="G42" s="158">
        <f>'実質公債費比率（分子）の構造'!L$52</f>
        <v>295</v>
      </c>
      <c r="H42" s="158"/>
      <c r="I42" s="158"/>
      <c r="J42" s="158">
        <f>'実質公債費比率（分子）の構造'!M$52</f>
        <v>305</v>
      </c>
      <c r="K42" s="158"/>
      <c r="L42" s="158"/>
      <c r="M42" s="158">
        <f>'実質公債費比率（分子）の構造'!N$52</f>
        <v>303</v>
      </c>
      <c r="N42" s="158"/>
      <c r="O42" s="158"/>
      <c r="P42" s="158">
        <f>'実質公債費比率（分子）の構造'!O$52</f>
        <v>299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v>
      </c>
      <c r="C44" s="158"/>
      <c r="D44" s="158"/>
      <c r="E44" s="158">
        <f>'実質公債費比率（分子）の構造'!L$50</f>
        <v>2</v>
      </c>
      <c r="F44" s="158"/>
      <c r="G44" s="158"/>
      <c r="H44" s="158">
        <f>'実質公債費比率（分子）の構造'!M$50</f>
        <v>2</v>
      </c>
      <c r="I44" s="158"/>
      <c r="J44" s="158"/>
      <c r="K44" s="158">
        <f>'実質公債費比率（分子）の構造'!N$50</f>
        <v>2</v>
      </c>
      <c r="L44" s="158"/>
      <c r="M44" s="158"/>
      <c r="N44" s="158">
        <f>'実質公債費比率（分子）の構造'!O$50</f>
        <v>2</v>
      </c>
      <c r="O44" s="158"/>
      <c r="P44" s="158"/>
    </row>
    <row r="45" spans="1:16" x14ac:dyDescent="0.2">
      <c r="A45" s="158" t="s">
        <v>63</v>
      </c>
      <c r="B45" s="158">
        <f>'実質公債費比率（分子）の構造'!K$49</f>
        <v>128</v>
      </c>
      <c r="C45" s="158"/>
      <c r="D45" s="158"/>
      <c r="E45" s="158">
        <f>'実質公債費比率（分子）の構造'!L$49</f>
        <v>123</v>
      </c>
      <c r="F45" s="158"/>
      <c r="G45" s="158"/>
      <c r="H45" s="158">
        <f>'実質公債費比率（分子）の構造'!M$49</f>
        <v>116</v>
      </c>
      <c r="I45" s="158"/>
      <c r="J45" s="158"/>
      <c r="K45" s="158">
        <f>'実質公債費比率（分子）の構造'!N$49</f>
        <v>139</v>
      </c>
      <c r="L45" s="158"/>
      <c r="M45" s="158"/>
      <c r="N45" s="158">
        <f>'実質公債費比率（分子）の構造'!O$49</f>
        <v>139</v>
      </c>
      <c r="O45" s="158"/>
      <c r="P45" s="158"/>
    </row>
    <row r="46" spans="1:16" x14ac:dyDescent="0.2">
      <c r="A46" s="158" t="s">
        <v>64</v>
      </c>
      <c r="B46" s="158">
        <f>'実質公債費比率（分子）の構造'!K$48</f>
        <v>31</v>
      </c>
      <c r="C46" s="158"/>
      <c r="D46" s="158"/>
      <c r="E46" s="158">
        <f>'実質公債費比率（分子）の構造'!L$48</f>
        <v>26</v>
      </c>
      <c r="F46" s="158"/>
      <c r="G46" s="158"/>
      <c r="H46" s="158">
        <f>'実質公債費比率（分子）の構造'!M$48</f>
        <v>22</v>
      </c>
      <c r="I46" s="158"/>
      <c r="J46" s="158"/>
      <c r="K46" s="158">
        <f>'実質公債費比率（分子）の構造'!N$48</f>
        <v>21</v>
      </c>
      <c r="L46" s="158"/>
      <c r="M46" s="158"/>
      <c r="N46" s="158">
        <f>'実質公債費比率（分子）の構造'!O$48</f>
        <v>34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415</v>
      </c>
      <c r="C49" s="158"/>
      <c r="D49" s="158"/>
      <c r="E49" s="158">
        <f>'実質公債費比率（分子）の構造'!L$45</f>
        <v>440</v>
      </c>
      <c r="F49" s="158"/>
      <c r="G49" s="158"/>
      <c r="H49" s="158">
        <f>'実質公債費比率（分子）の構造'!M$45</f>
        <v>474</v>
      </c>
      <c r="I49" s="158"/>
      <c r="J49" s="158"/>
      <c r="K49" s="158">
        <f>'実質公債費比率（分子）の構造'!N$45</f>
        <v>461</v>
      </c>
      <c r="L49" s="158"/>
      <c r="M49" s="158"/>
      <c r="N49" s="158">
        <f>'実質公債費比率（分子）の構造'!O$45</f>
        <v>428</v>
      </c>
      <c r="O49" s="158"/>
      <c r="P49" s="158"/>
    </row>
    <row r="50" spans="1:16" x14ac:dyDescent="0.2">
      <c r="A50" s="158" t="s">
        <v>67</v>
      </c>
      <c r="B50" s="158" t="e">
        <f>NA()</f>
        <v>#N/A</v>
      </c>
      <c r="C50" s="158">
        <f>IF(ISNUMBER('実質公債費比率（分子）の構造'!K$53),'実質公債費比率（分子）の構造'!K$53,NA())</f>
        <v>271</v>
      </c>
      <c r="D50" s="158" t="e">
        <f>NA()</f>
        <v>#N/A</v>
      </c>
      <c r="E50" s="158" t="e">
        <f>NA()</f>
        <v>#N/A</v>
      </c>
      <c r="F50" s="158">
        <f>IF(ISNUMBER('実質公債費比率（分子）の構造'!L$53),'実質公債費比率（分子）の構造'!L$53,NA())</f>
        <v>296</v>
      </c>
      <c r="G50" s="158" t="e">
        <f>NA()</f>
        <v>#N/A</v>
      </c>
      <c r="H50" s="158" t="e">
        <f>NA()</f>
        <v>#N/A</v>
      </c>
      <c r="I50" s="158">
        <f>IF(ISNUMBER('実質公債費比率（分子）の構造'!M$53),'実質公債費比率（分子）の構造'!M$53,NA())</f>
        <v>309</v>
      </c>
      <c r="J50" s="158" t="e">
        <f>NA()</f>
        <v>#N/A</v>
      </c>
      <c r="K50" s="158" t="e">
        <f>NA()</f>
        <v>#N/A</v>
      </c>
      <c r="L50" s="158">
        <f>IF(ISNUMBER('実質公債費比率（分子）の構造'!N$53),'実質公債費比率（分子）の構造'!N$53,NA())</f>
        <v>320</v>
      </c>
      <c r="M50" s="158" t="e">
        <f>NA()</f>
        <v>#N/A</v>
      </c>
      <c r="N50" s="158" t="e">
        <f>NA()</f>
        <v>#N/A</v>
      </c>
      <c r="O50" s="158">
        <f>IF(ISNUMBER('実質公債費比率（分子）の構造'!O$53),'実質公債費比率（分子）の構造'!O$53,NA())</f>
        <v>304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3456</v>
      </c>
      <c r="E56" s="157"/>
      <c r="F56" s="157"/>
      <c r="G56" s="157">
        <f>'将来負担比率（分子）の構造'!J$52</f>
        <v>3359</v>
      </c>
      <c r="H56" s="157"/>
      <c r="I56" s="157"/>
      <c r="J56" s="157">
        <f>'将来負担比率（分子）の構造'!K$52</f>
        <v>3205</v>
      </c>
      <c r="K56" s="157"/>
      <c r="L56" s="157"/>
      <c r="M56" s="157">
        <f>'将来負担比率（分子）の構造'!L$52</f>
        <v>3163</v>
      </c>
      <c r="N56" s="157"/>
      <c r="O56" s="157"/>
      <c r="P56" s="157">
        <f>'将来負担比率（分子）の構造'!M$52</f>
        <v>3230</v>
      </c>
    </row>
    <row r="57" spans="1:16" x14ac:dyDescent="0.2">
      <c r="A57" s="157" t="s">
        <v>42</v>
      </c>
      <c r="B57" s="157"/>
      <c r="C57" s="157"/>
      <c r="D57" s="157">
        <f>'将来負担比率（分子）の構造'!I$51</f>
        <v>60</v>
      </c>
      <c r="E57" s="157"/>
      <c r="F57" s="157"/>
      <c r="G57" s="157">
        <f>'将来負担比率（分子）の構造'!J$51</f>
        <v>39</v>
      </c>
      <c r="H57" s="157"/>
      <c r="I57" s="157"/>
      <c r="J57" s="157">
        <f>'将来負担比率（分子）の構造'!K$51</f>
        <v>21</v>
      </c>
      <c r="K57" s="157"/>
      <c r="L57" s="157"/>
      <c r="M57" s="157">
        <f>'将来負担比率（分子）の構造'!L$51</f>
        <v>18</v>
      </c>
      <c r="N57" s="157"/>
      <c r="O57" s="157"/>
      <c r="P57" s="157">
        <f>'将来負担比率（分子）の構造'!M$51</f>
        <v>15</v>
      </c>
    </row>
    <row r="58" spans="1:16" x14ac:dyDescent="0.2">
      <c r="A58" s="157" t="s">
        <v>41</v>
      </c>
      <c r="B58" s="157"/>
      <c r="C58" s="157"/>
      <c r="D58" s="157">
        <f>'将来負担比率（分子）の構造'!I$50</f>
        <v>6456</v>
      </c>
      <c r="E58" s="157"/>
      <c r="F58" s="157"/>
      <c r="G58" s="157">
        <f>'将来負担比率（分子）の構造'!J$50</f>
        <v>6906</v>
      </c>
      <c r="H58" s="157"/>
      <c r="I58" s="157"/>
      <c r="J58" s="157">
        <f>'将来負担比率（分子）の構造'!K$50</f>
        <v>7361</v>
      </c>
      <c r="K58" s="157"/>
      <c r="L58" s="157"/>
      <c r="M58" s="157">
        <f>'将来負担比率（分子）の構造'!L$50</f>
        <v>7732</v>
      </c>
      <c r="N58" s="157"/>
      <c r="O58" s="157"/>
      <c r="P58" s="157">
        <f>'将来負担比率（分子）の構造'!M$50</f>
        <v>7869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f>'将来負担比率（分子）の構造'!L$46</f>
        <v>0</v>
      </c>
      <c r="L61" s="157"/>
      <c r="M61" s="157"/>
      <c r="N61" s="157">
        <f>'将来負担比率（分子）の構造'!M$46</f>
        <v>0</v>
      </c>
      <c r="O61" s="157"/>
      <c r="P61" s="157"/>
    </row>
    <row r="62" spans="1:16" x14ac:dyDescent="0.2">
      <c r="A62" s="157" t="s">
        <v>35</v>
      </c>
      <c r="B62" s="157">
        <f>'将来負担比率（分子）の構造'!I$45</f>
        <v>644</v>
      </c>
      <c r="C62" s="157"/>
      <c r="D62" s="157"/>
      <c r="E62" s="157">
        <f>'将来負担比率（分子）の構造'!J$45</f>
        <v>608</v>
      </c>
      <c r="F62" s="157"/>
      <c r="G62" s="157"/>
      <c r="H62" s="157">
        <f>'将来負担比率（分子）の構造'!K$45</f>
        <v>570</v>
      </c>
      <c r="I62" s="157"/>
      <c r="J62" s="157"/>
      <c r="K62" s="157">
        <f>'将来負担比率（分子）の構造'!L$45</f>
        <v>574</v>
      </c>
      <c r="L62" s="157"/>
      <c r="M62" s="157"/>
      <c r="N62" s="157">
        <f>'将来負担比率（分子）の構造'!M$45</f>
        <v>496</v>
      </c>
      <c r="O62" s="157"/>
      <c r="P62" s="157"/>
    </row>
    <row r="63" spans="1:16" x14ac:dyDescent="0.2">
      <c r="A63" s="157" t="s">
        <v>34</v>
      </c>
      <c r="B63" s="157">
        <f>'将来負担比率（分子）の構造'!I$44</f>
        <v>1085</v>
      </c>
      <c r="C63" s="157"/>
      <c r="D63" s="157"/>
      <c r="E63" s="157">
        <f>'将来負担比率（分子）の構造'!J$44</f>
        <v>1044</v>
      </c>
      <c r="F63" s="157"/>
      <c r="G63" s="157"/>
      <c r="H63" s="157">
        <f>'将来負担比率（分子）の構造'!K$44</f>
        <v>963</v>
      </c>
      <c r="I63" s="157"/>
      <c r="J63" s="157"/>
      <c r="K63" s="157">
        <f>'将来負担比率（分子）の構造'!L$44</f>
        <v>831</v>
      </c>
      <c r="L63" s="157"/>
      <c r="M63" s="157"/>
      <c r="N63" s="157">
        <f>'将来負担比率（分子）の構造'!M$44</f>
        <v>1050</v>
      </c>
      <c r="O63" s="157"/>
      <c r="P63" s="157"/>
    </row>
    <row r="64" spans="1:16" x14ac:dyDescent="0.2">
      <c r="A64" s="157" t="s">
        <v>33</v>
      </c>
      <c r="B64" s="157">
        <f>'将来負担比率（分子）の構造'!I$43</f>
        <v>219</v>
      </c>
      <c r="C64" s="157"/>
      <c r="D64" s="157"/>
      <c r="E64" s="157">
        <f>'将来負担比率（分子）の構造'!J$43</f>
        <v>205</v>
      </c>
      <c r="F64" s="157"/>
      <c r="G64" s="157"/>
      <c r="H64" s="157">
        <f>'将来負担比率（分子）の構造'!K$43</f>
        <v>183</v>
      </c>
      <c r="I64" s="157"/>
      <c r="J64" s="157"/>
      <c r="K64" s="157">
        <f>'将来負担比率（分子）の構造'!L$43</f>
        <v>162</v>
      </c>
      <c r="L64" s="157"/>
      <c r="M64" s="157"/>
      <c r="N64" s="157">
        <f>'将来負担比率（分子）の構造'!M$43</f>
        <v>159</v>
      </c>
      <c r="O64" s="157"/>
      <c r="P64" s="157"/>
    </row>
    <row r="65" spans="1:16" x14ac:dyDescent="0.2">
      <c r="A65" s="157" t="s">
        <v>32</v>
      </c>
      <c r="B65" s="157">
        <f>'将来負担比率（分子）の構造'!I$42</f>
        <v>8</v>
      </c>
      <c r="C65" s="157"/>
      <c r="D65" s="157"/>
      <c r="E65" s="157">
        <f>'将来負担比率（分子）の構造'!J$42</f>
        <v>8</v>
      </c>
      <c r="F65" s="157"/>
      <c r="G65" s="157"/>
      <c r="H65" s="157">
        <f>'将来負担比率（分子）の構造'!K$42</f>
        <v>5</v>
      </c>
      <c r="I65" s="157"/>
      <c r="J65" s="157"/>
      <c r="K65" s="157">
        <f>'将来負担比率（分子）の構造'!L$42</f>
        <v>3</v>
      </c>
      <c r="L65" s="157"/>
      <c r="M65" s="157"/>
      <c r="N65" s="157">
        <f>'将来負担比率（分子）の構造'!M$42</f>
        <v>2</v>
      </c>
      <c r="O65" s="157"/>
      <c r="P65" s="157"/>
    </row>
    <row r="66" spans="1:16" x14ac:dyDescent="0.2">
      <c r="A66" s="157" t="s">
        <v>31</v>
      </c>
      <c r="B66" s="157">
        <f>'将来負担比率（分子）の構造'!I$41</f>
        <v>4648</v>
      </c>
      <c r="C66" s="157"/>
      <c r="D66" s="157"/>
      <c r="E66" s="157">
        <f>'将来負担比率（分子）の構造'!J$41</f>
        <v>4453</v>
      </c>
      <c r="F66" s="157"/>
      <c r="G66" s="157"/>
      <c r="H66" s="157">
        <f>'将来負担比率（分子）の構造'!K$41</f>
        <v>4156</v>
      </c>
      <c r="I66" s="157"/>
      <c r="J66" s="157"/>
      <c r="K66" s="157">
        <f>'将来負担比率（分子）の構造'!L$41</f>
        <v>4046</v>
      </c>
      <c r="L66" s="157"/>
      <c r="M66" s="157"/>
      <c r="N66" s="157">
        <f>'将来負担比率（分子）の構造'!M$41</f>
        <v>4013</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3061</v>
      </c>
      <c r="C72" s="161">
        <f>基金残高に係る経年分析!G55</f>
        <v>3059</v>
      </c>
      <c r="D72" s="161">
        <f>基金残高に係る経年分析!H55</f>
        <v>2937</v>
      </c>
    </row>
    <row r="73" spans="1:16" x14ac:dyDescent="0.2">
      <c r="A73" s="160" t="s">
        <v>74</v>
      </c>
      <c r="B73" s="161">
        <f>基金残高に係る経年分析!F56</f>
        <v>734</v>
      </c>
      <c r="C73" s="161">
        <f>基金残高に係る経年分析!G56</f>
        <v>959</v>
      </c>
      <c r="D73" s="161">
        <f>基金残高に係る経年分析!H56</f>
        <v>1215</v>
      </c>
    </row>
    <row r="74" spans="1:16" x14ac:dyDescent="0.2">
      <c r="A74" s="160" t="s">
        <v>75</v>
      </c>
      <c r="B74" s="161">
        <f>基金残高に係る経年分析!F57</f>
        <v>3500</v>
      </c>
      <c r="C74" s="161">
        <f>基金残高に係る経年分析!G57</f>
        <v>3636</v>
      </c>
      <c r="D74" s="161">
        <f>基金残高に係る経年分析!H57</f>
        <v>3628</v>
      </c>
    </row>
  </sheetData>
  <sheetProtection algorithmName="SHA-512" hashValue="0jSQqnekOogzEGtSv294Ia6eR2M+OtAM/vDW5hlxmyhshXZULL3LqH/ugu1pUwjknm21NQCDg8fVZf8otgZ7Rg==" saltValue="PVNwU1LrL7QMQQcTZRSzO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1AC688-F313-4A6E-BEB3-90C04C026146}">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2.xml><?xml version="1.0" encoding="utf-8"?>
<ds:datastoreItem xmlns:ds="http://schemas.openxmlformats.org/officeDocument/2006/customXml" ds:itemID="{6D114C5F-A5C0-448F-83D3-CBD8B55AF235}">
  <ds:schemaRefs>
    <ds:schemaRef ds:uri="http://schemas.microsoft.com/sharepoint/v3/contenttype/forms"/>
  </ds:schemaRefs>
</ds:datastoreItem>
</file>

<file path=customXml/itemProps3.xml><?xml version="1.0" encoding="utf-8"?>
<ds:datastoreItem xmlns:ds="http://schemas.openxmlformats.org/officeDocument/2006/customXml" ds:itemID="{BF8DAFB3-79C1-4C40-B29E-F7D91CB45D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2026-03-03T10:27:40Z</cp:lastPrinted>
  <dcterms:created xsi:type="dcterms:W3CDTF">2026-02-23T05:20:33Z</dcterms:created>
  <dcterms:modified xsi:type="dcterms:W3CDTF">2026-09-03T04:18:59Z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