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3_ncr:1_{A0CA20F2-406E-44CA-BA95-88E8BC3D2234}" xr6:coauthVersionLast="47" xr6:coauthVersionMax="47" xr10:uidLastSave="{AEB61B55-529E-45A8-B5D0-D42E1FBFA47C}"/>
  <bookViews>
    <workbookView xWindow="28680" yWindow="-120" windowWidth="29040" windowHeight="15720" tabRatio="75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s="1"/>
  <c r="BE42" i="10"/>
  <c r="AM42" i="10"/>
  <c r="U42" i="10"/>
  <c r="E42" i="10"/>
  <c r="C42" i="10"/>
  <c r="DG41" i="10"/>
  <c r="CQ41" i="10"/>
  <c r="CO41" i="10" s="1"/>
  <c r="BY41" i="10"/>
  <c r="BW41" i="10"/>
  <c r="BE41" i="10"/>
  <c r="AM41" i="10"/>
  <c r="U41" i="10"/>
  <c r="E41" i="10"/>
  <c r="C41" i="10"/>
  <c r="DG40" i="10"/>
  <c r="CQ40" i="10"/>
  <c r="CO40" i="10"/>
  <c r="BY40" i="10"/>
  <c r="BE40" i="10"/>
  <c r="AM40" i="10"/>
  <c r="U40" i="10"/>
  <c r="E40" i="10"/>
  <c r="C40" i="10" s="1"/>
  <c r="DG39" i="10"/>
  <c r="CQ39" i="10"/>
  <c r="CO39" i="10"/>
  <c r="BY39" i="10"/>
  <c r="BE39" i="10"/>
  <c r="AM39" i="10"/>
  <c r="U39" i="10"/>
  <c r="E39" i="10"/>
  <c r="C39" i="10"/>
  <c r="DG38" i="10"/>
  <c r="CQ38" i="10"/>
  <c r="CO38" i="10"/>
  <c r="BY38" i="10"/>
  <c r="BE38" i="10"/>
  <c r="AM38" i="10"/>
  <c r="U38" i="10"/>
  <c r="E38" i="10"/>
  <c r="C38" i="10"/>
  <c r="DG37" i="10"/>
  <c r="CQ37" i="10"/>
  <c r="CO37" i="10" s="1"/>
  <c r="BY37" i="10"/>
  <c r="BE37" i="10"/>
  <c r="AM37" i="10"/>
  <c r="U37" i="10"/>
  <c r="E37" i="10"/>
  <c r="C37" i="10"/>
  <c r="DG36" i="10"/>
  <c r="CQ36" i="10"/>
  <c r="CO36" i="10"/>
  <c r="BY36" i="10"/>
  <c r="BE36" i="10"/>
  <c r="AM36" i="10"/>
  <c r="W36" i="10"/>
  <c r="E36" i="10"/>
  <c r="C36" i="10"/>
  <c r="DG35" i="10"/>
  <c r="CQ35" i="10"/>
  <c r="CO35" i="10"/>
  <c r="BY35" i="10"/>
  <c r="BG35" i="10"/>
  <c r="AM35" i="10"/>
  <c r="W35" i="10"/>
  <c r="E35" i="10"/>
  <c r="C35" i="10"/>
  <c r="DG34" i="10"/>
  <c r="CQ34" i="10"/>
  <c r="BY34" i="10"/>
  <c r="BG34" i="10"/>
  <c r="AM34" i="10"/>
  <c r="W34" i="10"/>
  <c r="U34" i="10" s="1"/>
  <c r="U35" i="10" s="1"/>
  <c r="E34" i="10"/>
  <c r="C34" i="10"/>
  <c r="U36" i="10" l="1"/>
  <c r="BE34" i="10" l="1"/>
  <c r="BE35" i="10" s="1"/>
  <c r="BW34" i="10"/>
  <c r="BW35" i="10" s="1"/>
  <c r="BW36" i="10" s="1"/>
  <c r="BW37" i="10" s="1"/>
  <c r="BW38" i="10" s="1"/>
  <c r="BW39" i="10" s="1"/>
  <c r="BW40" i="10" s="1"/>
  <c r="CO34" i="10" l="1"/>
</calcChain>
</file>

<file path=xl/sharedStrings.xml><?xml version="1.0" encoding="utf-8"?>
<sst xmlns="http://schemas.openxmlformats.org/spreadsheetml/2006/main" count="1155" uniqueCount="546">
  <si>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</si>
  <si>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</si>
  <si>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</si>
  <si>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</si>
  <si>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</si>
  <si>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</si>
  <si>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第2次</t>
    <rPh sb="0" eb="1">
      <t>ダイ</t>
    </rPh>
    <rPh sb="2" eb="3">
      <t>ジ</t>
    </rPh>
    <phoneticPr fontId="5"/>
  </si>
  <si>
    <t>(Ｂ)</t>
  </si>
  <si>
    <t>（参考）</t>
    <rPh sb="1" eb="3">
      <t>サンコウ</t>
    </rPh>
    <phoneticPr fontId="5"/>
  </si>
  <si>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</si>
  <si>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</si>
  <si>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</si>
  <si>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</si>
  <si>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</si>
  <si>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</si>
  <si>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</si>
  <si>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</si>
  <si>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</si>
  <si>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</si>
  <si>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</si>
  <si>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</si>
  <si>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法非適用企業</t>
  </si>
  <si>
    <t>元利償還金</t>
  </si>
  <si>
    <t>実質収支比率等に係る経年分析</t>
  </si>
  <si>
    <t>介護保険特別会計</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</si>
  <si>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</si>
  <si>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</si>
  <si>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</si>
  <si>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</si>
  <si>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</si>
  <si>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</si>
  <si>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</si>
  <si>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</si>
  <si>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</si>
  <si>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</si>
  <si>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</si>
  <si>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</si>
  <si>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</si>
  <si>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</si>
  <si>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</si>
  <si>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</si>
  <si>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</si>
  <si>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</si>
  <si>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</si>
  <si>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</si>
  <si>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</si>
  <si>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</si>
  <si>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</si>
  <si>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</si>
  <si>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</si>
  <si>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</si>
  <si>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</si>
  <si>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</si>
  <si>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</si>
  <si>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</si>
  <si>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</si>
  <si>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</si>
  <si>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</si>
  <si>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</si>
  <si>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</si>
  <si>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</si>
  <si>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</si>
  <si>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</si>
  <si>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消防費</t>
  </si>
  <si>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</si>
  <si>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</si>
  <si>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</si>
  <si>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</si>
  <si>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</si>
  <si>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</si>
  <si>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</si>
  <si>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</si>
  <si>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</si>
  <si>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</si>
  <si>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</si>
  <si>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</si>
  <si>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</si>
  <si>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</si>
  <si>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</si>
  <si>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</si>
  <si>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</si>
  <si>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</si>
  <si>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</si>
  <si>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</si>
  <si>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</si>
  <si>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</si>
  <si>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</si>
  <si>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</si>
  <si>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</si>
  <si>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</si>
  <si>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</si>
  <si>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</si>
  <si>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</si>
  <si>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</si>
  <si>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</si>
  <si>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</si>
  <si>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</si>
  <si>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</si>
  <si>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</si>
  <si>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</si>
  <si>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</si>
  <si>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</si>
  <si>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</si>
  <si>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</si>
  <si>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</si>
  <si>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</si>
  <si>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</si>
  <si>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</si>
  <si>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</si>
  <si>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</si>
  <si>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</si>
  <si>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</si>
  <si>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</si>
  <si>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</si>
  <si>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</si>
  <si>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</si>
  <si>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</si>
  <si>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</si>
  <si>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</si>
  <si>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</si>
  <si>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</si>
  <si>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</si>
  <si>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</si>
  <si>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</si>
  <si>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</si>
  <si>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</si>
  <si>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</si>
  <si>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</si>
  <si>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</si>
  <si>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</si>
  <si>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</si>
  <si>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</si>
  <si>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</si>
  <si>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</si>
  <si>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</si>
  <si>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群馬県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</si>
  <si>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</si>
  <si>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</si>
  <si>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Ⅰ－１</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</si>
  <si>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</si>
  <si>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</si>
  <si>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</si>
  <si>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</si>
  <si>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</si>
  <si>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</si>
  <si>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</si>
  <si>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</si>
  <si>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</si>
  <si>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簡易水道特別会計</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</si>
  <si>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</si>
  <si>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</si>
  <si>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</si>
  <si>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</si>
  <si>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</si>
  <si>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</si>
  <si>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</si>
  <si>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</si>
  <si>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項番</t>
    <rPh sb="0" eb="2">
      <t>コウバン</t>
    </rPh>
    <phoneticPr fontId="5"/>
  </si>
  <si>
    <t>南牧村</t>
  </si>
  <si>
    <t>　前年度繰上充用金</t>
  </si>
  <si>
    <t>地方交付税種地</t>
    <rPh sb="0" eb="2">
      <t>チホウ</t>
    </rPh>
    <rPh sb="2" eb="5">
      <t>コウフゼイ</t>
    </rPh>
    <rPh sb="5" eb="6">
      <t>シュ</t>
    </rPh>
    <rPh sb="6" eb="7">
      <t>チ</t>
    </rPh>
    <phoneticPr fontId="5"/>
  </si>
  <si>
    <t>2-2</t>
  </si>
  <si>
    <t>地方公社・第三セクター等一覧</t>
    <rPh sb="0" eb="2">
      <t>チホウ</t>
    </rPh>
    <rPh sb="2" eb="4">
      <t>コウシャ</t>
    </rPh>
    <rPh sb="5" eb="6">
      <t>ダイ</t>
    </rPh>
    <rPh sb="6" eb="7">
      <t>３</t>
    </rPh>
    <rPh sb="11" eb="12">
      <t>トウ</t>
    </rPh>
    <rPh sb="12" eb="14">
      <t>イチラン</t>
    </rPh>
    <phoneticPr fontId="5"/>
  </si>
  <si>
    <t>歳入歳出差引</t>
  </si>
  <si>
    <t>会計名</t>
    <rPh sb="0" eb="2">
      <t>カイケイ</t>
    </rPh>
    <rPh sb="2" eb="3">
      <t>メイ</t>
    </rPh>
    <phoneticPr fontId="5"/>
  </si>
  <si>
    <t>(Ｅ)</t>
  </si>
  <si>
    <t>　　(※1)</t>
  </si>
  <si>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</si>
  <si>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</si>
  <si>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</si>
  <si>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</si>
  <si>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</si>
  <si>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</si>
  <si>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</si>
  <si>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</si>
  <si>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</si>
  <si>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</si>
  <si>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</si>
  <si>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</si>
  <si>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</si>
  <si>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</si>
  <si>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</si>
  <si>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t>
  </si>
  <si>
    <t>参考</t>
    <rPh sb="0" eb="2">
      <t>サンコウ</t>
    </rPh>
    <phoneticPr fontId="5"/>
  </si>
  <si>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</si>
  <si>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</si>
  <si>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</si>
  <si>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</si>
  <si>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</si>
  <si>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</si>
  <si>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被保険者数(人)</t>
  </si>
  <si>
    <t>-18.6</t>
  </si>
  <si>
    <t>　　　所得割</t>
  </si>
  <si>
    <t>類似団体平均</t>
    <rPh sb="0" eb="2">
      <t>ルイジ</t>
    </rPh>
    <rPh sb="2" eb="4">
      <t>ダンタイ</t>
    </rPh>
    <rPh sb="4" eb="6">
      <t>ヘイキン</t>
    </rPh>
    <phoneticPr fontId="5"/>
  </si>
  <si>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</si>
  <si>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</si>
  <si>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</si>
  <si>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</si>
  <si>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</si>
  <si>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</si>
  <si>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</si>
  <si>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</si>
  <si>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</si>
  <si>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</si>
  <si>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</si>
  <si>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</si>
  <si>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</si>
  <si>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</si>
  <si>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</si>
  <si>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</si>
  <si>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</si>
  <si>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</si>
  <si>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</si>
  <si>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</si>
  <si>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</si>
  <si>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</si>
  <si>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</si>
  <si>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</si>
  <si>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</si>
  <si>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</si>
  <si>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</si>
  <si>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</si>
  <si>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</si>
  <si>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</si>
  <si>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後期高齢者医療特別会計</t>
  </si>
  <si>
    <t>増減率  (％)</t>
    <rPh sb="0" eb="2">
      <t>ゾウゲン</t>
    </rPh>
    <rPh sb="2" eb="3">
      <t>リツ</t>
    </rPh>
    <phoneticPr fontId="5"/>
  </si>
  <si>
    <t>労働費</t>
  </si>
  <si>
    <t>-5.1</t>
  </si>
  <si>
    <t>-5.3</t>
  </si>
  <si>
    <t>団体名</t>
    <rPh sb="0" eb="2">
      <t>ダンタイ</t>
    </rPh>
    <phoneticPr fontId="5"/>
  </si>
  <si>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</si>
  <si>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</si>
  <si>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</si>
  <si>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</si>
  <si>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</si>
  <si>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</si>
  <si>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</si>
  <si>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</si>
  <si>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</si>
  <si>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</si>
  <si>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</si>
  <si>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</si>
  <si>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</si>
  <si>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</si>
  <si>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</si>
  <si>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</si>
  <si>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</si>
  <si>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</si>
  <si>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</si>
  <si>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</si>
  <si>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</si>
  <si>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</si>
  <si>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</si>
  <si>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</si>
  <si>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</si>
  <si>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</si>
  <si>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</si>
  <si>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</si>
  <si>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</si>
  <si>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</si>
  <si>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</si>
  <si>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</si>
  <si>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</si>
  <si>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</si>
  <si>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</si>
  <si>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</si>
  <si>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</si>
  <si>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</si>
  <si>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</si>
  <si>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</si>
  <si>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</si>
  <si>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</si>
  <si>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</si>
  <si>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</si>
  <si>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</si>
  <si>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</si>
  <si>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</si>
  <si>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</si>
  <si>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</si>
  <si>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</si>
  <si>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</si>
  <si>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</si>
  <si>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</si>
  <si>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</si>
  <si>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</si>
  <si>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会計名</t>
  </si>
  <si>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</si>
  <si>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</si>
  <si>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</si>
  <si>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</si>
  <si>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</si>
  <si>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</si>
  <si>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</si>
  <si>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</si>
  <si>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</si>
  <si>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</si>
  <si>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39"/>
  </si>
  <si>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</si>
  <si>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</si>
  <si>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</si>
  <si>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</si>
  <si>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</si>
  <si>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群馬県南牧村</t>
  </si>
  <si>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</si>
  <si>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</si>
  <si>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</si>
  <si>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</si>
  <si>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</si>
  <si>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</si>
  <si>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</si>
  <si>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</si>
  <si>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</si>
  <si>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</si>
  <si>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</si>
  <si>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</si>
  <si>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</si>
  <si>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</si>
  <si>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</si>
  <si>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40"/>
  </si>
  <si>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</si>
  <si>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</si>
  <si>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</si>
  <si>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</si>
  <si>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</si>
  <si>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</si>
  <si>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</si>
  <si>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</si>
  <si>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</si>
  <si>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</si>
  <si>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</si>
  <si>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</si>
  <si>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</si>
  <si>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</si>
  <si>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</si>
  <si>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</si>
  <si>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</si>
  <si>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</si>
  <si>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</si>
  <si>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</si>
  <si>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</si>
  <si>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</si>
  <si>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</si>
  <si>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</si>
  <si>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</si>
  <si>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</si>
  <si>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</si>
  <si>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</si>
  <si>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</si>
  <si>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</si>
  <si>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</si>
  <si>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</si>
  <si>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</si>
  <si>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</si>
  <si>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</si>
  <si>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</si>
  <si>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</si>
  <si>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</si>
  <si>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</si>
  <si>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</si>
  <si>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</si>
  <si>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</si>
  <si>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</si>
  <si>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</si>
  <si>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</si>
  <si>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</si>
  <si>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</si>
  <si>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</si>
  <si>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</si>
  <si>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</si>
  <si>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</si>
  <si>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</si>
  <si>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</si>
  <si>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</si>
  <si>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</si>
  <si>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</si>
  <si>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</si>
  <si>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</si>
  <si>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</si>
  <si>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</si>
  <si>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</si>
  <si>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</si>
  <si>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</si>
  <si>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</si>
  <si>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</si>
  <si>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</si>
  <si>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群馬県後期高齢者医療広域連合（一般会計）</t>
    <rPh sb="0" eb="2">
      <t>グンマ</t>
    </rPh>
    <rPh sb="2" eb="3">
      <t>ケン</t>
    </rPh>
    <rPh sb="3" eb="8">
      <t>コウキコウ</t>
    </rPh>
    <rPh sb="8" eb="10">
      <t>イリョウ</t>
    </rPh>
    <rPh sb="10" eb="14">
      <t>コウイキ</t>
    </rPh>
    <rPh sb="15" eb="19">
      <t>イッパ</t>
    </rPh>
    <phoneticPr fontId="5"/>
  </si>
  <si>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</si>
  <si>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</si>
  <si>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</si>
  <si>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</si>
  <si>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</si>
  <si>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</si>
  <si>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</si>
  <si>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</si>
  <si>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</si>
  <si>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</si>
  <si>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</si>
  <si>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</si>
  <si>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</si>
  <si>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</si>
  <si>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</si>
  <si>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</si>
  <si>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生活排水特別会計</t>
  </si>
  <si>
    <t>　維持補修費</t>
  </si>
  <si>
    <t>森林総合研究所等が行う事業に係るもの</t>
  </si>
  <si>
    <t>実質収支</t>
    <rPh sb="0" eb="2">
      <t>ジッシツ</t>
    </rPh>
    <rPh sb="2" eb="4">
      <t>シュウシ</t>
    </rPh>
    <phoneticPr fontId="5"/>
  </si>
  <si>
    <t>当該団体
からの
貸付金</t>
  </si>
  <si>
    <t>一部事務組合等名</t>
    <rPh sb="0" eb="2">
      <t>イチブ</t>
    </rPh>
    <rPh sb="2" eb="4">
      <t>ジム</t>
    </rPh>
    <rPh sb="4" eb="6">
      <t>クミアイ</t>
    </rPh>
    <rPh sb="6" eb="7">
      <t>トウ</t>
    </rPh>
    <rPh sb="7" eb="8">
      <t>メイ</t>
    </rPh>
    <phoneticPr fontId="33"/>
  </si>
  <si>
    <t>病院</t>
  </si>
  <si>
    <t>地方独立行政法人に係る将来負担額</t>
  </si>
  <si>
    <t>再差引収支</t>
    <rPh sb="0" eb="1">
      <t>サイ</t>
    </rPh>
    <rPh sb="1" eb="3">
      <t>サシヒキ</t>
    </rPh>
    <rPh sb="3" eb="5">
      <t>シュウシ</t>
    </rPh>
    <phoneticPr fontId="5"/>
  </si>
  <si>
    <t>財政再生基準</t>
  </si>
  <si>
    <t>地方債</t>
  </si>
  <si>
    <t>簡易水道</t>
  </si>
  <si>
    <t xml:space="preserve"> 過去５年間平均</t>
    <rPh sb="1" eb="3">
      <t>カコ</t>
    </rPh>
    <rPh sb="4" eb="6">
      <t>ネンカン</t>
    </rPh>
    <rPh sb="6" eb="8">
      <t>ヘイキン</t>
    </rPh>
    <phoneticPr fontId="5"/>
  </si>
  <si>
    <t>加入世帯数(世帯)</t>
  </si>
  <si>
    <t>　繰出金</t>
  </si>
  <si>
    <t>　うち減収補塡債(特例分)</t>
    <rPh sb="4" eb="5">
      <t>シュウ</t>
    </rPh>
    <rPh sb="9" eb="10">
      <t>トク</t>
    </rPh>
    <rPh sb="10" eb="11">
      <t>レイ</t>
    </rPh>
    <rPh sb="11" eb="12">
      <t>ブン</t>
    </rPh>
    <phoneticPr fontId="36"/>
  </si>
  <si>
    <t>下水道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</si>
  <si>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</si>
  <si>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</si>
  <si>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</si>
  <si>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</si>
  <si>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</si>
  <si>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</si>
  <si>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</si>
  <si>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</si>
  <si>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</si>
  <si>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</si>
  <si>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</si>
  <si>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</si>
  <si>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</si>
  <si>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</si>
  <si>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</si>
  <si>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</si>
  <si>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</si>
  <si>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</si>
  <si>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</si>
  <si>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</si>
  <si>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</si>
  <si>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</si>
  <si>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</si>
  <si>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</si>
  <si>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</si>
  <si>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</si>
  <si>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</si>
  <si>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</si>
  <si>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</si>
  <si>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</si>
  <si>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</si>
  <si>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</si>
  <si>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</si>
  <si>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</si>
  <si>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</si>
  <si>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</si>
  <si>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国民健康保険特別会計</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</si>
  <si>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</si>
  <si>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</si>
  <si>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</si>
  <si>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</si>
  <si>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</si>
  <si>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</si>
  <si>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</si>
  <si>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</si>
  <si>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</si>
  <si>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</si>
  <si>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</si>
  <si>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</si>
  <si>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</si>
  <si>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</si>
  <si>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</si>
  <si>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</si>
  <si>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</si>
  <si>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</si>
  <si>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</si>
  <si>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</si>
  <si>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</si>
  <si>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</si>
  <si>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</si>
  <si>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</si>
  <si>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</si>
  <si>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</si>
  <si>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</si>
  <si>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</si>
  <si>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</si>
  <si>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</si>
  <si>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</si>
  <si>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</si>
  <si>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</si>
  <si>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</si>
  <si>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</si>
  <si>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</si>
  <si>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</si>
  <si>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</si>
  <si>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</si>
  <si>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</si>
  <si>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</si>
  <si>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</si>
  <si>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</si>
  <si>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</si>
  <si>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</si>
  <si>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</si>
  <si>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</si>
  <si>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</si>
  <si>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</si>
  <si>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</si>
  <si>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</si>
  <si>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</si>
  <si>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</si>
  <si>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</si>
  <si>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</si>
  <si>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</si>
  <si>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</si>
  <si>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</si>
  <si>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類似団体内平均(円)</t>
    <rPh sb="0" eb="2">
      <t>ルイジ</t>
    </rPh>
    <rPh sb="2" eb="4">
      <t>ダンタイ</t>
    </rPh>
    <phoneticPr fontId="5"/>
  </si>
  <si>
    <t>R02</t>
  </si>
  <si>
    <t>R03</t>
  </si>
  <si>
    <t>R04</t>
  </si>
  <si>
    <t>R06</t>
  </si>
  <si>
    <t>▲ 1.71</t>
  </si>
  <si>
    <t>その他会計（赤字）</t>
  </si>
  <si>
    <t>下仁田南牧医療事務組合</t>
    <rPh sb="0" eb="11">
      <t>シモニタナンモクイリョウジムクミアイ</t>
    </rPh>
    <phoneticPr fontId="5"/>
  </si>
  <si>
    <t>甘楽西部環境衛生施設組合</t>
    <rPh sb="0" eb="8">
      <t>カンラセイブカ</t>
    </rPh>
    <rPh sb="8" eb="12">
      <t>シセツク</t>
    </rPh>
    <phoneticPr fontId="5"/>
  </si>
  <si>
    <t>富岡甘楽広域市町村圏整備組合</t>
    <rPh sb="0" eb="2">
      <t>トミオカ</t>
    </rPh>
    <rPh sb="2" eb="4">
      <t>カンラ</t>
    </rPh>
    <rPh sb="4" eb="6">
      <t>コウイキ</t>
    </rPh>
    <rPh sb="6" eb="9">
      <t>シチョウソン</t>
    </rPh>
    <rPh sb="9" eb="10">
      <t>ケン</t>
    </rPh>
    <rPh sb="10" eb="14">
      <t>セイビ</t>
    </rPh>
    <phoneticPr fontId="5"/>
  </si>
  <si>
    <t>群馬県後期高齢者医療広域連合（後期高齢者医療特別会計）</t>
    <rPh sb="0" eb="3">
      <t>グンマケン</t>
    </rPh>
    <rPh sb="3" eb="5">
      <t>コウキ</t>
    </rPh>
    <rPh sb="5" eb="10">
      <t>コウレイシ</t>
    </rPh>
    <rPh sb="10" eb="14">
      <t>コウイキ</t>
    </rPh>
    <rPh sb="15" eb="22">
      <t>コウキコウレイ</t>
    </rPh>
    <rPh sb="22" eb="26">
      <t>トクベ</t>
    </rPh>
    <phoneticPr fontId="5"/>
  </si>
  <si>
    <t>群馬県市町村会館管理組合</t>
    <rPh sb="0" eb="3">
      <t>グンマケン</t>
    </rPh>
    <rPh sb="3" eb="8">
      <t>シチョウソ</t>
    </rPh>
    <rPh sb="8" eb="12">
      <t>カンリク</t>
    </rPh>
    <phoneticPr fontId="5"/>
  </si>
  <si>
    <t>群馬県市町村総合事務組合</t>
    <rPh sb="0" eb="3">
      <t>グンマケン</t>
    </rPh>
    <rPh sb="3" eb="6">
      <t>シチョウソン</t>
    </rPh>
    <rPh sb="6" eb="12">
      <t>ソウゴウジ</t>
    </rPh>
    <phoneticPr fontId="5"/>
  </si>
  <si>
    <t>甘楽郡土地開発公社</t>
    <rPh sb="0" eb="2">
      <t>カンラ</t>
    </rPh>
    <rPh sb="2" eb="3">
      <t>グン</t>
    </rPh>
    <rPh sb="3" eb="9">
      <t>トチカイハツ</t>
    </rPh>
    <phoneticPr fontId="5"/>
  </si>
  <si>
    <t>〇</t>
  </si>
  <si>
    <t>教育施設整備基金</t>
    <rPh sb="0" eb="8">
      <t>キョウイクシセツ</t>
    </rPh>
    <phoneticPr fontId="5"/>
  </si>
  <si>
    <t>福祉安心基金</t>
    <rPh sb="0" eb="6">
      <t>フクシアンシンキキン</t>
    </rPh>
    <phoneticPr fontId="5"/>
  </si>
  <si>
    <t>子育て支援基金</t>
    <rPh sb="0" eb="2">
      <t>コソダ</t>
    </rPh>
    <rPh sb="3" eb="7">
      <t>シエ</t>
    </rPh>
    <phoneticPr fontId="5"/>
  </si>
  <si>
    <t>森林環境譲与税基金</t>
    <rPh sb="0" eb="9">
      <t>シンリンカンキョウジョウヨゼイキキン</t>
    </rPh>
    <phoneticPr fontId="5"/>
  </si>
  <si>
    <t>南牧村基金</t>
    <rPh sb="0" eb="2">
      <t>ナンモク</t>
    </rPh>
    <rPh sb="2" eb="5">
      <t>ムラキ</t>
    </rPh>
    <phoneticPr fontId="5"/>
  </si>
  <si>
    <t>-</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</si>
  <si>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</si>
  <si>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</si>
  <si>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将来負担比率については、財源措置の高い起債を活用し、計画的な地方債発行に努めてきた結果、H30から算定されていない。
　有形固定資産原価償却率は類似団体と比較して低い水準である。その要因としては、令和５年度に義務教育学校校舎を建設したことが挙げられる。
　老朽化した施設等の除却や更新を進めることにより、新たな起債額が増加するが、有形固定資産原価償却率は低下させることができる。
　今後は、将来負担比率の上昇に注意しながら、公共施設の集約化や除却により計画的な老朽化対策を進めたい。</t>
    <rPh sb="1" eb="12">
      <t>ショウライフタンヒリツ</t>
    </rPh>
    <rPh sb="13" eb="15">
      <t>ザイゲン</t>
    </rPh>
    <rPh sb="15" eb="17">
      <t>ソチ</t>
    </rPh>
    <rPh sb="18" eb="19">
      <t>タカ</t>
    </rPh>
    <rPh sb="20" eb="22">
      <t>キサイ</t>
    </rPh>
    <rPh sb="23" eb="25">
      <t>カツヨウ</t>
    </rPh>
    <rPh sb="27" eb="30">
      <t>ケイカクテキ</t>
    </rPh>
    <rPh sb="31" eb="34">
      <t>チホウサイ</t>
    </rPh>
    <rPh sb="34" eb="36">
      <t>ハッコウ</t>
    </rPh>
    <rPh sb="37" eb="38">
      <t>ツト</t>
    </rPh>
    <rPh sb="42" eb="44">
      <t>ケッカ</t>
    </rPh>
    <rPh sb="50" eb="52">
      <t>サンテイ</t>
    </rPh>
    <rPh sb="61" eb="63">
      <t>ユウケイ</t>
    </rPh>
    <rPh sb="63" eb="67">
      <t>コテイシ</t>
    </rPh>
    <rPh sb="67" eb="69">
      <t>ゲンカ</t>
    </rPh>
    <rPh sb="69" eb="71">
      <t>ショウキャク</t>
    </rPh>
    <rPh sb="71" eb="72">
      <t>リツ</t>
    </rPh>
    <rPh sb="73" eb="78">
      <t>ルイジダ</t>
    </rPh>
    <rPh sb="78" eb="80">
      <t>ヒカク</t>
    </rPh>
    <rPh sb="82" eb="83">
      <t>ヒク</t>
    </rPh>
    <rPh sb="84" eb="86">
      <t>スイジュン</t>
    </rPh>
    <rPh sb="92" eb="94">
      <t>ヨウイン</t>
    </rPh>
    <rPh sb="99" eb="101">
      <t>レイワ</t>
    </rPh>
    <rPh sb="102" eb="104">
      <t>ネンド</t>
    </rPh>
    <rPh sb="105" eb="111">
      <t>ギムキョウ</t>
    </rPh>
    <rPh sb="111" eb="113">
      <t>コウシャ</t>
    </rPh>
    <rPh sb="114" eb="116">
      <t>ケンセツ</t>
    </rPh>
    <rPh sb="121" eb="122">
      <t>ア</t>
    </rPh>
    <rPh sb="129" eb="132">
      <t>ロウキュウカ</t>
    </rPh>
    <rPh sb="134" eb="138">
      <t>シセツト</t>
    </rPh>
    <rPh sb="138" eb="140">
      <t>ジョキャク</t>
    </rPh>
    <rPh sb="141" eb="143">
      <t>コウシン</t>
    </rPh>
    <rPh sb="144" eb="145">
      <t>スス</t>
    </rPh>
    <rPh sb="153" eb="154">
      <t>アラ</t>
    </rPh>
    <rPh sb="156" eb="158">
      <t>キサイ</t>
    </rPh>
    <rPh sb="158" eb="159">
      <t>ガク</t>
    </rPh>
    <rPh sb="160" eb="162">
      <t>ゾウカ</t>
    </rPh>
    <rPh sb="166" eb="168">
      <t>ユウケイ</t>
    </rPh>
    <rPh sb="168" eb="170">
      <t>コテイ</t>
    </rPh>
    <rPh sb="170" eb="172">
      <t>シサン</t>
    </rPh>
    <rPh sb="172" eb="174">
      <t>ゲンカ</t>
    </rPh>
    <rPh sb="174" eb="176">
      <t>ショウキャク</t>
    </rPh>
    <rPh sb="176" eb="177">
      <t>リツ</t>
    </rPh>
    <rPh sb="178" eb="180">
      <t>テイカ</t>
    </rPh>
    <rPh sb="192" eb="194">
      <t>コンゴ</t>
    </rPh>
    <rPh sb="213" eb="218">
      <t>コウキョウ</t>
    </rPh>
    <rPh sb="218" eb="221">
      <t>シュウヤクカ</t>
    </rPh>
    <rPh sb="222" eb="224">
      <t>ジョキャク</t>
    </rPh>
    <rPh sb="227" eb="230">
      <t>ケイカクテキ</t>
    </rPh>
    <rPh sb="231" eb="236">
      <t>ロウキュウカタイサク</t>
    </rPh>
    <rPh sb="237" eb="238">
      <t>スス</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</si>
  <si>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</si>
  <si>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</si>
  <si>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</si>
  <si>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</si>
  <si>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</si>
  <si>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</si>
  <si>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南牧村行政改革大綱に基づき、村債の新規発行を抑制し、財政措置の高い起債を中心に活用してきた結果、将来負担比率は算定されておらず、実質公債費比率についても、類似団体より低い水準となっている。
　令和５年度に老朽化した教育施設の集約化に際し、多額の村債発行をしたことで、実質公債費比率が上昇している。また、令和７年度には防災行政無線デジタル化整備事業により、さらに上昇が見込まれる。これまで以上に公債費の適正化に取り組んでいく必要がある。</t>
    <rPh sb="1" eb="4">
      <t>ナンモクムラ</t>
    </rPh>
    <rPh sb="4" eb="6">
      <t>ギョウセイ</t>
    </rPh>
    <rPh sb="6" eb="8">
      <t>カイカク</t>
    </rPh>
    <rPh sb="8" eb="10">
      <t>タイコウ</t>
    </rPh>
    <rPh sb="11" eb="12">
      <t>モト</t>
    </rPh>
    <rPh sb="15" eb="17">
      <t>ソンサイ</t>
    </rPh>
    <rPh sb="18" eb="20">
      <t>シンキ</t>
    </rPh>
    <rPh sb="20" eb="22">
      <t>ハッコウ</t>
    </rPh>
    <rPh sb="23" eb="25">
      <t>ヨクセイ</t>
    </rPh>
    <rPh sb="27" eb="29">
      <t>ザイセイ</t>
    </rPh>
    <rPh sb="29" eb="31">
      <t>ソチ</t>
    </rPh>
    <rPh sb="32" eb="33">
      <t>タカ</t>
    </rPh>
    <rPh sb="34" eb="36">
      <t>キサイ</t>
    </rPh>
    <rPh sb="37" eb="39">
      <t>チュウシン</t>
    </rPh>
    <rPh sb="40" eb="42">
      <t>カツヨウ</t>
    </rPh>
    <rPh sb="46" eb="48">
      <t>ケッカ</t>
    </rPh>
    <rPh sb="49" eb="51">
      <t>ショウライ</t>
    </rPh>
    <rPh sb="51" eb="53">
      <t>フタン</t>
    </rPh>
    <rPh sb="53" eb="55">
      <t>ヒリツ</t>
    </rPh>
    <rPh sb="56" eb="58">
      <t>サンテイ</t>
    </rPh>
    <rPh sb="65" eb="66">
      <t>ジツ</t>
    </rPh>
    <rPh sb="66" eb="67">
      <t>シツ</t>
    </rPh>
    <rPh sb="67" eb="70">
      <t>コウサイヒ</t>
    </rPh>
    <rPh sb="70" eb="72">
      <t>ヒリツ</t>
    </rPh>
    <rPh sb="78" eb="80">
      <t>ルイジ</t>
    </rPh>
    <rPh sb="80" eb="82">
      <t>ダンタイ</t>
    </rPh>
    <rPh sb="84" eb="85">
      <t>ヒク</t>
    </rPh>
    <rPh sb="86" eb="88">
      <t>スイジュン</t>
    </rPh>
    <rPh sb="97" eb="99">
      <t>レイワ</t>
    </rPh>
    <rPh sb="100" eb="102">
      <t>ネンド</t>
    </rPh>
    <rPh sb="103" eb="105">
      <t>ロウキュウ</t>
    </rPh>
    <rPh sb="105" eb="106">
      <t>カ</t>
    </rPh>
    <rPh sb="108" eb="110">
      <t>キョウイク</t>
    </rPh>
    <rPh sb="110" eb="112">
      <t>シセツ</t>
    </rPh>
    <rPh sb="113" eb="115">
      <t>シュウヤク</t>
    </rPh>
    <rPh sb="115" eb="116">
      <t>カ</t>
    </rPh>
    <rPh sb="117" eb="118">
      <t>サイ</t>
    </rPh>
    <rPh sb="120" eb="122">
      <t>タガク</t>
    </rPh>
    <rPh sb="123" eb="125">
      <t>ソンサイ</t>
    </rPh>
    <rPh sb="125" eb="127">
      <t>ハッコウ</t>
    </rPh>
    <rPh sb="134" eb="135">
      <t>ジツ</t>
    </rPh>
    <rPh sb="135" eb="136">
      <t>シツ</t>
    </rPh>
    <rPh sb="136" eb="138">
      <t>コウサイ</t>
    </rPh>
    <rPh sb="138" eb="139">
      <t>ヒ</t>
    </rPh>
    <rPh sb="139" eb="141">
      <t>ヒリツ</t>
    </rPh>
    <rPh sb="142" eb="144">
      <t>ジョウショウ</t>
    </rPh>
    <rPh sb="152" eb="154">
      <t>レイワ</t>
    </rPh>
    <rPh sb="155" eb="157">
      <t>ネンド</t>
    </rPh>
    <rPh sb="159" eb="165">
      <t>ボウサイギョウセイムセン</t>
    </rPh>
    <rPh sb="169" eb="172">
      <t>カ</t>
    </rPh>
    <rPh sb="172" eb="174">
      <t>ジギョウ</t>
    </rPh>
    <rPh sb="181" eb="183">
      <t>ジョウショウ</t>
    </rPh>
    <rPh sb="194" eb="196">
      <t>イジョウ</t>
    </rPh>
    <rPh sb="197" eb="199">
      <t>コウサイ</t>
    </rPh>
    <rPh sb="199" eb="200">
      <t>ヒ</t>
    </rPh>
    <rPh sb="201" eb="204">
      <t>テキセイカ</t>
    </rPh>
    <rPh sb="205" eb="206">
      <t>ト</t>
    </rPh>
    <rPh sb="207" eb="208">
      <t>ク</t>
    </rPh>
    <rPh sb="212" eb="214">
      <t>ヒツヨウ</t>
    </rPh>
    <phoneticPr fontId="5"/>
  </si>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</sst>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39"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1" xfId="12" applyFont="1" applyFill="1" applyBorder="1" applyAlignment="1">
      <alignment horizontal="center"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6"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5C599552-B37F-4FAA-A6A1-8B0C64B364BA}"/>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192B-403A-A3B9-6B64A37B549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112863</c:v>
                </c:pt>
                <c:pt idx="1">
                  <c:v>109094</c:v>
                </c:pt>
                <c:pt idx="2">
                  <c:v>229885</c:v>
                </c:pt>
                <c:pt idx="3">
                  <c:v>1003432</c:v>
                </c:pt>
                <c:pt idx="4">
                  <c:v>262641</c:v>
                </c:pt>
              </c:numCache>
            </c:numRef>
          </c:val>
          <c:smooth val="0"/>
          <c:extLst>
            <c:ext xmlns:c16="http://schemas.microsoft.com/office/drawing/2014/chart" uri="{C3380CC4-5D6E-409C-BE32-E72D297353CC}">
              <c16:uniqueId val="{00000001-192B-403A-A3B9-6B64A37B549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12.74</c:v>
                </c:pt>
                <c:pt idx="1">
                  <c:v>13.64</c:v>
                </c:pt>
                <c:pt idx="2">
                  <c:v>12.4</c:v>
                </c:pt>
                <c:pt idx="3">
                  <c:v>12.32</c:v>
                </c:pt>
                <c:pt idx="4">
                  <c:v>10.23</c:v>
                </c:pt>
              </c:numCache>
            </c:numRef>
          </c:val>
          <c:extLst>
            <c:ext xmlns:c16="http://schemas.microsoft.com/office/drawing/2014/chart" uri="{C3380CC4-5D6E-409C-BE32-E72D297353CC}">
              <c16:uniqueId val="{00000000-B2F8-4BF1-A733-E871C0E65A6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62.2</c:v>
                </c:pt>
                <c:pt idx="1">
                  <c:v>63.18</c:v>
                </c:pt>
                <c:pt idx="2">
                  <c:v>75.33</c:v>
                </c:pt>
                <c:pt idx="3">
                  <c:v>84.86</c:v>
                </c:pt>
                <c:pt idx="4">
                  <c:v>94.55</c:v>
                </c:pt>
              </c:numCache>
            </c:numRef>
          </c:val>
          <c:extLst>
            <c:ext xmlns:c16="http://schemas.microsoft.com/office/drawing/2014/chart" uri="{C3380CC4-5D6E-409C-BE32-E72D297353CC}">
              <c16:uniqueId val="{00000001-B2F8-4BF1-A733-E871C0E65A68}"/>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2.41</c:v>
                </c:pt>
                <c:pt idx="1">
                  <c:v>2.0299999999999998</c:v>
                </c:pt>
                <c:pt idx="2">
                  <c:v>-1.71</c:v>
                </c:pt>
                <c:pt idx="3">
                  <c:v>3.22</c:v>
                </c:pt>
                <c:pt idx="4">
                  <c:v>2.4300000000000002</c:v>
                </c:pt>
              </c:numCache>
            </c:numRef>
          </c:val>
          <c:smooth val="0"/>
          <c:extLst>
            <c:ext xmlns:c16="http://schemas.microsoft.com/office/drawing/2014/chart" uri="{C3380CC4-5D6E-409C-BE32-E72D297353CC}">
              <c16:uniqueId val="{00000002-B2F8-4BF1-A733-E871C0E65A6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4980-4C0A-AA07-6F8CDDCCA59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80-4C0A-AA07-6F8CDDCCA59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980-4C0A-AA07-6F8CDDCCA59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980-4C0A-AA07-6F8CDDCCA595}"/>
            </c:ext>
          </c:extLst>
        </c:ser>
        <c:ser>
          <c:idx val="4"/>
          <c:order val="4"/>
          <c:tx>
            <c:strRef>
              <c:f>データシート!$A$31</c:f>
              <c:strCache>
                <c:ptCount val="1"/>
                <c:pt idx="0">
                  <c:v>生活排水特別会計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4980-4C0A-AA07-6F8CDDCCA595}"/>
            </c:ext>
          </c:extLst>
        </c:ser>
        <c:ser>
          <c:idx val="5"/>
          <c:order val="5"/>
          <c:tx>
            <c:strRef>
              <c:f>データシート!$A$32</c:f>
              <c:strCache>
                <c:ptCount val="1"/>
                <c:pt idx="0">
                  <c:v>簡易水道特別会計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4980-4C0A-AA07-6F8CDDCCA595}"/>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6-4980-4C0A-AA07-6F8CDDCCA595}"/>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1</c:v>
                </c:pt>
                <c:pt idx="4">
                  <c:v>#N/A</c:v>
                </c:pt>
                <c:pt idx="5">
                  <c:v>0.54</c:v>
                </c:pt>
                <c:pt idx="6">
                  <c:v>#N/A</c:v>
                </c:pt>
                <c:pt idx="7">
                  <c:v>0.04</c:v>
                </c:pt>
                <c:pt idx="8">
                  <c:v>#N/A</c:v>
                </c:pt>
                <c:pt idx="9">
                  <c:v>0.02</c:v>
                </c:pt>
              </c:numCache>
            </c:numRef>
          </c:val>
          <c:extLst>
            <c:ext xmlns:c16="http://schemas.microsoft.com/office/drawing/2014/chart" uri="{C3380CC4-5D6E-409C-BE32-E72D297353CC}">
              <c16:uniqueId val="{00000007-4980-4C0A-AA07-6F8CDDCCA595}"/>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0.66</c:v>
                </c:pt>
                <c:pt idx="2">
                  <c:v>#N/A</c:v>
                </c:pt>
                <c:pt idx="3">
                  <c:v>0.35</c:v>
                </c:pt>
                <c:pt idx="4">
                  <c:v>#N/A</c:v>
                </c:pt>
                <c:pt idx="5">
                  <c:v>0.44</c:v>
                </c:pt>
                <c:pt idx="6">
                  <c:v>#N/A</c:v>
                </c:pt>
                <c:pt idx="7">
                  <c:v>0.09</c:v>
                </c:pt>
                <c:pt idx="8">
                  <c:v>#N/A</c:v>
                </c:pt>
                <c:pt idx="9">
                  <c:v>0.02</c:v>
                </c:pt>
              </c:numCache>
            </c:numRef>
          </c:val>
          <c:extLst>
            <c:ext xmlns:c16="http://schemas.microsoft.com/office/drawing/2014/chart" uri="{C3380CC4-5D6E-409C-BE32-E72D297353CC}">
              <c16:uniqueId val="{00000008-4980-4C0A-AA07-6F8CDDCCA59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12.74</c:v>
                </c:pt>
                <c:pt idx="2">
                  <c:v>#N/A</c:v>
                </c:pt>
                <c:pt idx="3">
                  <c:v>13.63</c:v>
                </c:pt>
                <c:pt idx="4">
                  <c:v>#N/A</c:v>
                </c:pt>
                <c:pt idx="5">
                  <c:v>12.39</c:v>
                </c:pt>
                <c:pt idx="6">
                  <c:v>#N/A</c:v>
                </c:pt>
                <c:pt idx="7">
                  <c:v>12.31</c:v>
                </c:pt>
                <c:pt idx="8">
                  <c:v>#N/A</c:v>
                </c:pt>
                <c:pt idx="9">
                  <c:v>10.220000000000001</c:v>
                </c:pt>
              </c:numCache>
            </c:numRef>
          </c:val>
          <c:extLst>
            <c:ext xmlns:c16="http://schemas.microsoft.com/office/drawing/2014/chart" uri="{C3380CC4-5D6E-409C-BE32-E72D297353CC}">
              <c16:uniqueId val="{00000009-4980-4C0A-AA07-6F8CDDCCA595}"/>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161</c:v>
                </c:pt>
                <c:pt idx="5">
                  <c:v>158</c:v>
                </c:pt>
                <c:pt idx="8">
                  <c:v>177</c:v>
                </c:pt>
                <c:pt idx="11">
                  <c:v>178</c:v>
                </c:pt>
                <c:pt idx="14">
                  <c:v>178</c:v>
                </c:pt>
              </c:numCache>
            </c:numRef>
          </c:val>
          <c:extLst>
            <c:ext xmlns:c16="http://schemas.microsoft.com/office/drawing/2014/chart" uri="{C3380CC4-5D6E-409C-BE32-E72D297353CC}">
              <c16:uniqueId val="{00000000-69C8-496B-AD28-D9B976F16D1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9C8-496B-AD28-D9B976F16D1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9C8-496B-AD28-D9B976F16D1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c:v>
                </c:pt>
                <c:pt idx="3">
                  <c:v>12</c:v>
                </c:pt>
                <c:pt idx="6">
                  <c:v>11</c:v>
                </c:pt>
                <c:pt idx="9">
                  <c:v>10</c:v>
                </c:pt>
                <c:pt idx="12">
                  <c:v>12</c:v>
                </c:pt>
              </c:numCache>
            </c:numRef>
          </c:val>
          <c:extLst>
            <c:ext xmlns:c16="http://schemas.microsoft.com/office/drawing/2014/chart" uri="{C3380CC4-5D6E-409C-BE32-E72D297353CC}">
              <c16:uniqueId val="{00000003-69C8-496B-AD28-D9B976F16D1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c:v>
                </c:pt>
                <c:pt idx="3">
                  <c:v>3</c:v>
                </c:pt>
                <c:pt idx="6">
                  <c:v>2</c:v>
                </c:pt>
                <c:pt idx="9">
                  <c:v>2</c:v>
                </c:pt>
                <c:pt idx="12">
                  <c:v>2</c:v>
                </c:pt>
              </c:numCache>
            </c:numRef>
          </c:val>
          <c:extLst>
            <c:ext xmlns:c16="http://schemas.microsoft.com/office/drawing/2014/chart" uri="{C3380CC4-5D6E-409C-BE32-E72D297353CC}">
              <c16:uniqueId val="{00000004-69C8-496B-AD28-D9B976F16D1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9C8-496B-AD28-D9B976F16D1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9C8-496B-AD28-D9B976F16D1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177</c:v>
                </c:pt>
                <c:pt idx="3">
                  <c:v>186</c:v>
                </c:pt>
                <c:pt idx="6">
                  <c:v>218</c:v>
                </c:pt>
                <c:pt idx="9">
                  <c:v>220</c:v>
                </c:pt>
                <c:pt idx="12">
                  <c:v>219</c:v>
                </c:pt>
              </c:numCache>
            </c:numRef>
          </c:val>
          <c:extLst>
            <c:ext xmlns:c16="http://schemas.microsoft.com/office/drawing/2014/chart" uri="{C3380CC4-5D6E-409C-BE32-E72D297353CC}">
              <c16:uniqueId val="{00000007-69C8-496B-AD28-D9B976F16D19}"/>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c:v>
                </c:pt>
                <c:pt idx="2">
                  <c:v>#N/A</c:v>
                </c:pt>
                <c:pt idx="3">
                  <c:v>#N/A</c:v>
                </c:pt>
                <c:pt idx="4">
                  <c:v>43</c:v>
                </c:pt>
                <c:pt idx="5">
                  <c:v>#N/A</c:v>
                </c:pt>
                <c:pt idx="6">
                  <c:v>#N/A</c:v>
                </c:pt>
                <c:pt idx="7">
                  <c:v>54</c:v>
                </c:pt>
                <c:pt idx="8">
                  <c:v>#N/A</c:v>
                </c:pt>
                <c:pt idx="9">
                  <c:v>#N/A</c:v>
                </c:pt>
                <c:pt idx="10">
                  <c:v>54</c:v>
                </c:pt>
                <c:pt idx="11">
                  <c:v>#N/A</c:v>
                </c:pt>
                <c:pt idx="12">
                  <c:v>#N/A</c:v>
                </c:pt>
                <c:pt idx="13">
                  <c:v>55</c:v>
                </c:pt>
                <c:pt idx="14">
                  <c:v>#N/A</c:v>
                </c:pt>
              </c:numCache>
            </c:numRef>
          </c:val>
          <c:smooth val="0"/>
          <c:extLst>
            <c:ext xmlns:c16="http://schemas.microsoft.com/office/drawing/2014/chart" uri="{C3380CC4-5D6E-409C-BE32-E72D297353CC}">
              <c16:uniqueId val="{00000008-69C8-496B-AD28-D9B976F16D1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1617</c:v>
                </c:pt>
                <c:pt idx="5">
                  <c:v>1554</c:v>
                </c:pt>
                <c:pt idx="8">
                  <c:v>1435</c:v>
                </c:pt>
                <c:pt idx="11">
                  <c:v>2181</c:v>
                </c:pt>
                <c:pt idx="14">
                  <c:v>2176</c:v>
                </c:pt>
              </c:numCache>
            </c:numRef>
          </c:val>
          <c:extLst>
            <c:ext xmlns:c16="http://schemas.microsoft.com/office/drawing/2014/chart" uri="{C3380CC4-5D6E-409C-BE32-E72D297353CC}">
              <c16:uniqueId val="{00000000-6F98-4A2A-88AD-A24F87D6B42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14</c:v>
                </c:pt>
                <c:pt idx="8">
                  <c:v>13</c:v>
                </c:pt>
                <c:pt idx="11">
                  <c:v>12</c:v>
                </c:pt>
                <c:pt idx="14">
                  <c:v>10</c:v>
                </c:pt>
              </c:numCache>
            </c:numRef>
          </c:val>
          <c:extLst>
            <c:ext xmlns:c16="http://schemas.microsoft.com/office/drawing/2014/chart" uri="{C3380CC4-5D6E-409C-BE32-E72D297353CC}">
              <c16:uniqueId val="{00000001-6F98-4A2A-88AD-A24F87D6B42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1391</c:v>
                </c:pt>
                <c:pt idx="5">
                  <c:v>1618</c:v>
                </c:pt>
                <c:pt idx="8">
                  <c:v>1848</c:v>
                </c:pt>
                <c:pt idx="11">
                  <c:v>1966</c:v>
                </c:pt>
                <c:pt idx="14">
                  <c:v>2143</c:v>
                </c:pt>
              </c:numCache>
            </c:numRef>
          </c:val>
          <c:extLst>
            <c:ext xmlns:c16="http://schemas.microsoft.com/office/drawing/2014/chart" uri="{C3380CC4-5D6E-409C-BE32-E72D297353CC}">
              <c16:uniqueId val="{00000002-6F98-4A2A-88AD-A24F87D6B42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F98-4A2A-88AD-A24F87D6B42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F98-4A2A-88AD-A24F87D6B42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1</c:v>
                </c:pt>
                <c:pt idx="9">
                  <c:v>0</c:v>
                </c:pt>
                <c:pt idx="12">
                  <c:v>0</c:v>
                </c:pt>
              </c:numCache>
            </c:numRef>
          </c:val>
          <c:extLst>
            <c:ext xmlns:c16="http://schemas.microsoft.com/office/drawing/2014/chart" uri="{C3380CC4-5D6E-409C-BE32-E72D297353CC}">
              <c16:uniqueId val="{00000005-6F98-4A2A-88AD-A24F87D6B42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716</c:v>
                </c:pt>
                <c:pt idx="3">
                  <c:v>721</c:v>
                </c:pt>
                <c:pt idx="6">
                  <c:v>713</c:v>
                </c:pt>
                <c:pt idx="9">
                  <c:v>709</c:v>
                </c:pt>
                <c:pt idx="12">
                  <c:v>716</c:v>
                </c:pt>
              </c:numCache>
            </c:numRef>
          </c:val>
          <c:extLst>
            <c:ext xmlns:c16="http://schemas.microsoft.com/office/drawing/2014/chart" uri="{C3380CC4-5D6E-409C-BE32-E72D297353CC}">
              <c16:uniqueId val="{00000006-6F98-4A2A-88AD-A24F87D6B42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69</c:v>
                </c:pt>
                <c:pt idx="3">
                  <c:v>59</c:v>
                </c:pt>
                <c:pt idx="6">
                  <c:v>65</c:v>
                </c:pt>
                <c:pt idx="9">
                  <c:v>116</c:v>
                </c:pt>
                <c:pt idx="12">
                  <c:v>154</c:v>
                </c:pt>
              </c:numCache>
            </c:numRef>
          </c:val>
          <c:extLst>
            <c:ext xmlns:c16="http://schemas.microsoft.com/office/drawing/2014/chart" uri="{C3380CC4-5D6E-409C-BE32-E72D297353CC}">
              <c16:uniqueId val="{00000007-6F98-4A2A-88AD-A24F87D6B42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c:v>
                </c:pt>
                <c:pt idx="3">
                  <c:v>24</c:v>
                </c:pt>
                <c:pt idx="6">
                  <c:v>24</c:v>
                </c:pt>
                <c:pt idx="9">
                  <c:v>20</c:v>
                </c:pt>
                <c:pt idx="12">
                  <c:v>16</c:v>
                </c:pt>
              </c:numCache>
            </c:numRef>
          </c:val>
          <c:extLst>
            <c:ext xmlns:c16="http://schemas.microsoft.com/office/drawing/2014/chart" uri="{C3380CC4-5D6E-409C-BE32-E72D297353CC}">
              <c16:uniqueId val="{00000008-6F98-4A2A-88AD-A24F87D6B42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F98-4A2A-88AD-A24F87D6B42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1875</c:v>
                </c:pt>
                <c:pt idx="3">
                  <c:v>1819</c:v>
                </c:pt>
                <c:pt idx="6">
                  <c:v>1811</c:v>
                </c:pt>
                <c:pt idx="9">
                  <c:v>2664</c:v>
                </c:pt>
                <c:pt idx="12">
                  <c:v>2670</c:v>
                </c:pt>
              </c:numCache>
            </c:numRef>
          </c:val>
          <c:extLst>
            <c:ext xmlns:c16="http://schemas.microsoft.com/office/drawing/2014/chart" uri="{C3380CC4-5D6E-409C-BE32-E72D297353CC}">
              <c16:uniqueId val="{0000000A-6F98-4A2A-88AD-A24F87D6B424}"/>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F98-4A2A-88AD-A24F87D6B42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1167</c:v>
                </c:pt>
                <c:pt idx="1">
                  <c:v>1317</c:v>
                </c:pt>
                <c:pt idx="2">
                  <c:v>1486</c:v>
                </c:pt>
              </c:numCache>
            </c:numRef>
          </c:val>
          <c:extLst>
            <c:ext xmlns:c16="http://schemas.microsoft.com/office/drawing/2014/chart" uri="{C3380CC4-5D6E-409C-BE32-E72D297353CC}">
              <c16:uniqueId val="{00000000-94D1-438F-AA2D-CFE0AFE8C41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54</c:v>
                </c:pt>
                <c:pt idx="1">
                  <c:v>54</c:v>
                </c:pt>
                <c:pt idx="2">
                  <c:v>54</c:v>
                </c:pt>
              </c:numCache>
            </c:numRef>
          </c:val>
          <c:extLst>
            <c:ext xmlns:c16="http://schemas.microsoft.com/office/drawing/2014/chart" uri="{C3380CC4-5D6E-409C-BE32-E72D297353CC}">
              <c16:uniqueId val="{00000001-94D1-438F-AA2D-CFE0AFE8C41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405</c:v>
                </c:pt>
                <c:pt idx="1">
                  <c:v>363</c:v>
                </c:pt>
                <c:pt idx="2">
                  <c:v>403</c:v>
                </c:pt>
              </c:numCache>
            </c:numRef>
          </c:val>
          <c:extLst>
            <c:ext xmlns:c16="http://schemas.microsoft.com/office/drawing/2014/chart" uri="{C3380CC4-5D6E-409C-BE32-E72D297353CC}">
              <c16:uniqueId val="{00000002-94D1-438F-AA2D-CFE0AFE8C412}"/>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CC7-45C4-8393-82A89536B1D3}"/>
              </c:ext>
            </c:extLst>
          </c:dPt>
          <c:dPt>
            <c:idx val="1"/>
            <c:bubble3D val="0"/>
            <c:extLst>
              <c:ext xmlns:c16="http://schemas.microsoft.com/office/drawing/2014/chart" uri="{C3380CC4-5D6E-409C-BE32-E72D297353CC}">
                <c16:uniqueId val="{00000001-0CC7-45C4-8393-82A89536B1D3}"/>
              </c:ext>
            </c:extLst>
          </c:dPt>
          <c:dPt>
            <c:idx val="2"/>
            <c:bubble3D val="0"/>
            <c:extLst>
              <c:ext xmlns:c16="http://schemas.microsoft.com/office/drawing/2014/chart" uri="{C3380CC4-5D6E-409C-BE32-E72D297353CC}">
                <c16:uniqueId val="{00000002-0CC7-45C4-8393-82A89536B1D3}"/>
              </c:ext>
            </c:extLst>
          </c:dPt>
          <c:dPt>
            <c:idx val="3"/>
            <c:bubble3D val="0"/>
            <c:extLst>
              <c:ext xmlns:c16="http://schemas.microsoft.com/office/drawing/2014/chart" uri="{C3380CC4-5D6E-409C-BE32-E72D297353CC}">
                <c16:uniqueId val="{00000003-0CC7-45C4-8393-82A89536B1D3}"/>
              </c:ext>
            </c:extLst>
          </c:dPt>
          <c:dPt>
            <c:idx val="4"/>
            <c:bubble3D val="0"/>
            <c:extLst>
              <c:ext xmlns:c16="http://schemas.microsoft.com/office/drawing/2014/chart" uri="{C3380CC4-5D6E-409C-BE32-E72D297353CC}">
                <c16:uniqueId val="{00000004-0CC7-45C4-8393-82A89536B1D3}"/>
              </c:ext>
            </c:extLst>
          </c:dPt>
          <c:dPt>
            <c:idx val="8"/>
            <c:bubble3D val="0"/>
            <c:extLst>
              <c:ext xmlns:c16="http://schemas.microsoft.com/office/drawing/2014/chart" uri="{C3380CC4-5D6E-409C-BE32-E72D297353CC}">
                <c16:uniqueId val="{00000005-0CC7-45C4-8393-82A89536B1D3}"/>
              </c:ext>
            </c:extLst>
          </c:dPt>
          <c:dPt>
            <c:idx val="16"/>
            <c:bubble3D val="0"/>
            <c:extLst>
              <c:ext xmlns:c16="http://schemas.microsoft.com/office/drawing/2014/chart" uri="{C3380CC4-5D6E-409C-BE32-E72D297353CC}">
                <c16:uniqueId val="{00000006-0CC7-45C4-8393-82A89536B1D3}"/>
              </c:ext>
            </c:extLst>
          </c:dPt>
          <c:dPt>
            <c:idx val="24"/>
            <c:bubble3D val="0"/>
            <c:extLst>
              <c:ext xmlns:c16="http://schemas.microsoft.com/office/drawing/2014/chart" uri="{C3380CC4-5D6E-409C-BE32-E72D297353CC}">
                <c16:uniqueId val="{00000007-0CC7-45C4-8393-82A89536B1D3}"/>
              </c:ext>
            </c:extLst>
          </c:dPt>
          <c:dPt>
            <c:idx val="32"/>
            <c:bubble3D val="0"/>
            <c:extLst>
              <c:ext xmlns:c16="http://schemas.microsoft.com/office/drawing/2014/chart" uri="{C3380CC4-5D6E-409C-BE32-E72D297353CC}">
                <c16:uniqueId val="{00000008-0CC7-45C4-8393-82A89536B1D3}"/>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CC7-45C4-8393-82A89536B1D3}"/>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0CC7-45C4-8393-82A89536B1D3}"/>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0CC7-45C4-8393-82A89536B1D3}"/>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0CC7-45C4-8393-82A89536B1D3}"/>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0CC7-45C4-8393-82A89536B1D3}"/>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CC7-45C4-8393-82A89536B1D3}"/>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CC7-45C4-8393-82A89536B1D3}"/>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CC7-45C4-8393-82A89536B1D3}"/>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CC7-45C4-8393-82A89536B1D3}"/>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58.9</c:v>
                </c:pt>
                <c:pt idx="8">
                  <c:v>60.8</c:v>
                </c:pt>
                <c:pt idx="16">
                  <c:v>62</c:v>
                </c:pt>
                <c:pt idx="24">
                  <c:v>56.9</c:v>
                </c:pt>
                <c:pt idx="32">
                  <c:v>58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CC7-45C4-8393-82A89536B1D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0CC7-45C4-8393-82A89536B1D3}"/>
              </c:ext>
            </c:extLst>
          </c:dPt>
          <c:dPt>
            <c:idx val="1"/>
            <c:bubble3D val="0"/>
            <c:extLst>
              <c:ext xmlns:c16="http://schemas.microsoft.com/office/drawing/2014/chart" uri="{C3380CC4-5D6E-409C-BE32-E72D297353CC}">
                <c16:uniqueId val="{0000000B-0CC7-45C4-8393-82A89536B1D3}"/>
              </c:ext>
            </c:extLst>
          </c:dPt>
          <c:dPt>
            <c:idx val="2"/>
            <c:bubble3D val="0"/>
            <c:extLst>
              <c:ext xmlns:c16="http://schemas.microsoft.com/office/drawing/2014/chart" uri="{C3380CC4-5D6E-409C-BE32-E72D297353CC}">
                <c16:uniqueId val="{0000000C-0CC7-45C4-8393-82A89536B1D3}"/>
              </c:ext>
            </c:extLst>
          </c:dPt>
          <c:dPt>
            <c:idx val="3"/>
            <c:bubble3D val="0"/>
            <c:extLst>
              <c:ext xmlns:c16="http://schemas.microsoft.com/office/drawing/2014/chart" uri="{C3380CC4-5D6E-409C-BE32-E72D297353CC}">
                <c16:uniqueId val="{0000000D-0CC7-45C4-8393-82A89536B1D3}"/>
              </c:ext>
            </c:extLst>
          </c:dPt>
          <c:dPt>
            <c:idx val="4"/>
            <c:bubble3D val="0"/>
            <c:extLst>
              <c:ext xmlns:c16="http://schemas.microsoft.com/office/drawing/2014/chart" uri="{C3380CC4-5D6E-409C-BE32-E72D297353CC}">
                <c16:uniqueId val="{0000000E-0CC7-45C4-8393-82A89536B1D3}"/>
              </c:ext>
            </c:extLst>
          </c:dPt>
          <c:dPt>
            <c:idx val="8"/>
            <c:bubble3D val="0"/>
            <c:extLst>
              <c:ext xmlns:c16="http://schemas.microsoft.com/office/drawing/2014/chart" uri="{C3380CC4-5D6E-409C-BE32-E72D297353CC}">
                <c16:uniqueId val="{0000000F-0CC7-45C4-8393-82A89536B1D3}"/>
              </c:ext>
            </c:extLst>
          </c:dPt>
          <c:dPt>
            <c:idx val="16"/>
            <c:bubble3D val="0"/>
            <c:extLst>
              <c:ext xmlns:c16="http://schemas.microsoft.com/office/drawing/2014/chart" uri="{C3380CC4-5D6E-409C-BE32-E72D297353CC}">
                <c16:uniqueId val="{00000010-0CC7-45C4-8393-82A89536B1D3}"/>
              </c:ext>
            </c:extLst>
          </c:dPt>
          <c:dPt>
            <c:idx val="24"/>
            <c:bubble3D val="0"/>
            <c:extLst>
              <c:ext xmlns:c16="http://schemas.microsoft.com/office/drawing/2014/chart" uri="{C3380CC4-5D6E-409C-BE32-E72D297353CC}">
                <c16:uniqueId val="{00000011-0CC7-45C4-8393-82A89536B1D3}"/>
              </c:ext>
            </c:extLst>
          </c:dPt>
          <c:dPt>
            <c:idx val="32"/>
            <c:bubble3D val="0"/>
            <c:extLst>
              <c:ext xmlns:c16="http://schemas.microsoft.com/office/drawing/2014/chart" uri="{C3380CC4-5D6E-409C-BE32-E72D297353CC}">
                <c16:uniqueId val="{00000012-0CC7-45C4-8393-82A89536B1D3}"/>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CC7-45C4-8393-82A89536B1D3}"/>
                </c:ext>
              </c:extLst>
            </c:dLbl>
            <c:dLbl>
              <c:idx val="1"/>
              <c:delete val="1"/>
              <c:extLst>
                <c:ext xmlns:c15="http://schemas.microsoft.com/office/drawing/2012/chart" uri="{CE6537A1-D6FC-4f65-9D91-7224C49458BB}"/>
                <c:ext xmlns:c16="http://schemas.microsoft.com/office/drawing/2014/chart" uri="{C3380CC4-5D6E-409C-BE32-E72D297353CC}">
                  <c16:uniqueId val="{0000000B-0CC7-45C4-8393-82A89536B1D3}"/>
                </c:ext>
              </c:extLst>
            </c:dLbl>
            <c:dLbl>
              <c:idx val="2"/>
              <c:delete val="1"/>
              <c:extLst>
                <c:ext xmlns:c15="http://schemas.microsoft.com/office/drawing/2012/chart" uri="{CE6537A1-D6FC-4f65-9D91-7224C49458BB}"/>
                <c:ext xmlns:c16="http://schemas.microsoft.com/office/drawing/2014/chart" uri="{C3380CC4-5D6E-409C-BE32-E72D297353CC}">
                  <c16:uniqueId val="{0000000C-0CC7-45C4-8393-82A89536B1D3}"/>
                </c:ext>
              </c:extLst>
            </c:dLbl>
            <c:dLbl>
              <c:idx val="3"/>
              <c:delete val="1"/>
              <c:extLst>
                <c:ext xmlns:c15="http://schemas.microsoft.com/office/drawing/2012/chart" uri="{CE6537A1-D6FC-4f65-9D91-7224C49458BB}"/>
                <c:ext xmlns:c16="http://schemas.microsoft.com/office/drawing/2014/chart" uri="{C3380CC4-5D6E-409C-BE32-E72D297353CC}">
                  <c16:uniqueId val="{0000000D-0CC7-45C4-8393-82A89536B1D3}"/>
                </c:ext>
              </c:extLst>
            </c:dLbl>
            <c:dLbl>
              <c:idx val="4"/>
              <c:delete val="1"/>
              <c:extLst>
                <c:ext xmlns:c15="http://schemas.microsoft.com/office/drawing/2012/chart" uri="{CE6537A1-D6FC-4f65-9D91-7224C49458BB}"/>
                <c:ext xmlns:c16="http://schemas.microsoft.com/office/drawing/2014/chart" uri="{C3380CC4-5D6E-409C-BE32-E72D297353CC}">
                  <c16:uniqueId val="{0000000E-0CC7-45C4-8393-82A89536B1D3}"/>
                </c:ext>
              </c:extLst>
            </c:dLbl>
            <c:dLbl>
              <c:idx val="8"/>
              <c:layout>
                <c:manualLayout>
                  <c:x val="-4.5538669966447891E-2"/>
                  <c:y val="-6.473904210586517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CC7-45C4-8393-82A89536B1D3}"/>
                </c:ext>
              </c:extLst>
            </c:dLbl>
            <c:dLbl>
              <c:idx val="16"/>
              <c:layout>
                <c:manualLayout>
                  <c:x val="-1.8492831334020431E-2"/>
                  <c:y val="-6.473904210586517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CC7-45C4-8393-82A89536B1D3}"/>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CC7-45C4-8393-82A89536B1D3}"/>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CC7-45C4-8393-82A89536B1D3}"/>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CC7-45C4-8393-82A89536B1D3}"/>
            </c:ext>
          </c:extLst>
        </c:ser>
        <c:dLbls>
          <c:showLegendKey val="0"/>
          <c:showVal val="1"/>
          <c:showCatName val="0"/>
          <c:showSerName val="0"/>
          <c:showPercent val="0"/>
          <c:showBubbleSize val="0"/>
        </c:dLbls>
        <c:axId val="3"/>
        <c:axId val="2"/>
      </c:scatterChart>
      <c:valAx>
        <c:axId val="3"/>
        <c:scaling>
          <c:orientation val="maxMin"/>
          <c:max val="67"/>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26B-4AE2-A51A-ED136936AC20}"/>
              </c:ext>
            </c:extLst>
          </c:dPt>
          <c:dPt>
            <c:idx val="1"/>
            <c:bubble3D val="0"/>
            <c:extLst>
              <c:ext xmlns:c16="http://schemas.microsoft.com/office/drawing/2014/chart" uri="{C3380CC4-5D6E-409C-BE32-E72D297353CC}">
                <c16:uniqueId val="{00000001-026B-4AE2-A51A-ED136936AC20}"/>
              </c:ext>
            </c:extLst>
          </c:dPt>
          <c:dPt>
            <c:idx val="2"/>
            <c:bubble3D val="0"/>
            <c:extLst>
              <c:ext xmlns:c16="http://schemas.microsoft.com/office/drawing/2014/chart" uri="{C3380CC4-5D6E-409C-BE32-E72D297353CC}">
                <c16:uniqueId val="{00000002-026B-4AE2-A51A-ED136936AC20}"/>
              </c:ext>
            </c:extLst>
          </c:dPt>
          <c:dPt>
            <c:idx val="3"/>
            <c:bubble3D val="0"/>
            <c:extLst>
              <c:ext xmlns:c16="http://schemas.microsoft.com/office/drawing/2014/chart" uri="{C3380CC4-5D6E-409C-BE32-E72D297353CC}">
                <c16:uniqueId val="{00000003-026B-4AE2-A51A-ED136936AC20}"/>
              </c:ext>
            </c:extLst>
          </c:dPt>
          <c:dPt>
            <c:idx val="4"/>
            <c:bubble3D val="0"/>
            <c:extLst>
              <c:ext xmlns:c16="http://schemas.microsoft.com/office/drawing/2014/chart" uri="{C3380CC4-5D6E-409C-BE32-E72D297353CC}">
                <c16:uniqueId val="{00000004-026B-4AE2-A51A-ED136936AC20}"/>
              </c:ext>
            </c:extLst>
          </c:dPt>
          <c:dPt>
            <c:idx val="8"/>
            <c:bubble3D val="0"/>
            <c:extLst>
              <c:ext xmlns:c16="http://schemas.microsoft.com/office/drawing/2014/chart" uri="{C3380CC4-5D6E-409C-BE32-E72D297353CC}">
                <c16:uniqueId val="{00000005-026B-4AE2-A51A-ED136936AC20}"/>
              </c:ext>
            </c:extLst>
          </c:dPt>
          <c:dPt>
            <c:idx val="16"/>
            <c:bubble3D val="0"/>
            <c:extLst>
              <c:ext xmlns:c16="http://schemas.microsoft.com/office/drawing/2014/chart" uri="{C3380CC4-5D6E-409C-BE32-E72D297353CC}">
                <c16:uniqueId val="{00000006-026B-4AE2-A51A-ED136936AC20}"/>
              </c:ext>
            </c:extLst>
          </c:dPt>
          <c:dPt>
            <c:idx val="24"/>
            <c:bubble3D val="0"/>
            <c:extLst>
              <c:ext xmlns:c16="http://schemas.microsoft.com/office/drawing/2014/chart" uri="{C3380CC4-5D6E-409C-BE32-E72D297353CC}">
                <c16:uniqueId val="{00000007-026B-4AE2-A51A-ED136936AC20}"/>
              </c:ext>
            </c:extLst>
          </c:dPt>
          <c:dPt>
            <c:idx val="32"/>
            <c:bubble3D val="0"/>
            <c:extLst>
              <c:ext xmlns:c16="http://schemas.microsoft.com/office/drawing/2014/chart" uri="{C3380CC4-5D6E-409C-BE32-E72D297353CC}">
                <c16:uniqueId val="{00000008-026B-4AE2-A51A-ED136936AC20}"/>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26B-4AE2-A51A-ED136936AC20}"/>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6B-4AE2-A51A-ED136936AC20}"/>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6B-4AE2-A51A-ED136936AC20}"/>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6B-4AE2-A51A-ED136936AC20}"/>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26B-4AE2-A51A-ED136936AC20}"/>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26B-4AE2-A51A-ED136936AC20}"/>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26B-4AE2-A51A-ED136936AC20}"/>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26B-4AE2-A51A-ED136936AC20}"/>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26B-4AE2-A51A-ED136936AC20}"/>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c:v>
                </c:pt>
                <c:pt idx="8">
                  <c:v>2.4</c:v>
                </c:pt>
                <c:pt idx="16">
                  <c:v>3</c:v>
                </c:pt>
                <c:pt idx="24">
                  <c:v>3.6</c:v>
                </c:pt>
                <c:pt idx="32">
                  <c:v>3.9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26B-4AE2-A51A-ED136936AC2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026B-4AE2-A51A-ED136936AC20}"/>
              </c:ext>
            </c:extLst>
          </c:dPt>
          <c:dPt>
            <c:idx val="1"/>
            <c:bubble3D val="0"/>
            <c:extLst>
              <c:ext xmlns:c16="http://schemas.microsoft.com/office/drawing/2014/chart" uri="{C3380CC4-5D6E-409C-BE32-E72D297353CC}">
                <c16:uniqueId val="{0000000B-026B-4AE2-A51A-ED136936AC20}"/>
              </c:ext>
            </c:extLst>
          </c:dPt>
          <c:dPt>
            <c:idx val="2"/>
            <c:bubble3D val="0"/>
            <c:extLst>
              <c:ext xmlns:c16="http://schemas.microsoft.com/office/drawing/2014/chart" uri="{C3380CC4-5D6E-409C-BE32-E72D297353CC}">
                <c16:uniqueId val="{0000000C-026B-4AE2-A51A-ED136936AC20}"/>
              </c:ext>
            </c:extLst>
          </c:dPt>
          <c:dPt>
            <c:idx val="3"/>
            <c:bubble3D val="0"/>
            <c:extLst>
              <c:ext xmlns:c16="http://schemas.microsoft.com/office/drawing/2014/chart" uri="{C3380CC4-5D6E-409C-BE32-E72D297353CC}">
                <c16:uniqueId val="{0000000D-026B-4AE2-A51A-ED136936AC20}"/>
              </c:ext>
            </c:extLst>
          </c:dPt>
          <c:dPt>
            <c:idx val="4"/>
            <c:bubble3D val="0"/>
            <c:extLst>
              <c:ext xmlns:c16="http://schemas.microsoft.com/office/drawing/2014/chart" uri="{C3380CC4-5D6E-409C-BE32-E72D297353CC}">
                <c16:uniqueId val="{0000000E-026B-4AE2-A51A-ED136936AC20}"/>
              </c:ext>
            </c:extLst>
          </c:dPt>
          <c:dPt>
            <c:idx val="8"/>
            <c:bubble3D val="0"/>
            <c:extLst>
              <c:ext xmlns:c16="http://schemas.microsoft.com/office/drawing/2014/chart" uri="{C3380CC4-5D6E-409C-BE32-E72D297353CC}">
                <c16:uniqueId val="{0000000F-026B-4AE2-A51A-ED136936AC20}"/>
              </c:ext>
            </c:extLst>
          </c:dPt>
          <c:dPt>
            <c:idx val="16"/>
            <c:bubble3D val="0"/>
            <c:extLst>
              <c:ext xmlns:c16="http://schemas.microsoft.com/office/drawing/2014/chart" uri="{C3380CC4-5D6E-409C-BE32-E72D297353CC}">
                <c16:uniqueId val="{00000010-026B-4AE2-A51A-ED136936AC20}"/>
              </c:ext>
            </c:extLst>
          </c:dPt>
          <c:dPt>
            <c:idx val="24"/>
            <c:bubble3D val="0"/>
            <c:extLst>
              <c:ext xmlns:c16="http://schemas.microsoft.com/office/drawing/2014/chart" uri="{C3380CC4-5D6E-409C-BE32-E72D297353CC}">
                <c16:uniqueId val="{00000011-026B-4AE2-A51A-ED136936AC20}"/>
              </c:ext>
            </c:extLst>
          </c:dPt>
          <c:dPt>
            <c:idx val="32"/>
            <c:bubble3D val="0"/>
            <c:extLst>
              <c:ext xmlns:c16="http://schemas.microsoft.com/office/drawing/2014/chart" uri="{C3380CC4-5D6E-409C-BE32-E72D297353CC}">
                <c16:uniqueId val="{00000012-026B-4AE2-A51A-ED136936AC20}"/>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26B-4AE2-A51A-ED136936AC20}"/>
                </c:ext>
              </c:extLst>
            </c:dLbl>
            <c:dLbl>
              <c:idx val="1"/>
              <c:delete val="1"/>
              <c:extLst>
                <c:ext xmlns:c15="http://schemas.microsoft.com/office/drawing/2012/chart" uri="{CE6537A1-D6FC-4f65-9D91-7224C49458BB}"/>
                <c:ext xmlns:c16="http://schemas.microsoft.com/office/drawing/2014/chart" uri="{C3380CC4-5D6E-409C-BE32-E72D297353CC}">
                  <c16:uniqueId val="{0000000B-026B-4AE2-A51A-ED136936AC20}"/>
                </c:ext>
              </c:extLst>
            </c:dLbl>
            <c:dLbl>
              <c:idx val="2"/>
              <c:delete val="1"/>
              <c:extLst>
                <c:ext xmlns:c15="http://schemas.microsoft.com/office/drawing/2012/chart" uri="{CE6537A1-D6FC-4f65-9D91-7224C49458BB}"/>
                <c:ext xmlns:c16="http://schemas.microsoft.com/office/drawing/2014/chart" uri="{C3380CC4-5D6E-409C-BE32-E72D297353CC}">
                  <c16:uniqueId val="{0000000C-026B-4AE2-A51A-ED136936AC20}"/>
                </c:ext>
              </c:extLst>
            </c:dLbl>
            <c:dLbl>
              <c:idx val="3"/>
              <c:delete val="1"/>
              <c:extLst>
                <c:ext xmlns:c15="http://schemas.microsoft.com/office/drawing/2012/chart" uri="{CE6537A1-D6FC-4f65-9D91-7224C49458BB}"/>
                <c:ext xmlns:c16="http://schemas.microsoft.com/office/drawing/2014/chart" uri="{C3380CC4-5D6E-409C-BE32-E72D297353CC}">
                  <c16:uniqueId val="{0000000D-026B-4AE2-A51A-ED136936AC20}"/>
                </c:ext>
              </c:extLst>
            </c:dLbl>
            <c:dLbl>
              <c:idx val="4"/>
              <c:delete val="1"/>
              <c:extLst>
                <c:ext xmlns:c15="http://schemas.microsoft.com/office/drawing/2012/chart" uri="{CE6537A1-D6FC-4f65-9D91-7224C49458BB}"/>
                <c:ext xmlns:c16="http://schemas.microsoft.com/office/drawing/2014/chart" uri="{C3380CC4-5D6E-409C-BE32-E72D297353CC}">
                  <c16:uniqueId val="{0000000E-026B-4AE2-A51A-ED136936AC20}"/>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26B-4AE2-A51A-ED136936AC20}"/>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26B-4AE2-A51A-ED136936AC20}"/>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26B-4AE2-A51A-ED136936AC20}"/>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26B-4AE2-A51A-ED136936AC20}"/>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26B-4AE2-A51A-ED136936AC20}"/>
            </c:ext>
          </c:extLst>
        </c:ser>
        <c:dLbls>
          <c:showLegendKey val="0"/>
          <c:showVal val="1"/>
          <c:showCatName val="0"/>
          <c:showSerName val="0"/>
          <c:showPercent val="0"/>
          <c:showBubbleSize val="0"/>
        </c:dLbls>
        <c:axId val="3"/>
        <c:axId val="2"/>
      </c:scatterChart>
      <c:valAx>
        <c:axId val="3"/>
        <c:scaling>
          <c:orientation val="maxMin"/>
          <c:max val="6.8"/>
          <c:min val="5.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群馬県南牧村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1,427
1,419
118.83
2,571,101
2,401,973
160,710
1,571,713
2,670,051</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3.9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527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527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527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719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[0.13]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ゴシック"/>
              <a:ea typeface="ＭＳ ゴシック"/>
              <a:cs typeface="+mn-cs"/>
            </a:rPr>
            <a:t>財政力指数は類似団体平均を０</a:t>
          </a:r>
          <a:r>
            <a:rPr kumimoji="1" lang="en-US" altLang="ja-JP" sz="1300">
              <a:solidFill>
                <a:schemeClr val="dk1"/>
              </a:solidFill>
              <a:effectLst/>
              <a:latin typeface="ＭＳ ゴシック"/>
              <a:ea typeface="ＭＳ ゴシック"/>
              <a:cs typeface="+mn-cs"/>
            </a:rPr>
            <a:t>.</a:t>
          </a:r>
          <a:r>
            <a:rPr kumimoji="1" lang="ja-JP" altLang="ja-JP" sz="1300">
              <a:solidFill>
                <a:schemeClr val="dk1"/>
              </a:solidFill>
              <a:effectLst/>
              <a:latin typeface="ＭＳ ゴシック"/>
              <a:ea typeface="ＭＳ ゴシック"/>
              <a:cs typeface="+mn-cs"/>
            </a:rPr>
            <a:t>１４ポイント下回っている。人口の減少や高齢化率全国トップ（２０２０年国勢調査６５．２％）に加え、村内には大規模な事業所は皆無であり、農林業は従事者の高齢化・後継者不足により衰退し、税収も年々減少傾向にあるため、財政基盤が非常に弱い。南牧村行政改革大綱に基づき、行政組織の改革や事務事業の見直しを徹底し、今後も効率的な行政運営に努めると共に、移住者の獲得と雇用の場の確保により、歳入確保に努め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74930</xdr:rowOff>
    </xdr:from>
    <xdr:to>
      <xdr:col>27</xdr:col>
      <xdr:colOff>184150</xdr:colOff>
      <xdr:row>45</xdr:row>
      <xdr:rowOff>74930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527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527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527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1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1905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4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145415</xdr:rowOff>
    </xdr:from>
    <xdr:ext cx="762000" cy="255270"/>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2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0.09</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1905</xdr:rowOff>
    </xdr:from>
    <xdr:to>
      <xdr:col>24</xdr:col>
      <xdr:colOff>12700</xdr:colOff>
      <xdr:row>45</xdr:row>
      <xdr:rowOff>1905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7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102870</xdr:rowOff>
    </xdr:from>
    <xdr:ext cx="762000" cy="259080"/>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140970</xdr:rowOff>
    </xdr:from>
    <xdr:to>
      <xdr:col>23</xdr:col>
      <xdr:colOff>133350</xdr:colOff>
      <xdr:row>44</xdr:row>
      <xdr:rowOff>140970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847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166370</xdr:rowOff>
    </xdr:from>
    <xdr:ext cx="762000" cy="255270"/>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727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149225</xdr:rowOff>
    </xdr:from>
    <xdr:to>
      <xdr:col>23</xdr:col>
      <xdr:colOff>184150</xdr:colOff>
      <xdr:row>44</xdr:row>
      <xdr:rowOff>79375</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132715</xdr:rowOff>
    </xdr:from>
    <xdr:to>
      <xdr:col>19</xdr:col>
      <xdr:colOff>133350</xdr:colOff>
      <xdr:row>44</xdr:row>
      <xdr:rowOff>140970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7651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156845</xdr:rowOff>
    </xdr:from>
    <xdr:to>
      <xdr:col>19</xdr:col>
      <xdr:colOff>184150</xdr:colOff>
      <xdr:row>44</xdr:row>
      <xdr:rowOff>86995</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97790</xdr:rowOff>
    </xdr:from>
    <xdr:ext cx="736600" cy="255270"/>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69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132715</xdr:rowOff>
    </xdr:from>
    <xdr:to>
      <xdr:col>15</xdr:col>
      <xdr:colOff>82550</xdr:colOff>
      <xdr:row>44</xdr:row>
      <xdr:rowOff>132715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765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156845</xdr:rowOff>
    </xdr:from>
    <xdr:to>
      <xdr:col>15</xdr:col>
      <xdr:colOff>133350</xdr:colOff>
      <xdr:row>44</xdr:row>
      <xdr:rowOff>86995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97790</xdr:rowOff>
    </xdr:from>
    <xdr:ext cx="762000" cy="255270"/>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6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44</xdr:row>
      <xdr:rowOff>125095</xdr:rowOff>
    </xdr:from>
    <xdr:to>
      <xdr:col>11</xdr:col>
      <xdr:colOff>31750</xdr:colOff>
      <xdr:row>44</xdr:row>
      <xdr:rowOff>132715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6889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149225</xdr:rowOff>
    </xdr:from>
    <xdr:to>
      <xdr:col>11</xdr:col>
      <xdr:colOff>82550</xdr:colOff>
      <xdr:row>44</xdr:row>
      <xdr:rowOff>79375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89535</xdr:rowOff>
    </xdr:from>
    <xdr:ext cx="762000" cy="255270"/>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4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132715</xdr:rowOff>
    </xdr:from>
    <xdr:to>
      <xdr:col>7</xdr:col>
      <xdr:colOff>31750</xdr:colOff>
      <xdr:row>44</xdr:row>
      <xdr:rowOff>63500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73025</xdr:rowOff>
    </xdr:from>
    <xdr:ext cx="762000" cy="25908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3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44</xdr:row>
      <xdr:rowOff>90170</xdr:rowOff>
    </xdr:from>
    <xdr:to>
      <xdr:col>23</xdr:col>
      <xdr:colOff>184150</xdr:colOff>
      <xdr:row>45</xdr:row>
      <xdr:rowOff>20320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157480</xdr:rowOff>
    </xdr:from>
    <xdr:ext cx="762000" cy="255270"/>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298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44</xdr:row>
      <xdr:rowOff>90170</xdr:rowOff>
    </xdr:from>
    <xdr:to>
      <xdr:col>19</xdr:col>
      <xdr:colOff>184150</xdr:colOff>
      <xdr:row>45</xdr:row>
      <xdr:rowOff>20320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5080</xdr:rowOff>
    </xdr:from>
    <xdr:ext cx="736600" cy="259080"/>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7203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44</xdr:row>
      <xdr:rowOff>81915</xdr:rowOff>
    </xdr:from>
    <xdr:to>
      <xdr:col>15</xdr:col>
      <xdr:colOff>133350</xdr:colOff>
      <xdr:row>45</xdr:row>
      <xdr:rowOff>12065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2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168275</xdr:rowOff>
    </xdr:from>
    <xdr:ext cx="762000" cy="255270"/>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7120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44</xdr:row>
      <xdr:rowOff>81915</xdr:rowOff>
    </xdr:from>
    <xdr:to>
      <xdr:col>11</xdr:col>
      <xdr:colOff>82550</xdr:colOff>
      <xdr:row>45</xdr:row>
      <xdr:rowOff>12065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2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168275</xdr:rowOff>
    </xdr:from>
    <xdr:ext cx="762000" cy="25527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7120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44</xdr:row>
      <xdr:rowOff>74930</xdr:rowOff>
    </xdr:from>
    <xdr:to>
      <xdr:col>7</xdr:col>
      <xdr:colOff>31750</xdr:colOff>
      <xdr:row>45</xdr:row>
      <xdr:rowOff>4445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18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160655</xdr:rowOff>
    </xdr:from>
    <xdr:ext cx="762000" cy="25908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543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45" y="9188450"/>
          <a:ext cx="143891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190" cy="35496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55"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[82.3%]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ゴシック"/>
              <a:ea typeface="ＭＳ ゴシック"/>
              <a:cs typeface="+mn-cs"/>
            </a:rPr>
            <a:t>経常収支比率は、人口減少に伴う扶助費の減少と職員の任用形態の変更による人件費の削減等により、８２.３％と類似団体平をやや下回っている。今後は、公債費の増加が見込まれるため、新規発行地方債の抑制により、村債残高の縮減を図るとともに、新規採用職員の抑制による人件費の削減など、行財政改革への取組みを通じて義務的経費の削減に努め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270"/>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527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125730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2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97790</xdr:rowOff>
    </xdr:from>
    <xdr:ext cx="762000" cy="255270"/>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4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98.4</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125730</xdr:rowOff>
    </xdr:from>
    <xdr:to>
      <xdr:col>24</xdr:col>
      <xdr:colOff>12700</xdr:colOff>
      <xdr:row>66</xdr:row>
      <xdr:rowOff>125730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66040</xdr:rowOff>
    </xdr:from>
    <xdr:ext cx="762000" cy="255270"/>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6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70.5</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34925</xdr:rowOff>
    </xdr:from>
    <xdr:to>
      <xdr:col>23</xdr:col>
      <xdr:colOff>133350</xdr:colOff>
      <xdr:row>62</xdr:row>
      <xdr:rowOff>68580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664825"/>
          <a:ext cx="8382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47625</xdr:rowOff>
    </xdr:from>
    <xdr:ext cx="762000" cy="259080"/>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6775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75565</xdr:rowOff>
    </xdr:from>
    <xdr:to>
      <xdr:col>23</xdr:col>
      <xdr:colOff>184150</xdr:colOff>
      <xdr:row>63</xdr:row>
      <xdr:rowOff>6350</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68580</xdr:rowOff>
    </xdr:from>
    <xdr:to>
      <xdr:col>19</xdr:col>
      <xdr:colOff>133350</xdr:colOff>
      <xdr:row>62</xdr:row>
      <xdr:rowOff>83185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69848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36830</xdr:rowOff>
    </xdr:from>
    <xdr:to>
      <xdr:col>19</xdr:col>
      <xdr:colOff>184150</xdr:colOff>
      <xdr:row>62</xdr:row>
      <xdr:rowOff>138430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123190</xdr:rowOff>
    </xdr:from>
    <xdr:ext cx="736600" cy="255270"/>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75309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133985</xdr:rowOff>
    </xdr:from>
    <xdr:to>
      <xdr:col>15</xdr:col>
      <xdr:colOff>82550</xdr:colOff>
      <xdr:row>62</xdr:row>
      <xdr:rowOff>83185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59243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121920</xdr:rowOff>
    </xdr:from>
    <xdr:to>
      <xdr:col>15</xdr:col>
      <xdr:colOff>133350</xdr:colOff>
      <xdr:row>62</xdr:row>
      <xdr:rowOff>52070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62230</xdr:rowOff>
    </xdr:from>
    <xdr:ext cx="762000" cy="25908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9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133985</xdr:rowOff>
    </xdr:from>
    <xdr:to>
      <xdr:col>11</xdr:col>
      <xdr:colOff>31750</xdr:colOff>
      <xdr:row>62</xdr:row>
      <xdr:rowOff>140970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592435"/>
          <a:ext cx="889000" cy="178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133985</xdr:rowOff>
    </xdr:from>
    <xdr:to>
      <xdr:col>11</xdr:col>
      <xdr:colOff>82550</xdr:colOff>
      <xdr:row>61</xdr:row>
      <xdr:rowOff>64135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74930</xdr:rowOff>
    </xdr:from>
    <xdr:ext cx="762000" cy="25527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04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32385</xdr:rowOff>
    </xdr:from>
    <xdr:to>
      <xdr:col>7</xdr:col>
      <xdr:colOff>31750</xdr:colOff>
      <xdr:row>62</xdr:row>
      <xdr:rowOff>133985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144145</xdr:rowOff>
    </xdr:from>
    <xdr:ext cx="762000" cy="25527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311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527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527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527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527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527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61</xdr:row>
      <xdr:rowOff>155575</xdr:rowOff>
    </xdr:from>
    <xdr:to>
      <xdr:col>23</xdr:col>
      <xdr:colOff>184150</xdr:colOff>
      <xdr:row>62</xdr:row>
      <xdr:rowOff>86360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6140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635</xdr:rowOff>
    </xdr:from>
    <xdr:ext cx="762000" cy="259080"/>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459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62</xdr:row>
      <xdr:rowOff>17780</xdr:rowOff>
    </xdr:from>
    <xdr:to>
      <xdr:col>19</xdr:col>
      <xdr:colOff>184150</xdr:colOff>
      <xdr:row>62</xdr:row>
      <xdr:rowOff>119380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129540</xdr:rowOff>
    </xdr:from>
    <xdr:ext cx="736600" cy="25908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16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32385</xdr:rowOff>
    </xdr:from>
    <xdr:to>
      <xdr:col>15</xdr:col>
      <xdr:colOff>133350</xdr:colOff>
      <xdr:row>62</xdr:row>
      <xdr:rowOff>133985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6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118745</xdr:rowOff>
    </xdr:from>
    <xdr:ext cx="762000" cy="25908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748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83185</xdr:rowOff>
    </xdr:from>
    <xdr:to>
      <xdr:col>11</xdr:col>
      <xdr:colOff>82550</xdr:colOff>
      <xdr:row>62</xdr:row>
      <xdr:rowOff>13335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54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169545</xdr:rowOff>
    </xdr:from>
    <xdr:ext cx="762000" cy="25527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6279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62</xdr:row>
      <xdr:rowOff>90170</xdr:rowOff>
    </xdr:from>
    <xdr:to>
      <xdr:col>7</xdr:col>
      <xdr:colOff>31750</xdr:colOff>
      <xdr:row>63</xdr:row>
      <xdr:rowOff>20320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5080</xdr:rowOff>
    </xdr:from>
    <xdr:ext cx="762000" cy="259080"/>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806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190" cy="35877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09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[621,697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152,039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ysClr val="windowText" lastClr="000000"/>
              </a:solidFill>
              <a:effectLst/>
              <a:latin typeface="ＭＳ ゴシック"/>
              <a:ea typeface="ＭＳ ゴシック"/>
              <a:cs typeface="+mn-cs"/>
            </a:rPr>
            <a:t>人件費、物件費及び維持補修費の合計の人口１人当たりの金額が類似団体平均を上回り、前年度に比べ上昇しているのは、維持補修費の増加が主な要因となっている。これは、インフラ施設の老朽化に伴う点検・維持補修経費の増加が影響している。公共施設総合管理計画に沿った維持管理により、保全費用の平準化を図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95250</xdr:colOff>
      <xdr:row>77</xdr:row>
      <xdr:rowOff>6350</xdr:rowOff>
    </xdr:from>
    <xdr:ext cx="349885" cy="221615"/>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8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5270"/>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527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5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137795</xdr:rowOff>
    </xdr:from>
    <xdr:to>
      <xdr:col>23</xdr:col>
      <xdr:colOff>133350</xdr:colOff>
      <xdr:row>88</xdr:row>
      <xdr:rowOff>159385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245"/>
          <a:ext cx="0" cy="12217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132080</xdr:rowOff>
    </xdr:from>
    <xdr:ext cx="762000" cy="255270"/>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6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1,798,134</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159385</xdr:rowOff>
    </xdr:from>
    <xdr:to>
      <xdr:col>24</xdr:col>
      <xdr:colOff>12700</xdr:colOff>
      <xdr:row>88</xdr:row>
      <xdr:rowOff>159385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52705</xdr:rowOff>
    </xdr:from>
    <xdr:ext cx="762000" cy="255270"/>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7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278,907</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137795</xdr:rowOff>
    </xdr:from>
    <xdr:to>
      <xdr:col>24</xdr:col>
      <xdr:colOff>12700</xdr:colOff>
      <xdr:row>81</xdr:row>
      <xdr:rowOff>137795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12700</xdr:rowOff>
    </xdr:from>
    <xdr:to>
      <xdr:col>23</xdr:col>
      <xdr:colOff>133350</xdr:colOff>
      <xdr:row>83</xdr:row>
      <xdr:rowOff>70485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43050"/>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129540</xdr:rowOff>
    </xdr:from>
    <xdr:ext cx="762000" cy="259080"/>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9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524,354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113030</xdr:rowOff>
    </xdr:from>
    <xdr:to>
      <xdr:col>23</xdr:col>
      <xdr:colOff>184150</xdr:colOff>
      <xdr:row>83</xdr:row>
      <xdr:rowOff>43180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7620</xdr:rowOff>
    </xdr:from>
    <xdr:to>
      <xdr:col>19</xdr:col>
      <xdr:colOff>133350</xdr:colOff>
      <xdr:row>83</xdr:row>
      <xdr:rowOff>12700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379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70485</xdr:rowOff>
    </xdr:from>
    <xdr:to>
      <xdr:col>19</xdr:col>
      <xdr:colOff>184150</xdr:colOff>
      <xdr:row>83</xdr:row>
      <xdr:rowOff>635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10795</xdr:rowOff>
    </xdr:from>
    <xdr:ext cx="736600" cy="2584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2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471,652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139700</xdr:rowOff>
    </xdr:from>
    <xdr:to>
      <xdr:col>15</xdr:col>
      <xdr:colOff>82550</xdr:colOff>
      <xdr:row>83</xdr:row>
      <xdr:rowOff>7620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9860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50165</xdr:rowOff>
    </xdr:from>
    <xdr:to>
      <xdr:col>15</xdr:col>
      <xdr:colOff>133350</xdr:colOff>
      <xdr:row>82</xdr:row>
      <xdr:rowOff>151765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161925</xdr:rowOff>
    </xdr:from>
    <xdr:ext cx="762000" cy="259080"/>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446,379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93980</xdr:rowOff>
    </xdr:from>
    <xdr:to>
      <xdr:col>11</xdr:col>
      <xdr:colOff>31750</xdr:colOff>
      <xdr:row>82</xdr:row>
      <xdr:rowOff>139700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528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36830</xdr:rowOff>
    </xdr:from>
    <xdr:to>
      <xdr:col>11</xdr:col>
      <xdr:colOff>82550</xdr:colOff>
      <xdr:row>82</xdr:row>
      <xdr:rowOff>138430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148590</xdr:rowOff>
    </xdr:from>
    <xdr:ext cx="7620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429,974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27940</xdr:rowOff>
    </xdr:from>
    <xdr:to>
      <xdr:col>7</xdr:col>
      <xdr:colOff>31750</xdr:colOff>
      <xdr:row>82</xdr:row>
      <xdr:rowOff>129540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139700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55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418,870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19685</xdr:rowOff>
    </xdr:from>
    <xdr:to>
      <xdr:col>23</xdr:col>
      <xdr:colOff>184150</xdr:colOff>
      <xdr:row>83</xdr:row>
      <xdr:rowOff>121285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5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163195</xdr:rowOff>
    </xdr:from>
    <xdr:ext cx="762000" cy="259080"/>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22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621,697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133350</xdr:rowOff>
    </xdr:from>
    <xdr:to>
      <xdr:col>19</xdr:col>
      <xdr:colOff>184150</xdr:colOff>
      <xdr:row>83</xdr:row>
      <xdr:rowOff>63500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48260</xdr:rowOff>
    </xdr:from>
    <xdr:ext cx="7366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786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549,866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128270</xdr:rowOff>
    </xdr:from>
    <xdr:to>
      <xdr:col>15</xdr:col>
      <xdr:colOff>133350</xdr:colOff>
      <xdr:row>83</xdr:row>
      <xdr:rowOff>58420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43180</xdr:rowOff>
    </xdr:from>
    <xdr:ext cx="762000" cy="25527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735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543,885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88900</xdr:rowOff>
    </xdr:from>
    <xdr:to>
      <xdr:col>11</xdr:col>
      <xdr:colOff>82550</xdr:colOff>
      <xdr:row>83</xdr:row>
      <xdr:rowOff>19050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4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3810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3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494,798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43180</xdr:rowOff>
    </xdr:from>
    <xdr:to>
      <xdr:col>7</xdr:col>
      <xdr:colOff>31750</xdr:colOff>
      <xdr:row>82</xdr:row>
      <xdr:rowOff>144780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0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129540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88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437,785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190"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77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tx1"/>
              </a:solidFill>
              <a:effectLst/>
              <a:latin typeface="ＭＳ ゴシック"/>
              <a:ea typeface="ＭＳ ゴシック"/>
              <a:cs typeface="+mn-cs"/>
            </a:rPr>
            <a:t>類似団体の中では、低水準にあるが、今後も職務能力・意識の低下を招かないよう配慮しながらより一層の給与の適正化に努める。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527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527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5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527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56515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1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29210</xdr:rowOff>
    </xdr:from>
    <xdr:ext cx="762000" cy="255270"/>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8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56515</xdr:rowOff>
    </xdr:from>
    <xdr:to>
      <xdr:col>81</xdr:col>
      <xdr:colOff>133350</xdr:colOff>
      <xdr:row>89</xdr:row>
      <xdr:rowOff>56515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130810</xdr:rowOff>
    </xdr:from>
    <xdr:ext cx="762000" cy="259080"/>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170815</xdr:rowOff>
    </xdr:from>
    <xdr:to>
      <xdr:col>81</xdr:col>
      <xdr:colOff>44450</xdr:colOff>
      <xdr:row>83</xdr:row>
      <xdr:rowOff>12700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22971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3810</xdr:rowOff>
    </xdr:from>
    <xdr:ext cx="762000" cy="259080"/>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056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50165</xdr:rowOff>
    </xdr:from>
    <xdr:to>
      <xdr:col>77</xdr:col>
      <xdr:colOff>44450</xdr:colOff>
      <xdr:row>83</xdr:row>
      <xdr:rowOff>12700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109065"/>
          <a:ext cx="8890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85090</xdr:rowOff>
    </xdr:from>
    <xdr:to>
      <xdr:col>77</xdr:col>
      <xdr:colOff>95250</xdr:colOff>
      <xdr:row>85</xdr:row>
      <xdr:rowOff>15240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0</xdr:rowOff>
    </xdr:from>
    <xdr:ext cx="736600" cy="259080"/>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5732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82</xdr:row>
      <xdr:rowOff>50165</xdr:rowOff>
    </xdr:from>
    <xdr:to>
      <xdr:col>72</xdr:col>
      <xdr:colOff>203200</xdr:colOff>
      <xdr:row>82</xdr:row>
      <xdr:rowOff>130810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10906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18415</xdr:rowOff>
    </xdr:from>
    <xdr:to>
      <xdr:col>73</xdr:col>
      <xdr:colOff>44450</xdr:colOff>
      <xdr:row>84</xdr:row>
      <xdr:rowOff>120650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104775</xdr:rowOff>
    </xdr:from>
    <xdr:ext cx="762000" cy="259080"/>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506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82</xdr:row>
      <xdr:rowOff>130810</xdr:rowOff>
    </xdr:from>
    <xdr:to>
      <xdr:col>68</xdr:col>
      <xdr:colOff>152400</xdr:colOff>
      <xdr:row>83</xdr:row>
      <xdr:rowOff>120650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189710"/>
          <a:ext cx="88900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45085</xdr:rowOff>
    </xdr:from>
    <xdr:to>
      <xdr:col>68</xdr:col>
      <xdr:colOff>203200</xdr:colOff>
      <xdr:row>84</xdr:row>
      <xdr:rowOff>146685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132080</xdr:rowOff>
    </xdr:from>
    <xdr:ext cx="762000" cy="25527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5338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118110</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19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82</xdr:row>
      <xdr:rowOff>120650</xdr:rowOff>
    </xdr:from>
    <xdr:to>
      <xdr:col>81</xdr:col>
      <xdr:colOff>95250</xdr:colOff>
      <xdr:row>83</xdr:row>
      <xdr:rowOff>50165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179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136525</xdr:rowOff>
    </xdr:from>
    <xdr:ext cx="762000" cy="2584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0239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82</xdr:row>
      <xdr:rowOff>133350</xdr:rowOff>
    </xdr:from>
    <xdr:to>
      <xdr:col>77</xdr:col>
      <xdr:colOff>95250</xdr:colOff>
      <xdr:row>83</xdr:row>
      <xdr:rowOff>63500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73660</xdr:rowOff>
    </xdr:from>
    <xdr:ext cx="7366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9611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81</xdr:row>
      <xdr:rowOff>170815</xdr:rowOff>
    </xdr:from>
    <xdr:to>
      <xdr:col>73</xdr:col>
      <xdr:colOff>44450</xdr:colOff>
      <xdr:row>82</xdr:row>
      <xdr:rowOff>100965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0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111125</xdr:rowOff>
    </xdr:from>
    <xdr:ext cx="762000" cy="25527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38271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82</xdr:row>
      <xdr:rowOff>80010</xdr:rowOff>
    </xdr:from>
    <xdr:to>
      <xdr:col>68</xdr:col>
      <xdr:colOff>203200</xdr:colOff>
      <xdr:row>83</xdr:row>
      <xdr:rowOff>10160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13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20320</xdr:rowOff>
    </xdr:from>
    <xdr:ext cx="762000" cy="25527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9077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83</xdr:row>
      <xdr:rowOff>69215</xdr:rowOff>
    </xdr:from>
    <xdr:to>
      <xdr:col>64</xdr:col>
      <xdr:colOff>152400</xdr:colOff>
      <xdr:row>83</xdr:row>
      <xdr:rowOff>170815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2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9525</xdr:rowOff>
    </xdr:from>
    <xdr:ext cx="762000" cy="25527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0684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543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430" y="9188450"/>
          <a:ext cx="226314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190" cy="35496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570"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[27.33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ysClr val="windowText" lastClr="000000"/>
              </a:solidFill>
              <a:effectLst/>
              <a:latin typeface="ＭＳ ゴシック"/>
              <a:ea typeface="ＭＳ ゴシック"/>
              <a:cs typeface="+mn-cs"/>
            </a:rPr>
            <a:t>南牧村行政改革大綱により補充割合を抑制し、平成２０年度から令和６年度で３５.０％（２１人）の削減を行ってきたものの、類似団体と比較すると多くなっている。</a:t>
          </a:r>
          <a:r>
            <a:rPr lang="ja-JP" altLang="ja-JP" sz="1300">
              <a:solidFill>
                <a:sysClr val="windowText" lastClr="000000"/>
              </a:solidFill>
              <a:effectLst/>
              <a:latin typeface="ＭＳ ゴシック"/>
              <a:ea typeface="ＭＳ ゴシック"/>
              <a:cs typeface="+mn-cs"/>
            </a:rPr>
            <a:t>令和４年度を初年度とし、令和８年度までの５年間で８.５％（４人）の削減を目標とし、</a:t>
          </a:r>
          <a:r>
            <a:rPr kumimoji="1" lang="ja-JP" altLang="ja-JP" sz="1300">
              <a:solidFill>
                <a:sysClr val="windowText" lastClr="000000"/>
              </a:solidFill>
              <a:effectLst/>
              <a:latin typeface="ＭＳ ゴシック"/>
              <a:ea typeface="ＭＳ ゴシック"/>
              <a:cs typeface="+mn-cs"/>
            </a:rPr>
            <a:t>適切な定員管理に努める。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5270"/>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527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8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527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2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139700</xdr:rowOff>
    </xdr:from>
    <xdr:to>
      <xdr:col>81</xdr:col>
      <xdr:colOff>44450</xdr:colOff>
      <xdr:row>66</xdr:row>
      <xdr:rowOff>42545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250"/>
          <a:ext cx="0" cy="11029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14605</xdr:rowOff>
    </xdr:from>
    <xdr:ext cx="762000" cy="259080"/>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68.01</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42545</xdr:rowOff>
    </xdr:from>
    <xdr:to>
      <xdr:col>81</xdr:col>
      <xdr:colOff>133350</xdr:colOff>
      <xdr:row>66</xdr:row>
      <xdr:rowOff>42545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54610</xdr:rowOff>
    </xdr:from>
    <xdr:ext cx="762000" cy="255270"/>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7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13.17</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139700</xdr:rowOff>
    </xdr:from>
    <xdr:to>
      <xdr:col>81</xdr:col>
      <xdr:colOff>133350</xdr:colOff>
      <xdr:row>59</xdr:row>
      <xdr:rowOff>139700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80645</xdr:rowOff>
    </xdr:from>
    <xdr:to>
      <xdr:col>81</xdr:col>
      <xdr:colOff>44450</xdr:colOff>
      <xdr:row>61</xdr:row>
      <xdr:rowOff>81915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53909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105410</xdr:rowOff>
    </xdr:from>
    <xdr:ext cx="762000" cy="259080"/>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20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21.68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88900</xdr:rowOff>
    </xdr:from>
    <xdr:to>
      <xdr:col>81</xdr:col>
      <xdr:colOff>95250</xdr:colOff>
      <xdr:row>61</xdr:row>
      <xdr:rowOff>19050</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80010</xdr:rowOff>
    </xdr:from>
    <xdr:to>
      <xdr:col>77</xdr:col>
      <xdr:colOff>44450</xdr:colOff>
      <xdr:row>61</xdr:row>
      <xdr:rowOff>80645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5384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74930</xdr:rowOff>
    </xdr:from>
    <xdr:to>
      <xdr:col>77</xdr:col>
      <xdr:colOff>95250</xdr:colOff>
      <xdr:row>61</xdr:row>
      <xdr:rowOff>5080</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15240</xdr:rowOff>
    </xdr:from>
    <xdr:ext cx="736600" cy="259080"/>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7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73025</xdr:rowOff>
    </xdr:from>
    <xdr:to>
      <xdr:col>72</xdr:col>
      <xdr:colOff>203200</xdr:colOff>
      <xdr:row>61</xdr:row>
      <xdr:rowOff>80010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53147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48260</xdr:rowOff>
    </xdr:from>
    <xdr:to>
      <xdr:col>73</xdr:col>
      <xdr:colOff>44450</xdr:colOff>
      <xdr:row>60</xdr:row>
      <xdr:rowOff>149860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160020</xdr:rowOff>
    </xdr:from>
    <xdr:ext cx="762000" cy="259080"/>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4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47625</xdr:rowOff>
    </xdr:from>
    <xdr:to>
      <xdr:col>68</xdr:col>
      <xdr:colOff>152400</xdr:colOff>
      <xdr:row>61</xdr:row>
      <xdr:rowOff>73025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50607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40640</xdr:rowOff>
    </xdr:from>
    <xdr:to>
      <xdr:col>68</xdr:col>
      <xdr:colOff>203200</xdr:colOff>
      <xdr:row>60</xdr:row>
      <xdr:rowOff>141605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6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151765</xdr:rowOff>
    </xdr:from>
    <xdr:ext cx="762000" cy="259080"/>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5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19.26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59690</xdr:rowOff>
    </xdr:from>
    <xdr:to>
      <xdr:col>64</xdr:col>
      <xdr:colOff>152400</xdr:colOff>
      <xdr:row>60</xdr:row>
      <xdr:rowOff>161290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171450</xdr:rowOff>
    </xdr:from>
    <xdr:ext cx="762000" cy="25908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115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20.23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5270"/>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527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527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527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527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61</xdr:row>
      <xdr:rowOff>31115</xdr:rowOff>
    </xdr:from>
    <xdr:to>
      <xdr:col>81</xdr:col>
      <xdr:colOff>95250</xdr:colOff>
      <xdr:row>61</xdr:row>
      <xdr:rowOff>132715</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3175</xdr:rowOff>
    </xdr:from>
    <xdr:ext cx="762000" cy="259080"/>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461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27.33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61</xdr:row>
      <xdr:rowOff>29845</xdr:rowOff>
    </xdr:from>
    <xdr:to>
      <xdr:col>77</xdr:col>
      <xdr:colOff>95250</xdr:colOff>
      <xdr:row>61</xdr:row>
      <xdr:rowOff>132080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488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116205</xdr:rowOff>
    </xdr:from>
    <xdr:ext cx="736600" cy="25908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746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27.26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29210</xdr:rowOff>
    </xdr:from>
    <xdr:to>
      <xdr:col>73</xdr:col>
      <xdr:colOff>44450</xdr:colOff>
      <xdr:row>61</xdr:row>
      <xdr:rowOff>130810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115570</xdr:rowOff>
    </xdr:from>
    <xdr:ext cx="762000" cy="25908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574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27.25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22225</xdr:rowOff>
    </xdr:from>
    <xdr:to>
      <xdr:col>68</xdr:col>
      <xdr:colOff>203200</xdr:colOff>
      <xdr:row>61</xdr:row>
      <xdr:rowOff>123825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48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109220</xdr:rowOff>
    </xdr:from>
    <xdr:ext cx="762000" cy="25527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5676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26.89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168275</xdr:rowOff>
    </xdr:from>
    <xdr:to>
      <xdr:col>64</xdr:col>
      <xdr:colOff>152400</xdr:colOff>
      <xdr:row>61</xdr:row>
      <xdr:rowOff>98425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83185</xdr:rowOff>
    </xdr:from>
    <xdr:ext cx="762000" cy="25908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541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25.63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190" cy="35877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64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ゴシック"/>
              <a:ea typeface="ＭＳ ゴシック"/>
              <a:cs typeface="+mn-cs"/>
            </a:rPr>
            <a:t>実質公債費比率は、</a:t>
          </a:r>
          <a:r>
            <a:rPr kumimoji="1" lang="ja-JP" altLang="ja-JP" sz="1300">
              <a:solidFill>
                <a:sysClr val="windowText" lastClr="000000"/>
              </a:solidFill>
              <a:effectLst/>
              <a:latin typeface="ＭＳ ゴシック"/>
              <a:ea typeface="ＭＳ ゴシック"/>
              <a:cs typeface="+mn-cs"/>
            </a:rPr>
            <a:t>令和４年度から元金償還開始となったケーブルテレビネットワーク光化促進事業や令和５年度の義務教育学校建設事業の利息償還開始の影響により、</a:t>
          </a:r>
          <a:r>
            <a:rPr kumimoji="1" lang="ja-JP" altLang="ja-JP" sz="1300">
              <a:solidFill>
                <a:schemeClr val="dk1"/>
              </a:solidFill>
              <a:effectLst/>
              <a:latin typeface="ＭＳ ゴシック"/>
              <a:ea typeface="ＭＳ ゴシック"/>
              <a:cs typeface="+mn-cs"/>
            </a:rPr>
            <a:t>前年度より０．３ポイント上昇したものの、類似団体平均を２</a:t>
          </a:r>
          <a:r>
            <a:rPr kumimoji="1" lang="en-US" altLang="ja-JP" sz="1300">
              <a:solidFill>
                <a:schemeClr val="dk1"/>
              </a:solidFill>
              <a:effectLst/>
              <a:latin typeface="ＭＳ ゴシック"/>
              <a:ea typeface="ＭＳ ゴシック"/>
              <a:cs typeface="+mn-cs"/>
            </a:rPr>
            <a:t>.７</a:t>
          </a:r>
          <a:r>
            <a:rPr kumimoji="1" lang="ja-JP" altLang="ja-JP" sz="1300">
              <a:solidFill>
                <a:schemeClr val="dk1"/>
              </a:solidFill>
              <a:effectLst/>
              <a:latin typeface="ＭＳ ゴシック"/>
              <a:ea typeface="ＭＳ ゴシック"/>
              <a:cs typeface="+mn-cs"/>
            </a:rPr>
            <a:t>ポイント下回っている。今後、義務教育学校建設事業の元金償還や防災行政無線デジタル化整備の元利償還が開始されると比率の上昇が見込まれるため、</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国・県支出金や基金の活用により発行額を抑制しつつ、有利な起債を活用することなどにより、負担を抑制していく。</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5527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48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527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6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61595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0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33655</xdr:rowOff>
    </xdr:from>
    <xdr:ext cx="762000" cy="2584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61595</xdr:rowOff>
    </xdr:from>
    <xdr:to>
      <xdr:col>81</xdr:col>
      <xdr:colOff>133350</xdr:colOff>
      <xdr:row>44</xdr:row>
      <xdr:rowOff>61595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52070</xdr:rowOff>
    </xdr:from>
    <xdr:ext cx="762000" cy="255270"/>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29845</xdr:rowOff>
    </xdr:from>
    <xdr:to>
      <xdr:col>81</xdr:col>
      <xdr:colOff>44450</xdr:colOff>
      <xdr:row>39</xdr:row>
      <xdr:rowOff>50165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71639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157480</xdr:rowOff>
    </xdr:from>
    <xdr:ext cx="762000" cy="255270"/>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84403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13970</xdr:rowOff>
    </xdr:from>
    <xdr:to>
      <xdr:col>81</xdr:col>
      <xdr:colOff>95250</xdr:colOff>
      <xdr:row>40</xdr:row>
      <xdr:rowOff>115570</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159385</xdr:rowOff>
    </xdr:from>
    <xdr:to>
      <xdr:col>77</xdr:col>
      <xdr:colOff>44450</xdr:colOff>
      <xdr:row>39</xdr:row>
      <xdr:rowOff>29845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67448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20955</xdr:rowOff>
    </xdr:from>
    <xdr:to>
      <xdr:col>77</xdr:col>
      <xdr:colOff>95250</xdr:colOff>
      <xdr:row>40</xdr:row>
      <xdr:rowOff>122555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8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107315</xdr:rowOff>
    </xdr:from>
    <xdr:ext cx="736600" cy="259080"/>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9653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38</xdr:row>
      <xdr:rowOff>118110</xdr:rowOff>
    </xdr:from>
    <xdr:to>
      <xdr:col>72</xdr:col>
      <xdr:colOff>203200</xdr:colOff>
      <xdr:row>38</xdr:row>
      <xdr:rowOff>159385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63321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165100</xdr:rowOff>
    </xdr:from>
    <xdr:to>
      <xdr:col>73</xdr:col>
      <xdr:colOff>44450</xdr:colOff>
      <xdr:row>40</xdr:row>
      <xdr:rowOff>95250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80010</xdr:rowOff>
    </xdr:from>
    <xdr:ext cx="7620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938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38</xdr:row>
      <xdr:rowOff>90805</xdr:rowOff>
    </xdr:from>
    <xdr:to>
      <xdr:col>68</xdr:col>
      <xdr:colOff>152400</xdr:colOff>
      <xdr:row>38</xdr:row>
      <xdr:rowOff>118110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60590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66040</xdr:rowOff>
    </xdr:from>
    <xdr:ext cx="762000" cy="25527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9240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130175</xdr:rowOff>
    </xdr:from>
    <xdr:to>
      <xdr:col>64</xdr:col>
      <xdr:colOff>152400</xdr:colOff>
      <xdr:row>40</xdr:row>
      <xdr:rowOff>60325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45085</xdr:rowOff>
    </xdr:from>
    <xdr:ext cx="762000" cy="2584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903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38</xdr:row>
      <xdr:rowOff>170815</xdr:rowOff>
    </xdr:from>
    <xdr:to>
      <xdr:col>81</xdr:col>
      <xdr:colOff>95250</xdr:colOff>
      <xdr:row>39</xdr:row>
      <xdr:rowOff>100965</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68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15875</xdr:rowOff>
    </xdr:from>
    <xdr:ext cx="762000" cy="259080"/>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530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38</xdr:row>
      <xdr:rowOff>150495</xdr:rowOff>
    </xdr:from>
    <xdr:to>
      <xdr:col>77</xdr:col>
      <xdr:colOff>95250</xdr:colOff>
      <xdr:row>39</xdr:row>
      <xdr:rowOff>80645</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6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90805</xdr:rowOff>
    </xdr:from>
    <xdr:ext cx="736600" cy="2584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4344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109220</xdr:rowOff>
    </xdr:from>
    <xdr:to>
      <xdr:col>73</xdr:col>
      <xdr:colOff>44450</xdr:colOff>
      <xdr:row>39</xdr:row>
      <xdr:rowOff>38735</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624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48895</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392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38</xdr:row>
      <xdr:rowOff>67310</xdr:rowOff>
    </xdr:from>
    <xdr:to>
      <xdr:col>68</xdr:col>
      <xdr:colOff>203200</xdr:colOff>
      <xdr:row>38</xdr:row>
      <xdr:rowOff>168910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7620</xdr:rowOff>
    </xdr:from>
    <xdr:ext cx="762000" cy="25527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3512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38</xdr:row>
      <xdr:rowOff>40640</xdr:rowOff>
    </xdr:from>
    <xdr:to>
      <xdr:col>64</xdr:col>
      <xdr:colOff>152400</xdr:colOff>
      <xdr:row>38</xdr:row>
      <xdr:rowOff>141605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555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151765</xdr:rowOff>
    </xdr:from>
    <xdr:ext cx="762000" cy="259080"/>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323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190" cy="35877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55" y="154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ゴシック"/>
              <a:ea typeface="ＭＳ ゴシック"/>
              <a:cs typeface="+mn-cs"/>
            </a:rPr>
            <a:t>将来負担比率は、類似団体平均を下回っている。義務教育学校整備に伴う村債残高の増加により、将来負担額が大幅に増加したが、財政調整基金の積立てにより、充当可能財源が増加しているため、比率の発生を抑制できている。今後は、防災行政無線デジタル化整備事業で多額の村債の発行を予定していることから、比率の上昇が見込まれる。村債残高の縮減を図るとともに、交付税措置率の高い起債を計画的に活用することにより、財政の健全化に務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2161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45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5270"/>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5270"/>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5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58420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455"/>
          <a:ext cx="0" cy="16313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30480</xdr:rowOff>
    </xdr:from>
    <xdr:ext cx="762000" cy="255270"/>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8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81.1</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58420</xdr:rowOff>
    </xdr:from>
    <xdr:to>
      <xdr:col>81</xdr:col>
      <xdr:colOff>133350</xdr:colOff>
      <xdr:row>23</xdr:row>
      <xdr:rowOff>58420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5270"/>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7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63500</xdr:rowOff>
    </xdr:from>
    <xdr:ext cx="762000" cy="255270"/>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235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90805</xdr:rowOff>
    </xdr:from>
    <xdr:to>
      <xdr:col>77</xdr:col>
      <xdr:colOff>95250</xdr:colOff>
      <xdr:row>14</xdr:row>
      <xdr:rowOff>20955</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55270"/>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51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90805</xdr:rowOff>
    </xdr:from>
    <xdr:to>
      <xdr:col>73</xdr:col>
      <xdr:colOff>44450</xdr:colOff>
      <xdr:row>14</xdr:row>
      <xdr:rowOff>20955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62000" cy="255270"/>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5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90805</xdr:rowOff>
    </xdr:from>
    <xdr:to>
      <xdr:col>68</xdr:col>
      <xdr:colOff>203200</xdr:colOff>
      <xdr:row>14</xdr:row>
      <xdr:rowOff>20955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31115</xdr:rowOff>
    </xdr:from>
    <xdr:ext cx="762000" cy="255270"/>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5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90805</xdr:rowOff>
    </xdr:from>
    <xdr:to>
      <xdr:col>64</xdr:col>
      <xdr:colOff>152400</xdr:colOff>
      <xdr:row>14</xdr:row>
      <xdr:rowOff>20955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31115</xdr:rowOff>
    </xdr:from>
    <xdr:ext cx="762000" cy="255270"/>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5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群馬県南牧村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1,427
1,419
118.83
2,571,101
2,401,973
160,710
1,571,713
2,670,051</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3.9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2540" cy="25527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660" cy="25527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69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97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effectLst/>
              <a:latin typeface="+mn-lt"/>
              <a:ea typeface="+mn-ea"/>
              <a:cs typeface="+mn-cs"/>
            </a:rPr>
            <a:t>人</a:t>
          </a:r>
          <a:r>
            <a:rPr kumimoji="1" lang="ja-JP" altLang="en-US" sz="1300">
              <a:solidFill>
                <a:schemeClr val="tx1"/>
              </a:solidFill>
              <a:effectLst/>
              <a:latin typeface="ＭＳ Ｐゴシック"/>
              <a:ea typeface="ＭＳ Ｐゴシック"/>
              <a:cs typeface="+mn-cs"/>
            </a:rPr>
            <a:t>件費に係る経常収支比率は</a:t>
          </a:r>
          <a:r>
            <a:rPr kumimoji="1" lang="ja-JP" altLang="ja-JP" sz="1300">
              <a:solidFill>
                <a:schemeClr val="tx1"/>
              </a:solidFill>
              <a:effectLst/>
              <a:latin typeface="ＭＳ Ｐゴシック"/>
              <a:ea typeface="ＭＳ Ｐゴシック"/>
              <a:cs typeface="+mn-cs"/>
            </a:rPr>
            <a:t>、</a:t>
          </a:r>
          <a:r>
            <a:rPr kumimoji="1" lang="ja-JP" altLang="en-US" sz="1300">
              <a:solidFill>
                <a:schemeClr val="tx1"/>
              </a:solidFill>
              <a:effectLst/>
              <a:latin typeface="ＭＳ Ｐゴシック"/>
              <a:ea typeface="ＭＳ Ｐゴシック"/>
              <a:cs typeface="+mn-cs"/>
            </a:rPr>
            <a:t>類似団体を２</a:t>
          </a:r>
          <a:r>
            <a:rPr kumimoji="1" lang="en-US" altLang="ja-JP" sz="1300">
              <a:solidFill>
                <a:schemeClr val="tx1"/>
              </a:solidFill>
              <a:effectLst/>
              <a:latin typeface="ＭＳ Ｐゴシック"/>
              <a:ea typeface="ＭＳ Ｐゴシック"/>
              <a:cs typeface="+mn-cs"/>
            </a:rPr>
            <a:t>.０</a:t>
          </a:r>
          <a:r>
            <a:rPr kumimoji="1" lang="ja-JP" altLang="en-US" sz="1300">
              <a:solidFill>
                <a:schemeClr val="tx1"/>
              </a:solidFill>
              <a:effectLst/>
              <a:latin typeface="ＭＳ Ｐゴシック"/>
              <a:ea typeface="ＭＳ Ｐゴシック"/>
              <a:cs typeface="+mn-cs"/>
            </a:rPr>
            <a:t>ポイント下回り、</a:t>
          </a:r>
          <a:r>
            <a:rPr kumimoji="1" lang="ja-JP" altLang="ja-JP" sz="1300">
              <a:solidFill>
                <a:schemeClr val="tx1"/>
              </a:solidFill>
              <a:effectLst/>
              <a:latin typeface="ＭＳ Ｐゴシック"/>
              <a:ea typeface="ＭＳ Ｐゴシック"/>
              <a:cs typeface="+mn-cs"/>
            </a:rPr>
            <a:t>前年度と比較して１</a:t>
          </a:r>
          <a:r>
            <a:rPr kumimoji="1" lang="en-US" altLang="ja-JP" sz="1300">
              <a:solidFill>
                <a:schemeClr val="tx1"/>
              </a:solidFill>
              <a:effectLst/>
              <a:latin typeface="ＭＳ Ｐゴシック"/>
              <a:ea typeface="ＭＳ Ｐゴシック"/>
              <a:cs typeface="+mn-cs"/>
            </a:rPr>
            <a:t>.６</a:t>
          </a:r>
          <a:r>
            <a:rPr kumimoji="1" lang="ja-JP" altLang="ja-JP" sz="1300">
              <a:solidFill>
                <a:schemeClr val="tx1"/>
              </a:solidFill>
              <a:effectLst/>
              <a:latin typeface="ＭＳ Ｐゴシック"/>
              <a:ea typeface="ＭＳ Ｐゴシック"/>
              <a:cs typeface="+mn-cs"/>
            </a:rPr>
            <a:t>ポイント上昇</a:t>
          </a:r>
          <a:r>
            <a:rPr kumimoji="1" lang="ja-JP" altLang="en-US" sz="1300">
              <a:solidFill>
                <a:schemeClr val="tx1"/>
              </a:solidFill>
              <a:effectLst/>
              <a:latin typeface="ＭＳ Ｐゴシック"/>
              <a:ea typeface="ＭＳ Ｐゴシック"/>
              <a:cs typeface="+mn-cs"/>
            </a:rPr>
            <a:t>した。普通建設事業費の規模縮小による事業費支弁人件費への振替減による増が、主な要因である。今後も</a:t>
          </a:r>
          <a:r>
            <a:rPr kumimoji="1" lang="ja-JP" altLang="ja-JP" sz="1300">
              <a:solidFill>
                <a:schemeClr val="tx1"/>
              </a:solidFill>
              <a:effectLst/>
              <a:latin typeface="ＭＳ Ｐゴシック"/>
              <a:ea typeface="ＭＳ Ｐゴシック"/>
              <a:cs typeface="+mn-cs"/>
            </a:rPr>
            <a:t>行政改革への取り組みを通じて</a:t>
          </a:r>
          <a:r>
            <a:rPr kumimoji="1" lang="ja-JP" altLang="en-US" sz="1300">
              <a:solidFill>
                <a:schemeClr val="tx1"/>
              </a:solidFill>
              <a:effectLst/>
              <a:latin typeface="ＭＳ Ｐゴシック"/>
              <a:ea typeface="ＭＳ Ｐゴシック"/>
              <a:cs typeface="+mn-cs"/>
            </a:rPr>
            <a:t>、正規職員と会計年度任用職員、再任用職員をバランスよく配置し、</a:t>
          </a:r>
          <a:r>
            <a:rPr kumimoji="1" lang="ja-JP" altLang="ja-JP" sz="1300">
              <a:solidFill>
                <a:schemeClr val="tx1"/>
              </a:solidFill>
              <a:effectLst/>
              <a:latin typeface="ＭＳ Ｐゴシック"/>
              <a:ea typeface="ＭＳ Ｐゴシック"/>
              <a:cs typeface="+mn-cs"/>
            </a:rPr>
            <a:t>人件費の削減に努める。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464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190" cy="25527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419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419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4190" cy="25527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419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419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190" cy="25527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121920</xdr:rowOff>
    </xdr:from>
    <xdr:ext cx="762000" cy="25527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60960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115570</xdr:rowOff>
    </xdr:from>
    <xdr:to>
      <xdr:col>24</xdr:col>
      <xdr:colOff>25400</xdr:colOff>
      <xdr:row>36</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1632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139700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115570</xdr:rowOff>
    </xdr:from>
    <xdr:to>
      <xdr:col>19</xdr:col>
      <xdr:colOff>187325</xdr:colOff>
      <xdr:row>36</xdr:row>
      <xdr:rowOff>142240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16320"/>
          <a:ext cx="8890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162560</xdr:rowOff>
    </xdr:from>
    <xdr:ext cx="732790"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142240</xdr:rowOff>
    </xdr:from>
    <xdr:to>
      <xdr:col>15</xdr:col>
      <xdr:colOff>98425</xdr:colOff>
      <xdr:row>37</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1444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165100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46990</xdr:rowOff>
    </xdr:from>
    <xdr:to>
      <xdr:col>11</xdr:col>
      <xdr:colOff>9525</xdr:colOff>
      <xdr:row>38</xdr:row>
      <xdr:rowOff>35560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9064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149860</xdr:rowOff>
    </xdr:from>
    <xdr:ext cx="75819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100330</xdr:rowOff>
    </xdr:from>
    <xdr:ext cx="758190" cy="25527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8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19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31750</xdr:rowOff>
    </xdr:from>
    <xdr:ext cx="762000" cy="25527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325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64770</xdr:rowOff>
    </xdr:from>
    <xdr:to>
      <xdr:col>20</xdr:col>
      <xdr:colOff>38100</xdr:colOff>
      <xdr:row>35</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5080</xdr:rowOff>
    </xdr:from>
    <xdr:ext cx="73279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3438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91440</xdr:rowOff>
    </xdr:from>
    <xdr:to>
      <xdr:col>15</xdr:col>
      <xdr:colOff>149225</xdr:colOff>
      <xdr:row>37</xdr:row>
      <xdr:rowOff>21590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6350</xdr:rowOff>
    </xdr:from>
    <xdr:ext cx="762000" cy="25527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500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167640</xdr:rowOff>
    </xdr:from>
    <xdr:to>
      <xdr:col>11</xdr:col>
      <xdr:colOff>60325</xdr:colOff>
      <xdr:row>37</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82550</xdr:rowOff>
    </xdr:from>
    <xdr:ext cx="75819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262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156210</xdr:rowOff>
    </xdr:from>
    <xdr:to>
      <xdr:col>6</xdr:col>
      <xdr:colOff>171450</xdr:colOff>
      <xdr:row>38</xdr:row>
      <xdr:rowOff>86360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71120</xdr:rowOff>
    </xdr:from>
    <xdr:ext cx="75819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862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effectLst/>
              <a:latin typeface="ＭＳ Ｐゴシック"/>
              <a:ea typeface="ＭＳ Ｐゴシック"/>
              <a:cs typeface="+mn-cs"/>
            </a:rPr>
            <a:t>物件費に係る経常収支比率は、</a:t>
          </a:r>
          <a:r>
            <a:rPr kumimoji="1" lang="ja-JP" altLang="ja-JP" sz="1300">
              <a:solidFill>
                <a:schemeClr val="tx1"/>
              </a:solidFill>
              <a:effectLst/>
              <a:latin typeface="ＭＳ Ｐゴシック"/>
              <a:ea typeface="ＭＳ Ｐゴシック"/>
              <a:cs typeface="+mn-cs"/>
            </a:rPr>
            <a:t>類似団体平均を１．３ポイント下回っている。今後も簡素で効率的な行政運営を目指し、各事業の見直しによりできる限りコストの低減を図っていく。</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464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190" cy="25527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4190" cy="25527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4190" cy="25527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4190" cy="25527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4190" cy="25527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190" cy="25527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135890</xdr:rowOff>
    </xdr:from>
    <xdr:to>
      <xdr:col>82</xdr:col>
      <xdr:colOff>107950</xdr:colOff>
      <xdr:row>19</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290"/>
          <a:ext cx="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92075</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33.6</a:t>
          </a:r>
          <a:endParaRPr kumimoji="1" lang="ja-JP" altLang="en-US" sz="1000" b="1">
            <a:latin typeface="ＭＳ Ｐゴシック"/>
            <a:ea typeface="ＭＳ Ｐゴシック"/>
          </a:endParaRPr>
        </a:p>
      </xdr:txBody>
    </xdr:sp>
    <xdr:clientData/>
  </xdr:oneCellAnchor>
  <xdr:twoCellAnchor>
    <xdr:from>
      <xdr:col>82</xdr:col>
      <xdr:colOff>19050</xdr:colOff>
      <xdr:row>19</xdr:row>
      <xdr:rowOff>120650</xdr:rowOff>
    </xdr:from>
    <xdr:to>
      <xdr:col>82</xdr:col>
      <xdr:colOff>196850</xdr:colOff>
      <xdr:row>19</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8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50800</xdr:rowOff>
    </xdr:from>
    <xdr:ext cx="762000"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6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135890</xdr:rowOff>
    </xdr:from>
    <xdr:to>
      <xdr:col>82</xdr:col>
      <xdr:colOff>196850</xdr:colOff>
      <xdr:row>12</xdr:row>
      <xdr:rowOff>135890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122555</xdr:rowOff>
    </xdr:from>
    <xdr:to>
      <xdr:col>82</xdr:col>
      <xdr:colOff>107950</xdr:colOff>
      <xdr:row>14</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52285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102870</xdr:rowOff>
    </xdr:from>
    <xdr:ext cx="762000" cy="25908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14</xdr:row>
      <xdr:rowOff>130810</xdr:rowOff>
    </xdr:from>
    <xdr:to>
      <xdr:col>82</xdr:col>
      <xdr:colOff>158750</xdr:colOff>
      <xdr:row>15</xdr:row>
      <xdr:rowOff>60960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95250</xdr:rowOff>
    </xdr:from>
    <xdr:to>
      <xdr:col>78</xdr:col>
      <xdr:colOff>69850</xdr:colOff>
      <xdr:row>14</xdr:row>
      <xdr:rowOff>127000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9555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36830</xdr:rowOff>
    </xdr:from>
    <xdr:ext cx="736600" cy="25908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76835</xdr:rowOff>
    </xdr:from>
    <xdr:to>
      <xdr:col>73</xdr:col>
      <xdr:colOff>180975</xdr:colOff>
      <xdr:row>14</xdr:row>
      <xdr:rowOff>95250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7713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162560</xdr:rowOff>
    </xdr:from>
    <xdr:ext cx="762000"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76835</xdr:rowOff>
    </xdr:from>
    <xdr:to>
      <xdr:col>69</xdr:col>
      <xdr:colOff>92075</xdr:colOff>
      <xdr:row>14</xdr:row>
      <xdr:rowOff>90170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771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119380</xdr:rowOff>
    </xdr:from>
    <xdr:ext cx="75819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14</xdr:row>
      <xdr:rowOff>44450</xdr:rowOff>
    </xdr:from>
    <xdr:to>
      <xdr:col>65</xdr:col>
      <xdr:colOff>53975</xdr:colOff>
      <xdr:row>14</xdr:row>
      <xdr:rowOff>146050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130810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19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19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819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71755</xdr:rowOff>
    </xdr:from>
    <xdr:to>
      <xdr:col>82</xdr:col>
      <xdr:colOff>158750</xdr:colOff>
      <xdr:row>15</xdr:row>
      <xdr:rowOff>1905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7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88265</xdr:rowOff>
    </xdr:from>
    <xdr:ext cx="762000" cy="25527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171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16510</xdr:rowOff>
    </xdr:from>
    <xdr:ext cx="7366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45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44450</xdr:rowOff>
    </xdr:from>
    <xdr:to>
      <xdr:col>74</xdr:col>
      <xdr:colOff>31750</xdr:colOff>
      <xdr:row>14</xdr:row>
      <xdr:rowOff>146050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4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156210</xdr:rowOff>
    </xdr:from>
    <xdr:ext cx="762000" cy="25527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136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26035</xdr:rowOff>
    </xdr:from>
    <xdr:to>
      <xdr:col>69</xdr:col>
      <xdr:colOff>142875</xdr:colOff>
      <xdr:row>14</xdr:row>
      <xdr:rowOff>127635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2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112395</xdr:rowOff>
    </xdr:from>
    <xdr:ext cx="758190" cy="25527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1269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39370</xdr:rowOff>
    </xdr:from>
    <xdr:to>
      <xdr:col>65</xdr:col>
      <xdr:colOff>53975</xdr:colOff>
      <xdr:row>14</xdr:row>
      <xdr:rowOff>140970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3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151130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08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effectLst/>
              <a:latin typeface="ＭＳ Ｐゴシック"/>
              <a:ea typeface="ＭＳ Ｐゴシック"/>
              <a:cs typeface="+mn-cs"/>
            </a:rPr>
            <a:t>扶助費に係る経常収支比率は、類似団体を０.８ポイント下回っている。人口減少に伴い今後も減少傾向にあるため、</a:t>
          </a:r>
          <a:r>
            <a:rPr kumimoji="1" lang="ja-JP" altLang="en-US" sz="1300">
              <a:solidFill>
                <a:schemeClr val="tx1"/>
              </a:solidFill>
              <a:latin typeface="ＭＳ Ｐゴシック"/>
              <a:ea typeface="ＭＳ Ｐゴシック"/>
            </a:rPr>
            <a:t>独自加算等の見直し等も考え、福祉サービスの充実・向上に努める。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4640"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190" cy="25527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99060</xdr:rowOff>
    </xdr:from>
    <xdr:ext cx="504190" cy="25527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156210</xdr:rowOff>
    </xdr:from>
    <xdr:ext cx="504190" cy="25527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41910</xdr:rowOff>
    </xdr:from>
    <xdr:ext cx="504190" cy="25527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99060</xdr:rowOff>
    </xdr:from>
    <xdr:ext cx="504190" cy="25527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156210</xdr:rowOff>
    </xdr:from>
    <xdr:ext cx="762000" cy="255270"/>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144780</xdr:rowOff>
    </xdr:from>
    <xdr:ext cx="762000" cy="255270"/>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a:t>
          </a:r>
          <a:endParaRPr kumimoji="1" lang="ja-JP" altLang="en-US" sz="1000" b="1">
            <a:latin typeface="ＭＳ Ｐゴシック"/>
            <a:ea typeface="ＭＳ Ｐゴシック"/>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6139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116840</xdr:rowOff>
    </xdr:from>
    <xdr:ext cx="762000" cy="259080"/>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718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35560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098800" y="96139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82550</xdr:rowOff>
    </xdr:from>
    <xdr:ext cx="732790" cy="259080"/>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0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161290</xdr:rowOff>
    </xdr:from>
    <xdr:to>
      <xdr:col>15</xdr:col>
      <xdr:colOff>98425</xdr:colOff>
      <xdr:row>56</xdr:row>
      <xdr:rowOff>35560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5910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59690</xdr:rowOff>
    </xdr:from>
    <xdr:ext cx="762000" cy="259080"/>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161290</xdr:rowOff>
    </xdr:from>
    <xdr:to>
      <xdr:col>11</xdr:col>
      <xdr:colOff>9525</xdr:colOff>
      <xdr:row>56</xdr:row>
      <xdr:rowOff>58420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59104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36830</xdr:rowOff>
    </xdr:from>
    <xdr:ext cx="758190" cy="259080"/>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59690</xdr:rowOff>
    </xdr:from>
    <xdr:ext cx="75819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19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149860</xdr:rowOff>
    </xdr:from>
    <xdr:ext cx="762000" cy="259080"/>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408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73660</xdr:rowOff>
    </xdr:from>
    <xdr:ext cx="73279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3319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156210</xdr:rowOff>
    </xdr:from>
    <xdr:to>
      <xdr:col>15</xdr:col>
      <xdr:colOff>149225</xdr:colOff>
      <xdr:row>56</xdr:row>
      <xdr:rowOff>86360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96520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354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110490</xdr:rowOff>
    </xdr:from>
    <xdr:to>
      <xdr:col>11</xdr:col>
      <xdr:colOff>60325</xdr:colOff>
      <xdr:row>56</xdr:row>
      <xdr:rowOff>40640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50800</xdr:rowOff>
    </xdr:from>
    <xdr:ext cx="75819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3091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7620</xdr:rowOff>
    </xdr:from>
    <xdr:to>
      <xdr:col>6</xdr:col>
      <xdr:colOff>171450</xdr:colOff>
      <xdr:row>56</xdr:row>
      <xdr:rowOff>109220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119380</xdr:rowOff>
    </xdr:from>
    <xdr:ext cx="75819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3776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effectLst/>
              <a:latin typeface="ＭＳ Ｐゴシック"/>
              <a:ea typeface="ＭＳ Ｐゴシック"/>
              <a:cs typeface="+mn-cs"/>
            </a:rPr>
            <a:t>その他に係る経常収支比率が</a:t>
          </a:r>
          <a:r>
            <a:rPr kumimoji="1" lang="ja-JP" altLang="ja-JP" sz="1300">
              <a:solidFill>
                <a:schemeClr val="tx1"/>
              </a:solidFill>
              <a:effectLst/>
              <a:latin typeface="ＭＳ Ｐゴシック"/>
              <a:ea typeface="ＭＳ Ｐゴシック"/>
              <a:cs typeface="+mn-cs"/>
            </a:rPr>
            <a:t>類似団体平均を４.７</a:t>
          </a:r>
          <a:r>
            <a:rPr kumimoji="1" lang="ja-JP" altLang="en-US" sz="1300">
              <a:solidFill>
                <a:schemeClr val="tx1"/>
              </a:solidFill>
              <a:effectLst/>
              <a:latin typeface="ＭＳ Ｐゴシック"/>
              <a:ea typeface="ＭＳ Ｐゴシック"/>
              <a:cs typeface="+mn-cs"/>
            </a:rPr>
            <a:t>ポ</a:t>
          </a:r>
          <a:r>
            <a:rPr kumimoji="1" lang="ja-JP" altLang="ja-JP" sz="1300">
              <a:solidFill>
                <a:schemeClr val="tx1"/>
              </a:solidFill>
              <a:effectLst/>
              <a:latin typeface="ＭＳ Ｐゴシック"/>
              <a:ea typeface="ＭＳ Ｐゴシック"/>
              <a:cs typeface="+mn-cs"/>
            </a:rPr>
            <a:t>イント上回っている</a:t>
          </a:r>
          <a:r>
            <a:rPr kumimoji="1" lang="ja-JP" altLang="en-US" sz="1300">
              <a:solidFill>
                <a:schemeClr val="tx1"/>
              </a:solidFill>
              <a:effectLst/>
              <a:latin typeface="ＭＳ Ｐゴシック"/>
              <a:ea typeface="ＭＳ Ｐゴシック"/>
              <a:cs typeface="+mn-cs"/>
            </a:rPr>
            <a:t>のは、インフラや公共施設等の老朽化による維持補修費の増によるものである。今後は、公共施設総合管理計画に沿った計画的な維持補修に努め、費用の抑制に務める。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4640" cy="225425"/>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190" cy="255270"/>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4190" cy="259080"/>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4190" cy="259080"/>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4190" cy="255270"/>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4190" cy="259080"/>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4190" cy="259080"/>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91440</xdr:rowOff>
    </xdr:from>
    <xdr:ext cx="762000" cy="259080"/>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0</xdr:rowOff>
    </xdr:from>
    <xdr:ext cx="762000" cy="259080"/>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104140</xdr:rowOff>
    </xdr:from>
    <xdr:to>
      <xdr:col>82</xdr:col>
      <xdr:colOff>107950</xdr:colOff>
      <xdr:row>59</xdr:row>
      <xdr:rowOff>100330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10048240"/>
          <a:ext cx="8382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54610</xdr:rowOff>
    </xdr:from>
    <xdr:ext cx="762000" cy="255270"/>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6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1270</xdr:rowOff>
    </xdr:from>
    <xdr:to>
      <xdr:col>78</xdr:col>
      <xdr:colOff>69850</xdr:colOff>
      <xdr:row>59</xdr:row>
      <xdr:rowOff>100330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11682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138430</xdr:rowOff>
    </xdr:from>
    <xdr:ext cx="736600" cy="259080"/>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681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165100</xdr:rowOff>
    </xdr:from>
    <xdr:to>
      <xdr:col>73</xdr:col>
      <xdr:colOff>180975</xdr:colOff>
      <xdr:row>59</xdr:row>
      <xdr:rowOff>1270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1092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111760</xdr:rowOff>
    </xdr:from>
    <xdr:ext cx="762000" cy="255270"/>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12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165100</xdr:rowOff>
    </xdr:from>
    <xdr:to>
      <xdr:col>69</xdr:col>
      <xdr:colOff>92075</xdr:colOff>
      <xdr:row>59</xdr:row>
      <xdr:rowOff>46990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10920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96520</xdr:rowOff>
    </xdr:from>
    <xdr:ext cx="758190"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6977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1270</xdr:rowOff>
    </xdr:from>
    <xdr:ext cx="7620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773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19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19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819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53340</xdr:rowOff>
    </xdr:from>
    <xdr:to>
      <xdr:col>82</xdr:col>
      <xdr:colOff>158750</xdr:colOff>
      <xdr:row>58</xdr:row>
      <xdr:rowOff>154940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25400</xdr:rowOff>
    </xdr:from>
    <xdr:ext cx="762000" cy="259080"/>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969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49530</xdr:rowOff>
    </xdr:from>
    <xdr:to>
      <xdr:col>78</xdr:col>
      <xdr:colOff>120650</xdr:colOff>
      <xdr:row>59</xdr:row>
      <xdr:rowOff>151130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135890</xdr:rowOff>
    </xdr:from>
    <xdr:ext cx="7366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2514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121920</xdr:rowOff>
    </xdr:from>
    <xdr:to>
      <xdr:col>74</xdr:col>
      <xdr:colOff>31750</xdr:colOff>
      <xdr:row>59</xdr:row>
      <xdr:rowOff>52070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36830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152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114300</xdr:rowOff>
    </xdr:from>
    <xdr:to>
      <xdr:col>69</xdr:col>
      <xdr:colOff>142875</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29210</xdr:rowOff>
    </xdr:from>
    <xdr:ext cx="758190" cy="25527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1447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82550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19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a:solidFill>
                <a:schemeClr val="tx1"/>
              </a:solidFill>
              <a:effectLst/>
              <a:latin typeface="ＭＳ Ｐゴシック"/>
              <a:ea typeface="ＭＳ Ｐゴシック"/>
              <a:cs typeface="+mn-cs"/>
            </a:rPr>
            <a:t>補助費等に係る経常収支比率は、</a:t>
          </a:r>
          <a:r>
            <a:rPr kumimoji="1" lang="ja-JP" altLang="ja-JP" sz="1300">
              <a:solidFill>
                <a:schemeClr val="tx1"/>
              </a:solidFill>
              <a:effectLst/>
              <a:latin typeface="ＭＳ Ｐゴシック"/>
              <a:ea typeface="ＭＳ Ｐゴシック"/>
              <a:cs typeface="+mn-cs"/>
            </a:rPr>
            <a:t>類似団体と比較して、０.２ポイント上回って</a:t>
          </a:r>
          <a:r>
            <a:rPr kumimoji="1" lang="ja-JP" altLang="en-US" sz="1300">
              <a:solidFill>
                <a:schemeClr val="tx1"/>
              </a:solidFill>
              <a:effectLst/>
              <a:latin typeface="ＭＳ Ｐゴシック"/>
              <a:ea typeface="ＭＳ Ｐゴシック"/>
              <a:cs typeface="+mn-cs"/>
            </a:rPr>
            <a:t>いる。これは、</a:t>
          </a:r>
          <a:r>
            <a:rPr kumimoji="1" lang="ja-JP" altLang="en-US" sz="1200">
              <a:solidFill>
                <a:schemeClr val="tx1"/>
              </a:solidFill>
              <a:latin typeface="ＭＳ Ｐゴシック"/>
              <a:ea typeface="ＭＳ Ｐゴシック"/>
            </a:rPr>
            <a:t>下仁田町及び南牧村２町村で構成する一部事務組合（病院事業・ごみ等処理事業）に対する負担額が大きいことによるものである。一部事務組合に対しては、更なる経常経費の削減を要請し、</a:t>
          </a:r>
          <a:r>
            <a:rPr kumimoji="1" lang="ja-JP" altLang="en-US" sz="1300">
              <a:solidFill>
                <a:schemeClr val="tx1"/>
              </a:solidFill>
              <a:effectLst/>
              <a:latin typeface="ＭＳ Ｐゴシック"/>
              <a:ea typeface="ＭＳ Ｐゴシック"/>
              <a:cs typeface="+mn-cs"/>
            </a:rPr>
            <a:t>比率の上昇を抑制し</a:t>
          </a:r>
          <a:r>
            <a:rPr kumimoji="1" lang="ja-JP" altLang="ja-JP" sz="1300">
              <a:solidFill>
                <a:schemeClr val="tx1"/>
              </a:solidFill>
              <a:effectLst/>
              <a:latin typeface="ＭＳ Ｐゴシック"/>
              <a:ea typeface="ＭＳ Ｐゴシック"/>
              <a:cs typeface="+mn-cs"/>
            </a:rPr>
            <a:t>ていく。</a:t>
          </a:r>
          <a:endParaRPr lang="ja-JP" altLang="ja-JP" sz="1300">
            <a:solidFill>
              <a:schemeClr val="tx1"/>
            </a:solidFill>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4640" cy="22542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190" cy="255270"/>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190" cy="255270"/>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190" cy="25527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190" cy="25527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190" cy="25527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109220</xdr:rowOff>
    </xdr:from>
    <xdr:to>
      <xdr:col>82</xdr:col>
      <xdr:colOff>107950</xdr:colOff>
      <xdr:row>40</xdr:row>
      <xdr:rowOff>67310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520"/>
          <a:ext cx="0" cy="986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39370</xdr:rowOff>
    </xdr:from>
    <xdr:ext cx="762000" cy="259080"/>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67310</xdr:rowOff>
    </xdr:from>
    <xdr:to>
      <xdr:col>82</xdr:col>
      <xdr:colOff>196850</xdr:colOff>
      <xdr:row>40</xdr:row>
      <xdr:rowOff>67310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23495</xdr:rowOff>
    </xdr:from>
    <xdr:ext cx="762000" cy="259080"/>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109220</xdr:rowOff>
    </xdr:from>
    <xdr:to>
      <xdr:col>82</xdr:col>
      <xdr:colOff>196850</xdr:colOff>
      <xdr:row>34</xdr:row>
      <xdr:rowOff>109220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115570</xdr:rowOff>
    </xdr:from>
    <xdr:to>
      <xdr:col>82</xdr:col>
      <xdr:colOff>107950</xdr:colOff>
      <xdr:row>37</xdr:row>
      <xdr:rowOff>124460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45922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81280</xdr:rowOff>
    </xdr:from>
    <xdr:ext cx="762000" cy="259080"/>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2534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101600</xdr:rowOff>
    </xdr:from>
    <xdr:to>
      <xdr:col>78</xdr:col>
      <xdr:colOff>69850</xdr:colOff>
      <xdr:row>37</xdr:row>
      <xdr:rowOff>115570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44525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126365</xdr:rowOff>
    </xdr:from>
    <xdr:to>
      <xdr:col>78</xdr:col>
      <xdr:colOff>120650</xdr:colOff>
      <xdr:row>37</xdr:row>
      <xdr:rowOff>56515</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66675</xdr:rowOff>
    </xdr:from>
    <xdr:ext cx="736600" cy="255270"/>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06742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88265</xdr:rowOff>
    </xdr:from>
    <xdr:to>
      <xdr:col>73</xdr:col>
      <xdr:colOff>180975</xdr:colOff>
      <xdr:row>37</xdr:row>
      <xdr:rowOff>101600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43191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71755</xdr:rowOff>
    </xdr:from>
    <xdr:to>
      <xdr:col>74</xdr:col>
      <xdr:colOff>31750</xdr:colOff>
      <xdr:row>37</xdr:row>
      <xdr:rowOff>1905</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12065</xdr:rowOff>
    </xdr:from>
    <xdr:ext cx="762000" cy="25908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012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78740</xdr:rowOff>
    </xdr:from>
    <xdr:to>
      <xdr:col>69</xdr:col>
      <xdr:colOff>92075</xdr:colOff>
      <xdr:row>37</xdr:row>
      <xdr:rowOff>88265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004800" y="64223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48895</xdr:rowOff>
    </xdr:from>
    <xdr:to>
      <xdr:col>69</xdr:col>
      <xdr:colOff>142875</xdr:colOff>
      <xdr:row>36</xdr:row>
      <xdr:rowOff>150495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160655</xdr:rowOff>
    </xdr:from>
    <xdr:ext cx="75819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598995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71755</xdr:rowOff>
    </xdr:from>
    <xdr:to>
      <xdr:col>65</xdr:col>
      <xdr:colOff>53975</xdr:colOff>
      <xdr:row>37</xdr:row>
      <xdr:rowOff>1905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12065</xdr:rowOff>
    </xdr:from>
    <xdr:ext cx="762000" cy="25908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012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19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190"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819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73660</xdr:rowOff>
    </xdr:from>
    <xdr:to>
      <xdr:col>82</xdr:col>
      <xdr:colOff>158750</xdr:colOff>
      <xdr:row>38</xdr:row>
      <xdr:rowOff>3810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41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45720</xdr:rowOff>
    </xdr:from>
    <xdr:ext cx="762000" cy="259080"/>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389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64770</xdr:rowOff>
    </xdr:from>
    <xdr:to>
      <xdr:col>78</xdr:col>
      <xdr:colOff>120650</xdr:colOff>
      <xdr:row>37</xdr:row>
      <xdr:rowOff>166370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151130</xdr:rowOff>
    </xdr:from>
    <xdr:ext cx="7366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494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50800</xdr:rowOff>
    </xdr:from>
    <xdr:to>
      <xdr:col>74</xdr:col>
      <xdr:colOff>31750</xdr:colOff>
      <xdr:row>37</xdr:row>
      <xdr:rowOff>152400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137160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6480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37465</xdr:rowOff>
    </xdr:from>
    <xdr:to>
      <xdr:col>69</xdr:col>
      <xdr:colOff>142875</xdr:colOff>
      <xdr:row>37</xdr:row>
      <xdr:rowOff>139065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123825</xdr:rowOff>
    </xdr:from>
    <xdr:ext cx="758190" cy="25527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46747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27940</xdr:rowOff>
    </xdr:from>
    <xdr:to>
      <xdr:col>65</xdr:col>
      <xdr:colOff>53975</xdr:colOff>
      <xdr:row>37</xdr:row>
      <xdr:rowOff>129540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114300</xdr:rowOff>
    </xdr:from>
    <xdr:ext cx="7620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457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effectLst/>
              <a:latin typeface="ＭＳ Ｐゴシック"/>
              <a:ea typeface="ＭＳ Ｐゴシック"/>
              <a:cs typeface="+mn-cs"/>
            </a:rPr>
            <a:t>公債費に係る経常収支比率は、</a:t>
          </a:r>
          <a:r>
            <a:rPr kumimoji="1" lang="ja-JP" altLang="ja-JP" sz="1300">
              <a:solidFill>
                <a:schemeClr val="tx1"/>
              </a:solidFill>
              <a:effectLst/>
              <a:latin typeface="ＭＳ Ｐゴシック"/>
              <a:ea typeface="ＭＳ Ｐゴシック"/>
              <a:cs typeface="+mn-cs"/>
            </a:rPr>
            <a:t>類似団体平均と比較して、２</a:t>
          </a:r>
          <a:r>
            <a:rPr kumimoji="1" lang="en-US" altLang="ja-JP" sz="1300">
              <a:solidFill>
                <a:schemeClr val="tx1"/>
              </a:solidFill>
              <a:effectLst/>
              <a:latin typeface="ＭＳ Ｐゴシック"/>
              <a:ea typeface="ＭＳ Ｐゴシック"/>
              <a:cs typeface="+mn-cs"/>
            </a:rPr>
            <a:t>.７</a:t>
          </a:r>
          <a:r>
            <a:rPr kumimoji="1" lang="ja-JP" altLang="ja-JP" sz="1300">
              <a:solidFill>
                <a:schemeClr val="tx1"/>
              </a:solidFill>
              <a:effectLst/>
              <a:latin typeface="ＭＳ Ｐゴシック"/>
              <a:ea typeface="ＭＳ Ｐゴシック"/>
              <a:cs typeface="+mn-cs"/>
            </a:rPr>
            <a:t>ポイント低くなっているが、義務教育学校整備に続き、今後も防災行政無線デジタル化整備等の大型投資事業が集中することから、地方債残高と元利償還金が膨らみ、厳しい財政状況となることが見込まれる。</a:t>
          </a:r>
          <a:r>
            <a:rPr kumimoji="1" lang="ja-JP" altLang="en-US" sz="1300">
              <a:solidFill>
                <a:schemeClr val="tx1"/>
              </a:solidFill>
              <a:effectLst/>
              <a:latin typeface="ＭＳ Ｐゴシック"/>
              <a:ea typeface="ＭＳ Ｐゴシック"/>
              <a:cs typeface="+mn-cs"/>
            </a:rPr>
            <a:t>地方債の新規発行を伴う普通建設事業について、単年度に集中しないよう優先順位を精査し、公債費の上昇を抑制する。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4640" cy="22542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190" cy="255270"/>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4190" cy="259080"/>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4190" cy="259080"/>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4190" cy="25527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4190"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4190"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64770</xdr:rowOff>
    </xdr:from>
    <xdr:ext cx="762000" cy="255270"/>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34.1</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92710</xdr:rowOff>
    </xdr:from>
    <xdr:to>
      <xdr:col>24</xdr:col>
      <xdr:colOff>114300</xdr:colOff>
      <xdr:row>80</xdr:row>
      <xdr:rowOff>92710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80010</xdr:rowOff>
    </xdr:from>
    <xdr:ext cx="762000" cy="259080"/>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xdr:rowOff>
    </xdr:from>
    <xdr:to>
      <xdr:col>24</xdr:col>
      <xdr:colOff>25400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03528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29210</xdr:rowOff>
    </xdr:from>
    <xdr:ext cx="762000" cy="255270"/>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305941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8890</xdr:rowOff>
    </xdr:from>
    <xdr:to>
      <xdr:col>19</xdr:col>
      <xdr:colOff>187325</xdr:colOff>
      <xdr:row>76</xdr:row>
      <xdr:rowOff>12700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0390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2540</xdr:rowOff>
    </xdr:from>
    <xdr:ext cx="732790" cy="259080"/>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320419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85090</xdr:rowOff>
    </xdr:from>
    <xdr:to>
      <xdr:col>15</xdr:col>
      <xdr:colOff>98425</xdr:colOff>
      <xdr:row>76</xdr:row>
      <xdr:rowOff>8890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294384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132080</xdr:rowOff>
    </xdr:from>
    <xdr:ext cx="762000" cy="255270"/>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31622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85090</xdr:rowOff>
    </xdr:from>
    <xdr:to>
      <xdr:col>11</xdr:col>
      <xdr:colOff>9525</xdr:colOff>
      <xdr:row>75</xdr:row>
      <xdr:rowOff>104140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294384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15240</xdr:rowOff>
    </xdr:from>
    <xdr:to>
      <xdr:col>11</xdr:col>
      <xdr:colOff>60325</xdr:colOff>
      <xdr:row>76</xdr:row>
      <xdr:rowOff>116840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101600</xdr:rowOff>
    </xdr:from>
    <xdr:ext cx="758190" cy="259080"/>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1318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53340</xdr:rowOff>
    </xdr:from>
    <xdr:to>
      <xdr:col>6</xdr:col>
      <xdr:colOff>171450</xdr:colOff>
      <xdr:row>76</xdr:row>
      <xdr:rowOff>154940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139700</xdr:rowOff>
    </xdr:from>
    <xdr:ext cx="758190"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1699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19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125730</xdr:rowOff>
    </xdr:from>
    <xdr:to>
      <xdr:col>24</xdr:col>
      <xdr:colOff>76200</xdr:colOff>
      <xdr:row>76</xdr:row>
      <xdr:rowOff>55880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142240</xdr:rowOff>
    </xdr:from>
    <xdr:ext cx="762000" cy="259080"/>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2829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75</xdr:row>
      <xdr:rowOff>133350</xdr:rowOff>
    </xdr:from>
    <xdr:to>
      <xdr:col>20</xdr:col>
      <xdr:colOff>38100</xdr:colOff>
      <xdr:row>76</xdr:row>
      <xdr:rowOff>63500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73660</xdr:rowOff>
    </xdr:from>
    <xdr:ext cx="73279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27609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129540</xdr:rowOff>
    </xdr:from>
    <xdr:to>
      <xdr:col>15</xdr:col>
      <xdr:colOff>149225</xdr:colOff>
      <xdr:row>76</xdr:row>
      <xdr:rowOff>59690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298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69850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2757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34290</xdr:rowOff>
    </xdr:from>
    <xdr:to>
      <xdr:col>11</xdr:col>
      <xdr:colOff>60325</xdr:colOff>
      <xdr:row>75</xdr:row>
      <xdr:rowOff>135890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146050</xdr:rowOff>
    </xdr:from>
    <xdr:ext cx="758190" cy="25527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6619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53340</xdr:rowOff>
    </xdr:from>
    <xdr:to>
      <xdr:col>6</xdr:col>
      <xdr:colOff>171450</xdr:colOff>
      <xdr:row>75</xdr:row>
      <xdr:rowOff>154940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291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165100</xdr:rowOff>
    </xdr:from>
    <xdr:ext cx="75819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6809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effectLst/>
              <a:latin typeface="ＭＳ Ｐゴシック"/>
              <a:ea typeface="ＭＳ Ｐゴシック"/>
              <a:cs typeface="+mn-cs"/>
            </a:rPr>
            <a:t>公債費以外に係る経常収支比率は、</a:t>
          </a:r>
          <a:r>
            <a:rPr kumimoji="1" lang="ja-JP" altLang="ja-JP" sz="1300">
              <a:solidFill>
                <a:schemeClr val="tx1"/>
              </a:solidFill>
              <a:effectLst/>
              <a:latin typeface="ＭＳ Ｐゴシック"/>
              <a:ea typeface="ＭＳ Ｐゴシック"/>
              <a:cs typeface="+mn-cs"/>
            </a:rPr>
            <a:t>類似団体平均</a:t>
          </a:r>
          <a:r>
            <a:rPr kumimoji="1" lang="ja-JP" altLang="en-US" sz="1300">
              <a:solidFill>
                <a:schemeClr val="tx1"/>
              </a:solidFill>
              <a:effectLst/>
              <a:latin typeface="ＭＳ Ｐゴシック"/>
              <a:ea typeface="ＭＳ Ｐゴシック"/>
              <a:cs typeface="+mn-cs"/>
            </a:rPr>
            <a:t>を０.８ポイント上回っている。これは、</a:t>
          </a:r>
          <a:r>
            <a:rPr kumimoji="1" lang="ja-JP" altLang="en-US" sz="1300">
              <a:solidFill>
                <a:schemeClr val="tx1"/>
              </a:solidFill>
              <a:latin typeface="ＭＳ Ｐゴシック"/>
              <a:ea typeface="ＭＳ Ｐゴシック"/>
            </a:rPr>
            <a:t>補助費や維持補修費が類似団体平均を上回っていることが主な要因となっている。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4640" cy="22542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190" cy="255270"/>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4190" cy="255270"/>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4190" cy="255270"/>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4190" cy="255270"/>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4190" cy="25527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190" cy="25527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38100</xdr:rowOff>
    </xdr:from>
    <xdr:to>
      <xdr:col>82</xdr:col>
      <xdr:colOff>107950</xdr:colOff>
      <xdr:row>81</xdr:row>
      <xdr:rowOff>52070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950"/>
          <a:ext cx="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23495</xdr:rowOff>
    </xdr:from>
    <xdr:ext cx="762000" cy="259080"/>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0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79.6</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52070</xdr:rowOff>
    </xdr:from>
    <xdr:to>
      <xdr:col>82</xdr:col>
      <xdr:colOff>196850</xdr:colOff>
      <xdr:row>81</xdr:row>
      <xdr:rowOff>52070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124460</xdr:rowOff>
    </xdr:from>
    <xdr:ext cx="762000" cy="259080"/>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38100</xdr:rowOff>
    </xdr:from>
    <xdr:to>
      <xdr:col>82</xdr:col>
      <xdr:colOff>196850</xdr:colOff>
      <xdr:row>73</xdr:row>
      <xdr:rowOff>38100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58420</xdr:rowOff>
    </xdr:from>
    <xdr:to>
      <xdr:col>82</xdr:col>
      <xdr:colOff>107950</xdr:colOff>
      <xdr:row>78</xdr:row>
      <xdr:rowOff>81280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34315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158750</xdr:rowOff>
    </xdr:from>
    <xdr:ext cx="762000" cy="259080"/>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1889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142240</xdr:rowOff>
    </xdr:from>
    <xdr:to>
      <xdr:col>82</xdr:col>
      <xdr:colOff>158750</xdr:colOff>
      <xdr:row>78</xdr:row>
      <xdr:rowOff>72390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81280</xdr:rowOff>
    </xdr:from>
    <xdr:to>
      <xdr:col>78</xdr:col>
      <xdr:colOff>69850</xdr:colOff>
      <xdr:row>78</xdr:row>
      <xdr:rowOff>99695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4782800" y="1345438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69215</xdr:rowOff>
    </xdr:from>
    <xdr:to>
      <xdr:col>78</xdr:col>
      <xdr:colOff>120650</xdr:colOff>
      <xdr:row>77</xdr:row>
      <xdr:rowOff>170815</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9525</xdr:rowOff>
    </xdr:from>
    <xdr:ext cx="736600" cy="255270"/>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03972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78</xdr:row>
      <xdr:rowOff>99695</xdr:rowOff>
    </xdr:from>
    <xdr:to>
      <xdr:col>73</xdr:col>
      <xdr:colOff>180975</xdr:colOff>
      <xdr:row>78</xdr:row>
      <xdr:rowOff>99695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34727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37465</xdr:rowOff>
    </xdr:from>
    <xdr:to>
      <xdr:col>74</xdr:col>
      <xdr:colOff>31750</xdr:colOff>
      <xdr:row>77</xdr:row>
      <xdr:rowOff>139065</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149225</xdr:rowOff>
    </xdr:from>
    <xdr:ext cx="762000" cy="259080"/>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007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78</xdr:row>
      <xdr:rowOff>99695</xdr:rowOff>
    </xdr:from>
    <xdr:to>
      <xdr:col>69</xdr:col>
      <xdr:colOff>92075</xdr:colOff>
      <xdr:row>79</xdr:row>
      <xdr:rowOff>74930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47279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94615</xdr:rowOff>
    </xdr:from>
    <xdr:to>
      <xdr:col>69</xdr:col>
      <xdr:colOff>142875</xdr:colOff>
      <xdr:row>77</xdr:row>
      <xdr:rowOff>24765</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34925</xdr:rowOff>
    </xdr:from>
    <xdr:ext cx="758190" cy="259080"/>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89367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106045</xdr:rowOff>
    </xdr:from>
    <xdr:to>
      <xdr:col>65</xdr:col>
      <xdr:colOff>53975</xdr:colOff>
      <xdr:row>78</xdr:row>
      <xdr:rowOff>36195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46355</xdr:rowOff>
    </xdr:from>
    <xdr:ext cx="762000"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076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19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19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819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151130</xdr:rowOff>
    </xdr:from>
    <xdr:ext cx="762000" cy="259080"/>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30480</xdr:rowOff>
    </xdr:from>
    <xdr:to>
      <xdr:col>78</xdr:col>
      <xdr:colOff>120650</xdr:colOff>
      <xdr:row>78</xdr:row>
      <xdr:rowOff>132080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116840</xdr:rowOff>
    </xdr:from>
    <xdr:ext cx="7366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4899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78</xdr:row>
      <xdr:rowOff>48895</xdr:rowOff>
    </xdr:from>
    <xdr:to>
      <xdr:col>74</xdr:col>
      <xdr:colOff>31750</xdr:colOff>
      <xdr:row>78</xdr:row>
      <xdr:rowOff>150495</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42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135255</xdr:rowOff>
    </xdr:from>
    <xdr:ext cx="762000" cy="25527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5083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78</xdr:row>
      <xdr:rowOff>48895</xdr:rowOff>
    </xdr:from>
    <xdr:to>
      <xdr:col>69</xdr:col>
      <xdr:colOff>142875</xdr:colOff>
      <xdr:row>78</xdr:row>
      <xdr:rowOff>150495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42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135255</xdr:rowOff>
    </xdr:from>
    <xdr:ext cx="758190" cy="25527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50835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79</xdr:row>
      <xdr:rowOff>23495</xdr:rowOff>
    </xdr:from>
    <xdr:to>
      <xdr:col>65</xdr:col>
      <xdr:colOff>53975</xdr:colOff>
      <xdr:row>79</xdr:row>
      <xdr:rowOff>125095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5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109855</xdr:rowOff>
    </xdr:from>
    <xdr:ext cx="762000" cy="25527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6544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群馬県南牧村</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7670" cy="27178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7670" cy="2717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5270"/>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4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5270"/>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5270"/>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1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5270"/>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143510</xdr:rowOff>
    </xdr:from>
    <xdr:to>
      <xdr:col>29</xdr:col>
      <xdr:colOff>127000</xdr:colOff>
      <xdr:row>18</xdr:row>
      <xdr:rowOff>147955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flipV="1">
          <a:off x="5651500" y="2077085"/>
          <a:ext cx="0" cy="12045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120650</xdr:rowOff>
    </xdr:from>
    <xdr:ext cx="758190" cy="255270"/>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437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144,066</a:t>
          </a:r>
          <a:endParaRPr kumimoji="1" lang="ja-JP" altLang="en-US" sz="1000" b="1">
            <a:latin typeface="ＭＳ Ｐゴシック"/>
            <a:ea typeface="ＭＳ Ｐゴシック"/>
          </a:endParaRPr>
        </a:p>
      </xdr:txBody>
    </xdr:sp>
    <xdr:clientData/>
  </xdr:oneCellAnchor>
  <xdr:twoCellAnchor>
    <xdr:from>
      <xdr:col>29</xdr:col>
      <xdr:colOff>38100</xdr:colOff>
      <xdr:row>18</xdr:row>
      <xdr:rowOff>147955</xdr:rowOff>
    </xdr:from>
    <xdr:to>
      <xdr:col>30</xdr:col>
      <xdr:colOff>25400</xdr:colOff>
      <xdr:row>18</xdr:row>
      <xdr:rowOff>147955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5562600" y="32816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57785</xdr:rowOff>
    </xdr:from>
    <xdr:ext cx="758190" cy="259080"/>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776,660</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143510</xdr:rowOff>
    </xdr:from>
    <xdr:to>
      <xdr:col>30</xdr:col>
      <xdr:colOff>25400</xdr:colOff>
      <xdr:row>11</xdr:row>
      <xdr:rowOff>143510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a:off x="5562600" y="20770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123825</xdr:rowOff>
    </xdr:from>
    <xdr:to>
      <xdr:col>29</xdr:col>
      <xdr:colOff>127000</xdr:colOff>
      <xdr:row>16</xdr:row>
      <xdr:rowOff>156210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5003800" y="2914650"/>
          <a:ext cx="647700" cy="323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166370</xdr:rowOff>
    </xdr:from>
    <xdr:ext cx="758190" cy="255270"/>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57195"/>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273,378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22225</xdr:rowOff>
    </xdr:from>
    <xdr:to>
      <xdr:col>29</xdr:col>
      <xdr:colOff>177800</xdr:colOff>
      <xdr:row>17</xdr:row>
      <xdr:rowOff>123825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a:xfrm>
          <a:off x="5600700" y="2984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156210</xdr:rowOff>
    </xdr:from>
    <xdr:to>
      <xdr:col>26</xdr:col>
      <xdr:colOff>50800</xdr:colOff>
      <xdr:row>17</xdr:row>
      <xdr:rowOff>6985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4305300" y="2947035"/>
          <a:ext cx="698500" cy="222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68580</xdr:rowOff>
    </xdr:from>
    <xdr:to>
      <xdr:col>26</xdr:col>
      <xdr:colOff>101600</xdr:colOff>
      <xdr:row>17</xdr:row>
      <xdr:rowOff>170180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a:xfrm>
          <a:off x="4953000" y="3030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154940</xdr:rowOff>
    </xdr:from>
    <xdr:ext cx="736600" cy="255270"/>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21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249,036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16</xdr:row>
      <xdr:rowOff>151765</xdr:rowOff>
    </xdr:from>
    <xdr:to>
      <xdr:col>22</xdr:col>
      <xdr:colOff>114300</xdr:colOff>
      <xdr:row>17</xdr:row>
      <xdr:rowOff>6985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a:off x="3606800" y="2942590"/>
          <a:ext cx="698500" cy="266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109220</xdr:rowOff>
    </xdr:from>
    <xdr:to>
      <xdr:col>22</xdr:col>
      <xdr:colOff>165100</xdr:colOff>
      <xdr:row>18</xdr:row>
      <xdr:rowOff>39370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4254500" y="3071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24130</xdr:rowOff>
    </xdr:from>
    <xdr:ext cx="762000" cy="25908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227,703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16</xdr:row>
      <xdr:rowOff>151765</xdr:rowOff>
    </xdr:from>
    <xdr:to>
      <xdr:col>18</xdr:col>
      <xdr:colOff>177800</xdr:colOff>
      <xdr:row>17</xdr:row>
      <xdr:rowOff>35560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flipV="1">
          <a:off x="2908300" y="2942590"/>
          <a:ext cx="698500" cy="552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128905</xdr:rowOff>
    </xdr:from>
    <xdr:to>
      <xdr:col>19</xdr:col>
      <xdr:colOff>38100</xdr:colOff>
      <xdr:row>18</xdr:row>
      <xdr:rowOff>59055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3556000" y="3091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43815</xdr:rowOff>
    </xdr:from>
    <xdr:ext cx="762000" cy="25527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5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217,232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115570</xdr:rowOff>
    </xdr:from>
    <xdr:to>
      <xdr:col>15</xdr:col>
      <xdr:colOff>101600</xdr:colOff>
      <xdr:row>18</xdr:row>
      <xdr:rowOff>45720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a:xfrm>
          <a:off x="2857500" y="307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30480</xdr:rowOff>
    </xdr:from>
    <xdr:ext cx="762000" cy="25527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642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224,486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19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73025</xdr:rowOff>
    </xdr:from>
    <xdr:to>
      <xdr:col>29</xdr:col>
      <xdr:colOff>177800</xdr:colOff>
      <xdr:row>17</xdr:row>
      <xdr:rowOff>3175</xdr:rowOff>
    </xdr:to>
    <xdr:sp macro="" textlink="">
      <xdr:nvSpPr>
        <xdr:cNvPr id="68" name="楕円 67">
          <a:extLst>
            <a:ext uri="{FF2B5EF4-FFF2-40B4-BE49-F238E27FC236}">
              <a16:creationId xmlns:a16="http://schemas.microsoft.com/office/drawing/2014/main" id="{00000000-0008-0000-0500-000044000000}"/>
            </a:ext>
          </a:extLst>
        </xdr:cNvPr>
        <xdr:cNvSpPr/>
      </xdr:nvSpPr>
      <xdr:spPr>
        <a:xfrm>
          <a:off x="5600700" y="2863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89535</xdr:rowOff>
    </xdr:from>
    <xdr:ext cx="758190" cy="255270"/>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089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336,552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105410</xdr:rowOff>
    </xdr:from>
    <xdr:to>
      <xdr:col>26</xdr:col>
      <xdr:colOff>101600</xdr:colOff>
      <xdr:row>17</xdr:row>
      <xdr:rowOff>35560</xdr:rowOff>
    </xdr:to>
    <xdr:sp macro="" textlink="">
      <xdr:nvSpPr>
        <xdr:cNvPr id="70" name="楕円 69">
          <a:extLst>
            <a:ext uri="{FF2B5EF4-FFF2-40B4-BE49-F238E27FC236}">
              <a16:creationId xmlns:a16="http://schemas.microsoft.com/office/drawing/2014/main" id="{00000000-0008-0000-0500-000046000000}"/>
            </a:ext>
          </a:extLst>
        </xdr:cNvPr>
        <xdr:cNvSpPr/>
      </xdr:nvSpPr>
      <xdr:spPr>
        <a:xfrm>
          <a:off x="4953000" y="2896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45720</xdr:rowOff>
    </xdr:from>
    <xdr:ext cx="736600" cy="259080"/>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6650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319,544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127635</xdr:rowOff>
    </xdr:from>
    <xdr:to>
      <xdr:col>22</xdr:col>
      <xdr:colOff>165100</xdr:colOff>
      <xdr:row>17</xdr:row>
      <xdr:rowOff>57785</xdr:rowOff>
    </xdr:to>
    <xdr:sp macro="" textlink="">
      <xdr:nvSpPr>
        <xdr:cNvPr id="72" name="楕円 71">
          <a:extLst>
            <a:ext uri="{FF2B5EF4-FFF2-40B4-BE49-F238E27FC236}">
              <a16:creationId xmlns:a16="http://schemas.microsoft.com/office/drawing/2014/main" id="{00000000-0008-0000-0500-000048000000}"/>
            </a:ext>
          </a:extLst>
        </xdr:cNvPr>
        <xdr:cNvSpPr/>
      </xdr:nvSpPr>
      <xdr:spPr>
        <a:xfrm>
          <a:off x="4254500" y="2918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67945</xdr:rowOff>
    </xdr:from>
    <xdr:ext cx="762000" cy="2584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687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307,945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100965</xdr:rowOff>
    </xdr:from>
    <xdr:to>
      <xdr:col>19</xdr:col>
      <xdr:colOff>38100</xdr:colOff>
      <xdr:row>17</xdr:row>
      <xdr:rowOff>31115</xdr:rowOff>
    </xdr:to>
    <xdr:sp macro="" textlink="">
      <xdr:nvSpPr>
        <xdr:cNvPr id="74" name="楕円 73">
          <a:extLst>
            <a:ext uri="{FF2B5EF4-FFF2-40B4-BE49-F238E27FC236}">
              <a16:creationId xmlns:a16="http://schemas.microsoft.com/office/drawing/2014/main" id="{00000000-0008-0000-0500-00004A000000}"/>
            </a:ext>
          </a:extLst>
        </xdr:cNvPr>
        <xdr:cNvSpPr/>
      </xdr:nvSpPr>
      <xdr:spPr>
        <a:xfrm>
          <a:off x="3556000" y="2891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41275</xdr:rowOff>
    </xdr:from>
    <xdr:ext cx="762000" cy="255270"/>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6606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322,142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16</xdr:row>
      <xdr:rowOff>156210</xdr:rowOff>
    </xdr:from>
    <xdr:to>
      <xdr:col>15</xdr:col>
      <xdr:colOff>101600</xdr:colOff>
      <xdr:row>17</xdr:row>
      <xdr:rowOff>86360</xdr:rowOff>
    </xdr:to>
    <xdr:sp macro="" textlink="">
      <xdr:nvSpPr>
        <xdr:cNvPr id="76" name="楕円 75">
          <a:extLst>
            <a:ext uri="{FF2B5EF4-FFF2-40B4-BE49-F238E27FC236}">
              <a16:creationId xmlns:a16="http://schemas.microsoft.com/office/drawing/2014/main" id="{00000000-0008-0000-0500-00004C000000}"/>
            </a:ext>
          </a:extLst>
        </xdr:cNvPr>
        <xdr:cNvSpPr/>
      </xdr:nvSpPr>
      <xdr:spPr>
        <a:xfrm>
          <a:off x="2857500" y="2947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96520</xdr:rowOff>
    </xdr:from>
    <xdr:ext cx="762000" cy="259080"/>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15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293,092</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7670" cy="275590"/>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0767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240665</xdr:rowOff>
    </xdr:from>
    <xdr:to>
      <xdr:col>33</xdr:col>
      <xdr:colOff>114300</xdr:colOff>
      <xdr:row>37</xdr:row>
      <xdr:rowOff>240665</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3653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99695</xdr:rowOff>
    </xdr:from>
    <xdr:ext cx="762000" cy="25527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4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22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27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8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15875</xdr:rowOff>
    </xdr:from>
    <xdr:to>
      <xdr:col>29</xdr:col>
      <xdr:colOff>127000</xdr:colOff>
      <xdr:row>37</xdr:row>
      <xdr:rowOff>333375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flipV="1">
          <a:off x="5651500" y="6283325"/>
          <a:ext cx="0" cy="11747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306705</xdr:rowOff>
    </xdr:from>
    <xdr:ext cx="758190" cy="25336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40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-16,268</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333375</xdr:rowOff>
    </xdr:from>
    <xdr:to>
      <xdr:col>30</xdr:col>
      <xdr:colOff>25400</xdr:colOff>
      <xdr:row>37</xdr:row>
      <xdr:rowOff>333375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5562600" y="74580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103505</xdr:rowOff>
    </xdr:from>
    <xdr:ext cx="758190" cy="25971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8055"/>
          <a:ext cx="75819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189,342</a:t>
          </a:r>
          <a:endParaRPr kumimoji="1" lang="ja-JP" altLang="en-US" sz="1000" b="1">
            <a:latin typeface="ＭＳ Ｐゴシック"/>
            <a:ea typeface="ＭＳ Ｐゴシック"/>
          </a:endParaRPr>
        </a:p>
      </xdr:txBody>
    </xdr:sp>
    <xdr:clientData/>
  </xdr:oneCellAnchor>
  <xdr:twoCellAnchor>
    <xdr:from>
      <xdr:col>29</xdr:col>
      <xdr:colOff>38100</xdr:colOff>
      <xdr:row>34</xdr:row>
      <xdr:rowOff>15875</xdr:rowOff>
    </xdr:from>
    <xdr:to>
      <xdr:col>30</xdr:col>
      <xdr:colOff>25400</xdr:colOff>
      <xdr:row>34</xdr:row>
      <xdr:rowOff>15875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62833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22860</xdr:rowOff>
    </xdr:from>
    <xdr:to>
      <xdr:col>29</xdr:col>
      <xdr:colOff>127000</xdr:colOff>
      <xdr:row>37</xdr:row>
      <xdr:rowOff>37465</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a:xfrm flipV="1">
          <a:off x="5003800" y="7147560"/>
          <a:ext cx="64770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294640</xdr:rowOff>
    </xdr:from>
    <xdr:ext cx="758190" cy="25463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904990"/>
          <a:ext cx="75819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44,796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106045</xdr:rowOff>
    </xdr:from>
    <xdr:to>
      <xdr:col>29</xdr:col>
      <xdr:colOff>177800</xdr:colOff>
      <xdr:row>37</xdr:row>
      <xdr:rowOff>36195</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a:xfrm>
          <a:off x="5600700" y="7059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37465</xdr:rowOff>
    </xdr:from>
    <xdr:to>
      <xdr:col>26</xdr:col>
      <xdr:colOff>50800</xdr:colOff>
      <xdr:row>37</xdr:row>
      <xdr:rowOff>46990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flipV="1">
          <a:off x="4305300" y="7162165"/>
          <a:ext cx="6985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88265</xdr:rowOff>
    </xdr:from>
    <xdr:to>
      <xdr:col>26</xdr:col>
      <xdr:colOff>101600</xdr:colOff>
      <xdr:row>37</xdr:row>
      <xdr:rowOff>19050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4953000" y="70415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200660</xdr:rowOff>
    </xdr:from>
    <xdr:ext cx="736600" cy="255270"/>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81101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47,876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37</xdr:row>
      <xdr:rowOff>46990</xdr:rowOff>
    </xdr:from>
    <xdr:to>
      <xdr:col>22</xdr:col>
      <xdr:colOff>114300</xdr:colOff>
      <xdr:row>37</xdr:row>
      <xdr:rowOff>88900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3606800" y="7171690"/>
          <a:ext cx="698500" cy="419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135255</xdr:rowOff>
    </xdr:from>
    <xdr:to>
      <xdr:col>22</xdr:col>
      <xdr:colOff>165100</xdr:colOff>
      <xdr:row>37</xdr:row>
      <xdr:rowOff>66040</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a:xfrm>
          <a:off x="4254500" y="70885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247650</xdr:rowOff>
    </xdr:from>
    <xdr:ext cx="762000" cy="255270"/>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8580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39,668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88900</xdr:rowOff>
    </xdr:from>
    <xdr:to>
      <xdr:col>18</xdr:col>
      <xdr:colOff>177800</xdr:colOff>
      <xdr:row>37</xdr:row>
      <xdr:rowOff>139700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flipV="1">
          <a:off x="2908300" y="7213600"/>
          <a:ext cx="698500" cy="508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153035</xdr:rowOff>
    </xdr:from>
    <xdr:to>
      <xdr:col>19</xdr:col>
      <xdr:colOff>38100</xdr:colOff>
      <xdr:row>37</xdr:row>
      <xdr:rowOff>83185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3556000" y="7106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264795</xdr:rowOff>
    </xdr:from>
    <xdr:ext cx="762000" cy="25908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75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36,538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161925</xdr:rowOff>
    </xdr:from>
    <xdr:to>
      <xdr:col>15</xdr:col>
      <xdr:colOff>101600</xdr:colOff>
      <xdr:row>37</xdr:row>
      <xdr:rowOff>91440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2857500" y="711517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274320</xdr:rowOff>
    </xdr:from>
    <xdr:ext cx="762000" cy="25908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84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35,030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190" cy="25908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144145</xdr:rowOff>
    </xdr:from>
    <xdr:to>
      <xdr:col>29</xdr:col>
      <xdr:colOff>177800</xdr:colOff>
      <xdr:row>37</xdr:row>
      <xdr:rowOff>73660</xdr:rowOff>
    </xdr:to>
    <xdr:sp macro="" textlink="">
      <xdr:nvSpPr>
        <xdr:cNvPr id="126" name="楕円 125">
          <a:extLst>
            <a:ext uri="{FF2B5EF4-FFF2-40B4-BE49-F238E27FC236}">
              <a16:creationId xmlns:a16="http://schemas.microsoft.com/office/drawing/2014/main" id="{00000000-0008-0000-0500-00007E000000}"/>
            </a:ext>
          </a:extLst>
        </xdr:cNvPr>
        <xdr:cNvSpPr/>
      </xdr:nvSpPr>
      <xdr:spPr>
        <a:xfrm>
          <a:off x="5600700" y="709739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116205</xdr:rowOff>
    </xdr:from>
    <xdr:ext cx="758190" cy="25971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7069455"/>
          <a:ext cx="75819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38,163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158750</xdr:rowOff>
    </xdr:from>
    <xdr:to>
      <xdr:col>26</xdr:col>
      <xdr:colOff>101600</xdr:colOff>
      <xdr:row>37</xdr:row>
      <xdr:rowOff>88900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4953000" y="7112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73660</xdr:rowOff>
    </xdr:from>
    <xdr:ext cx="736600" cy="2584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71983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35,606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167640</xdr:rowOff>
    </xdr:from>
    <xdr:to>
      <xdr:col>22</xdr:col>
      <xdr:colOff>165100</xdr:colOff>
      <xdr:row>37</xdr:row>
      <xdr:rowOff>98425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254500" y="71208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81915</xdr:rowOff>
    </xdr:from>
    <xdr:ext cx="762000" cy="25971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720661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34,043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37465</xdr:rowOff>
    </xdr:from>
    <xdr:to>
      <xdr:col>19</xdr:col>
      <xdr:colOff>38100</xdr:colOff>
      <xdr:row>37</xdr:row>
      <xdr:rowOff>138430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3556000" y="71621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123825</xdr:rowOff>
    </xdr:from>
    <xdr:ext cx="762000" cy="25527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72485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26,778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88900</xdr:rowOff>
    </xdr:from>
    <xdr:to>
      <xdr:col>15</xdr:col>
      <xdr:colOff>101600</xdr:colOff>
      <xdr:row>37</xdr:row>
      <xdr:rowOff>191135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2857500" y="72136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174625</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299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17,768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群馬県南牧村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1,427
1,419
118.83
2,571,101
2,401,973
160,710
1,571,713
2,670,051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27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27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075" cy="22161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38</xdr:row>
      <xdr:rowOff>73660</xdr:rowOff>
    </xdr:from>
    <xdr:ext cx="245110" cy="259080"/>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36</xdr:row>
      <xdr:rowOff>35560</xdr:rowOff>
    </xdr:from>
    <xdr:ext cx="591820" cy="259080"/>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6207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91820" cy="255270"/>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826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1820" cy="259080"/>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544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1820" cy="259080"/>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506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27</xdr:row>
      <xdr:rowOff>54610</xdr:rowOff>
    </xdr:from>
    <xdr:ext cx="681990" cy="255270"/>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200" y="4683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3175</xdr:rowOff>
    </xdr:from>
    <xdr:to>
      <xdr:col>24</xdr:col>
      <xdr:colOff>62865</xdr:colOff>
      <xdr:row>37</xdr:row>
      <xdr:rowOff>141605</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25"/>
          <a:ext cx="1270" cy="1167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145415</xdr:rowOff>
    </xdr:from>
    <xdr:ext cx="598805" cy="255270"/>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06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128,938</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141605</xdr:rowOff>
    </xdr:from>
    <xdr:to>
      <xdr:col>24</xdr:col>
      <xdr:colOff>152400</xdr:colOff>
      <xdr:row>37</xdr:row>
      <xdr:rowOff>141605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121285</xdr:rowOff>
    </xdr:from>
    <xdr:ext cx="598805" cy="255270"/>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3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741,664</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3175</xdr:rowOff>
    </xdr:from>
    <xdr:to>
      <xdr:col>24</xdr:col>
      <xdr:colOff>152400</xdr:colOff>
      <xdr:row>31</xdr:row>
      <xdr:rowOff>3175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69215</xdr:rowOff>
    </xdr:from>
    <xdr:to>
      <xdr:col>24</xdr:col>
      <xdr:colOff>63500</xdr:colOff>
      <xdr:row>36</xdr:row>
      <xdr:rowOff>128270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41415"/>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29210</xdr:rowOff>
    </xdr:from>
    <xdr:ext cx="598805" cy="255270"/>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41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239,935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50800</xdr:rowOff>
    </xdr:from>
    <xdr:to>
      <xdr:col>24</xdr:col>
      <xdr:colOff>114300</xdr:colOff>
      <xdr:row>36</xdr:row>
      <xdr:rowOff>152400</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101600</xdr:rowOff>
    </xdr:from>
    <xdr:to>
      <xdr:col>19</xdr:col>
      <xdr:colOff>177800</xdr:colOff>
      <xdr:row>36</xdr:row>
      <xdr:rowOff>128270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27380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37</xdr:row>
      <xdr:rowOff>15240</xdr:rowOff>
    </xdr:from>
    <xdr:ext cx="594995" cy="259080"/>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580" y="63588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83820</xdr:rowOff>
    </xdr:from>
    <xdr:to>
      <xdr:col>15</xdr:col>
      <xdr:colOff>50800</xdr:colOff>
      <xdr:row>36</xdr:row>
      <xdr:rowOff>101600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25602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123190</xdr:rowOff>
    </xdr:from>
    <xdr:to>
      <xdr:col>15</xdr:col>
      <xdr:colOff>101600</xdr:colOff>
      <xdr:row>37</xdr:row>
      <xdr:rowOff>53340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44450</xdr:rowOff>
    </xdr:from>
    <xdr:ext cx="594995"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580" y="63881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202,156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83820</xdr:rowOff>
    </xdr:from>
    <xdr:to>
      <xdr:col>10</xdr:col>
      <xdr:colOff>114300</xdr:colOff>
      <xdr:row>36</xdr:row>
      <xdr:rowOff>109855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5602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137160</xdr:rowOff>
    </xdr:from>
    <xdr:to>
      <xdr:col>10</xdr:col>
      <xdr:colOff>165100</xdr:colOff>
      <xdr:row>37</xdr:row>
      <xdr:rowOff>67310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58420</xdr:rowOff>
    </xdr:from>
    <xdr:ext cx="59499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580" y="64020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194,778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127635</xdr:rowOff>
    </xdr:from>
    <xdr:to>
      <xdr:col>6</xdr:col>
      <xdr:colOff>38100</xdr:colOff>
      <xdr:row>37</xdr:row>
      <xdr:rowOff>57785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37</xdr:row>
      <xdr:rowOff>48895</xdr:rowOff>
    </xdr:from>
    <xdr:ext cx="594995"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580" y="63925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199,723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18415</xdr:rowOff>
    </xdr:from>
    <xdr:to>
      <xdr:col>24</xdr:col>
      <xdr:colOff>114300</xdr:colOff>
      <xdr:row>36</xdr:row>
      <xdr:rowOff>120650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90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41275</xdr:rowOff>
    </xdr:from>
    <xdr:ext cx="598805" cy="255270"/>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4202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257,158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77470</xdr:rowOff>
    </xdr:from>
    <xdr:to>
      <xdr:col>20</xdr:col>
      <xdr:colOff>38100</xdr:colOff>
      <xdr:row>37</xdr:row>
      <xdr:rowOff>7620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4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35</xdr:row>
      <xdr:rowOff>24130</xdr:rowOff>
    </xdr:from>
    <xdr:ext cx="594995" cy="259080"/>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580" y="60248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225,980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50800</xdr:rowOff>
    </xdr:from>
    <xdr:to>
      <xdr:col>15</xdr:col>
      <xdr:colOff>101600</xdr:colOff>
      <xdr:row>36</xdr:row>
      <xdr:rowOff>152400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34</xdr:row>
      <xdr:rowOff>168910</xdr:rowOff>
    </xdr:from>
    <xdr:ext cx="594995" cy="25527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580" y="599821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239,960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33020</xdr:rowOff>
    </xdr:from>
    <xdr:to>
      <xdr:col>10</xdr:col>
      <xdr:colOff>165100</xdr:colOff>
      <xdr:row>36</xdr:row>
      <xdr:rowOff>134620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34</xdr:row>
      <xdr:rowOff>151130</xdr:rowOff>
    </xdr:from>
    <xdr:ext cx="594995" cy="259080"/>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580" y="598043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249,339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59055</xdr:rowOff>
    </xdr:from>
    <xdr:to>
      <xdr:col>6</xdr:col>
      <xdr:colOff>38100</xdr:colOff>
      <xdr:row>36</xdr:row>
      <xdr:rowOff>160655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3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6350</xdr:rowOff>
    </xdr:from>
    <xdr:ext cx="594995" cy="255270"/>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580" y="600710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235,816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075" cy="221615"/>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5110" cy="25908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080" y="10072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1820" cy="25527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745345"/>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1820"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4189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1820" cy="25527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093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1820" cy="2584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766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38100</xdr:rowOff>
    </xdr:from>
    <xdr:ext cx="681990"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200" y="8439150"/>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1990" cy="25527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200" y="8112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4445</xdr:rowOff>
    </xdr:from>
    <xdr:to>
      <xdr:col>24</xdr:col>
      <xdr:colOff>62865</xdr:colOff>
      <xdr:row>58</xdr:row>
      <xdr:rowOff>74930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395"/>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78740</xdr:rowOff>
    </xdr:from>
    <xdr:ext cx="598805" cy="25908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8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119,832</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74930</xdr:rowOff>
    </xdr:from>
    <xdr:to>
      <xdr:col>24</xdr:col>
      <xdr:colOff>152400</xdr:colOff>
      <xdr:row>58</xdr:row>
      <xdr:rowOff>74930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122555</xdr:rowOff>
    </xdr:from>
    <xdr:ext cx="598805" cy="25527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0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897,822</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4445</xdr:rowOff>
    </xdr:from>
    <xdr:to>
      <xdr:col>24</xdr:col>
      <xdr:colOff>152400</xdr:colOff>
      <xdr:row>51</xdr:row>
      <xdr:rowOff>4445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1270</xdr:rowOff>
    </xdr:from>
    <xdr:to>
      <xdr:col>24</xdr:col>
      <xdr:colOff>63500</xdr:colOff>
      <xdr:row>57</xdr:row>
      <xdr:rowOff>82550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73920"/>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120650</xdr:rowOff>
    </xdr:from>
    <xdr:ext cx="598805" cy="25527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85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257,614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141605</xdr:rowOff>
    </xdr:from>
    <xdr:to>
      <xdr:col>24</xdr:col>
      <xdr:colOff>114300</xdr:colOff>
      <xdr:row>57</xdr:row>
      <xdr:rowOff>71755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76200</xdr:rowOff>
    </xdr:from>
    <xdr:to>
      <xdr:col>19</xdr:col>
      <xdr:colOff>177800</xdr:colOff>
      <xdr:row>57</xdr:row>
      <xdr:rowOff>82550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488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4445</xdr:rowOff>
    </xdr:from>
    <xdr:to>
      <xdr:col>20</xdr:col>
      <xdr:colOff>38100</xdr:colOff>
      <xdr:row>57</xdr:row>
      <xdr:rowOff>106045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122555</xdr:rowOff>
    </xdr:from>
    <xdr:ext cx="594995" cy="25527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580" y="955230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236,713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76200</xdr:rowOff>
    </xdr:from>
    <xdr:to>
      <xdr:col>15</xdr:col>
      <xdr:colOff>50800</xdr:colOff>
      <xdr:row>57</xdr:row>
      <xdr:rowOff>111125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4885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16510</xdr:rowOff>
    </xdr:from>
    <xdr:to>
      <xdr:col>15</xdr:col>
      <xdr:colOff>101600</xdr:colOff>
      <xdr:row>57</xdr:row>
      <xdr:rowOff>118110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134620</xdr:rowOff>
    </xdr:from>
    <xdr:ext cx="594995" cy="25527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580" y="956437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229,345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111125</xdr:rowOff>
    </xdr:from>
    <xdr:to>
      <xdr:col>10</xdr:col>
      <xdr:colOff>114300</xdr:colOff>
      <xdr:row>57</xdr:row>
      <xdr:rowOff>144780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8377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30480</xdr:rowOff>
    </xdr:from>
    <xdr:to>
      <xdr:col>10</xdr:col>
      <xdr:colOff>165100</xdr:colOff>
      <xdr:row>57</xdr:row>
      <xdr:rowOff>132080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149225</xdr:rowOff>
    </xdr:from>
    <xdr:ext cx="594995"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580" y="95789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60325</xdr:rowOff>
    </xdr:from>
    <xdr:to>
      <xdr:col>6</xdr:col>
      <xdr:colOff>38100</xdr:colOff>
      <xdr:row>57</xdr:row>
      <xdr:rowOff>161925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6985</xdr:rowOff>
    </xdr:from>
    <xdr:ext cx="594995" cy="25527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580" y="960818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202,674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121920</xdr:rowOff>
    </xdr:from>
    <xdr:to>
      <xdr:col>24</xdr:col>
      <xdr:colOff>114300</xdr:colOff>
      <xdr:row>57</xdr:row>
      <xdr:rowOff>52070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144780</xdr:rowOff>
    </xdr:from>
    <xdr:ext cx="598805" cy="25527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7453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269,794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31750</xdr:rowOff>
    </xdr:from>
    <xdr:to>
      <xdr:col>20</xdr:col>
      <xdr:colOff>38100</xdr:colOff>
      <xdr:row>57</xdr:row>
      <xdr:rowOff>133350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124460</xdr:rowOff>
    </xdr:from>
    <xdr:ext cx="594995"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580" y="98971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219,892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25400</xdr:rowOff>
    </xdr:from>
    <xdr:to>
      <xdr:col>15</xdr:col>
      <xdr:colOff>101600</xdr:colOff>
      <xdr:row>57</xdr:row>
      <xdr:rowOff>127000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9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118110</xdr:rowOff>
    </xdr:from>
    <xdr:ext cx="594995"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580" y="9890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223,872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60325</xdr:rowOff>
    </xdr:from>
    <xdr:to>
      <xdr:col>10</xdr:col>
      <xdr:colOff>165100</xdr:colOff>
      <xdr:row>57</xdr:row>
      <xdr:rowOff>161925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153035</xdr:rowOff>
    </xdr:from>
    <xdr:ext cx="594995"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580" y="992568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202,618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93980</xdr:rowOff>
    </xdr:from>
    <xdr:to>
      <xdr:col>6</xdr:col>
      <xdr:colOff>38100</xdr:colOff>
      <xdr:row>58</xdr:row>
      <xdr:rowOff>24130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6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15240</xdr:rowOff>
    </xdr:from>
    <xdr:ext cx="594995" cy="25908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580" y="99593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181,849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075" cy="22161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5110" cy="25527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370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527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913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1820" cy="25527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370" y="12456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1820" cy="25527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370" y="11998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820" cy="25527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45085</xdr:rowOff>
    </xdr:from>
    <xdr:to>
      <xdr:col>24</xdr:col>
      <xdr:colOff>62865</xdr:colOff>
      <xdr:row>78</xdr:row>
      <xdr:rowOff>127000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585"/>
          <a:ext cx="127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130810</xdr:rowOff>
    </xdr:from>
    <xdr:ext cx="469900" cy="259080"/>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127000</xdr:rowOff>
    </xdr:from>
    <xdr:to>
      <xdr:col>24</xdr:col>
      <xdr:colOff>152400</xdr:colOff>
      <xdr:row>78</xdr:row>
      <xdr:rowOff>127000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0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163195</xdr:rowOff>
    </xdr:from>
    <xdr:ext cx="598805" cy="259080"/>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7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160,330</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45085</xdr:rowOff>
    </xdr:from>
    <xdr:to>
      <xdr:col>24</xdr:col>
      <xdr:colOff>152400</xdr:colOff>
      <xdr:row>70</xdr:row>
      <xdr:rowOff>45085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33020</xdr:rowOff>
    </xdr:from>
    <xdr:to>
      <xdr:col>24</xdr:col>
      <xdr:colOff>63500</xdr:colOff>
      <xdr:row>73</xdr:row>
      <xdr:rowOff>120650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548870"/>
          <a:ext cx="8382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80010</xdr:rowOff>
    </xdr:from>
    <xdr:ext cx="534670" cy="259080"/>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02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36,117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101600</xdr:rowOff>
    </xdr:from>
    <xdr:to>
      <xdr:col>24</xdr:col>
      <xdr:colOff>114300</xdr:colOff>
      <xdr:row>77</xdr:row>
      <xdr:rowOff>31750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120650</xdr:rowOff>
    </xdr:from>
    <xdr:to>
      <xdr:col>19</xdr:col>
      <xdr:colOff>177800</xdr:colOff>
      <xdr:row>73</xdr:row>
      <xdr:rowOff>153035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263650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17780</xdr:rowOff>
    </xdr:from>
    <xdr:to>
      <xdr:col>20</xdr:col>
      <xdr:colOff>38100</xdr:colOff>
      <xdr:row>77</xdr:row>
      <xdr:rowOff>118745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9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77</xdr:row>
      <xdr:rowOff>109855</xdr:rowOff>
    </xdr:from>
    <xdr:ext cx="530860" cy="255270"/>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29965" y="133115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26,601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73</xdr:row>
      <xdr:rowOff>153035</xdr:rowOff>
    </xdr:from>
    <xdr:to>
      <xdr:col>15</xdr:col>
      <xdr:colOff>50800</xdr:colOff>
      <xdr:row>75</xdr:row>
      <xdr:rowOff>132715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668885"/>
          <a:ext cx="889000" cy="322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22225</xdr:rowOff>
    </xdr:from>
    <xdr:to>
      <xdr:col>15</xdr:col>
      <xdr:colOff>101600</xdr:colOff>
      <xdr:row>77</xdr:row>
      <xdr:rowOff>123825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77</xdr:row>
      <xdr:rowOff>115570</xdr:rowOff>
    </xdr:from>
    <xdr:ext cx="530860" cy="259080"/>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0965" y="133172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132715</xdr:rowOff>
    </xdr:from>
    <xdr:to>
      <xdr:col>10</xdr:col>
      <xdr:colOff>114300</xdr:colOff>
      <xdr:row>77</xdr:row>
      <xdr:rowOff>10160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991465"/>
          <a:ext cx="889000" cy="220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26035</xdr:rowOff>
    </xdr:from>
    <xdr:to>
      <xdr:col>10</xdr:col>
      <xdr:colOff>165100</xdr:colOff>
      <xdr:row>77</xdr:row>
      <xdr:rowOff>127635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77</xdr:row>
      <xdr:rowOff>118745</xdr:rowOff>
    </xdr:from>
    <xdr:ext cx="53086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1965" y="133203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10795</xdr:rowOff>
    </xdr:from>
    <xdr:to>
      <xdr:col>6</xdr:col>
      <xdr:colOff>38100</xdr:colOff>
      <xdr:row>77</xdr:row>
      <xdr:rowOff>112395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77</xdr:row>
      <xdr:rowOff>103505</xdr:rowOff>
    </xdr:from>
    <xdr:ext cx="53086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2965" y="133051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27,262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72</xdr:row>
      <xdr:rowOff>153670</xdr:rowOff>
    </xdr:from>
    <xdr:to>
      <xdr:col>24</xdr:col>
      <xdr:colOff>114300</xdr:colOff>
      <xdr:row>73</xdr:row>
      <xdr:rowOff>83820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49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5080</xdr:rowOff>
    </xdr:from>
    <xdr:ext cx="598805" cy="259080"/>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3494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105,420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73</xdr:row>
      <xdr:rowOff>69850</xdr:rowOff>
    </xdr:from>
    <xdr:to>
      <xdr:col>20</xdr:col>
      <xdr:colOff>38100</xdr:colOff>
      <xdr:row>73</xdr:row>
      <xdr:rowOff>171450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58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72</xdr:row>
      <xdr:rowOff>16510</xdr:rowOff>
    </xdr:from>
    <xdr:ext cx="53086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29965" y="123609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95,851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73</xdr:row>
      <xdr:rowOff>102235</xdr:rowOff>
    </xdr:from>
    <xdr:to>
      <xdr:col>15</xdr:col>
      <xdr:colOff>101600</xdr:colOff>
      <xdr:row>74</xdr:row>
      <xdr:rowOff>32385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6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72</xdr:row>
      <xdr:rowOff>48895</xdr:rowOff>
    </xdr:from>
    <xdr:ext cx="53086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0965" y="123932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92,286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81915</xdr:rowOff>
    </xdr:from>
    <xdr:to>
      <xdr:col>10</xdr:col>
      <xdr:colOff>165100</xdr:colOff>
      <xdr:row>76</xdr:row>
      <xdr:rowOff>12065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94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74</xdr:row>
      <xdr:rowOff>29210</xdr:rowOff>
    </xdr:from>
    <xdr:ext cx="530860" cy="25527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1965" y="127165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57,007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130810</xdr:rowOff>
    </xdr:from>
    <xdr:to>
      <xdr:col>6</xdr:col>
      <xdr:colOff>38100</xdr:colOff>
      <xdr:row>77</xdr:row>
      <xdr:rowOff>60960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16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75</xdr:row>
      <xdr:rowOff>77470</xdr:rowOff>
    </xdr:from>
    <xdr:ext cx="530860" cy="25527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2965" y="129362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32,894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161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110" cy="25527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527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603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1820" cy="25527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951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1820" cy="2584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624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1820"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297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820" cy="25527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161925</xdr:rowOff>
    </xdr:from>
    <xdr:to>
      <xdr:col>24</xdr:col>
      <xdr:colOff>62865</xdr:colOff>
      <xdr:row>99</xdr:row>
      <xdr:rowOff>81280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425"/>
          <a:ext cx="1270" cy="1462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86360</xdr:rowOff>
    </xdr:from>
    <xdr:ext cx="534670" cy="255270"/>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991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31,588</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81280</xdr:rowOff>
    </xdr:from>
    <xdr:to>
      <xdr:col>24</xdr:col>
      <xdr:colOff>152400</xdr:colOff>
      <xdr:row>99</xdr:row>
      <xdr:rowOff>81280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4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109220</xdr:rowOff>
    </xdr:from>
    <xdr:ext cx="598805" cy="255270"/>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827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165,944</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161925</xdr:rowOff>
    </xdr:from>
    <xdr:to>
      <xdr:col>24</xdr:col>
      <xdr:colOff>152400</xdr:colOff>
      <xdr:row>90</xdr:row>
      <xdr:rowOff>161925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29845</xdr:rowOff>
    </xdr:from>
    <xdr:to>
      <xdr:col>24</xdr:col>
      <xdr:colOff>63500</xdr:colOff>
      <xdr:row>96</xdr:row>
      <xdr:rowOff>14605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317595"/>
          <a:ext cx="8382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93980</xdr:rowOff>
    </xdr:from>
    <xdr:ext cx="534670" cy="259080"/>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2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90,876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71120</xdr:rowOff>
    </xdr:from>
    <xdr:to>
      <xdr:col>24</xdr:col>
      <xdr:colOff>114300</xdr:colOff>
      <xdr:row>96</xdr:row>
      <xdr:rowOff>1270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29845</xdr:rowOff>
    </xdr:from>
    <xdr:to>
      <xdr:col>19</xdr:col>
      <xdr:colOff>177800</xdr:colOff>
      <xdr:row>96</xdr:row>
      <xdr:rowOff>79375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317595"/>
          <a:ext cx="8890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90170</xdr:rowOff>
    </xdr:from>
    <xdr:to>
      <xdr:col>20</xdr:col>
      <xdr:colOff>38100</xdr:colOff>
      <xdr:row>96</xdr:row>
      <xdr:rowOff>20320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11430</xdr:rowOff>
    </xdr:from>
    <xdr:ext cx="530860"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29965" y="164706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89,149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15240</xdr:rowOff>
    </xdr:from>
    <xdr:to>
      <xdr:col>15</xdr:col>
      <xdr:colOff>50800</xdr:colOff>
      <xdr:row>96</xdr:row>
      <xdr:rowOff>79375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7444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27305</xdr:rowOff>
    </xdr:from>
    <xdr:to>
      <xdr:col>15</xdr:col>
      <xdr:colOff>101600</xdr:colOff>
      <xdr:row>96</xdr:row>
      <xdr:rowOff>128905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145415</xdr:rowOff>
    </xdr:from>
    <xdr:ext cx="530860" cy="255270"/>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0965" y="162617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79,179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15240</xdr:rowOff>
    </xdr:from>
    <xdr:to>
      <xdr:col>10</xdr:col>
      <xdr:colOff>114300</xdr:colOff>
      <xdr:row>98</xdr:row>
      <xdr:rowOff>635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74440"/>
          <a:ext cx="889000" cy="328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106680</xdr:rowOff>
    </xdr:from>
    <xdr:to>
      <xdr:col>10</xdr:col>
      <xdr:colOff>165100</xdr:colOff>
      <xdr:row>96</xdr:row>
      <xdr:rowOff>36830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53340</xdr:rowOff>
    </xdr:from>
    <xdr:ext cx="530860" cy="25527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1965" y="161696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153035</xdr:rowOff>
    </xdr:from>
    <xdr:to>
      <xdr:col>6</xdr:col>
      <xdr:colOff>38100</xdr:colOff>
      <xdr:row>97</xdr:row>
      <xdr:rowOff>83185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99695</xdr:rowOff>
    </xdr:from>
    <xdr:ext cx="530860" cy="25527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2965" y="163874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135255</xdr:rowOff>
    </xdr:from>
    <xdr:to>
      <xdr:col>24</xdr:col>
      <xdr:colOff>114300</xdr:colOff>
      <xdr:row>96</xdr:row>
      <xdr:rowOff>65405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2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113665</xdr:rowOff>
    </xdr:from>
    <xdr:ext cx="534670" cy="2584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01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84,992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150495</xdr:rowOff>
    </xdr:from>
    <xdr:to>
      <xdr:col>20</xdr:col>
      <xdr:colOff>38100</xdr:colOff>
      <xdr:row>95</xdr:row>
      <xdr:rowOff>80645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6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97790</xdr:rowOff>
    </xdr:from>
    <xdr:ext cx="530860" cy="25527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29965" y="160426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99,346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29210</xdr:rowOff>
    </xdr:from>
    <xdr:to>
      <xdr:col>15</xdr:col>
      <xdr:colOff>101600</xdr:colOff>
      <xdr:row>96</xdr:row>
      <xdr:rowOff>130175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88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121285</xdr:rowOff>
    </xdr:from>
    <xdr:ext cx="530860" cy="25527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0965" y="165804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135890</xdr:rowOff>
    </xdr:from>
    <xdr:to>
      <xdr:col>10</xdr:col>
      <xdr:colOff>165100</xdr:colOff>
      <xdr:row>96</xdr:row>
      <xdr:rowOff>66040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2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57150</xdr:rowOff>
    </xdr:from>
    <xdr:ext cx="53086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1965" y="16516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84,939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121285</xdr:rowOff>
    </xdr:from>
    <xdr:to>
      <xdr:col>6</xdr:col>
      <xdr:colOff>38100</xdr:colOff>
      <xdr:row>98</xdr:row>
      <xdr:rowOff>52070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51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42545</xdr:rowOff>
    </xdr:from>
    <xdr:ext cx="530860" cy="25527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2965" y="168446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54,761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58,110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075" cy="22161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5110" cy="25527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080" y="6512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35</xdr:row>
      <xdr:rowOff>54610</xdr:rowOff>
    </xdr:from>
    <xdr:ext cx="591820" cy="25527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370" y="6055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111760</xdr:rowOff>
    </xdr:from>
    <xdr:ext cx="591820" cy="25527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370" y="5598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168910</xdr:rowOff>
    </xdr:from>
    <xdr:ext cx="591820" cy="25527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140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1820" cy="25527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99060</xdr:rowOff>
    </xdr:from>
    <xdr:to>
      <xdr:col>54</xdr:col>
      <xdr:colOff>189865</xdr:colOff>
      <xdr:row>37</xdr:row>
      <xdr:rowOff>128905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560"/>
          <a:ext cx="127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132715</xdr:rowOff>
    </xdr:from>
    <xdr:ext cx="534670" cy="255270"/>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36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79,621</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128905</xdr:rowOff>
    </xdr:from>
    <xdr:to>
      <xdr:col>55</xdr:col>
      <xdr:colOff>88900</xdr:colOff>
      <xdr:row>37</xdr:row>
      <xdr:rowOff>128905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45720</xdr:rowOff>
    </xdr:from>
    <xdr:ext cx="598805" cy="259080"/>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617,839</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99060</xdr:rowOff>
    </xdr:from>
    <xdr:to>
      <xdr:col>55</xdr:col>
      <xdr:colOff>88900</xdr:colOff>
      <xdr:row>30</xdr:row>
      <xdr:rowOff>99060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141605</xdr:rowOff>
    </xdr:from>
    <xdr:to>
      <xdr:col>55</xdr:col>
      <xdr:colOff>0</xdr:colOff>
      <xdr:row>34</xdr:row>
      <xdr:rowOff>165100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5970905"/>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37465</xdr:rowOff>
    </xdr:from>
    <xdr:ext cx="598805" cy="259080"/>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2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238,157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59055</xdr:rowOff>
    </xdr:from>
    <xdr:to>
      <xdr:col>55</xdr:col>
      <xdr:colOff>50800</xdr:colOff>
      <xdr:row>35</xdr:row>
      <xdr:rowOff>160655</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141605</xdr:rowOff>
    </xdr:from>
    <xdr:to>
      <xdr:col>50</xdr:col>
      <xdr:colOff>114300</xdr:colOff>
      <xdr:row>35</xdr:row>
      <xdr:rowOff>20955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597090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158750</xdr:rowOff>
    </xdr:from>
    <xdr:to>
      <xdr:col>50</xdr:col>
      <xdr:colOff>165100</xdr:colOff>
      <xdr:row>36</xdr:row>
      <xdr:rowOff>88900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36</xdr:row>
      <xdr:rowOff>80010</xdr:rowOff>
    </xdr:from>
    <xdr:ext cx="594995" cy="259080"/>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580" y="62522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20955</xdr:rowOff>
    </xdr:from>
    <xdr:to>
      <xdr:col>45</xdr:col>
      <xdr:colOff>177800</xdr:colOff>
      <xdr:row>35</xdr:row>
      <xdr:rowOff>78740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02170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166370</xdr:rowOff>
    </xdr:from>
    <xdr:to>
      <xdr:col>46</xdr:col>
      <xdr:colOff>38100</xdr:colOff>
      <xdr:row>36</xdr:row>
      <xdr:rowOff>96520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36</xdr:row>
      <xdr:rowOff>87630</xdr:rowOff>
    </xdr:from>
    <xdr:ext cx="594995" cy="25527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580" y="62598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191,129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43180</xdr:rowOff>
    </xdr:from>
    <xdr:to>
      <xdr:col>41</xdr:col>
      <xdr:colOff>50800</xdr:colOff>
      <xdr:row>35</xdr:row>
      <xdr:rowOff>78740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872480"/>
          <a:ext cx="88900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36830</xdr:rowOff>
    </xdr:from>
    <xdr:to>
      <xdr:col>41</xdr:col>
      <xdr:colOff>101600</xdr:colOff>
      <xdr:row>36</xdr:row>
      <xdr:rowOff>138430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36</xdr:row>
      <xdr:rowOff>129540</xdr:rowOff>
    </xdr:from>
    <xdr:ext cx="594995"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580" y="63017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172,781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119380</xdr:rowOff>
    </xdr:from>
    <xdr:to>
      <xdr:col>36</xdr:col>
      <xdr:colOff>165100</xdr:colOff>
      <xdr:row>35</xdr:row>
      <xdr:rowOff>49530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40640</xdr:rowOff>
    </xdr:from>
    <xdr:ext cx="594995" cy="25527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580" y="604139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286,596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114300</xdr:rowOff>
    </xdr:from>
    <xdr:to>
      <xdr:col>55</xdr:col>
      <xdr:colOff>50800</xdr:colOff>
      <xdr:row>35</xdr:row>
      <xdr:rowOff>44450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137160</xdr:rowOff>
    </xdr:from>
    <xdr:ext cx="598805" cy="259080"/>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7950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288,769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90805</xdr:rowOff>
    </xdr:from>
    <xdr:to>
      <xdr:col>50</xdr:col>
      <xdr:colOff>165100</xdr:colOff>
      <xdr:row>35</xdr:row>
      <xdr:rowOff>20955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92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37465</xdr:rowOff>
    </xdr:from>
    <xdr:ext cx="594995"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580" y="56953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299,217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141605</xdr:rowOff>
    </xdr:from>
    <xdr:to>
      <xdr:col>46</xdr:col>
      <xdr:colOff>38100</xdr:colOff>
      <xdr:row>35</xdr:row>
      <xdr:rowOff>71755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33</xdr:row>
      <xdr:rowOff>88265</xdr:rowOff>
    </xdr:from>
    <xdr:ext cx="594995" cy="25527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580" y="574611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277,036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27940</xdr:rowOff>
    </xdr:from>
    <xdr:to>
      <xdr:col>41</xdr:col>
      <xdr:colOff>101600</xdr:colOff>
      <xdr:row>35</xdr:row>
      <xdr:rowOff>129540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0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33</xdr:row>
      <xdr:rowOff>146050</xdr:rowOff>
    </xdr:from>
    <xdr:ext cx="594995" cy="25527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580" y="580390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251,594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33</xdr:row>
      <xdr:rowOff>163830</xdr:rowOff>
    </xdr:from>
    <xdr:to>
      <xdr:col>36</xdr:col>
      <xdr:colOff>165100</xdr:colOff>
      <xdr:row>34</xdr:row>
      <xdr:rowOff>93980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110490</xdr:rowOff>
    </xdr:from>
    <xdr:ext cx="594995" cy="25527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580" y="559689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342,142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075" cy="22161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5110" cy="25908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35560</xdr:rowOff>
    </xdr:from>
    <xdr:ext cx="681990" cy="25908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200" y="9636760"/>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53</xdr:row>
      <xdr:rowOff>168910</xdr:rowOff>
    </xdr:from>
    <xdr:ext cx="681990" cy="25527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200" y="9255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51</xdr:row>
      <xdr:rowOff>130810</xdr:rowOff>
    </xdr:from>
    <xdr:ext cx="681990"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200" y="8874760"/>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92710</xdr:rowOff>
    </xdr:from>
    <xdr:ext cx="681990" cy="25908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200" y="8493760"/>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1990" cy="25527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200" y="8112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104775</xdr:rowOff>
    </xdr:from>
    <xdr:to>
      <xdr:col>54</xdr:col>
      <xdr:colOff>189865</xdr:colOff>
      <xdr:row>59</xdr:row>
      <xdr:rowOff>17780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725"/>
          <a:ext cx="1270" cy="1284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20955</xdr:rowOff>
    </xdr:from>
    <xdr:ext cx="534670" cy="255270"/>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50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71,317</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17780</xdr:rowOff>
    </xdr:from>
    <xdr:to>
      <xdr:col>55</xdr:col>
      <xdr:colOff>88900</xdr:colOff>
      <xdr:row>59</xdr:row>
      <xdr:rowOff>17780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3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52070</xdr:rowOff>
    </xdr:from>
    <xdr:ext cx="690245" cy="255270"/>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570"/>
          <a:ext cx="6902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3,440,965</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104775</xdr:rowOff>
    </xdr:from>
    <xdr:to>
      <xdr:col>55</xdr:col>
      <xdr:colOff>88900</xdr:colOff>
      <xdr:row>51</xdr:row>
      <xdr:rowOff>104775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5080</xdr:rowOff>
    </xdr:from>
    <xdr:to>
      <xdr:col>55</xdr:col>
      <xdr:colOff>0</xdr:colOff>
      <xdr:row>58</xdr:row>
      <xdr:rowOff>115570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777730"/>
          <a:ext cx="838200" cy="281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43815</xdr:rowOff>
    </xdr:from>
    <xdr:ext cx="598805" cy="255270"/>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98791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262,169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65405</xdr:rowOff>
    </xdr:from>
    <xdr:to>
      <xdr:col>55</xdr:col>
      <xdr:colOff>50800</xdr:colOff>
      <xdr:row>58</xdr:row>
      <xdr:rowOff>167005</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5080</xdr:rowOff>
    </xdr:from>
    <xdr:to>
      <xdr:col>50</xdr:col>
      <xdr:colOff>114300</xdr:colOff>
      <xdr:row>58</xdr:row>
      <xdr:rowOff>128270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777730"/>
          <a:ext cx="889000" cy="294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57150</xdr:rowOff>
    </xdr:from>
    <xdr:to>
      <xdr:col>50</xdr:col>
      <xdr:colOff>165100</xdr:colOff>
      <xdr:row>58</xdr:row>
      <xdr:rowOff>158750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58</xdr:row>
      <xdr:rowOff>149860</xdr:rowOff>
    </xdr:from>
    <xdr:ext cx="594995" cy="259080"/>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580" y="10093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283,153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128270</xdr:rowOff>
    </xdr:from>
    <xdr:to>
      <xdr:col>45</xdr:col>
      <xdr:colOff>177800</xdr:colOff>
      <xdr:row>59</xdr:row>
      <xdr:rowOff>3175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07237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59055</xdr:rowOff>
    </xdr:from>
    <xdr:to>
      <xdr:col>46</xdr:col>
      <xdr:colOff>38100</xdr:colOff>
      <xdr:row>58</xdr:row>
      <xdr:rowOff>160655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57</xdr:row>
      <xdr:rowOff>6350</xdr:rowOff>
    </xdr:from>
    <xdr:ext cx="594995" cy="255270"/>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580" y="977900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278,179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59</xdr:row>
      <xdr:rowOff>1270</xdr:rowOff>
    </xdr:from>
    <xdr:to>
      <xdr:col>41</xdr:col>
      <xdr:colOff>50800</xdr:colOff>
      <xdr:row>59</xdr:row>
      <xdr:rowOff>3175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11682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39370</xdr:rowOff>
    </xdr:from>
    <xdr:to>
      <xdr:col>41</xdr:col>
      <xdr:colOff>101600</xdr:colOff>
      <xdr:row>58</xdr:row>
      <xdr:rowOff>140970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157480</xdr:rowOff>
    </xdr:from>
    <xdr:ext cx="594995" cy="25527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580" y="975868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330,026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64770</xdr:rowOff>
    </xdr:from>
    <xdr:to>
      <xdr:col>36</xdr:col>
      <xdr:colOff>165100</xdr:colOff>
      <xdr:row>58</xdr:row>
      <xdr:rowOff>166370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57</xdr:row>
      <xdr:rowOff>11430</xdr:rowOff>
    </xdr:from>
    <xdr:ext cx="594995"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580" y="97840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64770</xdr:rowOff>
    </xdr:from>
    <xdr:to>
      <xdr:col>55</xdr:col>
      <xdr:colOff>50800</xdr:colOff>
      <xdr:row>58</xdr:row>
      <xdr:rowOff>166370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0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24130</xdr:rowOff>
    </xdr:from>
    <xdr:ext cx="598805" cy="259080"/>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96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262,641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125730</xdr:rowOff>
    </xdr:from>
    <xdr:to>
      <xdr:col>50</xdr:col>
      <xdr:colOff>165100</xdr:colOff>
      <xdr:row>57</xdr:row>
      <xdr:rowOff>55880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2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150495</xdr:colOff>
      <xdr:row>55</xdr:row>
      <xdr:rowOff>72390</xdr:rowOff>
    </xdr:from>
    <xdr:ext cx="686435"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294495" y="9502140"/>
          <a:ext cx="6864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1,003,432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77470</xdr:rowOff>
    </xdr:from>
    <xdr:to>
      <xdr:col>46</xdr:col>
      <xdr:colOff>38100</xdr:colOff>
      <xdr:row>59</xdr:row>
      <xdr:rowOff>7620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2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58</xdr:row>
      <xdr:rowOff>170180</xdr:rowOff>
    </xdr:from>
    <xdr:ext cx="594995"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580" y="101142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229,885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123825</xdr:rowOff>
    </xdr:from>
    <xdr:to>
      <xdr:col>41</xdr:col>
      <xdr:colOff>101600</xdr:colOff>
      <xdr:row>59</xdr:row>
      <xdr:rowOff>53975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6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59</xdr:row>
      <xdr:rowOff>45085</xdr:rowOff>
    </xdr:from>
    <xdr:ext cx="594995" cy="2584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580" y="1016063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109,094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121920</xdr:rowOff>
    </xdr:from>
    <xdr:to>
      <xdr:col>36</xdr:col>
      <xdr:colOff>165100</xdr:colOff>
      <xdr:row>59</xdr:row>
      <xdr:rowOff>52070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59</xdr:row>
      <xdr:rowOff>43180</xdr:rowOff>
    </xdr:from>
    <xdr:ext cx="594995" cy="25527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580" y="101587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112,863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075" cy="22161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5110" cy="25527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080" y="13370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91820" cy="25527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370" y="12913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91820" cy="25527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370" y="12456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91820" cy="25527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370" y="11998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820" cy="25527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101600</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3100"/>
          <a:ext cx="127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5270"/>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48260</xdr:rowOff>
    </xdr:from>
    <xdr:ext cx="598805" cy="259080"/>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616,764</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101600</xdr:rowOff>
    </xdr:from>
    <xdr:to>
      <xdr:col>55</xdr:col>
      <xdr:colOff>88900</xdr:colOff>
      <xdr:row>70</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8255</xdr:rowOff>
    </xdr:from>
    <xdr:to>
      <xdr:col>55</xdr:col>
      <xdr:colOff>0</xdr:colOff>
      <xdr:row>78</xdr:row>
      <xdr:rowOff>30480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38135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90805</xdr:rowOff>
    </xdr:from>
    <xdr:ext cx="534670" cy="2584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0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84,139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67945</xdr:rowOff>
    </xdr:from>
    <xdr:to>
      <xdr:col>55</xdr:col>
      <xdr:colOff>50800</xdr:colOff>
      <xdr:row>77</xdr:row>
      <xdr:rowOff>169545</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24765</xdr:rowOff>
    </xdr:from>
    <xdr:to>
      <xdr:col>50</xdr:col>
      <xdr:colOff>114300</xdr:colOff>
      <xdr:row>78</xdr:row>
      <xdr:rowOff>30480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39786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29845</xdr:rowOff>
    </xdr:from>
    <xdr:to>
      <xdr:col>50</xdr:col>
      <xdr:colOff>165100</xdr:colOff>
      <xdr:row>77</xdr:row>
      <xdr:rowOff>132080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75</xdr:row>
      <xdr:rowOff>147955</xdr:rowOff>
    </xdr:from>
    <xdr:ext cx="594995" cy="2584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580" y="1300670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100,739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24765</xdr:rowOff>
    </xdr:from>
    <xdr:to>
      <xdr:col>45</xdr:col>
      <xdr:colOff>177800</xdr:colOff>
      <xdr:row>78</xdr:row>
      <xdr:rowOff>73660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39786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9525</xdr:rowOff>
    </xdr:from>
    <xdr:to>
      <xdr:col>46</xdr:col>
      <xdr:colOff>38100</xdr:colOff>
      <xdr:row>77</xdr:row>
      <xdr:rowOff>111125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75</xdr:row>
      <xdr:rowOff>128270</xdr:rowOff>
    </xdr:from>
    <xdr:ext cx="594995" cy="259080"/>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580" y="129870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109,590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24765</xdr:rowOff>
    </xdr:from>
    <xdr:to>
      <xdr:col>41</xdr:col>
      <xdr:colOff>50800</xdr:colOff>
      <xdr:row>78</xdr:row>
      <xdr:rowOff>73660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39786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155575</xdr:rowOff>
    </xdr:from>
    <xdr:to>
      <xdr:col>41</xdr:col>
      <xdr:colOff>101600</xdr:colOff>
      <xdr:row>77</xdr:row>
      <xdr:rowOff>86360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75</xdr:row>
      <xdr:rowOff>102235</xdr:rowOff>
    </xdr:from>
    <xdr:ext cx="594995" cy="2584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580" y="1296098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120,784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86360</xdr:rowOff>
    </xdr:from>
    <xdr:to>
      <xdr:col>36</xdr:col>
      <xdr:colOff>165100</xdr:colOff>
      <xdr:row>78</xdr:row>
      <xdr:rowOff>16510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33020</xdr:rowOff>
    </xdr:from>
    <xdr:ext cx="530860"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4965" y="130632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76,049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128905</xdr:rowOff>
    </xdr:from>
    <xdr:to>
      <xdr:col>55</xdr:col>
      <xdr:colOff>50800</xdr:colOff>
      <xdr:row>78</xdr:row>
      <xdr:rowOff>59055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33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107315</xdr:rowOff>
    </xdr:from>
    <xdr:ext cx="534670" cy="259080"/>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08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57,549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151130</xdr:rowOff>
    </xdr:from>
    <xdr:to>
      <xdr:col>50</xdr:col>
      <xdr:colOff>165100</xdr:colOff>
      <xdr:row>78</xdr:row>
      <xdr:rowOff>81280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35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73025</xdr:rowOff>
    </xdr:from>
    <xdr:ext cx="53086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1965" y="134461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47,644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145415</xdr:rowOff>
    </xdr:from>
    <xdr:to>
      <xdr:col>46</xdr:col>
      <xdr:colOff>38100</xdr:colOff>
      <xdr:row>78</xdr:row>
      <xdr:rowOff>75565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4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66675</xdr:rowOff>
    </xdr:from>
    <xdr:ext cx="530860" cy="25527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2965" y="134397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50,202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22860</xdr:rowOff>
    </xdr:from>
    <xdr:to>
      <xdr:col>41</xdr:col>
      <xdr:colOff>101600</xdr:colOff>
      <xdr:row>78</xdr:row>
      <xdr:rowOff>124460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9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115570</xdr:rowOff>
    </xdr:from>
    <xdr:ext cx="53086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3965" y="134886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28,821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145415</xdr:rowOff>
    </xdr:from>
    <xdr:to>
      <xdr:col>36</xdr:col>
      <xdr:colOff>165100</xdr:colOff>
      <xdr:row>78</xdr:row>
      <xdr:rowOff>75565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4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66675</xdr:rowOff>
    </xdr:from>
    <xdr:ext cx="530860" cy="25527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4965" y="134397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161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5110" cy="25908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080" y="16930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144145</xdr:rowOff>
    </xdr:from>
    <xdr:ext cx="591820" cy="25527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370" y="16603345"/>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94</xdr:row>
      <xdr:rowOff>160655</xdr:rowOff>
    </xdr:from>
    <xdr:ext cx="591820" cy="25908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370" y="162769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91820" cy="25527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370" y="15951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1820" cy="2584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370" y="15624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89</xdr:row>
      <xdr:rowOff>38100</xdr:rowOff>
    </xdr:from>
    <xdr:ext cx="681990"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5918200" y="15297150"/>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87</xdr:row>
      <xdr:rowOff>54610</xdr:rowOff>
    </xdr:from>
    <xdr:ext cx="681990" cy="25527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200" y="14970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132715</xdr:rowOff>
    </xdr:from>
    <xdr:to>
      <xdr:col>54</xdr:col>
      <xdr:colOff>189865</xdr:colOff>
      <xdr:row>99</xdr:row>
      <xdr:rowOff>71755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6077565"/>
          <a:ext cx="1270" cy="967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75565</xdr:rowOff>
    </xdr:from>
    <xdr:ext cx="534670" cy="255270"/>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4911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16,775</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71755</xdr:rowOff>
    </xdr:from>
    <xdr:to>
      <xdr:col>55</xdr:col>
      <xdr:colOff>88900</xdr:colOff>
      <xdr:row>99</xdr:row>
      <xdr:rowOff>71755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45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79375</xdr:rowOff>
    </xdr:from>
    <xdr:ext cx="598805" cy="2584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8527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609,378</a:t>
          </a:r>
          <a:endParaRPr kumimoji="1" lang="ja-JP" altLang="en-US" sz="1000" b="1">
            <a:latin typeface="ＭＳ Ｐゴシック"/>
            <a:ea typeface="ＭＳ Ｐゴシック"/>
          </a:endParaRPr>
        </a:p>
      </xdr:txBody>
    </xdr:sp>
    <xdr:clientData/>
  </xdr:oneCellAnchor>
  <xdr:twoCellAnchor>
    <xdr:from>
      <xdr:col>54</xdr:col>
      <xdr:colOff>101600</xdr:colOff>
      <xdr:row>93</xdr:row>
      <xdr:rowOff>132715</xdr:rowOff>
    </xdr:from>
    <xdr:to>
      <xdr:col>55</xdr:col>
      <xdr:colOff>88900</xdr:colOff>
      <xdr:row>93</xdr:row>
      <xdr:rowOff>132715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077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99695</xdr:rowOff>
    </xdr:from>
    <xdr:to>
      <xdr:col>55</xdr:col>
      <xdr:colOff>0</xdr:colOff>
      <xdr:row>97</xdr:row>
      <xdr:rowOff>118745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5530195"/>
          <a:ext cx="838200" cy="1219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137795</xdr:rowOff>
    </xdr:from>
    <xdr:ext cx="598805" cy="259080"/>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7684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141,959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159385</xdr:rowOff>
    </xdr:from>
    <xdr:to>
      <xdr:col>55</xdr:col>
      <xdr:colOff>50800</xdr:colOff>
      <xdr:row>98</xdr:row>
      <xdr:rowOff>89535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9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99695</xdr:rowOff>
    </xdr:from>
    <xdr:to>
      <xdr:col>50</xdr:col>
      <xdr:colOff>114300</xdr:colOff>
      <xdr:row>98</xdr:row>
      <xdr:rowOff>16510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5530195"/>
          <a:ext cx="889000" cy="128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147955</xdr:rowOff>
    </xdr:from>
    <xdr:to>
      <xdr:col>50</xdr:col>
      <xdr:colOff>165100</xdr:colOff>
      <xdr:row>98</xdr:row>
      <xdr:rowOff>78105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7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98</xdr:row>
      <xdr:rowOff>69215</xdr:rowOff>
    </xdr:from>
    <xdr:ext cx="594995"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580" y="168713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148,877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16510</xdr:rowOff>
    </xdr:from>
    <xdr:to>
      <xdr:col>45</xdr:col>
      <xdr:colOff>177800</xdr:colOff>
      <xdr:row>99</xdr:row>
      <xdr:rowOff>5080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81861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8255</xdr:rowOff>
    </xdr:from>
    <xdr:to>
      <xdr:col>46</xdr:col>
      <xdr:colOff>38100</xdr:colOff>
      <xdr:row>98</xdr:row>
      <xdr:rowOff>109855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81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98</xdr:row>
      <xdr:rowOff>100965</xdr:rowOff>
    </xdr:from>
    <xdr:ext cx="594995" cy="25527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580" y="1690306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129,380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99</xdr:row>
      <xdr:rowOff>5080</xdr:rowOff>
    </xdr:from>
    <xdr:to>
      <xdr:col>41</xdr:col>
      <xdr:colOff>50800</xdr:colOff>
      <xdr:row>99</xdr:row>
      <xdr:rowOff>41275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97863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81280</xdr:rowOff>
    </xdr:from>
    <xdr:to>
      <xdr:col>41</xdr:col>
      <xdr:colOff>101600</xdr:colOff>
      <xdr:row>98</xdr:row>
      <xdr:rowOff>11430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1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96</xdr:row>
      <xdr:rowOff>27940</xdr:rowOff>
    </xdr:from>
    <xdr:ext cx="594995"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580" y="164871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189,546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130810</xdr:rowOff>
    </xdr:from>
    <xdr:to>
      <xdr:col>36</xdr:col>
      <xdr:colOff>165100</xdr:colOff>
      <xdr:row>98</xdr:row>
      <xdr:rowOff>60960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6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96</xdr:row>
      <xdr:rowOff>78105</xdr:rowOff>
    </xdr:from>
    <xdr:ext cx="594995" cy="25527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580" y="1653730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159,146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67945</xdr:rowOff>
    </xdr:from>
    <xdr:to>
      <xdr:col>55</xdr:col>
      <xdr:colOff>50800</xdr:colOff>
      <xdr:row>97</xdr:row>
      <xdr:rowOff>169545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69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90805</xdr:rowOff>
    </xdr:from>
    <xdr:ext cx="598805" cy="2584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5500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197,915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90</xdr:row>
      <xdr:rowOff>48895</xdr:rowOff>
    </xdr:from>
    <xdr:to>
      <xdr:col>50</xdr:col>
      <xdr:colOff>165100</xdr:colOff>
      <xdr:row>90</xdr:row>
      <xdr:rowOff>150495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547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88</xdr:row>
      <xdr:rowOff>167005</xdr:rowOff>
    </xdr:from>
    <xdr:ext cx="594995" cy="25527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580" y="1525460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944,593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137160</xdr:rowOff>
    </xdr:from>
    <xdr:to>
      <xdr:col>46</xdr:col>
      <xdr:colOff>38100</xdr:colOff>
      <xdr:row>98</xdr:row>
      <xdr:rowOff>67310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6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96</xdr:row>
      <xdr:rowOff>84455</xdr:rowOff>
    </xdr:from>
    <xdr:ext cx="594995"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580" y="165436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155,257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125730</xdr:rowOff>
    </xdr:from>
    <xdr:to>
      <xdr:col>41</xdr:col>
      <xdr:colOff>101600</xdr:colOff>
      <xdr:row>99</xdr:row>
      <xdr:rowOff>55880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92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99</xdr:row>
      <xdr:rowOff>46990</xdr:rowOff>
    </xdr:from>
    <xdr:ext cx="53086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3965" y="170205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57,309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161925</xdr:rowOff>
    </xdr:from>
    <xdr:to>
      <xdr:col>36</xdr:col>
      <xdr:colOff>165100</xdr:colOff>
      <xdr:row>99</xdr:row>
      <xdr:rowOff>92075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96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99</xdr:row>
      <xdr:rowOff>83185</xdr:rowOff>
    </xdr:from>
    <xdr:ext cx="53086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4965" y="170567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075" cy="22161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5110" cy="25908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35560</xdr:rowOff>
    </xdr:from>
    <xdr:ext cx="591820" cy="25908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370" y="6207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91820" cy="255270"/>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370" y="5826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130810</xdr:rowOff>
    </xdr:from>
    <xdr:ext cx="591820" cy="25908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370" y="544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91820" cy="25908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370" y="506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1820" cy="255270"/>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163195</xdr:rowOff>
    </xdr:from>
    <xdr:to>
      <xdr:col>85</xdr:col>
      <xdr:colOff>126365</xdr:colOff>
      <xdr:row>39</xdr:row>
      <xdr:rowOff>44450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135245"/>
          <a:ext cx="127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48260</xdr:rowOff>
    </xdr:from>
    <xdr:ext cx="249555" cy="259080"/>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109855</xdr:rowOff>
    </xdr:from>
    <xdr:ext cx="598805" cy="255270"/>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491045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418,777</a:t>
          </a:r>
          <a:endParaRPr kumimoji="1" lang="ja-JP" altLang="en-US" sz="1000" b="1">
            <a:latin typeface="ＭＳ Ｐゴシック"/>
            <a:ea typeface="ＭＳ Ｐゴシック"/>
          </a:endParaRPr>
        </a:p>
      </xdr:txBody>
    </xdr:sp>
    <xdr:clientData/>
  </xdr:oneCellAnchor>
  <xdr:twoCellAnchor>
    <xdr:from>
      <xdr:col>85</xdr:col>
      <xdr:colOff>38100</xdr:colOff>
      <xdr:row>29</xdr:row>
      <xdr:rowOff>163195</xdr:rowOff>
    </xdr:from>
    <xdr:to>
      <xdr:col>86</xdr:col>
      <xdr:colOff>25400</xdr:colOff>
      <xdr:row>29</xdr:row>
      <xdr:rowOff>163195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135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105410</xdr:rowOff>
    </xdr:from>
    <xdr:to>
      <xdr:col>85</xdr:col>
      <xdr:colOff>127000</xdr:colOff>
      <xdr:row>39</xdr:row>
      <xdr:rowOff>19050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5481300" y="6449060"/>
          <a:ext cx="838200" cy="256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64135</xdr:rowOff>
    </xdr:from>
    <xdr:ext cx="534670" cy="255270"/>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40778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41275</xdr:rowOff>
    </xdr:from>
    <xdr:to>
      <xdr:col>85</xdr:col>
      <xdr:colOff>177800</xdr:colOff>
      <xdr:row>38</xdr:row>
      <xdr:rowOff>143510</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105410</xdr:rowOff>
    </xdr:from>
    <xdr:to>
      <xdr:col>81</xdr:col>
      <xdr:colOff>50800</xdr:colOff>
      <xdr:row>38</xdr:row>
      <xdr:rowOff>93980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4592300" y="644906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18415</xdr:rowOff>
    </xdr:from>
    <xdr:to>
      <xdr:col>81</xdr:col>
      <xdr:colOff>101600</xdr:colOff>
      <xdr:row>38</xdr:row>
      <xdr:rowOff>120650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533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111125</xdr:rowOff>
    </xdr:from>
    <xdr:ext cx="530860" cy="255270"/>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13965" y="66262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38,430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114935</xdr:rowOff>
    </xdr:from>
    <xdr:to>
      <xdr:col>76</xdr:col>
      <xdr:colOff>114300</xdr:colOff>
      <xdr:row>38</xdr:row>
      <xdr:rowOff>93980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703300" y="645858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40640</xdr:rowOff>
    </xdr:from>
    <xdr:to>
      <xdr:col>76</xdr:col>
      <xdr:colOff>165100</xdr:colOff>
      <xdr:row>38</xdr:row>
      <xdr:rowOff>141605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555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158115</xdr:rowOff>
    </xdr:from>
    <xdr:ext cx="530860" cy="25527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24965" y="63303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32,814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139700</xdr:rowOff>
    </xdr:from>
    <xdr:to>
      <xdr:col>71</xdr:col>
      <xdr:colOff>177800</xdr:colOff>
      <xdr:row>37</xdr:row>
      <xdr:rowOff>114935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814300" y="6311900"/>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41275</xdr:rowOff>
    </xdr:from>
    <xdr:to>
      <xdr:col>72</xdr:col>
      <xdr:colOff>38100</xdr:colOff>
      <xdr:row>38</xdr:row>
      <xdr:rowOff>143510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133985</xdr:rowOff>
    </xdr:from>
    <xdr:ext cx="530860" cy="25527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35965" y="66490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44450</xdr:rowOff>
    </xdr:from>
    <xdr:to>
      <xdr:col>67</xdr:col>
      <xdr:colOff>101600</xdr:colOff>
      <xdr:row>38</xdr:row>
      <xdr:rowOff>146050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137160</xdr:rowOff>
    </xdr:from>
    <xdr:ext cx="53086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46965" y="6652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31,690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139700</xdr:rowOff>
    </xdr:from>
    <xdr:to>
      <xdr:col>85</xdr:col>
      <xdr:colOff>177800</xdr:colOff>
      <xdr:row>39</xdr:row>
      <xdr:rowOff>69850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54610</xdr:rowOff>
    </xdr:from>
    <xdr:ext cx="469900" cy="255270"/>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5697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6,727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54610</xdr:rowOff>
    </xdr:from>
    <xdr:to>
      <xdr:col>81</xdr:col>
      <xdr:colOff>101600</xdr:colOff>
      <xdr:row>37</xdr:row>
      <xdr:rowOff>156210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39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1270</xdr:rowOff>
    </xdr:from>
    <xdr:ext cx="53086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13965" y="6173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43180</xdr:rowOff>
    </xdr:from>
    <xdr:to>
      <xdr:col>76</xdr:col>
      <xdr:colOff>165100</xdr:colOff>
      <xdr:row>38</xdr:row>
      <xdr:rowOff>144780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5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135890</xdr:rowOff>
    </xdr:from>
    <xdr:ext cx="53086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4965" y="66509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31,956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64135</xdr:rowOff>
    </xdr:from>
    <xdr:to>
      <xdr:col>72</xdr:col>
      <xdr:colOff>38100</xdr:colOff>
      <xdr:row>37</xdr:row>
      <xdr:rowOff>166370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407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10795</xdr:rowOff>
    </xdr:from>
    <xdr:ext cx="530860" cy="2584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35965" y="61829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71,428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88900</xdr:rowOff>
    </xdr:from>
    <xdr:to>
      <xdr:col>67</xdr:col>
      <xdr:colOff>101600</xdr:colOff>
      <xdr:row>37</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35</xdr:row>
      <xdr:rowOff>35560</xdr:rowOff>
    </xdr:from>
    <xdr:ext cx="594995"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14580" y="60363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109,959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075" cy="22161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5110" cy="255270"/>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0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5110" cy="255270"/>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0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2" name="失業対策事業費最小値テキスト">
          <a:extLst>
            <a:ext uri="{FF2B5EF4-FFF2-40B4-BE49-F238E27FC236}">
              <a16:creationId xmlns:a16="http://schemas.microsoft.com/office/drawing/2014/main" id="{00000000-0008-0000-0600-000032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4" name="失業対策事業費最大値テキスト">
          <a:extLst>
            <a:ext uri="{FF2B5EF4-FFF2-40B4-BE49-F238E27FC236}">
              <a16:creationId xmlns:a16="http://schemas.microsoft.com/office/drawing/2014/main" id="{00000000-0008-0000-0600-000034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7" name="失業対策事業費平均値テキスト">
          <a:extLst>
            <a:ext uri="{FF2B5EF4-FFF2-40B4-BE49-F238E27FC236}">
              <a16:creationId xmlns:a16="http://schemas.microsoft.com/office/drawing/2014/main" id="{00000000-0008-0000-0600-000037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5745"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5745" cy="259080"/>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67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5745"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78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5745"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89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6" name="失業対策事業費該当値テキスト">
          <a:extLst>
            <a:ext uri="{FF2B5EF4-FFF2-40B4-BE49-F238E27FC236}">
              <a16:creationId xmlns:a16="http://schemas.microsoft.com/office/drawing/2014/main" id="{00000000-0008-0000-0600-00004A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5745"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5745"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5745"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5745"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075" cy="22161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5110" cy="255270"/>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080" y="13370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91820" cy="255270"/>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370" y="12913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1820" cy="25527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370" y="12456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91820" cy="255270"/>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370" y="11998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820" cy="25527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39370</xdr:rowOff>
    </xdr:from>
    <xdr:to>
      <xdr:col>85</xdr:col>
      <xdr:colOff>126365</xdr:colOff>
      <xdr:row>78</xdr:row>
      <xdr:rowOff>137795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40870"/>
          <a:ext cx="127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141605</xdr:rowOff>
    </xdr:from>
    <xdr:ext cx="378460" cy="259080"/>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14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137795</xdr:rowOff>
    </xdr:from>
    <xdr:to>
      <xdr:col>86</xdr:col>
      <xdr:colOff>25400</xdr:colOff>
      <xdr:row>78</xdr:row>
      <xdr:rowOff>137795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1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157480</xdr:rowOff>
    </xdr:from>
    <xdr:ext cx="598805" cy="255270"/>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1608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643,801</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39370</xdr:rowOff>
    </xdr:from>
    <xdr:to>
      <xdr:col>86</xdr:col>
      <xdr:colOff>25400</xdr:colOff>
      <xdr:row>70</xdr:row>
      <xdr:rowOff>39370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40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132080</xdr:rowOff>
    </xdr:from>
    <xdr:to>
      <xdr:col>85</xdr:col>
      <xdr:colOff>127000</xdr:colOff>
      <xdr:row>76</xdr:row>
      <xdr:rowOff>148590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316228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71755</xdr:rowOff>
    </xdr:from>
    <xdr:ext cx="598805" cy="259080"/>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31019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148,053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93345</xdr:rowOff>
    </xdr:from>
    <xdr:to>
      <xdr:col>85</xdr:col>
      <xdr:colOff>177800</xdr:colOff>
      <xdr:row>77</xdr:row>
      <xdr:rowOff>23495</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31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148590</xdr:rowOff>
    </xdr:from>
    <xdr:to>
      <xdr:col>81</xdr:col>
      <xdr:colOff>50800</xdr:colOff>
      <xdr:row>76</xdr:row>
      <xdr:rowOff>167005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317879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81915</xdr:rowOff>
    </xdr:from>
    <xdr:to>
      <xdr:col>81</xdr:col>
      <xdr:colOff>101600</xdr:colOff>
      <xdr:row>77</xdr:row>
      <xdr:rowOff>12065</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311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75</xdr:row>
      <xdr:rowOff>29210</xdr:rowOff>
    </xdr:from>
    <xdr:ext cx="594995" cy="25527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181580" y="128879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152,939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167005</xdr:rowOff>
    </xdr:from>
    <xdr:to>
      <xdr:col>76</xdr:col>
      <xdr:colOff>114300</xdr:colOff>
      <xdr:row>77</xdr:row>
      <xdr:rowOff>52070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319720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139700</xdr:rowOff>
    </xdr:from>
    <xdr:to>
      <xdr:col>76</xdr:col>
      <xdr:colOff>165100</xdr:colOff>
      <xdr:row>77</xdr:row>
      <xdr:rowOff>69850</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316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77</xdr:row>
      <xdr:rowOff>60960</xdr:rowOff>
    </xdr:from>
    <xdr:ext cx="594995"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292580" y="132626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52070</xdr:rowOff>
    </xdr:from>
    <xdr:to>
      <xdr:col>71</xdr:col>
      <xdr:colOff>177800</xdr:colOff>
      <xdr:row>77</xdr:row>
      <xdr:rowOff>75565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325372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143510</xdr:rowOff>
    </xdr:from>
    <xdr:to>
      <xdr:col>72</xdr:col>
      <xdr:colOff>38100</xdr:colOff>
      <xdr:row>77</xdr:row>
      <xdr:rowOff>73660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31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75</xdr:row>
      <xdr:rowOff>90170</xdr:rowOff>
    </xdr:from>
    <xdr:ext cx="594995" cy="259080"/>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03580" y="129489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150495</xdr:rowOff>
    </xdr:from>
    <xdr:to>
      <xdr:col>67</xdr:col>
      <xdr:colOff>101600</xdr:colOff>
      <xdr:row>77</xdr:row>
      <xdr:rowOff>80645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31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75</xdr:row>
      <xdr:rowOff>97790</xdr:rowOff>
    </xdr:from>
    <xdr:ext cx="594995" cy="25527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14580" y="1295654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81280</xdr:rowOff>
    </xdr:from>
    <xdr:to>
      <xdr:col>85</xdr:col>
      <xdr:colOff>177800</xdr:colOff>
      <xdr:row>77</xdr:row>
      <xdr:rowOff>11430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311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104140</xdr:rowOff>
    </xdr:from>
    <xdr:ext cx="598805" cy="259080"/>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9628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153,364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97790</xdr:rowOff>
    </xdr:from>
    <xdr:to>
      <xdr:col>81</xdr:col>
      <xdr:colOff>101600</xdr:colOff>
      <xdr:row>77</xdr:row>
      <xdr:rowOff>27940</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312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77</xdr:row>
      <xdr:rowOff>19050</xdr:rowOff>
    </xdr:from>
    <xdr:ext cx="594995" cy="25527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181580" y="1322070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146,128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116205</xdr:rowOff>
    </xdr:from>
    <xdr:to>
      <xdr:col>76</xdr:col>
      <xdr:colOff>165100</xdr:colOff>
      <xdr:row>77</xdr:row>
      <xdr:rowOff>46355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314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75</xdr:row>
      <xdr:rowOff>63500</xdr:rowOff>
    </xdr:from>
    <xdr:ext cx="594995" cy="25527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292580" y="1292225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138,091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635</xdr:rowOff>
    </xdr:from>
    <xdr:to>
      <xdr:col>72</xdr:col>
      <xdr:colOff>38100</xdr:colOff>
      <xdr:row>77</xdr:row>
      <xdr:rowOff>102235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32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77</xdr:row>
      <xdr:rowOff>93345</xdr:rowOff>
    </xdr:from>
    <xdr:ext cx="594995"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03580" y="132949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113,714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24765</xdr:rowOff>
    </xdr:from>
    <xdr:to>
      <xdr:col>67</xdr:col>
      <xdr:colOff>101600</xdr:colOff>
      <xdr:row>77</xdr:row>
      <xdr:rowOff>126365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322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77</xdr:row>
      <xdr:rowOff>117475</xdr:rowOff>
    </xdr:from>
    <xdr:ext cx="594995"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14580" y="133191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102,985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161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110" cy="25527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08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1820" cy="255270"/>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370" y="16342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1820" cy="255270"/>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370" y="15885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1820" cy="255270"/>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370" y="15427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820" cy="25527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149225</xdr:rowOff>
    </xdr:from>
    <xdr:to>
      <xdr:col>85</xdr:col>
      <xdr:colOff>126365</xdr:colOff>
      <xdr:row>98</xdr:row>
      <xdr:rowOff>137795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6317595" y="15579725"/>
          <a:ext cx="127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141605</xdr:rowOff>
    </xdr:from>
    <xdr:ext cx="378460" cy="259080"/>
    <xdr:sp macro="" textlink="">
      <xdr:nvSpPr>
        <xdr:cNvPr id="672" name="積立金最小値テキスト">
          <a:extLst>
            <a:ext uri="{FF2B5EF4-FFF2-40B4-BE49-F238E27FC236}">
              <a16:creationId xmlns:a16="http://schemas.microsoft.com/office/drawing/2014/main" id="{00000000-0008-0000-0600-0000A0020000}"/>
            </a:ext>
          </a:extLst>
        </xdr:cNvPr>
        <xdr:cNvSpPr txBox="1"/>
      </xdr:nvSpPr>
      <xdr:spPr>
        <a:xfrm>
          <a:off x="16370300" y="16943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137795</xdr:rowOff>
    </xdr:from>
    <xdr:to>
      <xdr:col>86</xdr:col>
      <xdr:colOff>25400</xdr:colOff>
      <xdr:row>98</xdr:row>
      <xdr:rowOff>137795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6939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95885</xdr:rowOff>
    </xdr:from>
    <xdr:ext cx="598805" cy="259080"/>
    <xdr:sp macro="" textlink="">
      <xdr:nvSpPr>
        <xdr:cNvPr id="674" name="積立金最大値テキスト">
          <a:extLst>
            <a:ext uri="{FF2B5EF4-FFF2-40B4-BE49-F238E27FC236}">
              <a16:creationId xmlns:a16="http://schemas.microsoft.com/office/drawing/2014/main" id="{00000000-0008-0000-0600-0000A2020000}"/>
            </a:ext>
          </a:extLst>
        </xdr:cNvPr>
        <xdr:cNvSpPr txBox="1"/>
      </xdr:nvSpPr>
      <xdr:spPr>
        <a:xfrm>
          <a:off x="16370300" y="153549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595,863</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149225</xdr:rowOff>
    </xdr:from>
    <xdr:to>
      <xdr:col>86</xdr:col>
      <xdr:colOff>25400</xdr:colOff>
      <xdr:row>90</xdr:row>
      <xdr:rowOff>149225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557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70485</xdr:rowOff>
    </xdr:from>
    <xdr:to>
      <xdr:col>85</xdr:col>
      <xdr:colOff>127000</xdr:colOff>
      <xdr:row>97</xdr:row>
      <xdr:rowOff>137160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5481300" y="16701135"/>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5080</xdr:rowOff>
    </xdr:from>
    <xdr:ext cx="598805" cy="259080"/>
    <xdr:sp macro="" textlink="">
      <xdr:nvSpPr>
        <xdr:cNvPr id="677" name="積立金平均値テキスト">
          <a:extLst>
            <a:ext uri="{FF2B5EF4-FFF2-40B4-BE49-F238E27FC236}">
              <a16:creationId xmlns:a16="http://schemas.microsoft.com/office/drawing/2014/main" id="{00000000-0008-0000-0600-0000A5020000}"/>
            </a:ext>
          </a:extLst>
        </xdr:cNvPr>
        <xdr:cNvSpPr txBox="1"/>
      </xdr:nvSpPr>
      <xdr:spPr>
        <a:xfrm>
          <a:off x="16370300" y="166357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102,217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26670</xdr:rowOff>
    </xdr:from>
    <xdr:to>
      <xdr:col>85</xdr:col>
      <xdr:colOff>177800</xdr:colOff>
      <xdr:row>97</xdr:row>
      <xdr:rowOff>128270</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6268700" y="1665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137160</xdr:rowOff>
    </xdr:from>
    <xdr:to>
      <xdr:col>81</xdr:col>
      <xdr:colOff>50800</xdr:colOff>
      <xdr:row>98</xdr:row>
      <xdr:rowOff>19685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4592300" y="1676781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153035</xdr:rowOff>
    </xdr:from>
    <xdr:to>
      <xdr:col>81</xdr:col>
      <xdr:colOff>101600</xdr:colOff>
      <xdr:row>97</xdr:row>
      <xdr:rowOff>83185</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5430500" y="1661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95</xdr:row>
      <xdr:rowOff>99695</xdr:rowOff>
    </xdr:from>
    <xdr:ext cx="594995" cy="25527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5181580" y="1638744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121,970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59055</xdr:rowOff>
    </xdr:from>
    <xdr:to>
      <xdr:col>76</xdr:col>
      <xdr:colOff>114300</xdr:colOff>
      <xdr:row>98</xdr:row>
      <xdr:rowOff>19685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3703300" y="16689705"/>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20320</xdr:rowOff>
    </xdr:from>
    <xdr:to>
      <xdr:col>76</xdr:col>
      <xdr:colOff>165100</xdr:colOff>
      <xdr:row>96</xdr:row>
      <xdr:rowOff>121920</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4541500" y="1647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94</xdr:row>
      <xdr:rowOff>138430</xdr:rowOff>
    </xdr:from>
    <xdr:ext cx="594995"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292580" y="1625473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179,971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59055</xdr:rowOff>
    </xdr:from>
    <xdr:to>
      <xdr:col>71</xdr:col>
      <xdr:colOff>177800</xdr:colOff>
      <xdr:row>98</xdr:row>
      <xdr:rowOff>70485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2814300" y="16689705"/>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123825</xdr:rowOff>
    </xdr:from>
    <xdr:to>
      <xdr:col>72</xdr:col>
      <xdr:colOff>38100</xdr:colOff>
      <xdr:row>96</xdr:row>
      <xdr:rowOff>53975</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652500" y="1641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94</xdr:row>
      <xdr:rowOff>70485</xdr:rowOff>
    </xdr:from>
    <xdr:ext cx="594995"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03580" y="1618678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209,826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166370</xdr:rowOff>
    </xdr:from>
    <xdr:to>
      <xdr:col>67</xdr:col>
      <xdr:colOff>101600</xdr:colOff>
      <xdr:row>97</xdr:row>
      <xdr:rowOff>96520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2763500" y="1662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95</xdr:row>
      <xdr:rowOff>113030</xdr:rowOff>
    </xdr:from>
    <xdr:ext cx="594995" cy="259080"/>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14580" y="164007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116,080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19685</xdr:rowOff>
    </xdr:from>
    <xdr:to>
      <xdr:col>85</xdr:col>
      <xdr:colOff>177800</xdr:colOff>
      <xdr:row>97</xdr:row>
      <xdr:rowOff>121285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6268700" y="1665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42545</xdr:rowOff>
    </xdr:from>
    <xdr:ext cx="598805" cy="255270"/>
    <xdr:sp macro="" textlink="">
      <xdr:nvSpPr>
        <xdr:cNvPr id="696" name="積立金該当値テキスト">
          <a:extLst>
            <a:ext uri="{FF2B5EF4-FFF2-40B4-BE49-F238E27FC236}">
              <a16:creationId xmlns:a16="http://schemas.microsoft.com/office/drawing/2014/main" id="{00000000-0008-0000-0600-0000B8020000}"/>
            </a:ext>
          </a:extLst>
        </xdr:cNvPr>
        <xdr:cNvSpPr txBox="1"/>
      </xdr:nvSpPr>
      <xdr:spPr>
        <a:xfrm>
          <a:off x="16370300" y="1650174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105,263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86360</xdr:rowOff>
    </xdr:from>
    <xdr:to>
      <xdr:col>81</xdr:col>
      <xdr:colOff>101600</xdr:colOff>
      <xdr:row>98</xdr:row>
      <xdr:rowOff>16510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5430500" y="1671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7620</xdr:rowOff>
    </xdr:from>
    <xdr:ext cx="530860" cy="25527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3965" y="168097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76,177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140335</xdr:rowOff>
    </xdr:from>
    <xdr:to>
      <xdr:col>76</xdr:col>
      <xdr:colOff>165100</xdr:colOff>
      <xdr:row>98</xdr:row>
      <xdr:rowOff>70485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4541500" y="167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61595</xdr:rowOff>
    </xdr:from>
    <xdr:ext cx="53086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4965" y="168636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52,625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8255</xdr:rowOff>
    </xdr:from>
    <xdr:to>
      <xdr:col>72</xdr:col>
      <xdr:colOff>38100</xdr:colOff>
      <xdr:row>97</xdr:row>
      <xdr:rowOff>109855</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3652500" y="1663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97</xdr:row>
      <xdr:rowOff>100965</xdr:rowOff>
    </xdr:from>
    <xdr:ext cx="594995" cy="25527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03580" y="1673161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110,243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19685</xdr:rowOff>
    </xdr:from>
    <xdr:to>
      <xdr:col>67</xdr:col>
      <xdr:colOff>101600</xdr:colOff>
      <xdr:row>98</xdr:row>
      <xdr:rowOff>121285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2763500" y="1682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112395</xdr:rowOff>
    </xdr:from>
    <xdr:ext cx="530860" cy="25527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6965" y="169144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30,216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075" cy="22161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5110" cy="25527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039080" y="6512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527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505" y="6055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5270"/>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505" y="5598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5270"/>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505" y="5140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270"/>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29210</xdr:rowOff>
    </xdr:from>
    <xdr:to>
      <xdr:col>116</xdr:col>
      <xdr:colOff>62865</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34416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5270"/>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658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146685</xdr:rowOff>
    </xdr:from>
    <xdr:ext cx="534670" cy="255270"/>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11873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57,375</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29210</xdr:rowOff>
    </xdr:from>
    <xdr:to>
      <xdr:col>116</xdr:col>
      <xdr:colOff>152400</xdr:colOff>
      <xdr:row>31</xdr:row>
      <xdr:rowOff>29210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344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60960</xdr:rowOff>
    </xdr:from>
    <xdr:to>
      <xdr:col>116</xdr:col>
      <xdr:colOff>63500</xdr:colOff>
      <xdr:row>38</xdr:row>
      <xdr:rowOff>75565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657606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151765</xdr:rowOff>
    </xdr:from>
    <xdr:ext cx="469900" cy="259080"/>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3239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5,760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128905</xdr:rowOff>
    </xdr:from>
    <xdr:to>
      <xdr:col>116</xdr:col>
      <xdr:colOff>114300</xdr:colOff>
      <xdr:row>38</xdr:row>
      <xdr:rowOff>59055</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47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75565</xdr:rowOff>
    </xdr:from>
    <xdr:to>
      <xdr:col>111</xdr:col>
      <xdr:colOff>177800</xdr:colOff>
      <xdr:row>38</xdr:row>
      <xdr:rowOff>79375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659066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57785</xdr:rowOff>
    </xdr:from>
    <xdr:to>
      <xdr:col>112</xdr:col>
      <xdr:colOff>38100</xdr:colOff>
      <xdr:row>38</xdr:row>
      <xdr:rowOff>159385</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150495</xdr:rowOff>
    </xdr:from>
    <xdr:ext cx="466090" cy="25908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350" y="66655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79375</xdr:rowOff>
    </xdr:from>
    <xdr:to>
      <xdr:col>107</xdr:col>
      <xdr:colOff>50800</xdr:colOff>
      <xdr:row>38</xdr:row>
      <xdr:rowOff>80010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9545300" y="65944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69215</xdr:rowOff>
    </xdr:from>
    <xdr:to>
      <xdr:col>107</xdr:col>
      <xdr:colOff>101600</xdr:colOff>
      <xdr:row>38</xdr:row>
      <xdr:rowOff>170815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38</xdr:row>
      <xdr:rowOff>161925</xdr:rowOff>
    </xdr:from>
    <xdr:ext cx="378460" cy="25908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245070" y="66770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80010</xdr:rowOff>
    </xdr:from>
    <xdr:to>
      <xdr:col>102</xdr:col>
      <xdr:colOff>114300</xdr:colOff>
      <xdr:row>38</xdr:row>
      <xdr:rowOff>80645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8656300" y="659511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69850</xdr:rowOff>
    </xdr:from>
    <xdr:to>
      <xdr:col>102</xdr:col>
      <xdr:colOff>165100</xdr:colOff>
      <xdr:row>39</xdr:row>
      <xdr:rowOff>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5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38</xdr:row>
      <xdr:rowOff>162560</xdr:rowOff>
    </xdr:from>
    <xdr:ext cx="378460"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6070" y="66776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67945</xdr:rowOff>
    </xdr:from>
    <xdr:to>
      <xdr:col>98</xdr:col>
      <xdr:colOff>38100</xdr:colOff>
      <xdr:row>38</xdr:row>
      <xdr:rowOff>169545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58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38</xdr:row>
      <xdr:rowOff>160655</xdr:rowOff>
    </xdr:from>
    <xdr:ext cx="378460" cy="259080"/>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7070" y="66757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10160</xdr:rowOff>
    </xdr:from>
    <xdr:to>
      <xdr:col>116</xdr:col>
      <xdr:colOff>114300</xdr:colOff>
      <xdr:row>38</xdr:row>
      <xdr:rowOff>111760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107315</xdr:rowOff>
    </xdr:from>
    <xdr:ext cx="469900" cy="259080"/>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4509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24765</xdr:rowOff>
    </xdr:from>
    <xdr:to>
      <xdr:col>112</xdr:col>
      <xdr:colOff>38100</xdr:colOff>
      <xdr:row>38</xdr:row>
      <xdr:rowOff>126365</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53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143510</xdr:rowOff>
    </xdr:from>
    <xdr:ext cx="466090" cy="25527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350" y="63157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29210</xdr:rowOff>
    </xdr:from>
    <xdr:to>
      <xdr:col>107</xdr:col>
      <xdr:colOff>101600</xdr:colOff>
      <xdr:row>38</xdr:row>
      <xdr:rowOff>130175</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544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146685</xdr:rowOff>
    </xdr:from>
    <xdr:ext cx="466090" cy="25527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350" y="63188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29210</xdr:rowOff>
    </xdr:from>
    <xdr:to>
      <xdr:col>102</xdr:col>
      <xdr:colOff>165100</xdr:colOff>
      <xdr:row>38</xdr:row>
      <xdr:rowOff>130810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147320</xdr:rowOff>
    </xdr:from>
    <xdr:ext cx="46609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350" y="63195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29845</xdr:rowOff>
    </xdr:from>
    <xdr:to>
      <xdr:col>98</xdr:col>
      <xdr:colOff>38100</xdr:colOff>
      <xdr:row>38</xdr:row>
      <xdr:rowOff>132080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544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147955</xdr:rowOff>
    </xdr:from>
    <xdr:ext cx="466090" cy="2584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350" y="632015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075" cy="22161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5110" cy="25527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080" y="9941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527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505" y="9484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527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505" y="9027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5270"/>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505" y="8569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5270"/>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505" y="8112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102235</xdr:rowOff>
    </xdr:from>
    <xdr:to>
      <xdr:col>116</xdr:col>
      <xdr:colOff>62865</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674735"/>
          <a:ext cx="127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5270"/>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48895</xdr:rowOff>
    </xdr:from>
    <xdr:ext cx="534670" cy="259080"/>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449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61,628</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102235</xdr:rowOff>
    </xdr:from>
    <xdr:to>
      <xdr:col>116</xdr:col>
      <xdr:colOff>152400</xdr:colOff>
      <xdr:row>50</xdr:row>
      <xdr:rowOff>102235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674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130175</xdr:rowOff>
    </xdr:from>
    <xdr:to>
      <xdr:col>116</xdr:col>
      <xdr:colOff>63500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1007427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101600</xdr:rowOff>
    </xdr:from>
    <xdr:ext cx="469900" cy="259080"/>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02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78740</xdr:rowOff>
    </xdr:from>
    <xdr:to>
      <xdr:col>116</xdr:col>
      <xdr:colOff>114300</xdr:colOff>
      <xdr:row>58</xdr:row>
      <xdr:rowOff>8890</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5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76200</xdr:rowOff>
    </xdr:from>
    <xdr:to>
      <xdr:col>112</xdr:col>
      <xdr:colOff>38100</xdr:colOff>
      <xdr:row>58</xdr:row>
      <xdr:rowOff>6350</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22860</xdr:rowOff>
    </xdr:from>
    <xdr:ext cx="466090" cy="259080"/>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350" y="9624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125730</xdr:rowOff>
    </xdr:from>
    <xdr:to>
      <xdr:col>107</xdr:col>
      <xdr:colOff>50800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0698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130175</xdr:rowOff>
    </xdr:from>
    <xdr:to>
      <xdr:col>107</xdr:col>
      <xdr:colOff>101600</xdr:colOff>
      <xdr:row>58</xdr:row>
      <xdr:rowOff>60325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76835</xdr:rowOff>
    </xdr:from>
    <xdr:ext cx="466090" cy="255270"/>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350" y="96780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121920</xdr:rowOff>
    </xdr:from>
    <xdr:to>
      <xdr:col>102</xdr:col>
      <xdr:colOff>114300</xdr:colOff>
      <xdr:row>58</xdr:row>
      <xdr:rowOff>125730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0660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118110</xdr:rowOff>
    </xdr:from>
    <xdr:to>
      <xdr:col>102</xdr:col>
      <xdr:colOff>165100</xdr:colOff>
      <xdr:row>58</xdr:row>
      <xdr:rowOff>48260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64770</xdr:rowOff>
    </xdr:from>
    <xdr:ext cx="466090" cy="25527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350" y="96659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64135</xdr:rowOff>
    </xdr:from>
    <xdr:to>
      <xdr:col>98</xdr:col>
      <xdr:colOff>38100</xdr:colOff>
      <xdr:row>57</xdr:row>
      <xdr:rowOff>166370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836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10795</xdr:rowOff>
    </xdr:from>
    <xdr:ext cx="466090" cy="2584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350" y="961199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8,594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79375</xdr:rowOff>
    </xdr:from>
    <xdr:to>
      <xdr:col>116</xdr:col>
      <xdr:colOff>114300</xdr:colOff>
      <xdr:row>59</xdr:row>
      <xdr:rowOff>9525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2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166370</xdr:rowOff>
    </xdr:from>
    <xdr:ext cx="378460" cy="255270"/>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93902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10160</xdr:rowOff>
    </xdr:from>
    <xdr:ext cx="245745" cy="25908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98840" y="101257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10160</xdr:rowOff>
    </xdr:from>
    <xdr:ext cx="24574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309840" y="101257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74930</xdr:rowOff>
    </xdr:from>
    <xdr:to>
      <xdr:col>102</xdr:col>
      <xdr:colOff>165100</xdr:colOff>
      <xdr:row>59</xdr:row>
      <xdr:rowOff>5080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58</xdr:row>
      <xdr:rowOff>167640</xdr:rowOff>
    </xdr:from>
    <xdr:ext cx="378460" cy="25527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6070" y="1011174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71120</xdr:rowOff>
    </xdr:from>
    <xdr:to>
      <xdr:col>98</xdr:col>
      <xdr:colOff>38100</xdr:colOff>
      <xdr:row>59</xdr:row>
      <xdr:rowOff>1270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58</xdr:row>
      <xdr:rowOff>163830</xdr:rowOff>
    </xdr:from>
    <xdr:ext cx="37846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7070" y="101079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6075" cy="22161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78</xdr:row>
      <xdr:rowOff>73660</xdr:rowOff>
    </xdr:from>
    <xdr:ext cx="245110" cy="25908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73</xdr:row>
      <xdr:rowOff>168910</xdr:rowOff>
    </xdr:from>
    <xdr:ext cx="591820" cy="25527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370" y="1268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71</xdr:row>
      <xdr:rowOff>130810</xdr:rowOff>
    </xdr:from>
    <xdr:ext cx="591820" cy="25908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370" y="1230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91820" cy="25908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370" y="1192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1820" cy="25527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137795</xdr:rowOff>
    </xdr:from>
    <xdr:to>
      <xdr:col>116</xdr:col>
      <xdr:colOff>62865</xdr:colOff>
      <xdr:row>78</xdr:row>
      <xdr:rowOff>59690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482195"/>
          <a:ext cx="127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63500</xdr:rowOff>
    </xdr:from>
    <xdr:ext cx="534670" cy="255270"/>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3660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20,513</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59690</xdr:rowOff>
    </xdr:from>
    <xdr:to>
      <xdr:col>116</xdr:col>
      <xdr:colOff>152400</xdr:colOff>
      <xdr:row>78</xdr:row>
      <xdr:rowOff>59690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32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84455</xdr:rowOff>
    </xdr:from>
    <xdr:ext cx="598805" cy="259080"/>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22574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145,245</a:t>
          </a:r>
          <a:endParaRPr kumimoji="1" lang="ja-JP" altLang="en-US" sz="1000" b="1">
            <a:latin typeface="ＭＳ Ｐゴシック"/>
            <a:ea typeface="ＭＳ Ｐゴシック"/>
          </a:endParaRPr>
        </a:p>
      </xdr:txBody>
    </xdr:sp>
    <xdr:clientData/>
  </xdr:oneCellAnchor>
  <xdr:twoCellAnchor>
    <xdr:from>
      <xdr:col>115</xdr:col>
      <xdr:colOff>165100</xdr:colOff>
      <xdr:row>72</xdr:row>
      <xdr:rowOff>137795</xdr:rowOff>
    </xdr:from>
    <xdr:to>
      <xdr:col>116</xdr:col>
      <xdr:colOff>152400</xdr:colOff>
      <xdr:row>72</xdr:row>
      <xdr:rowOff>137795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482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16510</xdr:rowOff>
    </xdr:from>
    <xdr:to>
      <xdr:col>116</xdr:col>
      <xdr:colOff>63500</xdr:colOff>
      <xdr:row>72</xdr:row>
      <xdr:rowOff>137795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360910"/>
          <a:ext cx="8382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123190</xdr:rowOff>
    </xdr:from>
    <xdr:ext cx="534670" cy="255270"/>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98194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70,173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144780</xdr:rowOff>
    </xdr:from>
    <xdr:to>
      <xdr:col>116</xdr:col>
      <xdr:colOff>114300</xdr:colOff>
      <xdr:row>76</xdr:row>
      <xdr:rowOff>74930</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300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16510</xdr:rowOff>
    </xdr:from>
    <xdr:to>
      <xdr:col>111</xdr:col>
      <xdr:colOff>177800</xdr:colOff>
      <xdr:row>73</xdr:row>
      <xdr:rowOff>8890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360910"/>
          <a:ext cx="8890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79375</xdr:rowOff>
    </xdr:from>
    <xdr:to>
      <xdr:col>112</xdr:col>
      <xdr:colOff>38100</xdr:colOff>
      <xdr:row>75</xdr:row>
      <xdr:rowOff>9525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76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68580</xdr:colOff>
      <xdr:row>75</xdr:row>
      <xdr:rowOff>1270</xdr:rowOff>
    </xdr:from>
    <xdr:ext cx="594995" cy="25908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23580" y="128600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101,210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8890</xdr:rowOff>
    </xdr:from>
    <xdr:to>
      <xdr:col>107</xdr:col>
      <xdr:colOff>50800</xdr:colOff>
      <xdr:row>73</xdr:row>
      <xdr:rowOff>26035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52474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18415</xdr:rowOff>
    </xdr:from>
    <xdr:to>
      <xdr:col>107</xdr:col>
      <xdr:colOff>101600</xdr:colOff>
      <xdr:row>74</xdr:row>
      <xdr:rowOff>120650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705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132080</xdr:colOff>
      <xdr:row>74</xdr:row>
      <xdr:rowOff>111125</xdr:rowOff>
    </xdr:from>
    <xdr:ext cx="594995" cy="255270"/>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34580" y="1279842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109,266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71</xdr:row>
      <xdr:rowOff>86360</xdr:rowOff>
    </xdr:from>
    <xdr:to>
      <xdr:col>102</xdr:col>
      <xdr:colOff>114300</xdr:colOff>
      <xdr:row>73</xdr:row>
      <xdr:rowOff>26035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259310"/>
          <a:ext cx="889000" cy="282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46990</xdr:rowOff>
    </xdr:from>
    <xdr:to>
      <xdr:col>102</xdr:col>
      <xdr:colOff>165100</xdr:colOff>
      <xdr:row>74</xdr:row>
      <xdr:rowOff>148590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73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5080</xdr:colOff>
      <xdr:row>74</xdr:row>
      <xdr:rowOff>139700</xdr:rowOff>
    </xdr:from>
    <xdr:ext cx="594995" cy="25908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45580" y="128270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105,469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15240</xdr:rowOff>
    </xdr:from>
    <xdr:to>
      <xdr:col>98</xdr:col>
      <xdr:colOff>38100</xdr:colOff>
      <xdr:row>74</xdr:row>
      <xdr:rowOff>116840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70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68580</xdr:colOff>
      <xdr:row>74</xdr:row>
      <xdr:rowOff>107950</xdr:rowOff>
    </xdr:from>
    <xdr:ext cx="594995"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56580" y="127952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109,690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72</xdr:row>
      <xdr:rowOff>86995</xdr:rowOff>
    </xdr:from>
    <xdr:to>
      <xdr:col>116</xdr:col>
      <xdr:colOff>114300</xdr:colOff>
      <xdr:row>73</xdr:row>
      <xdr:rowOff>17780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4313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40640</xdr:rowOff>
    </xdr:from>
    <xdr:ext cx="598805" cy="255270"/>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38504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145,245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71</xdr:row>
      <xdr:rowOff>137160</xdr:rowOff>
    </xdr:from>
    <xdr:to>
      <xdr:col>112</xdr:col>
      <xdr:colOff>38100</xdr:colOff>
      <xdr:row>72</xdr:row>
      <xdr:rowOff>67310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31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68580</xdr:colOff>
      <xdr:row>70</xdr:row>
      <xdr:rowOff>83820</xdr:rowOff>
    </xdr:from>
    <xdr:ext cx="594995"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580" y="120853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161,132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72</xdr:row>
      <xdr:rowOff>129540</xdr:rowOff>
    </xdr:from>
    <xdr:to>
      <xdr:col>107</xdr:col>
      <xdr:colOff>101600</xdr:colOff>
      <xdr:row>73</xdr:row>
      <xdr:rowOff>59690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132080</xdr:colOff>
      <xdr:row>71</xdr:row>
      <xdr:rowOff>76200</xdr:rowOff>
    </xdr:from>
    <xdr:ext cx="594995" cy="25527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34580" y="1224915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139,696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72</xdr:row>
      <xdr:rowOff>146685</xdr:rowOff>
    </xdr:from>
    <xdr:to>
      <xdr:col>102</xdr:col>
      <xdr:colOff>165100</xdr:colOff>
      <xdr:row>73</xdr:row>
      <xdr:rowOff>76835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49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5080</xdr:colOff>
      <xdr:row>71</xdr:row>
      <xdr:rowOff>93345</xdr:rowOff>
    </xdr:from>
    <xdr:ext cx="594995"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45580" y="122662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137,446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71</xdr:row>
      <xdr:rowOff>35560</xdr:rowOff>
    </xdr:from>
    <xdr:to>
      <xdr:col>98</xdr:col>
      <xdr:colOff>38100</xdr:colOff>
      <xdr:row>71</xdr:row>
      <xdr:rowOff>137160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20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68580</xdr:colOff>
      <xdr:row>69</xdr:row>
      <xdr:rowOff>153670</xdr:rowOff>
    </xdr:from>
    <xdr:ext cx="594995"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56580" y="119837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174,532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6075" cy="22161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110" cy="25527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080" y="16113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5110" cy="25527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080" y="14970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745" cy="25908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745" cy="25908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5745"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745"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74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74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574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745"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維持補修費は、</a:t>
          </a:r>
          <a:r>
            <a:rPr kumimoji="1" lang="ja-JP" altLang="en-US" sz="1300">
              <a:solidFill>
                <a:schemeClr val="tx1"/>
              </a:solidFill>
              <a:latin typeface="ＭＳ Ｐゴシック"/>
              <a:ea typeface="ＭＳ Ｐゴシック"/>
            </a:rPr>
            <a:t>令和２年度に策定した橋梁長寿命化計画に基づき、村内に１５５橋ある橋梁の予防的な修繕対策を計画的に実施していることから、住民</a:t>
          </a:r>
          <a:r>
            <a:rPr kumimoji="1" lang="ja-JP" altLang="en-US" sz="1300">
              <a:latin typeface="ＭＳ Ｐゴシック"/>
              <a:ea typeface="ＭＳ Ｐゴシック"/>
            </a:rPr>
            <a:t>一人当たりのコストが高い状況となっている。</a:t>
          </a:r>
        </a:p>
        <a:p>
          <a:r>
            <a:rPr kumimoji="1" lang="ja-JP" altLang="en-US" sz="1300">
              <a:latin typeface="ＭＳ Ｐゴシック"/>
              <a:ea typeface="ＭＳ Ｐゴシック"/>
            </a:rPr>
            <a:t>物価高騰対策として生活応援商品券事業を令和２年度から継続的に実施していることから、補助費等についても</a:t>
          </a:r>
          <a:r>
            <a:rPr kumimoji="1" lang="ja-JP" altLang="en-US" sz="1300">
              <a:solidFill>
                <a:schemeClr val="tx1"/>
              </a:solidFill>
              <a:latin typeface="ＭＳ Ｐゴシック"/>
              <a:ea typeface="ＭＳ Ｐゴシック"/>
            </a:rPr>
            <a:t>住民</a:t>
          </a:r>
          <a:r>
            <a:rPr kumimoji="1" lang="ja-JP" altLang="en-US" sz="1300">
              <a:latin typeface="ＭＳ Ｐゴシック"/>
              <a:ea typeface="ＭＳ Ｐゴシック"/>
            </a:rPr>
            <a:t>一人当たりのコストが高い状況となっている。</a:t>
          </a:r>
        </a:p>
        <a:p>
          <a:r>
            <a:rPr kumimoji="1" lang="ja-JP" altLang="en-US" sz="1300">
              <a:latin typeface="ＭＳ Ｐゴシック"/>
              <a:ea typeface="ＭＳ Ｐゴシック"/>
            </a:rPr>
            <a:t>普通建設事業費は、義務教育学校建設事業が終了したことで、住民一人あたりのコストが大幅に減少している。</a:t>
          </a:r>
        </a:p>
        <a:p>
          <a:r>
            <a:rPr kumimoji="1" lang="ja-JP" altLang="en-US" sz="1300">
              <a:latin typeface="ＭＳ Ｐゴシック"/>
              <a:ea typeface="ＭＳ Ｐゴシック"/>
            </a:rPr>
            <a:t>災害復旧工事が終了したことで、災害復旧事業費についても住民一人当たりのコストが大幅に減少している。</a:t>
          </a: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群馬県南牧村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1,427
1,419
118.83
2,571,101
2,401,973
160,710
1,571,713
2,670,051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27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27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075" cy="22161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37</xdr:row>
      <xdr:rowOff>168910</xdr:rowOff>
    </xdr:from>
    <xdr:ext cx="245110" cy="255270"/>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080" y="6512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35</xdr:row>
      <xdr:rowOff>54610</xdr:rowOff>
    </xdr:from>
    <xdr:ext cx="531495" cy="255270"/>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505" y="6055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32</xdr:row>
      <xdr:rowOff>111760</xdr:rowOff>
    </xdr:from>
    <xdr:ext cx="531495" cy="255270"/>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505" y="5598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168910</xdr:rowOff>
    </xdr:from>
    <xdr:ext cx="531495" cy="255270"/>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505" y="5140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5270"/>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39370</xdr:rowOff>
    </xdr:from>
    <xdr:to>
      <xdr:col>24</xdr:col>
      <xdr:colOff>62865</xdr:colOff>
      <xdr:row>37</xdr:row>
      <xdr:rowOff>154940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32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158750</xdr:rowOff>
    </xdr:from>
    <xdr:ext cx="469900" cy="259080"/>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6,841</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154940</xdr:rowOff>
    </xdr:from>
    <xdr:to>
      <xdr:col>24</xdr:col>
      <xdr:colOff>152400</xdr:colOff>
      <xdr:row>37</xdr:row>
      <xdr:rowOff>154940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157480</xdr:rowOff>
    </xdr:from>
    <xdr:ext cx="534670" cy="255270"/>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5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56,882</a:t>
          </a:r>
          <a:endParaRPr kumimoji="1" lang="ja-JP" altLang="en-US" sz="1000" b="1">
            <a:latin typeface="ＭＳ Ｐゴシック"/>
          </a:endParaRPr>
        </a:p>
      </xdr:txBody>
    </xdr:sp>
    <xdr:clientData/>
  </xdr:oneCellAnchor>
  <xdr:twoCellAnchor>
    <xdr:from>
      <xdr:col>23</xdr:col>
      <xdr:colOff>165100</xdr:colOff>
      <xdr:row>31</xdr:row>
      <xdr:rowOff>39370</xdr:rowOff>
    </xdr:from>
    <xdr:to>
      <xdr:col>24</xdr:col>
      <xdr:colOff>152400</xdr:colOff>
      <xdr:row>31</xdr:row>
      <xdr:rowOff>39370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42545</xdr:rowOff>
    </xdr:from>
    <xdr:to>
      <xdr:col>24</xdr:col>
      <xdr:colOff>63500</xdr:colOff>
      <xdr:row>34</xdr:row>
      <xdr:rowOff>69215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5871845"/>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5080</xdr:rowOff>
    </xdr:from>
    <xdr:ext cx="534670" cy="259080"/>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2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17,729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26670</xdr:rowOff>
    </xdr:from>
    <xdr:to>
      <xdr:col>24</xdr:col>
      <xdr:colOff>114300</xdr:colOff>
      <xdr:row>36</xdr:row>
      <xdr:rowOff>128270</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69215</xdr:rowOff>
    </xdr:from>
    <xdr:to>
      <xdr:col>19</xdr:col>
      <xdr:colOff>177800</xdr:colOff>
      <xdr:row>34</xdr:row>
      <xdr:rowOff>124460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589851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37465</xdr:rowOff>
    </xdr:from>
    <xdr:to>
      <xdr:col>20</xdr:col>
      <xdr:colOff>38100</xdr:colOff>
      <xdr:row>36</xdr:row>
      <xdr:rowOff>139065</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130175</xdr:rowOff>
    </xdr:from>
    <xdr:ext cx="530860" cy="259080"/>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29965" y="63023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124460</xdr:rowOff>
    </xdr:from>
    <xdr:to>
      <xdr:col>15</xdr:col>
      <xdr:colOff>50800</xdr:colOff>
      <xdr:row>34</xdr:row>
      <xdr:rowOff>170815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595376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166370</xdr:rowOff>
    </xdr:from>
    <xdr:ext cx="530860" cy="25527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0965" y="63385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34</xdr:row>
      <xdr:rowOff>119380</xdr:rowOff>
    </xdr:from>
    <xdr:to>
      <xdr:col>10</xdr:col>
      <xdr:colOff>114300</xdr:colOff>
      <xdr:row>34</xdr:row>
      <xdr:rowOff>170815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594868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89535</xdr:rowOff>
    </xdr:from>
    <xdr:to>
      <xdr:col>10</xdr:col>
      <xdr:colOff>165100</xdr:colOff>
      <xdr:row>37</xdr:row>
      <xdr:rowOff>19685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10795</xdr:rowOff>
    </xdr:from>
    <xdr:ext cx="530860" cy="2584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1965" y="63544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56515</xdr:rowOff>
    </xdr:from>
    <xdr:to>
      <xdr:col>6</xdr:col>
      <xdr:colOff>38100</xdr:colOff>
      <xdr:row>36</xdr:row>
      <xdr:rowOff>158115</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149225</xdr:rowOff>
    </xdr:from>
    <xdr:ext cx="530860" cy="259080"/>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2965" y="63214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16,409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163195</xdr:rowOff>
    </xdr:from>
    <xdr:to>
      <xdr:col>24</xdr:col>
      <xdr:colOff>114300</xdr:colOff>
      <xdr:row>34</xdr:row>
      <xdr:rowOff>93345</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582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14605</xdr:rowOff>
    </xdr:from>
    <xdr:ext cx="534670" cy="259080"/>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672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34,256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18415</xdr:rowOff>
    </xdr:from>
    <xdr:to>
      <xdr:col>20</xdr:col>
      <xdr:colOff>38100</xdr:colOff>
      <xdr:row>34</xdr:row>
      <xdr:rowOff>120650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58477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32</xdr:row>
      <xdr:rowOff>136525</xdr:rowOff>
    </xdr:from>
    <xdr:ext cx="530860" cy="2584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29965" y="56229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33,084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73660</xdr:rowOff>
    </xdr:from>
    <xdr:to>
      <xdr:col>15</xdr:col>
      <xdr:colOff>101600</xdr:colOff>
      <xdr:row>35</xdr:row>
      <xdr:rowOff>3810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590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20320</xdr:rowOff>
    </xdr:from>
    <xdr:ext cx="530860" cy="255270"/>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0965" y="56781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120650</xdr:rowOff>
    </xdr:from>
    <xdr:to>
      <xdr:col>10</xdr:col>
      <xdr:colOff>165100</xdr:colOff>
      <xdr:row>35</xdr:row>
      <xdr:rowOff>50165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5949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33</xdr:row>
      <xdr:rowOff>66675</xdr:rowOff>
    </xdr:from>
    <xdr:ext cx="530860" cy="255270"/>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1965" y="57245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28,641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68580</xdr:rowOff>
    </xdr:from>
    <xdr:to>
      <xdr:col>6</xdr:col>
      <xdr:colOff>38100</xdr:colOff>
      <xdr:row>34</xdr:row>
      <xdr:rowOff>170180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15240</xdr:rowOff>
    </xdr:from>
    <xdr:ext cx="530860" cy="259080"/>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2965" y="56730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30,882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075" cy="221615"/>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168910</xdr:rowOff>
    </xdr:from>
    <xdr:ext cx="245110" cy="25527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080" y="1011301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57</xdr:row>
      <xdr:rowOff>54610</xdr:rowOff>
    </xdr:from>
    <xdr:ext cx="591820" cy="255270"/>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370" y="98272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111760</xdr:rowOff>
    </xdr:from>
    <xdr:ext cx="591820" cy="25527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370" y="954151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1820" cy="25527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370" y="9255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54610</xdr:rowOff>
    </xdr:from>
    <xdr:ext cx="681990" cy="255270"/>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200" y="897001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50</xdr:row>
      <xdr:rowOff>111760</xdr:rowOff>
    </xdr:from>
    <xdr:ext cx="681990" cy="255270"/>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200" y="86842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48</xdr:row>
      <xdr:rowOff>168910</xdr:rowOff>
    </xdr:from>
    <xdr:ext cx="681990" cy="255270"/>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200" y="839851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1990" cy="255270"/>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200" y="8112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136525</xdr:rowOff>
    </xdr:from>
    <xdr:to>
      <xdr:col>24</xdr:col>
      <xdr:colOff>62865</xdr:colOff>
      <xdr:row>59</xdr:row>
      <xdr:rowOff>6985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9025"/>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10795</xdr:rowOff>
    </xdr:from>
    <xdr:ext cx="598805" cy="2584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3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139,411</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6985</xdr:rowOff>
    </xdr:from>
    <xdr:to>
      <xdr:col>24</xdr:col>
      <xdr:colOff>152400</xdr:colOff>
      <xdr:row>59</xdr:row>
      <xdr:rowOff>6985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83185</xdr:rowOff>
    </xdr:from>
    <xdr:ext cx="690245" cy="259080"/>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23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1,623,578</a:t>
          </a:r>
          <a:endParaRPr kumimoji="1" lang="ja-JP" altLang="en-US" sz="1000" b="1">
            <a:latin typeface="ＭＳ Ｐゴシック"/>
          </a:endParaRPr>
        </a:p>
      </xdr:txBody>
    </xdr:sp>
    <xdr:clientData/>
  </xdr:oneCellAnchor>
  <xdr:twoCellAnchor>
    <xdr:from>
      <xdr:col>23</xdr:col>
      <xdr:colOff>165100</xdr:colOff>
      <xdr:row>50</xdr:row>
      <xdr:rowOff>136525</xdr:rowOff>
    </xdr:from>
    <xdr:to>
      <xdr:col>24</xdr:col>
      <xdr:colOff>152400</xdr:colOff>
      <xdr:row>50</xdr:row>
      <xdr:rowOff>136525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9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64770</xdr:rowOff>
    </xdr:from>
    <xdr:to>
      <xdr:col>24</xdr:col>
      <xdr:colOff>63500</xdr:colOff>
      <xdr:row>57</xdr:row>
      <xdr:rowOff>121285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37420"/>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78105</xdr:rowOff>
    </xdr:from>
    <xdr:ext cx="598805" cy="255270"/>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75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348,978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99695</xdr:rowOff>
    </xdr:from>
    <xdr:to>
      <xdr:col>24</xdr:col>
      <xdr:colOff>114300</xdr:colOff>
      <xdr:row>58</xdr:row>
      <xdr:rowOff>29845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100965</xdr:rowOff>
    </xdr:from>
    <xdr:to>
      <xdr:col>19</xdr:col>
      <xdr:colOff>177800</xdr:colOff>
      <xdr:row>57</xdr:row>
      <xdr:rowOff>121285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7361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109220</xdr:rowOff>
    </xdr:from>
    <xdr:to>
      <xdr:col>20</xdr:col>
      <xdr:colOff>38100</xdr:colOff>
      <xdr:row>58</xdr:row>
      <xdr:rowOff>39370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31115</xdr:rowOff>
    </xdr:from>
    <xdr:ext cx="594995" cy="25527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580" y="997521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338,336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100965</xdr:rowOff>
    </xdr:from>
    <xdr:to>
      <xdr:col>15</xdr:col>
      <xdr:colOff>50800</xdr:colOff>
      <xdr:row>57</xdr:row>
      <xdr:rowOff>164465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7361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50800</xdr:rowOff>
    </xdr:from>
    <xdr:to>
      <xdr:col>15</xdr:col>
      <xdr:colOff>101600</xdr:colOff>
      <xdr:row>57</xdr:row>
      <xdr:rowOff>152400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143510</xdr:rowOff>
    </xdr:from>
    <xdr:ext cx="594995" cy="25527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580" y="99161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399,754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34925</xdr:rowOff>
    </xdr:from>
    <xdr:to>
      <xdr:col>10</xdr:col>
      <xdr:colOff>114300</xdr:colOff>
      <xdr:row>57</xdr:row>
      <xdr:rowOff>164465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07575"/>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31750</xdr:rowOff>
    </xdr:from>
    <xdr:to>
      <xdr:col>10</xdr:col>
      <xdr:colOff>165100</xdr:colOff>
      <xdr:row>57</xdr:row>
      <xdr:rowOff>133350</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149860</xdr:rowOff>
    </xdr:from>
    <xdr:ext cx="594995"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580" y="95796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420,332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29210</xdr:rowOff>
    </xdr:from>
    <xdr:to>
      <xdr:col>6</xdr:col>
      <xdr:colOff>38100</xdr:colOff>
      <xdr:row>57</xdr:row>
      <xdr:rowOff>130175</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121285</xdr:rowOff>
    </xdr:from>
    <xdr:ext cx="594995" cy="25527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580" y="989393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423,460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13970</xdr:rowOff>
    </xdr:from>
    <xdr:to>
      <xdr:col>24</xdr:col>
      <xdr:colOff>114300</xdr:colOff>
      <xdr:row>57</xdr:row>
      <xdr:rowOff>115570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36830</xdr:rowOff>
    </xdr:from>
    <xdr:ext cx="598805" cy="259080"/>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38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438,625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70485</xdr:rowOff>
    </xdr:from>
    <xdr:to>
      <xdr:col>20</xdr:col>
      <xdr:colOff>38100</xdr:colOff>
      <xdr:row>58</xdr:row>
      <xdr:rowOff>635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4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17780</xdr:rowOff>
    </xdr:from>
    <xdr:ext cx="594995" cy="255270"/>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580" y="961898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379,117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50165</xdr:rowOff>
    </xdr:from>
    <xdr:to>
      <xdr:col>15</xdr:col>
      <xdr:colOff>101600</xdr:colOff>
      <xdr:row>57</xdr:row>
      <xdr:rowOff>151765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168275</xdr:rowOff>
    </xdr:from>
    <xdr:ext cx="594995" cy="25527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580" y="959802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400,480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113665</xdr:rowOff>
    </xdr:from>
    <xdr:to>
      <xdr:col>10</xdr:col>
      <xdr:colOff>165100</xdr:colOff>
      <xdr:row>58</xdr:row>
      <xdr:rowOff>43815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8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34925</xdr:rowOff>
    </xdr:from>
    <xdr:ext cx="594995" cy="259080"/>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580" y="99790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333,939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155575</xdr:rowOff>
    </xdr:from>
    <xdr:to>
      <xdr:col>6</xdr:col>
      <xdr:colOff>38100</xdr:colOff>
      <xdr:row>57</xdr:row>
      <xdr:rowOff>86360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56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102235</xdr:rowOff>
    </xdr:from>
    <xdr:ext cx="594995" cy="2584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580" y="953198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469,856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186,060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075" cy="22161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1820" cy="255270"/>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827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54610</xdr:rowOff>
    </xdr:from>
    <xdr:ext cx="591820" cy="25527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32562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91820" cy="25527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268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70</xdr:row>
      <xdr:rowOff>111760</xdr:rowOff>
    </xdr:from>
    <xdr:ext cx="591820" cy="255270"/>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1132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820" cy="25527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27940</xdr:rowOff>
    </xdr:from>
    <xdr:to>
      <xdr:col>24</xdr:col>
      <xdr:colOff>62865</xdr:colOff>
      <xdr:row>78</xdr:row>
      <xdr:rowOff>158750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8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162560</xdr:rowOff>
    </xdr:from>
    <xdr:ext cx="598805" cy="259080"/>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176,687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158750</xdr:rowOff>
    </xdr:from>
    <xdr:to>
      <xdr:col>24</xdr:col>
      <xdr:colOff>152400</xdr:colOff>
      <xdr:row>78</xdr:row>
      <xdr:rowOff>158750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146050</xdr:rowOff>
    </xdr:from>
    <xdr:ext cx="598805" cy="255270"/>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0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409,543</a:t>
          </a:r>
          <a:endParaRPr kumimoji="1" lang="ja-JP" altLang="en-US" sz="1000" b="1">
            <a:latin typeface="ＭＳ Ｐゴシック"/>
          </a:endParaRPr>
        </a:p>
      </xdr:txBody>
    </xdr:sp>
    <xdr:clientData/>
  </xdr:oneCellAnchor>
  <xdr:twoCellAnchor>
    <xdr:from>
      <xdr:col>23</xdr:col>
      <xdr:colOff>165100</xdr:colOff>
      <xdr:row>71</xdr:row>
      <xdr:rowOff>27940</xdr:rowOff>
    </xdr:from>
    <xdr:to>
      <xdr:col>24</xdr:col>
      <xdr:colOff>152400</xdr:colOff>
      <xdr:row>71</xdr:row>
      <xdr:rowOff>27940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11430</xdr:rowOff>
    </xdr:from>
    <xdr:to>
      <xdr:col>24</xdr:col>
      <xdr:colOff>63500</xdr:colOff>
      <xdr:row>75</xdr:row>
      <xdr:rowOff>1270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3797300" y="12355830"/>
          <a:ext cx="838200" cy="504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146050</xdr:rowOff>
    </xdr:from>
    <xdr:ext cx="598805" cy="255270"/>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480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256,173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167640</xdr:rowOff>
    </xdr:from>
    <xdr:to>
      <xdr:col>24</xdr:col>
      <xdr:colOff>114300</xdr:colOff>
      <xdr:row>76</xdr:row>
      <xdr:rowOff>97790</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11430</xdr:rowOff>
    </xdr:from>
    <xdr:to>
      <xdr:col>19</xdr:col>
      <xdr:colOff>177800</xdr:colOff>
      <xdr:row>75</xdr:row>
      <xdr:rowOff>70485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2355830"/>
          <a:ext cx="889000" cy="573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67310</xdr:rowOff>
    </xdr:from>
    <xdr:to>
      <xdr:col>20</xdr:col>
      <xdr:colOff>38100</xdr:colOff>
      <xdr:row>76</xdr:row>
      <xdr:rowOff>168910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160020</xdr:rowOff>
    </xdr:from>
    <xdr:ext cx="594995" cy="259080"/>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580" y="131902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243,747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6350</xdr:rowOff>
    </xdr:from>
    <xdr:to>
      <xdr:col>15</xdr:col>
      <xdr:colOff>50800</xdr:colOff>
      <xdr:row>75</xdr:row>
      <xdr:rowOff>70485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86510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31750</xdr:rowOff>
    </xdr:from>
    <xdr:to>
      <xdr:col>15</xdr:col>
      <xdr:colOff>101600</xdr:colOff>
      <xdr:row>77</xdr:row>
      <xdr:rowOff>133350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124460</xdr:rowOff>
    </xdr:from>
    <xdr:ext cx="594995"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580" y="133261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219,975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6350</xdr:rowOff>
    </xdr:from>
    <xdr:to>
      <xdr:col>10</xdr:col>
      <xdr:colOff>114300</xdr:colOff>
      <xdr:row>75</xdr:row>
      <xdr:rowOff>166370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86510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42545</xdr:rowOff>
    </xdr:from>
    <xdr:to>
      <xdr:col>10</xdr:col>
      <xdr:colOff>165100</xdr:colOff>
      <xdr:row>76</xdr:row>
      <xdr:rowOff>144145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135890</xdr:rowOff>
    </xdr:from>
    <xdr:ext cx="594995"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580" y="131660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248,058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10160</xdr:rowOff>
    </xdr:from>
    <xdr:to>
      <xdr:col>6</xdr:col>
      <xdr:colOff>38100</xdr:colOff>
      <xdr:row>77</xdr:row>
      <xdr:rowOff>111760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102870</xdr:rowOff>
    </xdr:from>
    <xdr:ext cx="594995"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580" y="133045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223,829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121920</xdr:rowOff>
    </xdr:from>
    <xdr:to>
      <xdr:col>24</xdr:col>
      <xdr:colOff>114300</xdr:colOff>
      <xdr:row>75</xdr:row>
      <xdr:rowOff>52070</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144780</xdr:rowOff>
    </xdr:from>
    <xdr:ext cx="598805" cy="255270"/>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66063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294,170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71</xdr:row>
      <xdr:rowOff>132080</xdr:rowOff>
    </xdr:from>
    <xdr:to>
      <xdr:col>20</xdr:col>
      <xdr:colOff>38100</xdr:colOff>
      <xdr:row>72</xdr:row>
      <xdr:rowOff>62230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30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70</xdr:row>
      <xdr:rowOff>78740</xdr:rowOff>
    </xdr:from>
    <xdr:ext cx="594995"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580" y="120802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382,495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19685</xdr:rowOff>
    </xdr:from>
    <xdr:to>
      <xdr:col>15</xdr:col>
      <xdr:colOff>101600</xdr:colOff>
      <xdr:row>75</xdr:row>
      <xdr:rowOff>121285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287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73</xdr:row>
      <xdr:rowOff>137795</xdr:rowOff>
    </xdr:from>
    <xdr:ext cx="594995"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580" y="126536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282,163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74</xdr:row>
      <xdr:rowOff>126365</xdr:rowOff>
    </xdr:from>
    <xdr:to>
      <xdr:col>10</xdr:col>
      <xdr:colOff>165100</xdr:colOff>
      <xdr:row>75</xdr:row>
      <xdr:rowOff>56515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81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73</xdr:row>
      <xdr:rowOff>73025</xdr:rowOff>
    </xdr:from>
    <xdr:ext cx="594995" cy="259080"/>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580" y="125888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293,464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75</xdr:row>
      <xdr:rowOff>115570</xdr:rowOff>
    </xdr:from>
    <xdr:to>
      <xdr:col>6</xdr:col>
      <xdr:colOff>38100</xdr:colOff>
      <xdr:row>76</xdr:row>
      <xdr:rowOff>45720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97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74</xdr:row>
      <xdr:rowOff>63500</xdr:rowOff>
    </xdr:from>
    <xdr:ext cx="594995" cy="25527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580" y="1275080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265,278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161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128270</xdr:rowOff>
    </xdr:from>
    <xdr:ext cx="245110" cy="25908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080" y="16930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1820" cy="25527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370" y="16603345"/>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1820"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370" y="162769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1820" cy="25527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370" y="15951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1820" cy="2584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370" y="15624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1820"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5297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820" cy="25527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27940</xdr:rowOff>
    </xdr:from>
    <xdr:to>
      <xdr:col>24</xdr:col>
      <xdr:colOff>62865</xdr:colOff>
      <xdr:row>98</xdr:row>
      <xdr:rowOff>98425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9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102235</xdr:rowOff>
    </xdr:from>
    <xdr:ext cx="534670" cy="2584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3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52,726</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98425</xdr:rowOff>
    </xdr:from>
    <xdr:to>
      <xdr:col>24</xdr:col>
      <xdr:colOff>152400</xdr:colOff>
      <xdr:row>98</xdr:row>
      <xdr:rowOff>98425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146050</xdr:rowOff>
    </xdr:from>
    <xdr:ext cx="598805" cy="255270"/>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10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441,735</a:t>
          </a:r>
          <a:endParaRPr kumimoji="1" lang="ja-JP" altLang="en-US" sz="1000" b="1">
            <a:latin typeface="ＭＳ Ｐゴシック"/>
          </a:endParaRPr>
        </a:p>
      </xdr:txBody>
    </xdr:sp>
    <xdr:clientData/>
  </xdr:oneCellAnchor>
  <xdr:twoCellAnchor>
    <xdr:from>
      <xdr:col>23</xdr:col>
      <xdr:colOff>165100</xdr:colOff>
      <xdr:row>91</xdr:row>
      <xdr:rowOff>27940</xdr:rowOff>
    </xdr:from>
    <xdr:to>
      <xdr:col>24</xdr:col>
      <xdr:colOff>152400</xdr:colOff>
      <xdr:row>91</xdr:row>
      <xdr:rowOff>27940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27940</xdr:rowOff>
    </xdr:from>
    <xdr:to>
      <xdr:col>24</xdr:col>
      <xdr:colOff>63500</xdr:colOff>
      <xdr:row>97</xdr:row>
      <xdr:rowOff>43815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5859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163195</xdr:rowOff>
    </xdr:from>
    <xdr:ext cx="598805" cy="259080"/>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223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115,548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13335</xdr:rowOff>
    </xdr:from>
    <xdr:to>
      <xdr:col>24</xdr:col>
      <xdr:colOff>114300</xdr:colOff>
      <xdr:row>97</xdr:row>
      <xdr:rowOff>114935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43815</xdr:rowOff>
    </xdr:from>
    <xdr:to>
      <xdr:col>19</xdr:col>
      <xdr:colOff>177800</xdr:colOff>
      <xdr:row>97</xdr:row>
      <xdr:rowOff>106045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7446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156845</xdr:rowOff>
    </xdr:from>
    <xdr:to>
      <xdr:col>20</xdr:col>
      <xdr:colOff>38100</xdr:colOff>
      <xdr:row>97</xdr:row>
      <xdr:rowOff>86995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103505</xdr:rowOff>
    </xdr:from>
    <xdr:ext cx="594995" cy="259080"/>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580" y="163912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124,154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36830</xdr:rowOff>
    </xdr:from>
    <xdr:to>
      <xdr:col>15</xdr:col>
      <xdr:colOff>50800</xdr:colOff>
      <xdr:row>97</xdr:row>
      <xdr:rowOff>106045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66748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43180</xdr:rowOff>
    </xdr:from>
    <xdr:to>
      <xdr:col>15</xdr:col>
      <xdr:colOff>101600</xdr:colOff>
      <xdr:row>97</xdr:row>
      <xdr:rowOff>144780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161290</xdr:rowOff>
    </xdr:from>
    <xdr:ext cx="594995"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580" y="164490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36830</xdr:rowOff>
    </xdr:from>
    <xdr:to>
      <xdr:col>10</xdr:col>
      <xdr:colOff>114300</xdr:colOff>
      <xdr:row>97</xdr:row>
      <xdr:rowOff>120650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6748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144145</xdr:rowOff>
    </xdr:from>
    <xdr:to>
      <xdr:col>10</xdr:col>
      <xdr:colOff>165100</xdr:colOff>
      <xdr:row>97</xdr:row>
      <xdr:rowOff>74930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90805</xdr:rowOff>
    </xdr:from>
    <xdr:ext cx="594995" cy="2584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580" y="1637855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128,009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41910</xdr:rowOff>
    </xdr:from>
    <xdr:to>
      <xdr:col>6</xdr:col>
      <xdr:colOff>38100</xdr:colOff>
      <xdr:row>97</xdr:row>
      <xdr:rowOff>143510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95</xdr:row>
      <xdr:rowOff>160020</xdr:rowOff>
    </xdr:from>
    <xdr:ext cx="594995"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580" y="164477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106,829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148590</xdr:rowOff>
    </xdr:from>
    <xdr:to>
      <xdr:col>24</xdr:col>
      <xdr:colOff>114300</xdr:colOff>
      <xdr:row>97</xdr:row>
      <xdr:rowOff>78740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0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171450</xdr:rowOff>
    </xdr:from>
    <xdr:ext cx="598805" cy="259080"/>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59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126,819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164465</xdr:rowOff>
    </xdr:from>
    <xdr:to>
      <xdr:col>20</xdr:col>
      <xdr:colOff>38100</xdr:colOff>
      <xdr:row>97</xdr:row>
      <xdr:rowOff>94615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2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86360</xdr:rowOff>
    </xdr:from>
    <xdr:ext cx="594995" cy="25527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580" y="1671701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121,811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55245</xdr:rowOff>
    </xdr:from>
    <xdr:to>
      <xdr:col>15</xdr:col>
      <xdr:colOff>101600</xdr:colOff>
      <xdr:row>97</xdr:row>
      <xdr:rowOff>156845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8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147955</xdr:rowOff>
    </xdr:from>
    <xdr:ext cx="594995" cy="2584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580" y="1677860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102,895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157480</xdr:rowOff>
    </xdr:from>
    <xdr:to>
      <xdr:col>10</xdr:col>
      <xdr:colOff>165100</xdr:colOff>
      <xdr:row>97</xdr:row>
      <xdr:rowOff>87630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1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78740</xdr:rowOff>
    </xdr:from>
    <xdr:ext cx="594995"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580" y="167093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124,029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69850</xdr:rowOff>
    </xdr:from>
    <xdr:to>
      <xdr:col>6</xdr:col>
      <xdr:colOff>38100</xdr:colOff>
      <xdr:row>97</xdr:row>
      <xdr:rowOff>171450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0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162560</xdr:rowOff>
    </xdr:from>
    <xdr:ext cx="530860"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2965" y="167932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075" cy="22161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5110" cy="25908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3550" cy="2590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3550" cy="25527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3550"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92710</xdr:rowOff>
    </xdr:from>
    <xdr:ext cx="531495" cy="2590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527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74930</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430"/>
          <a:ext cx="1270" cy="1512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21590</xdr:rowOff>
    </xdr:from>
    <xdr:ext cx="534670" cy="259080"/>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11,909</a:t>
          </a:r>
          <a:endParaRPr kumimoji="1" lang="ja-JP" altLang="en-US" sz="1000" b="1">
            <a:latin typeface="ＭＳ Ｐゴシック"/>
          </a:endParaRPr>
        </a:p>
      </xdr:txBody>
    </xdr:sp>
    <xdr:clientData/>
  </xdr:oneCellAnchor>
  <xdr:twoCellAnchor>
    <xdr:from>
      <xdr:col>54</xdr:col>
      <xdr:colOff>101600</xdr:colOff>
      <xdr:row>30</xdr:row>
      <xdr:rowOff>74930</xdr:rowOff>
    </xdr:from>
    <xdr:to>
      <xdr:col>55</xdr:col>
      <xdr:colOff>88900</xdr:colOff>
      <xdr:row>30</xdr:row>
      <xdr:rowOff>74930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42545</xdr:rowOff>
    </xdr:from>
    <xdr:to>
      <xdr:col>55</xdr:col>
      <xdr:colOff>0</xdr:colOff>
      <xdr:row>39</xdr:row>
      <xdr:rowOff>43180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2909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79375</xdr:rowOff>
    </xdr:from>
    <xdr:ext cx="378460" cy="2584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3025"/>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56515</xdr:rowOff>
    </xdr:from>
    <xdr:to>
      <xdr:col>55</xdr:col>
      <xdr:colOff>50800</xdr:colOff>
      <xdr:row>38</xdr:row>
      <xdr:rowOff>158115</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43180</xdr:rowOff>
    </xdr:from>
    <xdr:to>
      <xdr:col>50</xdr:col>
      <xdr:colOff>114300</xdr:colOff>
      <xdr:row>39</xdr:row>
      <xdr:rowOff>43180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297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57150</xdr:rowOff>
    </xdr:from>
    <xdr:to>
      <xdr:col>50</xdr:col>
      <xdr:colOff>165100</xdr:colOff>
      <xdr:row>38</xdr:row>
      <xdr:rowOff>158750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3810</xdr:rowOff>
    </xdr:from>
    <xdr:ext cx="378460" cy="259080"/>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70" y="63474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137160</xdr:rowOff>
    </xdr:from>
    <xdr:to>
      <xdr:col>45</xdr:col>
      <xdr:colOff>177800</xdr:colOff>
      <xdr:row>39</xdr:row>
      <xdr:rowOff>43180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65226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154940</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8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36</xdr:row>
      <xdr:rowOff>100965</xdr:rowOff>
    </xdr:from>
    <xdr:ext cx="466090" cy="255270"/>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350" y="62731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137160</xdr:rowOff>
    </xdr:from>
    <xdr:to>
      <xdr:col>41</xdr:col>
      <xdr:colOff>50800</xdr:colOff>
      <xdr:row>38</xdr:row>
      <xdr:rowOff>140335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6522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164465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9525</xdr:rowOff>
    </xdr:from>
    <xdr:ext cx="378460" cy="25527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70" y="635317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6350</xdr:rowOff>
    </xdr:from>
    <xdr:to>
      <xdr:col>36</xdr:col>
      <xdr:colOff>165100</xdr:colOff>
      <xdr:row>38</xdr:row>
      <xdr:rowOff>107315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36</xdr:row>
      <xdr:rowOff>123825</xdr:rowOff>
    </xdr:from>
    <xdr:ext cx="466090" cy="25527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350" y="62960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163195</xdr:rowOff>
    </xdr:from>
    <xdr:to>
      <xdr:col>55</xdr:col>
      <xdr:colOff>50800</xdr:colOff>
      <xdr:row>39</xdr:row>
      <xdr:rowOff>93345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78105</xdr:rowOff>
    </xdr:from>
    <xdr:ext cx="313690" cy="255270"/>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3205"/>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163830</xdr:rowOff>
    </xdr:from>
    <xdr:to>
      <xdr:col>50</xdr:col>
      <xdr:colOff>165100</xdr:colOff>
      <xdr:row>39</xdr:row>
      <xdr:rowOff>93980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147955</xdr:colOff>
      <xdr:row>39</xdr:row>
      <xdr:rowOff>85090</xdr:rowOff>
    </xdr:from>
    <xdr:ext cx="31369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455" y="67716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163830</xdr:rowOff>
    </xdr:from>
    <xdr:to>
      <xdr:col>46</xdr:col>
      <xdr:colOff>38100</xdr:colOff>
      <xdr:row>39</xdr:row>
      <xdr:rowOff>93980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20955</xdr:colOff>
      <xdr:row>39</xdr:row>
      <xdr:rowOff>85090</xdr:rowOff>
    </xdr:from>
    <xdr:ext cx="31369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455" y="67716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86360</xdr:rowOff>
    </xdr:from>
    <xdr:to>
      <xdr:col>41</xdr:col>
      <xdr:colOff>101600</xdr:colOff>
      <xdr:row>39</xdr:row>
      <xdr:rowOff>16510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7620</xdr:rowOff>
    </xdr:from>
    <xdr:ext cx="378460" cy="25527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70" y="669417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89535</xdr:rowOff>
    </xdr:from>
    <xdr:to>
      <xdr:col>36</xdr:col>
      <xdr:colOff>165100</xdr:colOff>
      <xdr:row>39</xdr:row>
      <xdr:rowOff>19685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0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10795</xdr:rowOff>
    </xdr:from>
    <xdr:ext cx="378460" cy="2584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70" y="669734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075" cy="22161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5110" cy="259080"/>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35560</xdr:rowOff>
    </xdr:from>
    <xdr:ext cx="681990" cy="25908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200" y="9636760"/>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53</xdr:row>
      <xdr:rowOff>168910</xdr:rowOff>
    </xdr:from>
    <xdr:ext cx="681990" cy="25527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200" y="9255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51</xdr:row>
      <xdr:rowOff>130810</xdr:rowOff>
    </xdr:from>
    <xdr:ext cx="681990"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200" y="8874760"/>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92710</xdr:rowOff>
    </xdr:from>
    <xdr:ext cx="681990"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200" y="8493760"/>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1990" cy="25527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200" y="8112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135255</xdr:rowOff>
    </xdr:from>
    <xdr:to>
      <xdr:col>54</xdr:col>
      <xdr:colOff>189865</xdr:colOff>
      <xdr:row>59</xdr:row>
      <xdr:rowOff>40640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205"/>
          <a:ext cx="1270" cy="1276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47625</xdr:rowOff>
    </xdr:from>
    <xdr:ext cx="534670" cy="259080"/>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10,231</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40640</xdr:rowOff>
    </xdr:from>
    <xdr:to>
      <xdr:col>55</xdr:col>
      <xdr:colOff>88900</xdr:colOff>
      <xdr:row>59</xdr:row>
      <xdr:rowOff>40640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81915</xdr:rowOff>
    </xdr:from>
    <xdr:ext cx="690245" cy="259080"/>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1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3,361,732</a:t>
          </a:r>
          <a:endParaRPr kumimoji="1" lang="ja-JP" altLang="en-US" sz="1000" b="1">
            <a:latin typeface="ＭＳ Ｐゴシック"/>
          </a:endParaRPr>
        </a:p>
      </xdr:txBody>
    </xdr:sp>
    <xdr:clientData/>
  </xdr:oneCellAnchor>
  <xdr:twoCellAnchor>
    <xdr:from>
      <xdr:col>54</xdr:col>
      <xdr:colOff>101600</xdr:colOff>
      <xdr:row>51</xdr:row>
      <xdr:rowOff>135255</xdr:rowOff>
    </xdr:from>
    <xdr:to>
      <xdr:col>55</xdr:col>
      <xdr:colOff>88900</xdr:colOff>
      <xdr:row>51</xdr:row>
      <xdr:rowOff>135255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142240</xdr:rowOff>
    </xdr:from>
    <xdr:to>
      <xdr:col>55</xdr:col>
      <xdr:colOff>0</xdr:colOff>
      <xdr:row>59</xdr:row>
      <xdr:rowOff>8890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8634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92075</xdr:rowOff>
    </xdr:from>
    <xdr:ext cx="598805" cy="259080"/>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1003617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134,622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113665</xdr:rowOff>
    </xdr:from>
    <xdr:to>
      <xdr:col>55</xdr:col>
      <xdr:colOff>50800</xdr:colOff>
      <xdr:row>59</xdr:row>
      <xdr:rowOff>43815</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1905</xdr:rowOff>
    </xdr:from>
    <xdr:to>
      <xdr:col>50</xdr:col>
      <xdr:colOff>114300</xdr:colOff>
      <xdr:row>59</xdr:row>
      <xdr:rowOff>8890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11745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118745</xdr:rowOff>
    </xdr:from>
    <xdr:to>
      <xdr:col>50</xdr:col>
      <xdr:colOff>165100</xdr:colOff>
      <xdr:row>59</xdr:row>
      <xdr:rowOff>48895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57</xdr:row>
      <xdr:rowOff>65405</xdr:rowOff>
    </xdr:from>
    <xdr:ext cx="594995" cy="255270"/>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580" y="983805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122,163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59</xdr:row>
      <xdr:rowOff>1905</xdr:rowOff>
    </xdr:from>
    <xdr:to>
      <xdr:col>45</xdr:col>
      <xdr:colOff>177800</xdr:colOff>
      <xdr:row>59</xdr:row>
      <xdr:rowOff>3810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174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112395</xdr:rowOff>
    </xdr:from>
    <xdr:to>
      <xdr:col>46</xdr:col>
      <xdr:colOff>38100</xdr:colOff>
      <xdr:row>59</xdr:row>
      <xdr:rowOff>42545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57</xdr:row>
      <xdr:rowOff>59055</xdr:rowOff>
    </xdr:from>
    <xdr:ext cx="594995" cy="259080"/>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580" y="983170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138,555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59</xdr:row>
      <xdr:rowOff>3810</xdr:rowOff>
    </xdr:from>
    <xdr:to>
      <xdr:col>41</xdr:col>
      <xdr:colOff>50800</xdr:colOff>
      <xdr:row>59</xdr:row>
      <xdr:rowOff>9525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11936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105410</xdr:rowOff>
    </xdr:from>
    <xdr:to>
      <xdr:col>41</xdr:col>
      <xdr:colOff>101600</xdr:colOff>
      <xdr:row>59</xdr:row>
      <xdr:rowOff>35560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57</xdr:row>
      <xdr:rowOff>52070</xdr:rowOff>
    </xdr:from>
    <xdr:ext cx="594995" cy="25527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580" y="982472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156,151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113665</xdr:rowOff>
    </xdr:from>
    <xdr:to>
      <xdr:col>36</xdr:col>
      <xdr:colOff>165100</xdr:colOff>
      <xdr:row>59</xdr:row>
      <xdr:rowOff>43815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57</xdr:row>
      <xdr:rowOff>60325</xdr:rowOff>
    </xdr:from>
    <xdr:ext cx="594995"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580" y="98329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134,286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91440</xdr:rowOff>
    </xdr:from>
    <xdr:to>
      <xdr:col>55</xdr:col>
      <xdr:colOff>50800</xdr:colOff>
      <xdr:row>59</xdr:row>
      <xdr:rowOff>21590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50800</xdr:rowOff>
    </xdr:from>
    <xdr:ext cx="598805" cy="259080"/>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23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193,222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129540</xdr:rowOff>
    </xdr:from>
    <xdr:to>
      <xdr:col>50</xdr:col>
      <xdr:colOff>165100</xdr:colOff>
      <xdr:row>59</xdr:row>
      <xdr:rowOff>59690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50800</xdr:rowOff>
    </xdr:from>
    <xdr:ext cx="53086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1965" y="10166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93,686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122555</xdr:rowOff>
    </xdr:from>
    <xdr:to>
      <xdr:col>46</xdr:col>
      <xdr:colOff>38100</xdr:colOff>
      <xdr:row>59</xdr:row>
      <xdr:rowOff>52705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59</xdr:row>
      <xdr:rowOff>43815</xdr:rowOff>
    </xdr:from>
    <xdr:ext cx="594995" cy="25527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580" y="1015936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112,358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124460</xdr:rowOff>
    </xdr:from>
    <xdr:to>
      <xdr:col>41</xdr:col>
      <xdr:colOff>101600</xdr:colOff>
      <xdr:row>59</xdr:row>
      <xdr:rowOff>54610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59</xdr:row>
      <xdr:rowOff>45720</xdr:rowOff>
    </xdr:from>
    <xdr:ext cx="594995" cy="25908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580" y="101612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106,458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130175</xdr:rowOff>
    </xdr:from>
    <xdr:to>
      <xdr:col>36</xdr:col>
      <xdr:colOff>165100</xdr:colOff>
      <xdr:row>59</xdr:row>
      <xdr:rowOff>60325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52070</xdr:rowOff>
    </xdr:from>
    <xdr:ext cx="530860" cy="25527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4965" y="101676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92,406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075" cy="22161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110" cy="259080"/>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91820" cy="25908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370" y="1306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91820" cy="25527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370" y="1268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91820"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370" y="1230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91820"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370" y="1192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820" cy="25527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6985</xdr:rowOff>
    </xdr:from>
    <xdr:to>
      <xdr:col>54</xdr:col>
      <xdr:colOff>189865</xdr:colOff>
      <xdr:row>79</xdr:row>
      <xdr:rowOff>29845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485"/>
          <a:ext cx="127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33655</xdr:rowOff>
    </xdr:from>
    <xdr:ext cx="469900" cy="2584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2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3,888</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29845</xdr:rowOff>
    </xdr:from>
    <xdr:to>
      <xdr:col>55</xdr:col>
      <xdr:colOff>88900</xdr:colOff>
      <xdr:row>79</xdr:row>
      <xdr:rowOff>29845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125095</xdr:rowOff>
    </xdr:from>
    <xdr:ext cx="598805" cy="2584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6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414,892</a:t>
          </a:r>
          <a:endParaRPr kumimoji="1" lang="ja-JP" altLang="en-US" sz="1000" b="1">
            <a:latin typeface="ＭＳ Ｐゴシック"/>
          </a:endParaRPr>
        </a:p>
      </xdr:txBody>
    </xdr:sp>
    <xdr:clientData/>
  </xdr:oneCellAnchor>
  <xdr:twoCellAnchor>
    <xdr:from>
      <xdr:col>54</xdr:col>
      <xdr:colOff>101600</xdr:colOff>
      <xdr:row>70</xdr:row>
      <xdr:rowOff>6985</xdr:rowOff>
    </xdr:from>
    <xdr:to>
      <xdr:col>55</xdr:col>
      <xdr:colOff>88900</xdr:colOff>
      <xdr:row>70</xdr:row>
      <xdr:rowOff>6985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78105</xdr:rowOff>
    </xdr:from>
    <xdr:to>
      <xdr:col>55</xdr:col>
      <xdr:colOff>0</xdr:colOff>
      <xdr:row>77</xdr:row>
      <xdr:rowOff>163195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279755"/>
          <a:ext cx="8382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109855</xdr:rowOff>
    </xdr:from>
    <xdr:ext cx="534670" cy="255270"/>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1150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53,807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132080</xdr:rowOff>
    </xdr:from>
    <xdr:to>
      <xdr:col>55</xdr:col>
      <xdr:colOff>50800</xdr:colOff>
      <xdr:row>78</xdr:row>
      <xdr:rowOff>61595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163195</xdr:rowOff>
    </xdr:from>
    <xdr:to>
      <xdr:col>50</xdr:col>
      <xdr:colOff>114300</xdr:colOff>
      <xdr:row>78</xdr:row>
      <xdr:rowOff>125730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364845"/>
          <a:ext cx="8890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31115</xdr:rowOff>
    </xdr:from>
    <xdr:to>
      <xdr:col>50</xdr:col>
      <xdr:colOff>165100</xdr:colOff>
      <xdr:row>77</xdr:row>
      <xdr:rowOff>132715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149860</xdr:rowOff>
    </xdr:from>
    <xdr:ext cx="530860" cy="259080"/>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1965" y="13008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80,087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125730</xdr:rowOff>
    </xdr:from>
    <xdr:to>
      <xdr:col>45</xdr:col>
      <xdr:colOff>177800</xdr:colOff>
      <xdr:row>78</xdr:row>
      <xdr:rowOff>145415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49883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30480</xdr:rowOff>
    </xdr:from>
    <xdr:to>
      <xdr:col>46</xdr:col>
      <xdr:colOff>38100</xdr:colOff>
      <xdr:row>77</xdr:row>
      <xdr:rowOff>132080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148590</xdr:rowOff>
    </xdr:from>
    <xdr:ext cx="530860" cy="259080"/>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2965" y="130073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136525</xdr:rowOff>
    </xdr:from>
    <xdr:to>
      <xdr:col>41</xdr:col>
      <xdr:colOff>50800</xdr:colOff>
      <xdr:row>78</xdr:row>
      <xdr:rowOff>145415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50962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81915</xdr:rowOff>
    </xdr:from>
    <xdr:to>
      <xdr:col>41</xdr:col>
      <xdr:colOff>101600</xdr:colOff>
      <xdr:row>78</xdr:row>
      <xdr:rowOff>12065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29210</xdr:rowOff>
    </xdr:from>
    <xdr:ext cx="530860" cy="25527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3965" y="130594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66,867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92710</xdr:rowOff>
    </xdr:from>
    <xdr:to>
      <xdr:col>36</xdr:col>
      <xdr:colOff>165100</xdr:colOff>
      <xdr:row>78</xdr:row>
      <xdr:rowOff>22860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39370</xdr:rowOff>
    </xdr:from>
    <xdr:ext cx="53086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4965" y="130695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27305</xdr:rowOff>
    </xdr:from>
    <xdr:to>
      <xdr:col>55</xdr:col>
      <xdr:colOff>50800</xdr:colOff>
      <xdr:row>77</xdr:row>
      <xdr:rowOff>128905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2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50165</xdr:rowOff>
    </xdr:from>
    <xdr:ext cx="534670" cy="259080"/>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803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81,244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112395</xdr:rowOff>
    </xdr:from>
    <xdr:to>
      <xdr:col>50</xdr:col>
      <xdr:colOff>165100</xdr:colOff>
      <xdr:row>78</xdr:row>
      <xdr:rowOff>42545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1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33655</xdr:rowOff>
    </xdr:from>
    <xdr:ext cx="530860" cy="2584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1965" y="1340675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58,850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74930</xdr:rowOff>
    </xdr:from>
    <xdr:to>
      <xdr:col>46</xdr:col>
      <xdr:colOff>38100</xdr:colOff>
      <xdr:row>79</xdr:row>
      <xdr:rowOff>5080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4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167640</xdr:rowOff>
    </xdr:from>
    <xdr:ext cx="530860" cy="25527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2965" y="135407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23,705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94615</xdr:rowOff>
    </xdr:from>
    <xdr:to>
      <xdr:col>41</xdr:col>
      <xdr:colOff>101600</xdr:colOff>
      <xdr:row>79</xdr:row>
      <xdr:rowOff>24765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6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79</xdr:row>
      <xdr:rowOff>15875</xdr:rowOff>
    </xdr:from>
    <xdr:ext cx="530860" cy="25908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3965" y="135604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18,490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86360</xdr:rowOff>
    </xdr:from>
    <xdr:to>
      <xdr:col>36</xdr:col>
      <xdr:colOff>165100</xdr:colOff>
      <xdr:row>79</xdr:row>
      <xdr:rowOff>15875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59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79</xdr:row>
      <xdr:rowOff>6985</xdr:rowOff>
    </xdr:from>
    <xdr:ext cx="530860" cy="25527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4965" y="135515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161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5110" cy="25527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08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1820" cy="25527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370" y="16342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1820" cy="25527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370" y="15885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91820" cy="25527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370" y="15427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820" cy="25527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53340</xdr:rowOff>
    </xdr:from>
    <xdr:to>
      <xdr:col>54</xdr:col>
      <xdr:colOff>189865</xdr:colOff>
      <xdr:row>98</xdr:row>
      <xdr:rowOff>26035</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290"/>
          <a:ext cx="1270" cy="1172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29845</xdr:rowOff>
    </xdr:from>
    <xdr:ext cx="534670" cy="255270"/>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194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49,592</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26035</xdr:rowOff>
    </xdr:from>
    <xdr:to>
      <xdr:col>55</xdr:col>
      <xdr:colOff>88900</xdr:colOff>
      <xdr:row>98</xdr:row>
      <xdr:rowOff>26035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0</xdr:rowOff>
    </xdr:from>
    <xdr:ext cx="598805" cy="259080"/>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5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562,698</a:t>
          </a:r>
          <a:endParaRPr kumimoji="1" lang="ja-JP" altLang="en-US" sz="1000" b="1">
            <a:latin typeface="ＭＳ Ｐゴシック"/>
          </a:endParaRPr>
        </a:p>
      </xdr:txBody>
    </xdr:sp>
    <xdr:clientData/>
  </xdr:oneCellAnchor>
  <xdr:twoCellAnchor>
    <xdr:from>
      <xdr:col>54</xdr:col>
      <xdr:colOff>101600</xdr:colOff>
      <xdr:row>91</xdr:row>
      <xdr:rowOff>53340</xdr:rowOff>
    </xdr:from>
    <xdr:to>
      <xdr:col>55</xdr:col>
      <xdr:colOff>88900</xdr:colOff>
      <xdr:row>91</xdr:row>
      <xdr:rowOff>53340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48895</xdr:rowOff>
    </xdr:from>
    <xdr:to>
      <xdr:col>55</xdr:col>
      <xdr:colOff>0</xdr:colOff>
      <xdr:row>96</xdr:row>
      <xdr:rowOff>59690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50809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33655</xdr:rowOff>
    </xdr:from>
    <xdr:ext cx="598805" cy="2584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49285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164,700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55245</xdr:rowOff>
    </xdr:from>
    <xdr:to>
      <xdr:col>55</xdr:col>
      <xdr:colOff>50800</xdr:colOff>
      <xdr:row>96</xdr:row>
      <xdr:rowOff>156845</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59690</xdr:rowOff>
    </xdr:from>
    <xdr:to>
      <xdr:col>50</xdr:col>
      <xdr:colOff>114300</xdr:colOff>
      <xdr:row>96</xdr:row>
      <xdr:rowOff>90170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5188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75565</xdr:rowOff>
    </xdr:from>
    <xdr:to>
      <xdr:col>50</xdr:col>
      <xdr:colOff>165100</xdr:colOff>
      <xdr:row>97</xdr:row>
      <xdr:rowOff>6350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96</xdr:row>
      <xdr:rowOff>168275</xdr:rowOff>
    </xdr:from>
    <xdr:ext cx="594995" cy="255270"/>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580" y="1662747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155,774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90170</xdr:rowOff>
    </xdr:from>
    <xdr:to>
      <xdr:col>45</xdr:col>
      <xdr:colOff>177800</xdr:colOff>
      <xdr:row>97</xdr:row>
      <xdr:rowOff>55880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54937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75565</xdr:rowOff>
    </xdr:from>
    <xdr:to>
      <xdr:col>46</xdr:col>
      <xdr:colOff>38100</xdr:colOff>
      <xdr:row>97</xdr:row>
      <xdr:rowOff>6350</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96</xdr:row>
      <xdr:rowOff>168275</xdr:rowOff>
    </xdr:from>
    <xdr:ext cx="594995" cy="255270"/>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580" y="1662747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155,746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55880</xdr:rowOff>
    </xdr:from>
    <xdr:to>
      <xdr:col>41</xdr:col>
      <xdr:colOff>50800</xdr:colOff>
      <xdr:row>97</xdr:row>
      <xdr:rowOff>132715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686530"/>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113030</xdr:rowOff>
    </xdr:from>
    <xdr:to>
      <xdr:col>41</xdr:col>
      <xdr:colOff>101600</xdr:colOff>
      <xdr:row>97</xdr:row>
      <xdr:rowOff>43180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95</xdr:row>
      <xdr:rowOff>59690</xdr:rowOff>
    </xdr:from>
    <xdr:ext cx="594995" cy="259080"/>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580" y="163474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139,460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111760</xdr:rowOff>
    </xdr:from>
    <xdr:to>
      <xdr:col>36</xdr:col>
      <xdr:colOff>165100</xdr:colOff>
      <xdr:row>97</xdr:row>
      <xdr:rowOff>41910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95</xdr:row>
      <xdr:rowOff>58420</xdr:rowOff>
    </xdr:from>
    <xdr:ext cx="594995"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580" y="163461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139,933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169545</xdr:rowOff>
    </xdr:from>
    <xdr:to>
      <xdr:col>55</xdr:col>
      <xdr:colOff>50800</xdr:colOff>
      <xdr:row>96</xdr:row>
      <xdr:rowOff>99695</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45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20955</xdr:rowOff>
    </xdr:from>
    <xdr:ext cx="598805" cy="255270"/>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30870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189,755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8890</xdr:rowOff>
    </xdr:from>
    <xdr:to>
      <xdr:col>50</xdr:col>
      <xdr:colOff>165100</xdr:colOff>
      <xdr:row>96</xdr:row>
      <xdr:rowOff>110490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46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94</xdr:row>
      <xdr:rowOff>127000</xdr:rowOff>
    </xdr:from>
    <xdr:ext cx="594995"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580" y="162433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185,074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39370</xdr:rowOff>
    </xdr:from>
    <xdr:to>
      <xdr:col>46</xdr:col>
      <xdr:colOff>38100</xdr:colOff>
      <xdr:row>96</xdr:row>
      <xdr:rowOff>140970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49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94</xdr:row>
      <xdr:rowOff>157480</xdr:rowOff>
    </xdr:from>
    <xdr:ext cx="594995" cy="25527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580" y="1627378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171,769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5080</xdr:rowOff>
    </xdr:from>
    <xdr:to>
      <xdr:col>41</xdr:col>
      <xdr:colOff>101600</xdr:colOff>
      <xdr:row>97</xdr:row>
      <xdr:rowOff>106680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63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97</xdr:row>
      <xdr:rowOff>97790</xdr:rowOff>
    </xdr:from>
    <xdr:ext cx="594995" cy="25527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580" y="1672844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111,537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81915</xdr:rowOff>
    </xdr:from>
    <xdr:to>
      <xdr:col>36</xdr:col>
      <xdr:colOff>165100</xdr:colOff>
      <xdr:row>98</xdr:row>
      <xdr:rowOff>12065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71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3175</xdr:rowOff>
    </xdr:from>
    <xdr:ext cx="53086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4965" y="168052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78,176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17,761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075" cy="22161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5110" cy="259080"/>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91820" cy="25527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370" y="5826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130810</xdr:rowOff>
    </xdr:from>
    <xdr:ext cx="591820" cy="25908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370" y="544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91820" cy="25908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370" y="506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1820" cy="25527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22225</xdr:rowOff>
    </xdr:from>
    <xdr:to>
      <xdr:col>85</xdr:col>
      <xdr:colOff>126365</xdr:colOff>
      <xdr:row>38</xdr:row>
      <xdr:rowOff>118110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175"/>
          <a:ext cx="1270" cy="1296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121920</xdr:rowOff>
    </xdr:from>
    <xdr:ext cx="534670" cy="255270"/>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702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12,864</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118110</xdr:rowOff>
    </xdr:from>
    <xdr:to>
      <xdr:col>86</xdr:col>
      <xdr:colOff>25400</xdr:colOff>
      <xdr:row>38</xdr:row>
      <xdr:rowOff>118110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3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140335</xdr:rowOff>
    </xdr:from>
    <xdr:ext cx="598805" cy="259080"/>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3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182,901</a:t>
          </a:r>
          <a:endParaRPr kumimoji="1" lang="ja-JP" altLang="en-US" sz="1000" b="1">
            <a:latin typeface="ＭＳ Ｐゴシック"/>
          </a:endParaRPr>
        </a:p>
      </xdr:txBody>
    </xdr:sp>
    <xdr:clientData/>
  </xdr:oneCellAnchor>
  <xdr:twoCellAnchor>
    <xdr:from>
      <xdr:col>85</xdr:col>
      <xdr:colOff>38100</xdr:colOff>
      <xdr:row>31</xdr:row>
      <xdr:rowOff>22225</xdr:rowOff>
    </xdr:from>
    <xdr:to>
      <xdr:col>86</xdr:col>
      <xdr:colOff>25400</xdr:colOff>
      <xdr:row>31</xdr:row>
      <xdr:rowOff>22225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127635</xdr:rowOff>
    </xdr:from>
    <xdr:to>
      <xdr:col>85</xdr:col>
      <xdr:colOff>127000</xdr:colOff>
      <xdr:row>35</xdr:row>
      <xdr:rowOff>158750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12838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125730</xdr:rowOff>
    </xdr:from>
    <xdr:ext cx="534670" cy="259080"/>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1264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147320</xdr:rowOff>
    </xdr:from>
    <xdr:to>
      <xdr:col>85</xdr:col>
      <xdr:colOff>177800</xdr:colOff>
      <xdr:row>36</xdr:row>
      <xdr:rowOff>77470</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127635</xdr:rowOff>
    </xdr:from>
    <xdr:to>
      <xdr:col>81</xdr:col>
      <xdr:colOff>50800</xdr:colOff>
      <xdr:row>36</xdr:row>
      <xdr:rowOff>29845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128385"/>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57785</xdr:rowOff>
    </xdr:from>
    <xdr:to>
      <xdr:col>81</xdr:col>
      <xdr:colOff>101600</xdr:colOff>
      <xdr:row>36</xdr:row>
      <xdr:rowOff>159385</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150495</xdr:rowOff>
    </xdr:from>
    <xdr:ext cx="530860" cy="259080"/>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3965" y="63226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29845</xdr:rowOff>
    </xdr:from>
    <xdr:to>
      <xdr:col>76</xdr:col>
      <xdr:colOff>114300</xdr:colOff>
      <xdr:row>36</xdr:row>
      <xdr:rowOff>167640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202045"/>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30480</xdr:rowOff>
    </xdr:from>
    <xdr:to>
      <xdr:col>76</xdr:col>
      <xdr:colOff>165100</xdr:colOff>
      <xdr:row>36</xdr:row>
      <xdr:rowOff>132080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123190</xdr:rowOff>
    </xdr:from>
    <xdr:ext cx="530860" cy="255270"/>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4965" y="62953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62,644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167640</xdr:rowOff>
    </xdr:from>
    <xdr:to>
      <xdr:col>71</xdr:col>
      <xdr:colOff>177800</xdr:colOff>
      <xdr:row>37</xdr:row>
      <xdr:rowOff>14605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33984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24130</xdr:rowOff>
    </xdr:from>
    <xdr:to>
      <xdr:col>72</xdr:col>
      <xdr:colOff>38100</xdr:colOff>
      <xdr:row>36</xdr:row>
      <xdr:rowOff>125730</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142240</xdr:rowOff>
    </xdr:from>
    <xdr:ext cx="530860" cy="259080"/>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5965" y="59715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63,491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48260</xdr:rowOff>
    </xdr:from>
    <xdr:to>
      <xdr:col>67</xdr:col>
      <xdr:colOff>101600</xdr:colOff>
      <xdr:row>36</xdr:row>
      <xdr:rowOff>149860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166370</xdr:rowOff>
    </xdr:from>
    <xdr:ext cx="530860" cy="25527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6965" y="59956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60,317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107950</xdr:rowOff>
    </xdr:from>
    <xdr:to>
      <xdr:col>85</xdr:col>
      <xdr:colOff>177800</xdr:colOff>
      <xdr:row>36</xdr:row>
      <xdr:rowOff>38100</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130810</xdr:rowOff>
    </xdr:from>
    <xdr:ext cx="534670" cy="259080"/>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960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75,007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76835</xdr:rowOff>
    </xdr:from>
    <xdr:to>
      <xdr:col>81</xdr:col>
      <xdr:colOff>101600</xdr:colOff>
      <xdr:row>36</xdr:row>
      <xdr:rowOff>6985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07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23495</xdr:rowOff>
    </xdr:from>
    <xdr:ext cx="53086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3965" y="58527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79,117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35</xdr:row>
      <xdr:rowOff>150495</xdr:rowOff>
    </xdr:from>
    <xdr:to>
      <xdr:col>76</xdr:col>
      <xdr:colOff>165100</xdr:colOff>
      <xdr:row>36</xdr:row>
      <xdr:rowOff>80645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15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97790</xdr:rowOff>
    </xdr:from>
    <xdr:ext cx="530860" cy="25527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4965" y="59270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69,414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116840</xdr:rowOff>
    </xdr:from>
    <xdr:to>
      <xdr:col>72</xdr:col>
      <xdr:colOff>38100</xdr:colOff>
      <xdr:row>37</xdr:row>
      <xdr:rowOff>46990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38100</xdr:rowOff>
    </xdr:from>
    <xdr:ext cx="53086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5965" y="63817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51,309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135255</xdr:rowOff>
    </xdr:from>
    <xdr:to>
      <xdr:col>67</xdr:col>
      <xdr:colOff>101600</xdr:colOff>
      <xdr:row>37</xdr:row>
      <xdr:rowOff>65405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3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56515</xdr:rowOff>
    </xdr:from>
    <xdr:ext cx="530860" cy="2584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6965" y="640016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48,879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075" cy="22161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73660</xdr:rowOff>
    </xdr:from>
    <xdr:ext cx="245110" cy="259080"/>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35560</xdr:rowOff>
    </xdr:from>
    <xdr:ext cx="591820" cy="259080"/>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370" y="9636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168910</xdr:rowOff>
    </xdr:from>
    <xdr:ext cx="591820" cy="25527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370" y="9255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1820" cy="25908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370" y="887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1820" cy="25908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47</xdr:row>
      <xdr:rowOff>54610</xdr:rowOff>
    </xdr:from>
    <xdr:ext cx="681990" cy="25527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760200" y="8112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53</xdr:row>
      <xdr:rowOff>130175</xdr:rowOff>
    </xdr:from>
    <xdr:to>
      <xdr:col>85</xdr:col>
      <xdr:colOff>126365</xdr:colOff>
      <xdr:row>58</xdr:row>
      <xdr:rowOff>99695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9217025"/>
          <a:ext cx="1270" cy="826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103505</xdr:rowOff>
    </xdr:from>
    <xdr:ext cx="534670" cy="259080"/>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0476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61,031</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99695</xdr:rowOff>
    </xdr:from>
    <xdr:to>
      <xdr:col>86</xdr:col>
      <xdr:colOff>25400</xdr:colOff>
      <xdr:row>58</xdr:row>
      <xdr:rowOff>99695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10043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76835</xdr:rowOff>
    </xdr:from>
    <xdr:ext cx="598805" cy="255270"/>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99223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494,979</a:t>
          </a:r>
          <a:endParaRPr kumimoji="1" lang="ja-JP" altLang="en-US" sz="1000" b="1">
            <a:latin typeface="ＭＳ Ｐゴシック"/>
          </a:endParaRPr>
        </a:p>
      </xdr:txBody>
    </xdr:sp>
    <xdr:clientData/>
  </xdr:oneCellAnchor>
  <xdr:twoCellAnchor>
    <xdr:from>
      <xdr:col>85</xdr:col>
      <xdr:colOff>38100</xdr:colOff>
      <xdr:row>53</xdr:row>
      <xdr:rowOff>130175</xdr:rowOff>
    </xdr:from>
    <xdr:to>
      <xdr:col>86</xdr:col>
      <xdr:colOff>25400</xdr:colOff>
      <xdr:row>53</xdr:row>
      <xdr:rowOff>130175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217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49</xdr:row>
      <xdr:rowOff>138430</xdr:rowOff>
    </xdr:from>
    <xdr:to>
      <xdr:col>85</xdr:col>
      <xdr:colOff>127000</xdr:colOff>
      <xdr:row>58</xdr:row>
      <xdr:rowOff>44450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5481300" y="8539480"/>
          <a:ext cx="838200" cy="144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76200</xdr:rowOff>
    </xdr:from>
    <xdr:ext cx="598805" cy="255270"/>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67740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148,679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53340</xdr:rowOff>
    </xdr:from>
    <xdr:to>
      <xdr:col>85</xdr:col>
      <xdr:colOff>177800</xdr:colOff>
      <xdr:row>57</xdr:row>
      <xdr:rowOff>154940</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82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49</xdr:row>
      <xdr:rowOff>138430</xdr:rowOff>
    </xdr:from>
    <xdr:to>
      <xdr:col>81</xdr:col>
      <xdr:colOff>50800</xdr:colOff>
      <xdr:row>57</xdr:row>
      <xdr:rowOff>113665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8539480"/>
          <a:ext cx="889000" cy="134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73025</xdr:rowOff>
    </xdr:from>
    <xdr:to>
      <xdr:col>81</xdr:col>
      <xdr:colOff>101600</xdr:colOff>
      <xdr:row>58</xdr:row>
      <xdr:rowOff>3175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84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57</xdr:row>
      <xdr:rowOff>166370</xdr:rowOff>
    </xdr:from>
    <xdr:ext cx="594995" cy="255270"/>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181580" y="993902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138,293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113665</xdr:rowOff>
    </xdr:from>
    <xdr:to>
      <xdr:col>76</xdr:col>
      <xdr:colOff>114300</xdr:colOff>
      <xdr:row>57</xdr:row>
      <xdr:rowOff>126365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88631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105410</xdr:rowOff>
    </xdr:from>
    <xdr:to>
      <xdr:col>76</xdr:col>
      <xdr:colOff>165100</xdr:colOff>
      <xdr:row>58</xdr:row>
      <xdr:rowOff>35560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87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58</xdr:row>
      <xdr:rowOff>26670</xdr:rowOff>
    </xdr:from>
    <xdr:ext cx="594995" cy="259080"/>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292580" y="99707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121,224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126365</xdr:rowOff>
    </xdr:from>
    <xdr:to>
      <xdr:col>71</xdr:col>
      <xdr:colOff>177800</xdr:colOff>
      <xdr:row>58</xdr:row>
      <xdr:rowOff>95250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814300" y="9899015"/>
          <a:ext cx="8890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119380</xdr:rowOff>
    </xdr:from>
    <xdr:to>
      <xdr:col>72</xdr:col>
      <xdr:colOff>38100</xdr:colOff>
      <xdr:row>58</xdr:row>
      <xdr:rowOff>49530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89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58</xdr:row>
      <xdr:rowOff>40640</xdr:rowOff>
    </xdr:from>
    <xdr:ext cx="594995" cy="255270"/>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03580" y="998474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113,868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122555</xdr:rowOff>
    </xdr:from>
    <xdr:to>
      <xdr:col>67</xdr:col>
      <xdr:colOff>101600</xdr:colOff>
      <xdr:row>58</xdr:row>
      <xdr:rowOff>52705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89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56</xdr:row>
      <xdr:rowOff>69215</xdr:rowOff>
    </xdr:from>
    <xdr:ext cx="594995"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14580" y="96704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112,176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165100</xdr:rowOff>
    </xdr:from>
    <xdr:to>
      <xdr:col>85</xdr:col>
      <xdr:colOff>177800</xdr:colOff>
      <xdr:row>58</xdr:row>
      <xdr:rowOff>95250</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93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80010</xdr:rowOff>
    </xdr:from>
    <xdr:ext cx="534670" cy="259080"/>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852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90,031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49</xdr:row>
      <xdr:rowOff>87630</xdr:rowOff>
    </xdr:from>
    <xdr:to>
      <xdr:col>81</xdr:col>
      <xdr:colOff>101600</xdr:colOff>
      <xdr:row>50</xdr:row>
      <xdr:rowOff>17780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848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48</xdr:row>
      <xdr:rowOff>34290</xdr:rowOff>
    </xdr:from>
    <xdr:ext cx="594995"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181580" y="82638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850,587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63500</xdr:rowOff>
    </xdr:from>
    <xdr:to>
      <xdr:col>76</xdr:col>
      <xdr:colOff>165100</xdr:colOff>
      <xdr:row>57</xdr:row>
      <xdr:rowOff>164465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836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56</xdr:row>
      <xdr:rowOff>9525</xdr:rowOff>
    </xdr:from>
    <xdr:ext cx="594995" cy="25527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292580" y="961072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143,594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75565</xdr:rowOff>
    </xdr:from>
    <xdr:to>
      <xdr:col>72</xdr:col>
      <xdr:colOff>38100</xdr:colOff>
      <xdr:row>58</xdr:row>
      <xdr:rowOff>6350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848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56</xdr:row>
      <xdr:rowOff>22225</xdr:rowOff>
    </xdr:from>
    <xdr:ext cx="594995" cy="2584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03580" y="962342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137,010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44450</xdr:rowOff>
    </xdr:from>
    <xdr:to>
      <xdr:col>67</xdr:col>
      <xdr:colOff>101600</xdr:colOff>
      <xdr:row>58</xdr:row>
      <xdr:rowOff>146050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137160</xdr:rowOff>
    </xdr:from>
    <xdr:ext cx="53086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6965" y="10081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075" cy="22161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5110" cy="259080"/>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35560</xdr:rowOff>
    </xdr:from>
    <xdr:ext cx="591820" cy="25908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370" y="1306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168910</xdr:rowOff>
    </xdr:from>
    <xdr:ext cx="591820" cy="255270"/>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370" y="1268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91820" cy="259080"/>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370" y="1230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1820" cy="25908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370" y="1192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820" cy="25527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160020</xdr:rowOff>
    </xdr:from>
    <xdr:to>
      <xdr:col>85</xdr:col>
      <xdr:colOff>126365</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1990070"/>
          <a:ext cx="1270" cy="1598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48260</xdr:rowOff>
    </xdr:from>
    <xdr:ext cx="249555" cy="259080"/>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106680</xdr:rowOff>
    </xdr:from>
    <xdr:ext cx="598805" cy="259080"/>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7652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419,603</a:t>
          </a:r>
          <a:endParaRPr kumimoji="1" lang="ja-JP" altLang="en-US" sz="1000" b="1">
            <a:latin typeface="ＭＳ Ｐゴシック"/>
          </a:endParaRPr>
        </a:p>
      </xdr:txBody>
    </xdr:sp>
    <xdr:clientData/>
  </xdr:oneCellAnchor>
  <xdr:twoCellAnchor>
    <xdr:from>
      <xdr:col>85</xdr:col>
      <xdr:colOff>38100</xdr:colOff>
      <xdr:row>69</xdr:row>
      <xdr:rowOff>160020</xdr:rowOff>
    </xdr:from>
    <xdr:to>
      <xdr:col>86</xdr:col>
      <xdr:colOff>25400</xdr:colOff>
      <xdr:row>69</xdr:row>
      <xdr:rowOff>160020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1990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105410</xdr:rowOff>
    </xdr:from>
    <xdr:to>
      <xdr:col>85</xdr:col>
      <xdr:colOff>127000</xdr:colOff>
      <xdr:row>79</xdr:row>
      <xdr:rowOff>19050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307060"/>
          <a:ext cx="838200" cy="256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64135</xdr:rowOff>
    </xdr:from>
    <xdr:ext cx="534670" cy="255270"/>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26578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41275</xdr:rowOff>
    </xdr:from>
    <xdr:to>
      <xdr:col>85</xdr:col>
      <xdr:colOff>177800</xdr:colOff>
      <xdr:row>78</xdr:row>
      <xdr:rowOff>143510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414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105410</xdr:rowOff>
    </xdr:from>
    <xdr:to>
      <xdr:col>81</xdr:col>
      <xdr:colOff>50800</xdr:colOff>
      <xdr:row>78</xdr:row>
      <xdr:rowOff>93980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330706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18415</xdr:rowOff>
    </xdr:from>
    <xdr:to>
      <xdr:col>81</xdr:col>
      <xdr:colOff>101600</xdr:colOff>
      <xdr:row>78</xdr:row>
      <xdr:rowOff>120650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91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111125</xdr:rowOff>
    </xdr:from>
    <xdr:ext cx="530860" cy="25527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13965" y="134842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38,430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114935</xdr:rowOff>
    </xdr:from>
    <xdr:to>
      <xdr:col>76</xdr:col>
      <xdr:colOff>114300</xdr:colOff>
      <xdr:row>78</xdr:row>
      <xdr:rowOff>93980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31658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40640</xdr:rowOff>
    </xdr:from>
    <xdr:to>
      <xdr:col>76</xdr:col>
      <xdr:colOff>165100</xdr:colOff>
      <xdr:row>78</xdr:row>
      <xdr:rowOff>141605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413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158115</xdr:rowOff>
    </xdr:from>
    <xdr:ext cx="530860" cy="255270"/>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24965" y="131883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32,814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139700</xdr:rowOff>
    </xdr:from>
    <xdr:to>
      <xdr:col>71</xdr:col>
      <xdr:colOff>177800</xdr:colOff>
      <xdr:row>77</xdr:row>
      <xdr:rowOff>114935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169900"/>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41275</xdr:rowOff>
    </xdr:from>
    <xdr:to>
      <xdr:col>72</xdr:col>
      <xdr:colOff>38100</xdr:colOff>
      <xdr:row>78</xdr:row>
      <xdr:rowOff>143510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414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133985</xdr:rowOff>
    </xdr:from>
    <xdr:ext cx="530860" cy="25527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35965" y="135070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44450</xdr:rowOff>
    </xdr:from>
    <xdr:to>
      <xdr:col>67</xdr:col>
      <xdr:colOff>101600</xdr:colOff>
      <xdr:row>78</xdr:row>
      <xdr:rowOff>146050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41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137160</xdr:rowOff>
    </xdr:from>
    <xdr:ext cx="530860" cy="25908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6965" y="13510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31,690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139700</xdr:rowOff>
    </xdr:from>
    <xdr:to>
      <xdr:col>85</xdr:col>
      <xdr:colOff>177800</xdr:colOff>
      <xdr:row>79</xdr:row>
      <xdr:rowOff>69850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54610</xdr:rowOff>
    </xdr:from>
    <xdr:ext cx="469900" cy="255270"/>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4277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6,727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54610</xdr:rowOff>
    </xdr:from>
    <xdr:to>
      <xdr:col>81</xdr:col>
      <xdr:colOff>101600</xdr:colOff>
      <xdr:row>77</xdr:row>
      <xdr:rowOff>156210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25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1270</xdr:rowOff>
    </xdr:from>
    <xdr:ext cx="53086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13965" y="13031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43180</xdr:rowOff>
    </xdr:from>
    <xdr:to>
      <xdr:col>76</xdr:col>
      <xdr:colOff>165100</xdr:colOff>
      <xdr:row>78</xdr:row>
      <xdr:rowOff>144780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1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135890</xdr:rowOff>
    </xdr:from>
    <xdr:ext cx="53086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24965" y="135089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31,956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64135</xdr:rowOff>
    </xdr:from>
    <xdr:to>
      <xdr:col>72</xdr:col>
      <xdr:colOff>38100</xdr:colOff>
      <xdr:row>77</xdr:row>
      <xdr:rowOff>166370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265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10795</xdr:rowOff>
    </xdr:from>
    <xdr:ext cx="530860" cy="2584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35965" y="130409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71,428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88900</xdr:rowOff>
    </xdr:from>
    <xdr:to>
      <xdr:col>67</xdr:col>
      <xdr:colOff>101600</xdr:colOff>
      <xdr:row>77</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11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75</xdr:row>
      <xdr:rowOff>35560</xdr:rowOff>
    </xdr:from>
    <xdr:ext cx="594995"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14580" y="128943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109,959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161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110" cy="25527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08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1820" cy="25527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370" y="16342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1820" cy="25527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370" y="15885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1820" cy="25527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370" y="15427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820" cy="25527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39370</xdr:rowOff>
    </xdr:from>
    <xdr:to>
      <xdr:col>85</xdr:col>
      <xdr:colOff>126365</xdr:colOff>
      <xdr:row>98</xdr:row>
      <xdr:rowOff>137795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469870"/>
          <a:ext cx="127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141605</xdr:rowOff>
    </xdr:from>
    <xdr:ext cx="378460" cy="259080"/>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943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137795</xdr:rowOff>
    </xdr:from>
    <xdr:to>
      <xdr:col>86</xdr:col>
      <xdr:colOff>25400</xdr:colOff>
      <xdr:row>98</xdr:row>
      <xdr:rowOff>137795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939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157480</xdr:rowOff>
    </xdr:from>
    <xdr:ext cx="598805" cy="255270"/>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24508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643,801</a:t>
          </a:r>
          <a:endParaRPr kumimoji="1" lang="ja-JP" altLang="en-US" sz="1000" b="1">
            <a:latin typeface="ＭＳ Ｐゴシック"/>
          </a:endParaRPr>
        </a:p>
      </xdr:txBody>
    </xdr:sp>
    <xdr:clientData/>
  </xdr:oneCellAnchor>
  <xdr:twoCellAnchor>
    <xdr:from>
      <xdr:col>85</xdr:col>
      <xdr:colOff>38100</xdr:colOff>
      <xdr:row>90</xdr:row>
      <xdr:rowOff>39370</xdr:rowOff>
    </xdr:from>
    <xdr:to>
      <xdr:col>86</xdr:col>
      <xdr:colOff>25400</xdr:colOff>
      <xdr:row>90</xdr:row>
      <xdr:rowOff>39370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469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132080</xdr:rowOff>
    </xdr:from>
    <xdr:to>
      <xdr:col>85</xdr:col>
      <xdr:colOff>127000</xdr:colOff>
      <xdr:row>96</xdr:row>
      <xdr:rowOff>148590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5481300" y="1659128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71755</xdr:rowOff>
    </xdr:from>
    <xdr:ext cx="598805" cy="259080"/>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5309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148,053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93345</xdr:rowOff>
    </xdr:from>
    <xdr:to>
      <xdr:col>85</xdr:col>
      <xdr:colOff>177800</xdr:colOff>
      <xdr:row>97</xdr:row>
      <xdr:rowOff>23495</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55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148590</xdr:rowOff>
    </xdr:from>
    <xdr:to>
      <xdr:col>81</xdr:col>
      <xdr:colOff>50800</xdr:colOff>
      <xdr:row>96</xdr:row>
      <xdr:rowOff>167005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60779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81915</xdr:rowOff>
    </xdr:from>
    <xdr:to>
      <xdr:col>81</xdr:col>
      <xdr:colOff>101600</xdr:colOff>
      <xdr:row>97</xdr:row>
      <xdr:rowOff>12065</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54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95</xdr:row>
      <xdr:rowOff>29210</xdr:rowOff>
    </xdr:from>
    <xdr:ext cx="594995" cy="255270"/>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181580" y="163169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152,939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167005</xdr:rowOff>
    </xdr:from>
    <xdr:to>
      <xdr:col>76</xdr:col>
      <xdr:colOff>114300</xdr:colOff>
      <xdr:row>97</xdr:row>
      <xdr:rowOff>52070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3703300" y="1662620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139700</xdr:rowOff>
    </xdr:from>
    <xdr:to>
      <xdr:col>76</xdr:col>
      <xdr:colOff>165100</xdr:colOff>
      <xdr:row>97</xdr:row>
      <xdr:rowOff>69850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59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97</xdr:row>
      <xdr:rowOff>60960</xdr:rowOff>
    </xdr:from>
    <xdr:ext cx="594995"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292580" y="166916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52070</xdr:rowOff>
    </xdr:from>
    <xdr:to>
      <xdr:col>71</xdr:col>
      <xdr:colOff>177800</xdr:colOff>
      <xdr:row>97</xdr:row>
      <xdr:rowOff>75565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814300" y="1668272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143510</xdr:rowOff>
    </xdr:from>
    <xdr:to>
      <xdr:col>72</xdr:col>
      <xdr:colOff>38100</xdr:colOff>
      <xdr:row>97</xdr:row>
      <xdr:rowOff>73660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60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95</xdr:row>
      <xdr:rowOff>90170</xdr:rowOff>
    </xdr:from>
    <xdr:ext cx="594995"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03580" y="163779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150495</xdr:rowOff>
    </xdr:from>
    <xdr:to>
      <xdr:col>67</xdr:col>
      <xdr:colOff>101600</xdr:colOff>
      <xdr:row>97</xdr:row>
      <xdr:rowOff>80645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60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95</xdr:row>
      <xdr:rowOff>97790</xdr:rowOff>
    </xdr:from>
    <xdr:ext cx="594995" cy="25527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14580" y="1638554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123,091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81280</xdr:rowOff>
    </xdr:from>
    <xdr:to>
      <xdr:col>85</xdr:col>
      <xdr:colOff>177800</xdr:colOff>
      <xdr:row>97</xdr:row>
      <xdr:rowOff>11430</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54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104140</xdr:rowOff>
    </xdr:from>
    <xdr:ext cx="598805" cy="259080"/>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3918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153,364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97790</xdr:rowOff>
    </xdr:from>
    <xdr:to>
      <xdr:col>81</xdr:col>
      <xdr:colOff>101600</xdr:colOff>
      <xdr:row>97</xdr:row>
      <xdr:rowOff>27940</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55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97</xdr:row>
      <xdr:rowOff>19050</xdr:rowOff>
    </xdr:from>
    <xdr:ext cx="594995" cy="25527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181580" y="1664970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146,128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116205</xdr:rowOff>
    </xdr:from>
    <xdr:to>
      <xdr:col>76</xdr:col>
      <xdr:colOff>165100</xdr:colOff>
      <xdr:row>97</xdr:row>
      <xdr:rowOff>46355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57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95</xdr:row>
      <xdr:rowOff>63500</xdr:rowOff>
    </xdr:from>
    <xdr:ext cx="594995" cy="25527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292580" y="1635125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138,091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635</xdr:rowOff>
    </xdr:from>
    <xdr:to>
      <xdr:col>72</xdr:col>
      <xdr:colOff>38100</xdr:colOff>
      <xdr:row>97</xdr:row>
      <xdr:rowOff>102235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63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97</xdr:row>
      <xdr:rowOff>93345</xdr:rowOff>
    </xdr:from>
    <xdr:ext cx="594995"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03580" y="167239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113,714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24765</xdr:rowOff>
    </xdr:from>
    <xdr:to>
      <xdr:col>67</xdr:col>
      <xdr:colOff>101600</xdr:colOff>
      <xdr:row>97</xdr:row>
      <xdr:rowOff>126365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65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97</xdr:row>
      <xdr:rowOff>117475</xdr:rowOff>
    </xdr:from>
    <xdr:ext cx="594995"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14580" y="167481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102,985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075" cy="22161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5110"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3550"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63550" cy="25527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63550" cy="259080"/>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64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92710</xdr:rowOff>
    </xdr:from>
    <xdr:ext cx="463550" cy="259080"/>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640" y="50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270"/>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92075</xdr:rowOff>
    </xdr:from>
    <xdr:to>
      <xdr:col>116</xdr:col>
      <xdr:colOff>62865</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35575"/>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88265</xdr:rowOff>
    </xdr:from>
    <xdr:ext cx="249555" cy="255270"/>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77481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38735</xdr:rowOff>
    </xdr:from>
    <xdr:ext cx="469900" cy="259080"/>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10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7,849</a:t>
          </a:r>
          <a:endParaRPr kumimoji="1" lang="ja-JP" altLang="en-US" sz="1000" b="1">
            <a:latin typeface="ＭＳ Ｐゴシック"/>
          </a:endParaRPr>
        </a:p>
      </xdr:txBody>
    </xdr:sp>
    <xdr:clientData/>
  </xdr:oneCellAnchor>
  <xdr:twoCellAnchor>
    <xdr:from>
      <xdr:col>115</xdr:col>
      <xdr:colOff>165100</xdr:colOff>
      <xdr:row>30</xdr:row>
      <xdr:rowOff>92075</xdr:rowOff>
    </xdr:from>
    <xdr:to>
      <xdr:col>116</xdr:col>
      <xdr:colOff>152400</xdr:colOff>
      <xdr:row>30</xdr:row>
      <xdr:rowOff>92075</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3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6350</xdr:rowOff>
    </xdr:from>
    <xdr:ext cx="313690" cy="255270"/>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521450"/>
          <a:ext cx="3136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154940</xdr:rowOff>
    </xdr:from>
    <xdr:to>
      <xdr:col>116</xdr:col>
      <xdr:colOff>114300</xdr:colOff>
      <xdr:row>39</xdr:row>
      <xdr:rowOff>84455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6700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124460</xdr:rowOff>
    </xdr:from>
    <xdr:to>
      <xdr:col>112</xdr:col>
      <xdr:colOff>38100</xdr:colOff>
      <xdr:row>39</xdr:row>
      <xdr:rowOff>54610</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71120</xdr:rowOff>
    </xdr:from>
    <xdr:ext cx="378460" cy="25908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70" y="6414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45745" cy="255270"/>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309840"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167640</xdr:rowOff>
    </xdr:from>
    <xdr:to>
      <xdr:col>102</xdr:col>
      <xdr:colOff>165100</xdr:colOff>
      <xdr:row>37</xdr:row>
      <xdr:rowOff>97790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114300</xdr:rowOff>
    </xdr:from>
    <xdr:ext cx="466090"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350" y="61150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60325</xdr:rowOff>
    </xdr:from>
    <xdr:ext cx="378460" cy="25908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70" y="64039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132715</xdr:rowOff>
    </xdr:from>
    <xdr:ext cx="249555" cy="255270"/>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64781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45745" cy="25527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840"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37</xdr:row>
      <xdr:rowOff>111760</xdr:rowOff>
    </xdr:from>
    <xdr:ext cx="245745" cy="25527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840" y="64554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45745" cy="25527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840"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5745" cy="25527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840"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075" cy="22161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5110" cy="25527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0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5110" cy="25527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0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5745" cy="259080"/>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5745" cy="25908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5745"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5745"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5745"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5745"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5745"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5745"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tx1"/>
              </a:solidFill>
              <a:effectLst/>
              <a:latin typeface="ＭＳ Ｐゴシック"/>
              <a:ea typeface="ＭＳ Ｐゴシック"/>
              <a:cs typeface="+mn-cs"/>
            </a:rPr>
            <a:t>議会費は、類似団体と比べ、人口に対する議員定数が多いことなどから高い数値となっている。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民生費は、商品券事業を商工費への予算組替や介護保険特別会計への繰出金等の減少により大幅に減少したが、基金積立の増により類似団体平均を上回っている。</a:t>
          </a:r>
        </a:p>
        <a:p>
          <a:r>
            <a:rPr kumimoji="1" lang="ja-JP" altLang="en-US" sz="1300">
              <a:latin typeface="ＭＳ Ｐゴシック"/>
              <a:ea typeface="ＭＳ Ｐゴシック"/>
            </a:rPr>
            <a:t>商工費は、商品券事業の実施により増加し、類似団体平均を上回った。</a:t>
          </a:r>
        </a:p>
        <a:p>
          <a:r>
            <a:rPr kumimoji="1" lang="ja-JP" altLang="en-US" sz="1300">
              <a:latin typeface="ＭＳ Ｐゴシック"/>
              <a:ea typeface="ＭＳ Ｐゴシック"/>
            </a:rPr>
            <a:t>教育費は、義務教育学校建設事業が終了したことにより大幅に減少し、類似団体平均も下回った。</a:t>
          </a:r>
        </a:p>
        <a:p>
          <a:r>
            <a:rPr kumimoji="1" lang="ja-JP" altLang="en-US" sz="1300">
              <a:latin typeface="ＭＳ Ｐゴシック"/>
              <a:ea typeface="ＭＳ Ｐゴシック"/>
            </a:rPr>
            <a:t>災害復旧費は、災害復旧工事が終了したことにより大幅に減少し、類似団体平均も下回った。</a:t>
          </a: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群馬県南牧村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a:ea typeface="ＭＳ Ｐゴシック"/>
              <a:cs typeface="+mn-cs"/>
            </a:rPr>
            <a:t>財政調整基金は、適切な財源確保と歳出の精査により、取崩しを回避しており、剰余金の積立てにより前年度比で増加している。</a:t>
          </a:r>
          <a:endParaRPr kumimoji="1" lang="en-US" altLang="ja-JP" sz="1300">
            <a:solidFill>
              <a:srgbClr val="FF0000"/>
            </a:solidFill>
            <a:effectLst/>
            <a:latin typeface="ＭＳ Ｐゴシック"/>
            <a:ea typeface="ＭＳ Ｐゴシック"/>
            <a:cs typeface="+mn-cs"/>
          </a:endParaRPr>
        </a:p>
        <a:p>
          <a:r>
            <a:rPr kumimoji="1" lang="ja-JP" altLang="en-US" sz="1300">
              <a:solidFill>
                <a:schemeClr val="tx1"/>
              </a:solidFill>
              <a:effectLst/>
              <a:latin typeface="ＭＳ Ｐゴシック"/>
              <a:ea typeface="ＭＳ Ｐゴシック"/>
              <a:cs typeface="+mn-cs"/>
            </a:rPr>
            <a:t>実質収支は、ほぼ横ばいで推移しており、継続的に黒字を確保している。</a:t>
          </a:r>
          <a:endParaRPr kumimoji="1" lang="en-US" altLang="ja-JP" sz="1300">
            <a:solidFill>
              <a:schemeClr val="tx1"/>
            </a:solidFill>
            <a:effectLst/>
            <a:latin typeface="ＭＳ Ｐゴシック"/>
            <a:ea typeface="ＭＳ Ｐゴシック"/>
            <a:cs typeface="+mn-cs"/>
          </a:endParaRPr>
        </a:p>
        <a:p>
          <a:r>
            <a:rPr kumimoji="1" lang="ja-JP" altLang="en-US" sz="1300">
              <a:solidFill>
                <a:schemeClr val="tx1"/>
              </a:solidFill>
              <a:effectLst/>
              <a:latin typeface="ＭＳ Ｐゴシック"/>
              <a:ea typeface="ＭＳ Ｐゴシック"/>
              <a:cs typeface="+mn-cs"/>
            </a:rPr>
            <a:t>実質単年度収支は、事務事業の見直し等、</a:t>
          </a:r>
          <a:r>
            <a:rPr kumimoji="1" lang="ja-JP" altLang="ja-JP" sz="1300">
              <a:solidFill>
                <a:schemeClr val="tx1"/>
              </a:solidFill>
              <a:effectLst/>
              <a:latin typeface="ＭＳ Ｐゴシック"/>
              <a:ea typeface="ＭＳ Ｐゴシック"/>
              <a:cs typeface="+mn-cs"/>
            </a:rPr>
            <a:t>行政改革への取組を通じて健全な行政運営に努めた結果、黒字を確保できた。</a:t>
          </a:r>
          <a:endParaRPr lang="ja-JP" altLang="ja-JP" sz="1300">
            <a:solidFill>
              <a:schemeClr val="tx1"/>
            </a:solidFill>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群馬県南牧村</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300">
              <a:solidFill>
                <a:schemeClr val="tx1"/>
              </a:solidFill>
              <a:effectLst/>
              <a:latin typeface="ＭＳ Ｐゴシック"/>
              <a:ea typeface="ＭＳ Ｐゴシック"/>
              <a:cs typeface="+mn-cs"/>
            </a:rPr>
            <a:t>公営企業会計においては、一般会計からの繰入金により、経常収支の赤字化を抑制できている状況のため、独立採算制の原則に基づき、料金の見直しを検討する必要がある。</a:t>
          </a:r>
          <a:endParaRPr lang="ja-JP" altLang="ja-JP" sz="1300">
            <a:solidFill>
              <a:schemeClr val="tx1"/>
            </a:solidFill>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群馬県南牧村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a:solidFill>
                <a:schemeClr val="tx1"/>
              </a:solidFill>
              <a:effectLst/>
              <a:latin typeface="ＭＳ Ｐゴシック"/>
              <a:ea typeface="ＭＳ Ｐゴシック"/>
              <a:cs typeface="+mn-cs"/>
            </a:rPr>
            <a:t>一般</a:t>
          </a:r>
          <a:r>
            <a:rPr kumimoji="1" lang="ja-JP" altLang="en-US" sz="1300">
              <a:solidFill>
                <a:sysClr val="windowText" lastClr="000000"/>
              </a:solidFill>
              <a:effectLst/>
              <a:latin typeface="ＭＳ Ｐゴシック"/>
              <a:ea typeface="ＭＳ Ｐゴシック"/>
              <a:cs typeface="+mn-cs"/>
            </a:rPr>
            <a:t>会計における元利償還金は、ケーブルテレビ光化促進事業等の大型投資事業の元金償還開始や義務教育学校建設事業の利息償還開始により、増加傾向に</a:t>
          </a:r>
          <a:r>
            <a:rPr kumimoji="1" lang="ja-JP" altLang="ja-JP" sz="1300">
              <a:solidFill>
                <a:sysClr val="windowText" lastClr="000000"/>
              </a:solidFill>
              <a:effectLst/>
              <a:latin typeface="ＭＳ Ｐゴシック"/>
              <a:ea typeface="ＭＳ Ｐゴシック"/>
              <a:cs typeface="+mn-cs"/>
            </a:rPr>
            <a:t>ある</a:t>
          </a:r>
          <a:r>
            <a:rPr kumimoji="1" lang="ja-JP" altLang="en-US" sz="1300">
              <a:solidFill>
                <a:sysClr val="windowText" lastClr="000000"/>
              </a:solidFill>
              <a:effectLst/>
              <a:latin typeface="ＭＳ Ｐゴシック"/>
              <a:ea typeface="ＭＳ Ｐゴシック"/>
              <a:cs typeface="+mn-cs"/>
            </a:rPr>
            <a:t>。今後、義務教育学校整備に伴う借入金の償</a:t>
          </a:r>
          <a:r>
            <a:rPr kumimoji="1" lang="ja-JP" altLang="en-US" sz="1300">
              <a:solidFill>
                <a:schemeClr val="tx1"/>
              </a:solidFill>
              <a:effectLst/>
              <a:latin typeface="ＭＳ Ｐゴシック"/>
              <a:ea typeface="ＭＳ Ｐゴシック"/>
              <a:cs typeface="+mn-cs"/>
            </a:rPr>
            <a:t>還が開始される令和９年度以降は、大幅な増加が見込まれる。　</a:t>
          </a:r>
          <a:endParaRPr kumimoji="1" lang="en-US" altLang="ja-JP" sz="1300">
            <a:solidFill>
              <a:schemeClr val="tx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tx1"/>
              </a:solidFill>
              <a:effectLst/>
              <a:latin typeface="ＭＳ Ｐゴシック"/>
              <a:ea typeface="ＭＳ Ｐゴシック"/>
              <a:cs typeface="+mn-cs"/>
            </a:rPr>
            <a:t>地方債の新規発行を伴う普通建設事業の抑制をはじめ、交付税措置率の高い起債を計画的に活用することにより、実質的な負担額を軽減し、必要な公共投資と健全な財政運営の両立</a:t>
          </a:r>
          <a:r>
            <a:rPr kumimoji="1" lang="ja-JP" altLang="ja-JP" sz="1300">
              <a:solidFill>
                <a:schemeClr val="tx1"/>
              </a:solidFill>
              <a:effectLst/>
              <a:latin typeface="ＭＳ Ｐゴシック"/>
              <a:ea typeface="ＭＳ Ｐゴシック"/>
              <a:cs typeface="+mn-cs"/>
            </a:rPr>
            <a:t>に努めたい。</a:t>
          </a:r>
          <a:endParaRPr lang="ja-JP" altLang="ja-JP" sz="1300">
            <a:solidFill>
              <a:schemeClr val="tx1"/>
            </a:solidFill>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tx1"/>
              </a:solidFill>
              <a:latin typeface="ＭＳ Ｐゴシック"/>
              <a:ea typeface="ＭＳ Ｐゴシック"/>
            </a:rPr>
            <a:t>減債基金においては、満期一括償還地方債の財源として積み立てた額はない。義務教育学校の整備に伴い、令和９年度以降、約９年間は、償還のピークを迎えるため、積み増しを検討することも必要である。</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群馬県南牧村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a:ea typeface="ＭＳ ゴシック"/>
              <a:cs typeface="+mn-cs"/>
            </a:rPr>
            <a:t>令和５年度以降、義務教育学校整備に伴う村債残高の増加により、将来負担額が大幅に増加しているが、交付税措置の高い過疎対策事業債を発行したことにより、基準財政需要額算入見込額が増加し、また財政調整基金の積立てにより、充当可能基金残高も増え、充当可能財源が上回ったため、将来負担比率は、算定されない状況を維持できている。</a:t>
          </a:r>
          <a:endParaRPr kumimoji="1" lang="ja-JP" altLang="en-US" sz="1300">
            <a:latin typeface="ＭＳ ゴシック"/>
            <a:ea typeface="ＭＳ ゴシック"/>
          </a:endParaRPr>
        </a:p>
        <a:p>
          <a:r>
            <a:rPr kumimoji="1" lang="ja-JP" altLang="en-US" sz="1300">
              <a:latin typeface="ＭＳ ゴシック"/>
              <a:ea typeface="ＭＳ ゴシック"/>
            </a:rPr>
            <a:t>今後は、防災行政無線のデジタル化整備など大規模事業も予定されているが、有利な起債を活用することなどにより、負担を抑制していく。</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群馬県南牧村</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物価高騰</a:t>
          </a:r>
          <a:r>
            <a:rPr kumimoji="1" lang="ja-JP" altLang="en-US" sz="1300">
              <a:solidFill>
                <a:schemeClr val="tx1"/>
              </a:solidFill>
              <a:effectLst/>
              <a:latin typeface="ＭＳ Ｐゴシック"/>
              <a:ea typeface="ＭＳ Ｐゴシック"/>
              <a:cs typeface="+mn-cs"/>
            </a:rPr>
            <a:t>対策や森林環境整備、子育て支援等のため、特定目的基金を４，１００万円取り崩したが、財政調整基金に１億６,８００万円、福祉安心基金に５,０００万円、森林環境譲与税基金に３,０００万円を積み立てたこと等により、基金全体としては、２億９００万円の増加となっている</a:t>
          </a:r>
          <a:r>
            <a:rPr kumimoji="1" lang="ja-JP" altLang="ja-JP" sz="1300">
              <a:solidFill>
                <a:schemeClr val="tx1"/>
              </a:solidFill>
              <a:effectLst/>
              <a:latin typeface="ＭＳ Ｐゴシック"/>
              <a:ea typeface="ＭＳ Ｐゴシック"/>
              <a:cs typeface="+mn-cs"/>
            </a:rPr>
            <a:t>。</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tx1"/>
              </a:solidFill>
              <a:effectLst/>
              <a:latin typeface="ＭＳ Ｐゴシック"/>
              <a:ea typeface="ＭＳ Ｐゴシック"/>
              <a:cs typeface="+mn-cs"/>
            </a:rPr>
            <a:t>人口減少により</a:t>
          </a:r>
          <a:r>
            <a:rPr kumimoji="1" lang="ja-JP" altLang="en-US" sz="1300">
              <a:solidFill>
                <a:schemeClr val="tx1"/>
              </a:solidFill>
              <a:effectLst/>
              <a:latin typeface="ＭＳ Ｐゴシック"/>
              <a:ea typeface="ＭＳ Ｐゴシック"/>
              <a:cs typeface="+mn-cs"/>
            </a:rPr>
            <a:t>想定される村税の減収及び</a:t>
          </a:r>
          <a:r>
            <a:rPr kumimoji="1" lang="ja-JP" altLang="ja-JP" sz="1300">
              <a:solidFill>
                <a:schemeClr val="tx1"/>
              </a:solidFill>
              <a:effectLst/>
              <a:latin typeface="ＭＳ Ｐゴシック"/>
              <a:ea typeface="ＭＳ Ｐゴシック"/>
              <a:cs typeface="+mn-cs"/>
            </a:rPr>
            <a:t>地方交付税の減額</a:t>
          </a:r>
          <a:r>
            <a:rPr kumimoji="1" lang="ja-JP" altLang="en-US" sz="1300">
              <a:solidFill>
                <a:schemeClr val="tx1"/>
              </a:solidFill>
              <a:effectLst/>
              <a:latin typeface="ＭＳ Ｐゴシック"/>
              <a:ea typeface="ＭＳ Ｐゴシック"/>
              <a:cs typeface="+mn-cs"/>
            </a:rPr>
            <a:t>への対応をはじめ、公共施設の老朽化対策、物価高騰対策など、</a:t>
          </a:r>
          <a:r>
            <a:rPr kumimoji="1" lang="ja-JP" altLang="ja-JP" sz="1300">
              <a:solidFill>
                <a:schemeClr val="tx1"/>
              </a:solidFill>
              <a:effectLst/>
              <a:latin typeface="ＭＳ Ｐゴシック"/>
              <a:ea typeface="ＭＳ Ｐゴシック"/>
              <a:cs typeface="+mn-cs"/>
            </a:rPr>
            <a:t>今後</a:t>
          </a:r>
          <a:r>
            <a:rPr kumimoji="1" lang="ja-JP" altLang="en-US" sz="1300">
              <a:solidFill>
                <a:schemeClr val="tx1"/>
              </a:solidFill>
              <a:effectLst/>
              <a:latin typeface="ＭＳ Ｐゴシック"/>
              <a:ea typeface="ＭＳ Ｐゴシック"/>
              <a:cs typeface="+mn-cs"/>
            </a:rPr>
            <a:t>の財政需要の増大に適切に対応していけるよう、財政調整基金の一定額の確保と、特定目的基金の計画的な積立を行う。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tx1"/>
              </a:solidFill>
              <a:effectLst/>
              <a:latin typeface="ＭＳ Ｐゴシック"/>
              <a:ea typeface="ＭＳ Ｐゴシック"/>
              <a:cs typeface="+mn-cs"/>
            </a:rPr>
            <a:t>・</a:t>
          </a:r>
          <a:r>
            <a:rPr kumimoji="1" lang="ja-JP" altLang="ja-JP" sz="1300">
              <a:solidFill>
                <a:schemeClr val="tx1"/>
              </a:solidFill>
              <a:effectLst/>
              <a:latin typeface="ＭＳ Ｐゴシック"/>
              <a:ea typeface="ＭＳ Ｐゴシック"/>
              <a:cs typeface="+mn-cs"/>
            </a:rPr>
            <a:t>教育施設整備基金：</a:t>
          </a:r>
          <a:r>
            <a:rPr lang="ja-JP" altLang="ja-JP" sz="1300">
              <a:solidFill>
                <a:schemeClr val="tx1"/>
              </a:solidFill>
              <a:effectLst/>
              <a:latin typeface="ＭＳ Ｐゴシック"/>
              <a:ea typeface="ＭＳ Ｐゴシック"/>
              <a:cs typeface="+mn-cs"/>
            </a:rPr>
            <a:t>教育施設の整備に要する経費の財源に充てる。</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・福祉安心基金：村民誰もが安心で豊かな日常生活を営める明るい福祉社会の実現を目指し、住民福祉の充実及び推進を図る。</a:t>
          </a:r>
          <a:r>
            <a:rPr kumimoji="1" lang="ja-JP" altLang="en-US" sz="1300">
              <a:solidFill>
                <a:schemeClr val="tx1"/>
              </a:solidFill>
              <a:effectLst/>
              <a:latin typeface="ＭＳ Ｐゴシック"/>
              <a:ea typeface="ＭＳ Ｐゴシック"/>
              <a:cs typeface="+mn-cs"/>
            </a:rPr>
            <a:t>感染症対策への財源確保。</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・子育て支援基金：次代を担う子どもを安心して育てられるよう、子育て世帯の経済的負担の軽減や子育て環境の充実を図る事業に充てる。</a:t>
          </a:r>
          <a:endParaRPr kumimoji="1" lang="en-US" altLang="ja-JP" sz="1300">
            <a:solidFill>
              <a:schemeClr val="tx1"/>
            </a:solidFill>
            <a:effectLst/>
            <a:latin typeface="ＭＳ Ｐゴシック"/>
            <a:ea typeface="ＭＳ Ｐゴシック"/>
            <a:cs typeface="+mn-cs"/>
          </a:endParaRPr>
        </a:p>
        <a:p>
          <a:r>
            <a:rPr kumimoji="1" lang="ja-JP" altLang="ja-JP" sz="1300">
              <a:solidFill>
                <a:schemeClr val="tx1"/>
              </a:solidFill>
              <a:effectLst/>
              <a:latin typeface="ＭＳ Ｐゴシック"/>
              <a:ea typeface="ＭＳ Ｐゴシック"/>
              <a:cs typeface="+mn-cs"/>
            </a:rPr>
            <a:t>・</a:t>
          </a:r>
          <a:r>
            <a:rPr kumimoji="1" lang="ja-JP" altLang="en-US" sz="1300">
              <a:solidFill>
                <a:schemeClr val="tx1"/>
              </a:solidFill>
              <a:effectLst/>
              <a:latin typeface="ＭＳ Ｐゴシック"/>
              <a:ea typeface="ＭＳ Ｐゴシック"/>
              <a:cs typeface="+mn-cs"/>
            </a:rPr>
            <a:t>森林環境譲与税</a:t>
          </a:r>
          <a:r>
            <a:rPr kumimoji="1" lang="ja-JP" altLang="ja-JP" sz="1300">
              <a:solidFill>
                <a:schemeClr val="tx1"/>
              </a:solidFill>
              <a:effectLst/>
              <a:latin typeface="ＭＳ Ｐゴシック"/>
              <a:ea typeface="ＭＳ Ｐゴシック"/>
              <a:cs typeface="+mn-cs"/>
            </a:rPr>
            <a:t>基金：</a:t>
          </a:r>
          <a:r>
            <a:rPr lang="ja-JP" altLang="en-US" sz="1300">
              <a:solidFill>
                <a:schemeClr val="tx1"/>
              </a:solidFill>
              <a:latin typeface="ＭＳ Ｐゴシック"/>
              <a:ea typeface="ＭＳ Ｐゴシック"/>
            </a:rPr>
            <a:t>林業経営の効率化及び森林の管理の適正化の一体的な促進等を図り、林業の持続的発展及び森林の有する多面的機能の発揮に資する</a:t>
          </a:r>
          <a:r>
            <a:rPr kumimoji="1" lang="ja-JP" altLang="ja-JP" sz="1300">
              <a:solidFill>
                <a:schemeClr val="tx1"/>
              </a:solidFill>
              <a:effectLst/>
              <a:latin typeface="ＭＳ Ｐゴシック"/>
              <a:ea typeface="ＭＳ Ｐゴシック"/>
              <a:cs typeface="+mn-cs"/>
            </a:rPr>
            <a:t>。</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tx1"/>
              </a:solidFill>
              <a:effectLst/>
              <a:latin typeface="ＭＳ Ｐゴシック"/>
              <a:ea typeface="ＭＳ Ｐゴシック"/>
              <a:cs typeface="+mn-cs"/>
            </a:rPr>
            <a:t>・南牧村基金：　南牧村の財政の充実を図るとともに、長期にわたる財政の健全な運営に資する。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物価高騰対策における商品券事業等の財源に福祉安心基金を１,９００万円、森林環境整備事業の財源に森林環境譲与全基金を１,２００万円、子育支援事業の財源に子育て支援基金を５８０万円充当したことなどにより取崩しを行ったが、福祉安心基金に５,０００万円、森林環境譲与税基金に３,０００万円などの積立したことにより、４,０００万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・教育施設整備基金は、義務教育学校の校庭整備に全額充当する予定である。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・子育て支援基金、福祉安心基金、森林環境譲与税基金を活用し、子育て世代の負担軽減や物価高騰に対する支援、森林環境整備事業を継続的に実施する。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en-US" sz="1300">
              <a:solidFill>
                <a:schemeClr val="dk1"/>
              </a:solidFill>
              <a:effectLst/>
              <a:latin typeface="ＭＳ ゴシック"/>
              <a:ea typeface="ＭＳ ゴシック"/>
              <a:cs typeface="+mn-cs"/>
            </a:rPr>
            <a:t>　</a:t>
          </a:r>
          <a:r>
            <a:rPr kumimoji="1" lang="ja-JP" altLang="en-US" sz="1300">
              <a:solidFill>
                <a:schemeClr val="tx1"/>
              </a:solidFill>
              <a:effectLst/>
              <a:latin typeface="ＭＳ Ｐゴシック"/>
              <a:ea typeface="ＭＳ Ｐゴシック"/>
              <a:cs typeface="+mn-cs"/>
            </a:rPr>
            <a:t>令和６年度末の財政調整基金残高は、１４億８</a:t>
          </a:r>
          <a:r>
            <a:rPr kumimoji="1" lang="en-US" altLang="ja-JP" sz="1300">
              <a:solidFill>
                <a:schemeClr val="tx1"/>
              </a:solidFill>
              <a:effectLst/>
              <a:latin typeface="ＭＳ Ｐゴシック"/>
              <a:ea typeface="ＭＳ Ｐゴシック"/>
              <a:cs typeface="+mn-cs"/>
            </a:rPr>
            <a:t>,６</a:t>
          </a:r>
          <a:r>
            <a:rPr kumimoji="1" lang="ja-JP" altLang="en-US" sz="1300">
              <a:solidFill>
                <a:schemeClr val="tx1"/>
              </a:solidFill>
              <a:effectLst/>
              <a:latin typeface="ＭＳ Ｐゴシック"/>
              <a:ea typeface="ＭＳ Ｐゴシック"/>
              <a:cs typeface="+mn-cs"/>
            </a:rPr>
            <a:t>００万円となっており、前年度から１億６,９００万円増加となっている。</a:t>
          </a:r>
          <a:endParaRPr lang="ja-JP" altLang="ja-JP" sz="1300">
            <a:solidFill>
              <a:schemeClr val="tx1"/>
            </a:solidFill>
            <a:effectLst/>
            <a:latin typeface="ＭＳ Ｐゴシック"/>
            <a:ea typeface="ＭＳ Ｐゴシック"/>
          </a:endParaRPr>
        </a:p>
        <a:p>
          <a:r>
            <a:rPr kumimoji="1" lang="ja-JP" altLang="en-US" sz="1300">
              <a:solidFill>
                <a:schemeClr val="tx1"/>
              </a:solidFill>
              <a:effectLst/>
              <a:latin typeface="ＭＳ Ｐゴシック"/>
              <a:ea typeface="ＭＳ Ｐゴシック"/>
              <a:cs typeface="+mn-cs"/>
            </a:rPr>
            <a:t>   適切な財源確保と歳出の精査により、取崩しを回避でき、決算剰余金１億円のほか、新規に６,８００万円積み増しすることができた。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tx1"/>
              </a:solidFill>
              <a:effectLst/>
              <a:latin typeface="ＭＳ Ｐゴシック"/>
              <a:ea typeface="ＭＳ Ｐゴシック"/>
              <a:cs typeface="+mn-cs"/>
            </a:rPr>
            <a:t>人口減少による村税収入の減少、普通交付税の減額及び大規模</a:t>
          </a:r>
          <a:r>
            <a:rPr kumimoji="1" lang="ja-JP" altLang="ja-JP" sz="1300">
              <a:solidFill>
                <a:schemeClr val="tx1"/>
              </a:solidFill>
              <a:effectLst/>
              <a:latin typeface="ＭＳ Ｐゴシック"/>
              <a:ea typeface="ＭＳ Ｐゴシック"/>
              <a:cs typeface="+mn-cs"/>
            </a:rPr>
            <a:t>災害等の</a:t>
          </a:r>
          <a:r>
            <a:rPr kumimoji="1" lang="ja-JP" altLang="en-US" sz="1300">
              <a:solidFill>
                <a:schemeClr val="tx1"/>
              </a:solidFill>
              <a:effectLst/>
              <a:latin typeface="ＭＳ Ｐゴシック"/>
              <a:ea typeface="ＭＳ Ｐゴシック"/>
              <a:cs typeface="+mn-cs"/>
            </a:rPr>
            <a:t>不測の事態に備える</a:t>
          </a:r>
          <a:r>
            <a:rPr kumimoji="1" lang="ja-JP" altLang="ja-JP" sz="1300">
              <a:solidFill>
                <a:schemeClr val="tx1"/>
              </a:solidFill>
              <a:effectLst/>
              <a:latin typeface="ＭＳ Ｐゴシック"/>
              <a:ea typeface="ＭＳ Ｐゴシック"/>
              <a:cs typeface="+mn-cs"/>
            </a:rPr>
            <a:t>ため、</a:t>
          </a:r>
          <a:r>
            <a:rPr kumimoji="1" lang="ja-JP" altLang="en-US" sz="1300">
              <a:solidFill>
                <a:schemeClr val="tx1"/>
              </a:solidFill>
              <a:effectLst/>
              <a:latin typeface="ＭＳ Ｐゴシック"/>
              <a:ea typeface="ＭＳ Ｐゴシック"/>
              <a:cs typeface="+mn-cs"/>
            </a:rPr>
            <a:t>行政改革の取組みを通じた事務事業の効率化を着実に進め、</a:t>
          </a:r>
          <a:r>
            <a:rPr kumimoji="1" lang="ja-JP" altLang="ja-JP" sz="1300">
              <a:solidFill>
                <a:schemeClr val="tx1"/>
              </a:solidFill>
              <a:effectLst/>
              <a:latin typeface="ＭＳ Ｐゴシック"/>
              <a:ea typeface="ＭＳ Ｐゴシック"/>
              <a:cs typeface="+mn-cs"/>
            </a:rPr>
            <a:t>取崩し額を極力抑制し、</a:t>
          </a:r>
          <a:r>
            <a:rPr kumimoji="1" lang="ja-JP" altLang="en-US" sz="1300">
              <a:solidFill>
                <a:schemeClr val="tx1"/>
              </a:solidFill>
              <a:effectLst/>
              <a:latin typeface="ＭＳ Ｐゴシック"/>
              <a:ea typeface="ＭＳ Ｐゴシック"/>
              <a:cs typeface="+mn-cs"/>
            </a:rPr>
            <a:t>残高の確保に</a:t>
          </a:r>
          <a:r>
            <a:rPr kumimoji="1" lang="ja-JP" altLang="ja-JP" sz="1300">
              <a:solidFill>
                <a:schemeClr val="tx1"/>
              </a:solidFill>
              <a:effectLst/>
              <a:latin typeface="ＭＳ Ｐゴシック"/>
              <a:ea typeface="ＭＳ Ｐゴシック"/>
              <a:cs typeface="+mn-cs"/>
            </a:rPr>
            <a:t>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tx1"/>
              </a:solidFill>
              <a:effectLst/>
              <a:latin typeface="ＭＳ Ｐゴシック"/>
              <a:ea typeface="ＭＳ Ｐゴシック"/>
              <a:cs typeface="+mn-cs"/>
            </a:rPr>
            <a:t>　令和６年度末の減債基金残高は、５</a:t>
          </a:r>
          <a:r>
            <a:rPr kumimoji="1" lang="en-US" altLang="ja-JP" sz="1300">
              <a:solidFill>
                <a:schemeClr val="tx1"/>
              </a:solidFill>
              <a:effectLst/>
              <a:latin typeface="ＭＳ Ｐゴシック"/>
              <a:ea typeface="ＭＳ Ｐゴシック"/>
              <a:cs typeface="+mn-cs"/>
            </a:rPr>
            <a:t>,</a:t>
          </a:r>
          <a:r>
            <a:rPr kumimoji="1" lang="ja-JP" altLang="en-US" sz="1300">
              <a:solidFill>
                <a:schemeClr val="tx1"/>
              </a:solidFill>
              <a:effectLst/>
              <a:latin typeface="ＭＳ Ｐゴシック"/>
              <a:ea typeface="ＭＳ Ｐゴシック"/>
              <a:cs typeface="+mn-cs"/>
            </a:rPr>
            <a:t>４００万円となっており、</a:t>
          </a:r>
          <a:r>
            <a:rPr kumimoji="1" lang="ja-JP" altLang="ja-JP" sz="1300">
              <a:solidFill>
                <a:schemeClr val="tx1"/>
              </a:solidFill>
              <a:effectLst/>
              <a:latin typeface="ＭＳ Ｐゴシック"/>
              <a:ea typeface="ＭＳ Ｐゴシック"/>
              <a:cs typeface="+mn-cs"/>
            </a:rPr>
            <a:t>基金の運用から生ずる少額の利息を積み立て</a:t>
          </a:r>
          <a:r>
            <a:rPr kumimoji="1" lang="ja-JP" altLang="en-US" sz="1300">
              <a:solidFill>
                <a:schemeClr val="tx1"/>
              </a:solidFill>
              <a:effectLst/>
              <a:latin typeface="ＭＳ Ｐゴシック"/>
              <a:ea typeface="ＭＳ Ｐゴシック"/>
              <a:cs typeface="+mn-cs"/>
            </a:rPr>
            <a:t>たのみで、前年度からの大きな増減はない。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tx1"/>
              </a:solidFill>
              <a:effectLst/>
              <a:latin typeface="ＭＳ Ｐゴシック"/>
              <a:ea typeface="ＭＳ Ｐゴシック"/>
              <a:cs typeface="+mn-cs"/>
            </a:rPr>
            <a:t>　義務教育学校整備事業の償還が令和９年度から開始され、その後数年間に渡り、償還のピークを迎えるため、それに備えて積み増しを検討する。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6A5BAFE8-D5FE-4ECD-8B77-7FE1E56B7C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8BF0AC57-43FD-446E-8096-E373B79D34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E1AEBD1-A1CC-4063-815D-42DDF421FA8B}"/>
            </a:ext>
          </a:extLst>
        </xdr:cNvPr>
        <xdr:cNvSpPr/>
      </xdr:nvSpPr>
      <xdr:spPr>
        <a:xfrm>
          <a:off x="117633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D22A22F-4602-4147-A685-E1DC156DF516}"/>
            </a:ext>
          </a:extLst>
        </xdr:cNvPr>
        <xdr:cNvSpPr/>
      </xdr:nvSpPr>
      <xdr:spPr>
        <a:xfrm>
          <a:off x="131349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B9A4F98-E9A2-4823-839D-B19133391C40}"/>
            </a:ext>
          </a:extLst>
        </xdr:cNvPr>
        <xdr:cNvSpPr/>
      </xdr:nvSpPr>
      <xdr:spPr>
        <a:xfrm>
          <a:off x="145065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5C4A676-BBA7-475D-B081-68511BF675AB}"/>
            </a:ext>
          </a:extLst>
        </xdr:cNvPr>
        <xdr:cNvSpPr/>
      </xdr:nvSpPr>
      <xdr:spPr>
        <a:xfrm>
          <a:off x="158781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3F496F3-729A-4AC1-B43D-DDE300AEB5B2}"/>
            </a:ext>
          </a:extLst>
        </xdr:cNvPr>
        <xdr:cNvSpPr/>
      </xdr:nvSpPr>
      <xdr:spPr>
        <a:xfrm>
          <a:off x="172497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8AAD150-7BBA-4873-A934-01050D3FA126}"/>
            </a:ext>
          </a:extLst>
        </xdr:cNvPr>
        <xdr:cNvSpPr/>
      </xdr:nvSpPr>
      <xdr:spPr>
        <a:xfrm>
          <a:off x="117633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987AC14-7470-45C8-873C-91BA360CFC4E}"/>
            </a:ext>
          </a:extLst>
        </xdr:cNvPr>
        <xdr:cNvSpPr/>
      </xdr:nvSpPr>
      <xdr:spPr>
        <a:xfrm>
          <a:off x="131349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A99D9A7-943A-4EB4-82E6-45863ED910AE}"/>
            </a:ext>
          </a:extLst>
        </xdr:cNvPr>
        <xdr:cNvSpPr/>
      </xdr:nvSpPr>
      <xdr:spPr>
        <a:xfrm>
          <a:off x="145065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862A66C-363E-46A7-898F-DFE6008D44B5}"/>
            </a:ext>
          </a:extLst>
        </xdr:cNvPr>
        <xdr:cNvSpPr/>
      </xdr:nvSpPr>
      <xdr:spPr>
        <a:xfrm>
          <a:off x="158781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992FC35-BE4E-43D5-836B-ABD50DEEC51A}"/>
            </a:ext>
          </a:extLst>
        </xdr:cNvPr>
        <xdr:cNvSpPr/>
      </xdr:nvSpPr>
      <xdr:spPr>
        <a:xfrm>
          <a:off x="172497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AD02ADFC-26E9-475C-B910-FD136D7AE3A8}"/>
            </a:ext>
          </a:extLst>
        </xdr:cNvPr>
        <xdr:cNvSpPr/>
      </xdr:nvSpPr>
      <xdr:spPr>
        <a:xfrm>
          <a:off x="352425" y="67310"/>
          <a:ext cx="114077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964FFF92-211D-4549-88B3-EB86C81EEBC3}"/>
            </a:ext>
          </a:extLst>
        </xdr:cNvPr>
        <xdr:cNvSpPr/>
      </xdr:nvSpPr>
      <xdr:spPr>
        <a:xfrm>
          <a:off x="15351125" y="189230"/>
          <a:ext cx="355282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AA13E865-590C-4EC4-B4BA-513154051248}"/>
            </a:ext>
          </a:extLst>
        </xdr:cNvPr>
        <xdr:cNvSpPr/>
      </xdr:nvSpPr>
      <xdr:spPr>
        <a:xfrm>
          <a:off x="15360650" y="218440"/>
          <a:ext cx="35242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7EC5AAB0-40AB-4461-9971-F58E6CC2F496}"/>
            </a:ext>
          </a:extLst>
        </xdr:cNvPr>
        <xdr:cNvSpPr/>
      </xdr:nvSpPr>
      <xdr:spPr>
        <a:xfrm>
          <a:off x="15389225" y="237490"/>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群馬県南牧村</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2B555107-0399-44A1-B8DB-4CC9B59F3558}"/>
            </a:ext>
          </a:extLst>
        </xdr:cNvPr>
        <xdr:cNvSpPr/>
      </xdr:nvSpPr>
      <xdr:spPr>
        <a:xfrm>
          <a:off x="12827000" y="189230"/>
          <a:ext cx="239077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FDC110B2-4DE7-49A0-8251-9C02F5D63D72}"/>
            </a:ext>
          </a:extLst>
        </xdr:cNvPr>
        <xdr:cNvSpPr/>
      </xdr:nvSpPr>
      <xdr:spPr>
        <a:xfrm>
          <a:off x="12855575" y="218440"/>
          <a:ext cx="23431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EBE9A56A-F54F-440A-A738-5DBB077BBA8A}"/>
            </a:ext>
          </a:extLst>
        </xdr:cNvPr>
        <xdr:cNvSpPr/>
      </xdr:nvSpPr>
      <xdr:spPr>
        <a:xfrm>
          <a:off x="12874625" y="237490"/>
          <a:ext cx="231457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4DB7090-C5A5-4F36-9CE3-1FF0E56F8191}"/>
            </a:ext>
          </a:extLst>
        </xdr:cNvPr>
        <xdr:cNvSpPr/>
      </xdr:nvSpPr>
      <xdr:spPr>
        <a:xfrm>
          <a:off x="447675" y="892810"/>
          <a:ext cx="9083675" cy="16948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BBB86C8-26DD-42B5-8C85-1CAC29441112}"/>
            </a:ext>
          </a:extLst>
        </xdr:cNvPr>
        <xdr:cNvSpPr/>
      </xdr:nvSpPr>
      <xdr:spPr>
        <a:xfrm>
          <a:off x="568325" y="921385"/>
          <a:ext cx="1247775"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2811222-EFA1-41A2-B3E9-83D646F7AE66}"/>
            </a:ext>
          </a:extLst>
        </xdr:cNvPr>
        <xdr:cNvSpPr/>
      </xdr:nvSpPr>
      <xdr:spPr>
        <a:xfrm>
          <a:off x="1768475" y="921385"/>
          <a:ext cx="1200150"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1,427
1,419
118.83
2,571,101
2,401,973
160,710
1,571,713
2,670,051</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C2111FA-11C7-424E-8C53-BC0A506E8780}"/>
            </a:ext>
          </a:extLst>
        </xdr:cNvPr>
        <xdr:cNvSpPr/>
      </xdr:nvSpPr>
      <xdr:spPr>
        <a:xfrm>
          <a:off x="2968625" y="921385"/>
          <a:ext cx="1371600"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E9BA331-82F5-4299-B96E-2EACB6A8EEE9}"/>
            </a:ext>
          </a:extLst>
        </xdr:cNvPr>
        <xdr:cNvSpPr/>
      </xdr:nvSpPr>
      <xdr:spPr>
        <a:xfrm>
          <a:off x="4340225" y="940435"/>
          <a:ext cx="18288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8C0F57B-66AA-46DB-82C1-7A976B6E6F19}"/>
            </a:ext>
          </a:extLst>
        </xdr:cNvPr>
        <xdr:cNvSpPr/>
      </xdr:nvSpPr>
      <xdr:spPr>
        <a:xfrm>
          <a:off x="6169025" y="940435"/>
          <a:ext cx="11334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3.9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E8AA6C3-C39D-4488-AB41-CB8FB642B8BC}"/>
            </a:ext>
          </a:extLst>
        </xdr:cNvPr>
        <xdr:cNvSpPr/>
      </xdr:nvSpPr>
      <xdr:spPr>
        <a:xfrm>
          <a:off x="7369175" y="949960"/>
          <a:ext cx="5715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AEA6BB3-3160-459B-8920-7546B698EB29}"/>
            </a:ext>
          </a:extLst>
        </xdr:cNvPr>
        <xdr:cNvSpPr/>
      </xdr:nvSpPr>
      <xdr:spPr>
        <a:xfrm>
          <a:off x="4340225" y="1682750"/>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4ED41EE-92F3-4621-85C4-40310CE71209}"/>
            </a:ext>
          </a:extLst>
        </xdr:cNvPr>
        <xdr:cNvSpPr/>
      </xdr:nvSpPr>
      <xdr:spPr>
        <a:xfrm>
          <a:off x="6226175" y="1682750"/>
          <a:ext cx="33051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7325760-6E00-44AC-9038-56E49E142585}"/>
            </a:ext>
          </a:extLst>
        </xdr:cNvPr>
        <xdr:cNvSpPr/>
      </xdr:nvSpPr>
      <xdr:spPr>
        <a:xfrm>
          <a:off x="9988550" y="892810"/>
          <a:ext cx="1371600" cy="12185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2F83002-B86F-4469-88E9-7E6554D0AF4E}"/>
            </a:ext>
          </a:extLst>
        </xdr:cNvPr>
        <xdr:cNvSpPr/>
      </xdr:nvSpPr>
      <xdr:spPr>
        <a:xfrm>
          <a:off x="10217150" y="949960"/>
          <a:ext cx="120015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3494179-53CB-4B5C-BA40-E93FE3FB2C97}"/>
            </a:ext>
          </a:extLst>
        </xdr:cNvPr>
        <xdr:cNvSpPr/>
      </xdr:nvSpPr>
      <xdr:spPr>
        <a:xfrm>
          <a:off x="10217150" y="1216660"/>
          <a:ext cx="1200150" cy="494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0629C18-9F6B-4DB3-9D39-EFFDBD4495F4}"/>
            </a:ext>
          </a:extLst>
        </xdr:cNvPr>
        <xdr:cNvSpPr/>
      </xdr:nvSpPr>
      <xdr:spPr>
        <a:xfrm>
          <a:off x="10217150" y="1540510"/>
          <a:ext cx="1323975" cy="6184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E3D15601-317F-485D-9547-3EB99323E1EB}"/>
            </a:ext>
          </a:extLst>
        </xdr:cNvPr>
        <xdr:cNvCxnSpPr/>
      </xdr:nvCxnSpPr>
      <xdr:spPr>
        <a:xfrm flipH="1">
          <a:off x="10055225" y="104521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82FBFFB-8307-4498-8D60-BB2F4CD511F0}"/>
            </a:ext>
          </a:extLst>
        </xdr:cNvPr>
        <xdr:cNvSpPr/>
      </xdr:nvSpPr>
      <xdr:spPr>
        <a:xfrm>
          <a:off x="10106025" y="10071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BEBF4FE-7574-4D77-AC3E-C383E0EFE6E3}"/>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9212C0C-F491-42EF-A168-6F6B6E3FF2C1}"/>
            </a:ext>
          </a:extLst>
        </xdr:cNvPr>
        <xdr:cNvCxnSpPr/>
      </xdr:nvCxnSpPr>
      <xdr:spPr>
        <a:xfrm>
          <a:off x="10153650" y="154051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837EF431-067C-4345-9E8A-C913081278DF}"/>
            </a:ext>
          </a:extLst>
        </xdr:cNvPr>
        <xdr:cNvCxnSpPr/>
      </xdr:nvCxnSpPr>
      <xdr:spPr>
        <a:xfrm>
          <a:off x="10074275" y="154051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03AB510-02A3-43C5-811B-2114B59D8F60}"/>
            </a:ext>
          </a:extLst>
        </xdr:cNvPr>
        <xdr:cNvCxnSpPr/>
      </xdr:nvCxnSpPr>
      <xdr:spPr>
        <a:xfrm flipV="1">
          <a:off x="10153650" y="17716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75817CD-6A8F-4A7B-8744-959F2D1E5BE5}"/>
            </a:ext>
          </a:extLst>
        </xdr:cNvPr>
        <xdr:cNvCxnSpPr/>
      </xdr:nvCxnSpPr>
      <xdr:spPr>
        <a:xfrm>
          <a:off x="10074275" y="19018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41842BF4-C3DD-4FF1-B7BB-3E198D41CE3B}"/>
            </a:ext>
          </a:extLst>
        </xdr:cNvPr>
        <xdr:cNvSpPr txBox="1"/>
      </xdr:nvSpPr>
      <xdr:spPr>
        <a:xfrm>
          <a:off x="419100" y="268287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24388288-0F39-41CB-8A83-F36678C093A4}"/>
            </a:ext>
          </a:extLst>
        </xdr:cNvPr>
        <xdr:cNvSpPr txBox="1"/>
      </xdr:nvSpPr>
      <xdr:spPr>
        <a:xfrm>
          <a:off x="419100" y="291147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7B727499-F4A0-42FE-96CE-9BDFB345A235}"/>
            </a:ext>
          </a:extLst>
        </xdr:cNvPr>
        <xdr:cNvSpPr txBox="1"/>
      </xdr:nvSpPr>
      <xdr:spPr>
        <a:xfrm>
          <a:off x="419100" y="314007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C869517E-E87E-495D-AA4F-B589600B7CD8}"/>
            </a:ext>
          </a:extLst>
        </xdr:cNvPr>
        <xdr:cNvSpPr txBox="1"/>
      </xdr:nvSpPr>
      <xdr:spPr>
        <a:xfrm>
          <a:off x="419100" y="336867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45" name="テキスト ボックス 44">
          <a:extLst>
            <a:ext uri="{FF2B5EF4-FFF2-40B4-BE49-F238E27FC236}">
              <a16:creationId xmlns:a16="http://schemas.microsoft.com/office/drawing/2014/main" id="{4329D74D-EB4E-45E1-88F4-B29474D1CBDB}"/>
            </a:ext>
          </a:extLst>
        </xdr:cNvPr>
        <xdr:cNvSpPr txBox="1"/>
      </xdr:nvSpPr>
      <xdr:spPr>
        <a:xfrm>
          <a:off x="419100" y="3597910"/>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4AA0E910-00EA-4393-8437-C91C0AA457D5}"/>
            </a:ext>
          </a:extLst>
        </xdr:cNvPr>
        <xdr:cNvSpPr/>
      </xdr:nvSpPr>
      <xdr:spPr>
        <a:xfrm>
          <a:off x="1158875" y="4092575"/>
          <a:ext cx="3819525"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FC560447-174F-4D13-BE73-A683DF7C1578}"/>
            </a:ext>
          </a:extLst>
        </xdr:cNvPr>
        <xdr:cNvSpPr/>
      </xdr:nvSpPr>
      <xdr:spPr>
        <a:xfrm>
          <a:off x="1811655" y="4465955"/>
          <a:ext cx="1558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D8A0D3E5-966F-4C62-B369-29980B7B1CAE}"/>
            </a:ext>
          </a:extLst>
        </xdr:cNvPr>
        <xdr:cNvSpPr/>
      </xdr:nvSpPr>
      <xdr:spPr>
        <a:xfrm>
          <a:off x="3468370" y="4449445"/>
          <a:ext cx="759460" cy="283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[ 58.0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13C3A3A-17C9-447A-AC80-EED258574DAE}"/>
            </a:ext>
          </a:extLst>
        </xdr:cNvPr>
        <xdr:cNvSpPr/>
      </xdr:nvSpPr>
      <xdr:spPr>
        <a:xfrm>
          <a:off x="49307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893EFA0-D709-44B2-8F7E-69C559199EAC}"/>
            </a:ext>
          </a:extLst>
        </xdr:cNvPr>
        <xdr:cNvSpPr/>
      </xdr:nvSpPr>
      <xdr:spPr>
        <a:xfrm>
          <a:off x="49307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D8F9A6D-F144-44ED-BF50-8B83F7C8BD34}"/>
            </a:ext>
          </a:extLst>
        </xdr:cNvPr>
        <xdr:cNvSpPr/>
      </xdr:nvSpPr>
      <xdr:spPr>
        <a:xfrm>
          <a:off x="63023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AB3071F-DE4F-4904-A6D8-DABBC2285A52}"/>
            </a:ext>
          </a:extLst>
        </xdr:cNvPr>
        <xdr:cNvSpPr/>
      </xdr:nvSpPr>
      <xdr:spPr>
        <a:xfrm>
          <a:off x="63023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86BE543-67FE-42EE-AA29-EA15AB5D5A17}"/>
            </a:ext>
          </a:extLst>
        </xdr:cNvPr>
        <xdr:cNvSpPr/>
      </xdr:nvSpPr>
      <xdr:spPr>
        <a:xfrm>
          <a:off x="77978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A6E3C29-3469-4535-9F14-77FC6305461E}"/>
            </a:ext>
          </a:extLst>
        </xdr:cNvPr>
        <xdr:cNvSpPr/>
      </xdr:nvSpPr>
      <xdr:spPr>
        <a:xfrm>
          <a:off x="77978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8CCBA7A-C0C4-4BC1-9491-E6EA5BD119A2}"/>
            </a:ext>
          </a:extLst>
        </xdr:cNvPr>
        <xdr:cNvSpPr/>
      </xdr:nvSpPr>
      <xdr:spPr>
        <a:xfrm>
          <a:off x="1158875" y="4768850"/>
          <a:ext cx="3819525" cy="20383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A78A2F8-F938-47A3-9B6E-82421D46578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66E5408-CEE9-4178-841C-B03847CCE36F}"/>
            </a:ext>
          </a:extLst>
        </xdr:cNvPr>
        <xdr:cNvSpPr/>
      </xdr:nvSpPr>
      <xdr:spPr>
        <a:xfrm>
          <a:off x="5226050" y="4835525"/>
          <a:ext cx="41148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8BA4229-4A00-4AD0-B68F-205F100A8001}"/>
            </a:ext>
          </a:extLst>
        </xdr:cNvPr>
        <xdr:cNvSpPr txBox="1"/>
      </xdr:nvSpPr>
      <xdr:spPr>
        <a:xfrm>
          <a:off x="5283200" y="5045075"/>
          <a:ext cx="4105275" cy="16859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昨年度より若干上昇したものの依然類似団体よりも低い水準にある。それぞれの公共施設等について早期に個別計画を策定し、数値が大幅に上昇することのないよう老朽化した施設の集約化や除却に計画的に取り組み、減価償却率の抑制に努める。</a:t>
          </a: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B904724A-7B49-4F37-8B33-74F40D06334D}"/>
            </a:ext>
          </a:extLst>
        </xdr:cNvPr>
        <xdr:cNvSpPr txBox="1"/>
      </xdr:nvSpPr>
      <xdr:spPr>
        <a:xfrm>
          <a:off x="1130300" y="45878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0532BB6-8FCD-406B-85AA-192CBB712090}"/>
            </a:ext>
          </a:extLst>
        </xdr:cNvPr>
        <xdr:cNvCxnSpPr/>
      </xdr:nvCxnSpPr>
      <xdr:spPr>
        <a:xfrm>
          <a:off x="1158875" y="680720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8305" cy="222885"/>
    <xdr:sp macro="" textlink="">
      <xdr:nvSpPr>
        <xdr:cNvPr id="61" name="テキスト ボックス 60">
          <a:extLst>
            <a:ext uri="{FF2B5EF4-FFF2-40B4-BE49-F238E27FC236}">
              <a16:creationId xmlns:a16="http://schemas.microsoft.com/office/drawing/2014/main" id="{2173EBEF-80AA-48C0-BACB-90957F7C29FA}"/>
            </a:ext>
          </a:extLst>
        </xdr:cNvPr>
        <xdr:cNvSpPr txBox="1"/>
      </xdr:nvSpPr>
      <xdr:spPr>
        <a:xfrm>
          <a:off x="741680" y="672338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62" name="直線コネクタ 61">
          <a:extLst>
            <a:ext uri="{FF2B5EF4-FFF2-40B4-BE49-F238E27FC236}">
              <a16:creationId xmlns:a16="http://schemas.microsoft.com/office/drawing/2014/main" id="{0F086B3E-17F4-43D9-800C-4FFEB2966EDF}"/>
            </a:ext>
          </a:extLst>
        </xdr:cNvPr>
        <xdr:cNvCxnSpPr/>
      </xdr:nvCxnSpPr>
      <xdr:spPr>
        <a:xfrm>
          <a:off x="1158875" y="6514465"/>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109220</xdr:rowOff>
    </xdr:from>
    <xdr:ext cx="356870" cy="222885"/>
    <xdr:sp macro="" textlink="">
      <xdr:nvSpPr>
        <xdr:cNvPr id="63" name="テキスト ボックス 62">
          <a:extLst>
            <a:ext uri="{FF2B5EF4-FFF2-40B4-BE49-F238E27FC236}">
              <a16:creationId xmlns:a16="http://schemas.microsoft.com/office/drawing/2014/main" id="{49168A88-D05E-4605-A428-D15EEF781BA4}"/>
            </a:ext>
          </a:extLst>
        </xdr:cNvPr>
        <xdr:cNvSpPr txBox="1"/>
      </xdr:nvSpPr>
      <xdr:spPr>
        <a:xfrm>
          <a:off x="789940" y="643064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64" name="直線コネクタ 63">
          <a:extLst>
            <a:ext uri="{FF2B5EF4-FFF2-40B4-BE49-F238E27FC236}">
              <a16:creationId xmlns:a16="http://schemas.microsoft.com/office/drawing/2014/main" id="{16AA92C1-F3D6-4D1E-927B-B1FFCFC58FDC}"/>
            </a:ext>
          </a:extLst>
        </xdr:cNvPr>
        <xdr:cNvCxnSpPr/>
      </xdr:nvCxnSpPr>
      <xdr:spPr>
        <a:xfrm>
          <a:off x="1158875" y="623189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6870" cy="222885"/>
    <xdr:sp macro="" textlink="">
      <xdr:nvSpPr>
        <xdr:cNvPr id="65" name="テキスト ボックス 64">
          <a:extLst>
            <a:ext uri="{FF2B5EF4-FFF2-40B4-BE49-F238E27FC236}">
              <a16:creationId xmlns:a16="http://schemas.microsoft.com/office/drawing/2014/main" id="{E1606942-97E0-4063-AA49-29D9CA522A76}"/>
            </a:ext>
          </a:extLst>
        </xdr:cNvPr>
        <xdr:cNvSpPr txBox="1"/>
      </xdr:nvSpPr>
      <xdr:spPr>
        <a:xfrm>
          <a:off x="789940" y="614108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66" name="直線コネクタ 65">
          <a:extLst>
            <a:ext uri="{FF2B5EF4-FFF2-40B4-BE49-F238E27FC236}">
              <a16:creationId xmlns:a16="http://schemas.microsoft.com/office/drawing/2014/main" id="{D5FC60C3-27DA-4C68-93B4-762F0E298799}"/>
            </a:ext>
          </a:extLst>
        </xdr:cNvPr>
        <xdr:cNvCxnSpPr/>
      </xdr:nvCxnSpPr>
      <xdr:spPr>
        <a:xfrm>
          <a:off x="1158875" y="594233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6870" cy="222885"/>
    <xdr:sp macro="" textlink="">
      <xdr:nvSpPr>
        <xdr:cNvPr id="67" name="テキスト ボックス 66">
          <a:extLst>
            <a:ext uri="{FF2B5EF4-FFF2-40B4-BE49-F238E27FC236}">
              <a16:creationId xmlns:a16="http://schemas.microsoft.com/office/drawing/2014/main" id="{867B40B9-DFE6-4EEE-9EA7-CF67273CEB3B}"/>
            </a:ext>
          </a:extLst>
        </xdr:cNvPr>
        <xdr:cNvSpPr txBox="1"/>
      </xdr:nvSpPr>
      <xdr:spPr>
        <a:xfrm>
          <a:off x="789940" y="584835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68" name="直線コネクタ 67">
          <a:extLst>
            <a:ext uri="{FF2B5EF4-FFF2-40B4-BE49-F238E27FC236}">
              <a16:creationId xmlns:a16="http://schemas.microsoft.com/office/drawing/2014/main" id="{C02D0064-FA4D-4846-9E3F-26CA32304419}"/>
            </a:ext>
          </a:extLst>
        </xdr:cNvPr>
        <xdr:cNvCxnSpPr/>
      </xdr:nvCxnSpPr>
      <xdr:spPr>
        <a:xfrm>
          <a:off x="1158875" y="5649595"/>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6870" cy="222885"/>
    <xdr:sp macro="" textlink="">
      <xdr:nvSpPr>
        <xdr:cNvPr id="69" name="テキスト ボックス 68">
          <a:extLst>
            <a:ext uri="{FF2B5EF4-FFF2-40B4-BE49-F238E27FC236}">
              <a16:creationId xmlns:a16="http://schemas.microsoft.com/office/drawing/2014/main" id="{192B10C4-781C-41DD-A154-DE1FD735A2BA}"/>
            </a:ext>
          </a:extLst>
        </xdr:cNvPr>
        <xdr:cNvSpPr txBox="1"/>
      </xdr:nvSpPr>
      <xdr:spPr>
        <a:xfrm>
          <a:off x="789940" y="555561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168910</xdr:rowOff>
    </xdr:from>
    <xdr:to>
      <xdr:col>27</xdr:col>
      <xdr:colOff>73025</xdr:colOff>
      <xdr:row>27</xdr:row>
      <xdr:rowOff>168910</xdr:rowOff>
    </xdr:to>
    <xdr:cxnSp macro="">
      <xdr:nvCxnSpPr>
        <xdr:cNvPr id="70" name="直線コネクタ 69">
          <a:extLst>
            <a:ext uri="{FF2B5EF4-FFF2-40B4-BE49-F238E27FC236}">
              <a16:creationId xmlns:a16="http://schemas.microsoft.com/office/drawing/2014/main" id="{9C5F5AE3-A179-4CF6-BA98-D03A9581EA3E}"/>
            </a:ext>
          </a:extLst>
        </xdr:cNvPr>
        <xdr:cNvCxnSpPr/>
      </xdr:nvCxnSpPr>
      <xdr:spPr>
        <a:xfrm>
          <a:off x="1158875" y="535051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6870" cy="222885"/>
    <xdr:sp macro="" textlink="">
      <xdr:nvSpPr>
        <xdr:cNvPr id="71" name="テキスト ボックス 70">
          <a:extLst>
            <a:ext uri="{FF2B5EF4-FFF2-40B4-BE49-F238E27FC236}">
              <a16:creationId xmlns:a16="http://schemas.microsoft.com/office/drawing/2014/main" id="{945BB989-FF66-41FB-8B35-38D87795A787}"/>
            </a:ext>
          </a:extLst>
        </xdr:cNvPr>
        <xdr:cNvSpPr txBox="1"/>
      </xdr:nvSpPr>
      <xdr:spPr>
        <a:xfrm>
          <a:off x="789940" y="526669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72" name="直線コネクタ 71">
          <a:extLst>
            <a:ext uri="{FF2B5EF4-FFF2-40B4-BE49-F238E27FC236}">
              <a16:creationId xmlns:a16="http://schemas.microsoft.com/office/drawing/2014/main" id="{8EF7A905-DB82-4F1F-89DD-C2F522CD8711}"/>
            </a:ext>
          </a:extLst>
        </xdr:cNvPr>
        <xdr:cNvCxnSpPr/>
      </xdr:nvCxnSpPr>
      <xdr:spPr>
        <a:xfrm>
          <a:off x="1158875" y="505841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6870" cy="222885"/>
    <xdr:sp macro="" textlink="">
      <xdr:nvSpPr>
        <xdr:cNvPr id="73" name="テキスト ボックス 72">
          <a:extLst>
            <a:ext uri="{FF2B5EF4-FFF2-40B4-BE49-F238E27FC236}">
              <a16:creationId xmlns:a16="http://schemas.microsoft.com/office/drawing/2014/main" id="{ED493BA8-F05B-49A5-A9BF-CADEE02786C9}"/>
            </a:ext>
          </a:extLst>
        </xdr:cNvPr>
        <xdr:cNvSpPr txBox="1"/>
      </xdr:nvSpPr>
      <xdr:spPr>
        <a:xfrm>
          <a:off x="789940" y="497395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EA6C02D3-3EE0-455E-B45F-78D4C680EA7D}"/>
            </a:ext>
          </a:extLst>
        </xdr:cNvPr>
        <xdr:cNvCxnSpPr/>
      </xdr:nvCxnSpPr>
      <xdr:spPr>
        <a:xfrm>
          <a:off x="1158875" y="476885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75" name="テキスト ボックス 74">
          <a:extLst>
            <a:ext uri="{FF2B5EF4-FFF2-40B4-BE49-F238E27FC236}">
              <a16:creationId xmlns:a16="http://schemas.microsoft.com/office/drawing/2014/main" id="{0CEEFF23-68FD-4BA9-8DC0-C34FFDDF2395}"/>
            </a:ext>
          </a:extLst>
        </xdr:cNvPr>
        <xdr:cNvSpPr txBox="1"/>
      </xdr:nvSpPr>
      <xdr:spPr>
        <a:xfrm>
          <a:off x="789940" y="468439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CE5BB744-61B7-4849-BA38-4AF973AA05EA}"/>
            </a:ext>
          </a:extLst>
        </xdr:cNvPr>
        <xdr:cNvSpPr/>
      </xdr:nvSpPr>
      <xdr:spPr>
        <a:xfrm>
          <a:off x="1158875" y="4768850"/>
          <a:ext cx="3819525" cy="20383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170815</xdr:rowOff>
    </xdr:from>
    <xdr:to>
      <xdr:col>23</xdr:col>
      <xdr:colOff>85090</xdr:colOff>
      <xdr:row>35</xdr:row>
      <xdr:rowOff>92710</xdr:rowOff>
    </xdr:to>
    <xdr:cxnSp macro="">
      <xdr:nvCxnSpPr>
        <xdr:cNvPr id="77" name="直線コネクタ 76">
          <a:extLst>
            <a:ext uri="{FF2B5EF4-FFF2-40B4-BE49-F238E27FC236}">
              <a16:creationId xmlns:a16="http://schemas.microsoft.com/office/drawing/2014/main" id="{F330A789-1DFB-4A45-BEA5-3EF483EABC53}"/>
            </a:ext>
          </a:extLst>
        </xdr:cNvPr>
        <xdr:cNvCxnSpPr/>
      </xdr:nvCxnSpPr>
      <xdr:spPr>
        <a:xfrm flipV="1">
          <a:off x="4306570" y="5190490"/>
          <a:ext cx="127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96520</xdr:rowOff>
    </xdr:from>
    <xdr:ext cx="402590" cy="259080"/>
    <xdr:sp macro="" textlink="">
      <xdr:nvSpPr>
        <xdr:cNvPr id="78" name="有形固定資産減価償却率最小値テキスト">
          <a:extLst>
            <a:ext uri="{FF2B5EF4-FFF2-40B4-BE49-F238E27FC236}">
              <a16:creationId xmlns:a16="http://schemas.microsoft.com/office/drawing/2014/main" id="{B9A148C0-F975-406E-973D-61E3CB799269}"/>
            </a:ext>
          </a:extLst>
        </xdr:cNvPr>
        <xdr:cNvSpPr txBox="1"/>
      </xdr:nvSpPr>
      <xdr:spPr>
        <a:xfrm>
          <a:off x="4359275" y="65830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92.0</a:t>
          </a:r>
          <a:endParaRPr kumimoji="1" lang="ja-JP" altLang="en-US" sz="1000" b="1">
            <a:latin typeface="ＭＳ Ｐゴシック"/>
            <a:ea typeface="ＭＳ Ｐゴシック"/>
          </a:endParaRPr>
        </a:p>
      </xdr:txBody>
    </xdr:sp>
    <xdr:clientData/>
  </xdr:oneCellAnchor>
  <xdr:twoCellAnchor>
    <xdr:from>
      <xdr:col>22</xdr:col>
      <xdr:colOff>187325</xdr:colOff>
      <xdr:row>35</xdr:row>
      <xdr:rowOff>92710</xdr:rowOff>
    </xdr:from>
    <xdr:to>
      <xdr:col>23</xdr:col>
      <xdr:colOff>174625</xdr:colOff>
      <xdr:row>35</xdr:row>
      <xdr:rowOff>92710</xdr:rowOff>
    </xdr:to>
    <xdr:cxnSp macro="">
      <xdr:nvCxnSpPr>
        <xdr:cNvPr id="79" name="直線コネクタ 78">
          <a:extLst>
            <a:ext uri="{FF2B5EF4-FFF2-40B4-BE49-F238E27FC236}">
              <a16:creationId xmlns:a16="http://schemas.microsoft.com/office/drawing/2014/main" id="{00F4524A-2094-4F20-B62B-537F4ECB5EF9}"/>
            </a:ext>
          </a:extLst>
        </xdr:cNvPr>
        <xdr:cNvCxnSpPr/>
      </xdr:nvCxnSpPr>
      <xdr:spPr>
        <a:xfrm>
          <a:off x="4216400" y="657923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117475</xdr:rowOff>
    </xdr:from>
    <xdr:ext cx="402590" cy="259080"/>
    <xdr:sp macro="" textlink="">
      <xdr:nvSpPr>
        <xdr:cNvPr id="80" name="有形固定資産減価償却率最大値テキスト">
          <a:extLst>
            <a:ext uri="{FF2B5EF4-FFF2-40B4-BE49-F238E27FC236}">
              <a16:creationId xmlns:a16="http://schemas.microsoft.com/office/drawing/2014/main" id="{06FDD320-D8F2-47DA-A3BB-9C23EAA47F34}"/>
            </a:ext>
          </a:extLst>
        </xdr:cNvPr>
        <xdr:cNvSpPr txBox="1"/>
      </xdr:nvSpPr>
      <xdr:spPr>
        <a:xfrm>
          <a:off x="4359275" y="49879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44.5</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170815</xdr:rowOff>
    </xdr:from>
    <xdr:to>
      <xdr:col>23</xdr:col>
      <xdr:colOff>174625</xdr:colOff>
      <xdr:row>26</xdr:row>
      <xdr:rowOff>170815</xdr:rowOff>
    </xdr:to>
    <xdr:cxnSp macro="">
      <xdr:nvCxnSpPr>
        <xdr:cNvPr id="81" name="直線コネクタ 80">
          <a:extLst>
            <a:ext uri="{FF2B5EF4-FFF2-40B4-BE49-F238E27FC236}">
              <a16:creationId xmlns:a16="http://schemas.microsoft.com/office/drawing/2014/main" id="{AA58E235-A7B4-4178-A2EE-E6F40E914BE6}"/>
            </a:ext>
          </a:extLst>
        </xdr:cNvPr>
        <xdr:cNvCxnSpPr/>
      </xdr:nvCxnSpPr>
      <xdr:spPr>
        <a:xfrm>
          <a:off x="4216400" y="519049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69850</xdr:rowOff>
    </xdr:from>
    <xdr:ext cx="402590" cy="259080"/>
    <xdr:sp macro="" textlink="">
      <xdr:nvSpPr>
        <xdr:cNvPr id="82" name="有形固定資産減価償却率平均値テキスト">
          <a:extLst>
            <a:ext uri="{FF2B5EF4-FFF2-40B4-BE49-F238E27FC236}">
              <a16:creationId xmlns:a16="http://schemas.microsoft.com/office/drawing/2014/main" id="{48D80356-E7D6-4732-94BA-9524DCB7B7AA}"/>
            </a:ext>
          </a:extLst>
        </xdr:cNvPr>
        <xdr:cNvSpPr txBox="1"/>
      </xdr:nvSpPr>
      <xdr:spPr>
        <a:xfrm>
          <a:off x="4359275" y="5743575"/>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91440</xdr:rowOff>
    </xdr:from>
    <xdr:to>
      <xdr:col>23</xdr:col>
      <xdr:colOff>136525</xdr:colOff>
      <xdr:row>31</xdr:row>
      <xdr:rowOff>21590</xdr:rowOff>
    </xdr:to>
    <xdr:sp macro="" textlink="">
      <xdr:nvSpPr>
        <xdr:cNvPr id="83" name="フローチャート: 判断 82">
          <a:extLst>
            <a:ext uri="{FF2B5EF4-FFF2-40B4-BE49-F238E27FC236}">
              <a16:creationId xmlns:a16="http://schemas.microsoft.com/office/drawing/2014/main" id="{62407B55-0A75-4393-9A64-4516CEF17B5B}"/>
            </a:ext>
          </a:extLst>
        </xdr:cNvPr>
        <xdr:cNvSpPr/>
      </xdr:nvSpPr>
      <xdr:spPr>
        <a:xfrm>
          <a:off x="4254500" y="57651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B37DFC7F-D297-48C1-AFC9-9E2E1CC64177}"/>
            </a:ext>
          </a:extLst>
        </xdr:cNvPr>
        <xdr:cNvSpPr/>
      </xdr:nvSpPr>
      <xdr:spPr>
        <a:xfrm>
          <a:off x="3616325" y="5725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9C2EB09A-7D72-40EA-9050-5723E6F88E38}"/>
            </a:ext>
          </a:extLst>
        </xdr:cNvPr>
        <xdr:cNvSpPr/>
      </xdr:nvSpPr>
      <xdr:spPr>
        <a:xfrm>
          <a:off x="29305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2ED8C85C-559D-47FC-BB7A-A3FEBECEBA9E}"/>
            </a:ext>
          </a:extLst>
        </xdr:cNvPr>
        <xdr:cNvSpPr/>
      </xdr:nvSpPr>
      <xdr:spPr>
        <a:xfrm>
          <a:off x="22447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15293DFA-9175-4364-B379-352DC37DEC64}"/>
            </a:ext>
          </a:extLst>
        </xdr:cNvPr>
        <xdr:cNvSpPr/>
      </xdr:nvSpPr>
      <xdr:spPr>
        <a:xfrm>
          <a:off x="15589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88" name="テキスト ボックス 87">
          <a:extLst>
            <a:ext uri="{FF2B5EF4-FFF2-40B4-BE49-F238E27FC236}">
              <a16:creationId xmlns:a16="http://schemas.microsoft.com/office/drawing/2014/main" id="{4D5ED6C1-181D-44B4-83AA-38F6E0F63AEE}"/>
            </a:ext>
          </a:extLst>
        </xdr:cNvPr>
        <xdr:cNvSpPr txBox="1"/>
      </xdr:nvSpPr>
      <xdr:spPr>
        <a:xfrm>
          <a:off x="4149725" y="685609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89" name="テキスト ボックス 88">
          <a:extLst>
            <a:ext uri="{FF2B5EF4-FFF2-40B4-BE49-F238E27FC236}">
              <a16:creationId xmlns:a16="http://schemas.microsoft.com/office/drawing/2014/main" id="{758E56CC-75DA-414E-98EE-46C777B04BB9}"/>
            </a:ext>
          </a:extLst>
        </xdr:cNvPr>
        <xdr:cNvSpPr txBox="1"/>
      </xdr:nvSpPr>
      <xdr:spPr>
        <a:xfrm>
          <a:off x="3511550"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90" name="テキスト ボックス 89">
          <a:extLst>
            <a:ext uri="{FF2B5EF4-FFF2-40B4-BE49-F238E27FC236}">
              <a16:creationId xmlns:a16="http://schemas.microsoft.com/office/drawing/2014/main" id="{A7E6A02E-DD79-4BF1-8920-D309A02D2ED0}"/>
            </a:ext>
          </a:extLst>
        </xdr:cNvPr>
        <xdr:cNvSpPr txBox="1"/>
      </xdr:nvSpPr>
      <xdr:spPr>
        <a:xfrm>
          <a:off x="2825750"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91" name="テキスト ボックス 90">
          <a:extLst>
            <a:ext uri="{FF2B5EF4-FFF2-40B4-BE49-F238E27FC236}">
              <a16:creationId xmlns:a16="http://schemas.microsoft.com/office/drawing/2014/main" id="{16350FDB-4414-4DFC-9AB6-F39811ABED6F}"/>
            </a:ext>
          </a:extLst>
        </xdr:cNvPr>
        <xdr:cNvSpPr txBox="1"/>
      </xdr:nvSpPr>
      <xdr:spPr>
        <a:xfrm>
          <a:off x="2139950"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92" name="テキスト ボックス 91">
          <a:extLst>
            <a:ext uri="{FF2B5EF4-FFF2-40B4-BE49-F238E27FC236}">
              <a16:creationId xmlns:a16="http://schemas.microsoft.com/office/drawing/2014/main" id="{373E6105-84E4-4AAB-831D-7264ACBC6C10}"/>
            </a:ext>
          </a:extLst>
        </xdr:cNvPr>
        <xdr:cNvSpPr txBox="1"/>
      </xdr:nvSpPr>
      <xdr:spPr>
        <a:xfrm>
          <a:off x="1454150"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22225</xdr:rowOff>
    </xdr:from>
    <xdr:to>
      <xdr:col>23</xdr:col>
      <xdr:colOff>136525</xdr:colOff>
      <xdr:row>29</xdr:row>
      <xdr:rowOff>123825</xdr:rowOff>
    </xdr:to>
    <xdr:sp macro="" textlink="">
      <xdr:nvSpPr>
        <xdr:cNvPr id="93" name="楕円 92">
          <a:extLst>
            <a:ext uri="{FF2B5EF4-FFF2-40B4-BE49-F238E27FC236}">
              <a16:creationId xmlns:a16="http://schemas.microsoft.com/office/drawing/2014/main" id="{2A0D4CE6-A0BA-4754-A945-F56FC903F3BF}"/>
            </a:ext>
          </a:extLst>
        </xdr:cNvPr>
        <xdr:cNvSpPr/>
      </xdr:nvSpPr>
      <xdr:spPr>
        <a:xfrm>
          <a:off x="4254500" y="55403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45085</xdr:rowOff>
    </xdr:from>
    <xdr:ext cx="402590" cy="258445"/>
    <xdr:sp macro="" textlink="">
      <xdr:nvSpPr>
        <xdr:cNvPr id="94" name="有形固定資産減価償却率該当値テキスト">
          <a:extLst>
            <a:ext uri="{FF2B5EF4-FFF2-40B4-BE49-F238E27FC236}">
              <a16:creationId xmlns:a16="http://schemas.microsoft.com/office/drawing/2014/main" id="{BB4567F1-BEE2-4B61-9EC4-08CAA827DF90}"/>
            </a:ext>
          </a:extLst>
        </xdr:cNvPr>
        <xdr:cNvSpPr txBox="1"/>
      </xdr:nvSpPr>
      <xdr:spPr>
        <a:xfrm>
          <a:off x="4359275" y="540131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28</xdr:row>
      <xdr:rowOff>160020</xdr:rowOff>
    </xdr:from>
    <xdr:to>
      <xdr:col>19</xdr:col>
      <xdr:colOff>187325</xdr:colOff>
      <xdr:row>29</xdr:row>
      <xdr:rowOff>90170</xdr:rowOff>
    </xdr:to>
    <xdr:sp macro="" textlink="">
      <xdr:nvSpPr>
        <xdr:cNvPr id="95" name="楕円 94">
          <a:extLst>
            <a:ext uri="{FF2B5EF4-FFF2-40B4-BE49-F238E27FC236}">
              <a16:creationId xmlns:a16="http://schemas.microsoft.com/office/drawing/2014/main" id="{FA3553D7-F9EC-44B2-A15B-F5619D2CF073}"/>
            </a:ext>
          </a:extLst>
        </xdr:cNvPr>
        <xdr:cNvSpPr/>
      </xdr:nvSpPr>
      <xdr:spPr>
        <a:xfrm>
          <a:off x="3616325" y="55162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39370</xdr:rowOff>
    </xdr:from>
    <xdr:to>
      <xdr:col>23</xdr:col>
      <xdr:colOff>85725</xdr:colOff>
      <xdr:row>29</xdr:row>
      <xdr:rowOff>73025</xdr:rowOff>
    </xdr:to>
    <xdr:cxnSp macro="">
      <xdr:nvCxnSpPr>
        <xdr:cNvPr id="96" name="直線コネクタ 95">
          <a:extLst>
            <a:ext uri="{FF2B5EF4-FFF2-40B4-BE49-F238E27FC236}">
              <a16:creationId xmlns:a16="http://schemas.microsoft.com/office/drawing/2014/main" id="{0E45A99F-607E-4D30-99FC-FC88D69022BE}"/>
            </a:ext>
          </a:extLst>
        </xdr:cNvPr>
        <xdr:cNvCxnSpPr/>
      </xdr:nvCxnSpPr>
      <xdr:spPr>
        <a:xfrm>
          <a:off x="3673475" y="5554345"/>
          <a:ext cx="6286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145415</xdr:rowOff>
    </xdr:from>
    <xdr:to>
      <xdr:col>15</xdr:col>
      <xdr:colOff>187325</xdr:colOff>
      <xdr:row>30</xdr:row>
      <xdr:rowOff>75565</xdr:rowOff>
    </xdr:to>
    <xdr:sp macro="" textlink="">
      <xdr:nvSpPr>
        <xdr:cNvPr id="97" name="楕円 96">
          <a:extLst>
            <a:ext uri="{FF2B5EF4-FFF2-40B4-BE49-F238E27FC236}">
              <a16:creationId xmlns:a16="http://schemas.microsoft.com/office/drawing/2014/main" id="{961E5486-7833-4981-8542-128B76C0563A}"/>
            </a:ext>
          </a:extLst>
        </xdr:cNvPr>
        <xdr:cNvSpPr/>
      </xdr:nvSpPr>
      <xdr:spPr>
        <a:xfrm>
          <a:off x="2930525" y="56572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39370</xdr:rowOff>
    </xdr:from>
    <xdr:to>
      <xdr:col>19</xdr:col>
      <xdr:colOff>136525</xdr:colOff>
      <xdr:row>30</xdr:row>
      <xdr:rowOff>24765</xdr:rowOff>
    </xdr:to>
    <xdr:cxnSp macro="">
      <xdr:nvCxnSpPr>
        <xdr:cNvPr id="98" name="直線コネクタ 97">
          <a:extLst>
            <a:ext uri="{FF2B5EF4-FFF2-40B4-BE49-F238E27FC236}">
              <a16:creationId xmlns:a16="http://schemas.microsoft.com/office/drawing/2014/main" id="{34EFF0DE-43DB-4003-BFEC-1347A02ED327}"/>
            </a:ext>
          </a:extLst>
        </xdr:cNvPr>
        <xdr:cNvCxnSpPr/>
      </xdr:nvCxnSpPr>
      <xdr:spPr>
        <a:xfrm flipV="1">
          <a:off x="2987675" y="5554345"/>
          <a:ext cx="6858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109220</xdr:rowOff>
    </xdr:from>
    <xdr:to>
      <xdr:col>11</xdr:col>
      <xdr:colOff>187325</xdr:colOff>
      <xdr:row>30</xdr:row>
      <xdr:rowOff>38735</xdr:rowOff>
    </xdr:to>
    <xdr:sp macro="" textlink="">
      <xdr:nvSpPr>
        <xdr:cNvPr id="99" name="楕円 98">
          <a:extLst>
            <a:ext uri="{FF2B5EF4-FFF2-40B4-BE49-F238E27FC236}">
              <a16:creationId xmlns:a16="http://schemas.microsoft.com/office/drawing/2014/main" id="{50E1B56C-25EB-453A-9209-1640B31F138F}"/>
            </a:ext>
          </a:extLst>
        </xdr:cNvPr>
        <xdr:cNvSpPr/>
      </xdr:nvSpPr>
      <xdr:spPr>
        <a:xfrm>
          <a:off x="2244725" y="5621020"/>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159385</xdr:rowOff>
    </xdr:from>
    <xdr:to>
      <xdr:col>15</xdr:col>
      <xdr:colOff>136525</xdr:colOff>
      <xdr:row>30</xdr:row>
      <xdr:rowOff>24765</xdr:rowOff>
    </xdr:to>
    <xdr:cxnSp macro="">
      <xdr:nvCxnSpPr>
        <xdr:cNvPr id="100" name="直線コネクタ 99">
          <a:extLst>
            <a:ext uri="{FF2B5EF4-FFF2-40B4-BE49-F238E27FC236}">
              <a16:creationId xmlns:a16="http://schemas.microsoft.com/office/drawing/2014/main" id="{5225544A-A2CB-471A-B378-891344ED0839}"/>
            </a:ext>
          </a:extLst>
        </xdr:cNvPr>
        <xdr:cNvCxnSpPr/>
      </xdr:nvCxnSpPr>
      <xdr:spPr>
        <a:xfrm>
          <a:off x="2301875" y="5677535"/>
          <a:ext cx="6858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50165</xdr:rowOff>
    </xdr:from>
    <xdr:to>
      <xdr:col>7</xdr:col>
      <xdr:colOff>187325</xdr:colOff>
      <xdr:row>29</xdr:row>
      <xdr:rowOff>151765</xdr:rowOff>
    </xdr:to>
    <xdr:sp macro="" textlink="">
      <xdr:nvSpPr>
        <xdr:cNvPr id="101" name="楕円 100">
          <a:extLst>
            <a:ext uri="{FF2B5EF4-FFF2-40B4-BE49-F238E27FC236}">
              <a16:creationId xmlns:a16="http://schemas.microsoft.com/office/drawing/2014/main" id="{86681E76-8095-4E9F-A212-10646F0C7A8A}"/>
            </a:ext>
          </a:extLst>
        </xdr:cNvPr>
        <xdr:cNvSpPr/>
      </xdr:nvSpPr>
      <xdr:spPr>
        <a:xfrm>
          <a:off x="1558925" y="55619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100965</xdr:rowOff>
    </xdr:from>
    <xdr:to>
      <xdr:col>11</xdr:col>
      <xdr:colOff>136525</xdr:colOff>
      <xdr:row>29</xdr:row>
      <xdr:rowOff>159385</xdr:rowOff>
    </xdr:to>
    <xdr:cxnSp macro="">
      <xdr:nvCxnSpPr>
        <xdr:cNvPr id="102" name="直線コネクタ 101">
          <a:extLst>
            <a:ext uri="{FF2B5EF4-FFF2-40B4-BE49-F238E27FC236}">
              <a16:creationId xmlns:a16="http://schemas.microsoft.com/office/drawing/2014/main" id="{9A3FF37A-451B-4834-A8BD-190ABB52FB9C}"/>
            </a:ext>
          </a:extLst>
        </xdr:cNvPr>
        <xdr:cNvCxnSpPr/>
      </xdr:nvCxnSpPr>
      <xdr:spPr>
        <a:xfrm>
          <a:off x="1616075" y="5619115"/>
          <a:ext cx="6858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137795</xdr:rowOff>
    </xdr:from>
    <xdr:ext cx="402590" cy="259080"/>
    <xdr:sp macro="" textlink="">
      <xdr:nvSpPr>
        <xdr:cNvPr id="103" name="n_1aveValue有形固定資産減価償却率">
          <a:extLst>
            <a:ext uri="{FF2B5EF4-FFF2-40B4-BE49-F238E27FC236}">
              <a16:creationId xmlns:a16="http://schemas.microsoft.com/office/drawing/2014/main" id="{26EB21D6-246C-4512-ADF3-38C7C47A00B5}"/>
            </a:ext>
          </a:extLst>
        </xdr:cNvPr>
        <xdr:cNvSpPr txBox="1"/>
      </xdr:nvSpPr>
      <xdr:spPr>
        <a:xfrm>
          <a:off x="3474085" y="58178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94615</xdr:rowOff>
    </xdr:from>
    <xdr:ext cx="402590" cy="259080"/>
    <xdr:sp macro="" textlink="">
      <xdr:nvSpPr>
        <xdr:cNvPr id="104" name="n_2aveValue有形固定資産減価償却率">
          <a:extLst>
            <a:ext uri="{FF2B5EF4-FFF2-40B4-BE49-F238E27FC236}">
              <a16:creationId xmlns:a16="http://schemas.microsoft.com/office/drawing/2014/main" id="{93598E4E-5869-4341-AA85-EC7C781D6502}"/>
            </a:ext>
          </a:extLst>
        </xdr:cNvPr>
        <xdr:cNvSpPr txBox="1"/>
      </xdr:nvSpPr>
      <xdr:spPr>
        <a:xfrm>
          <a:off x="2797810" y="57715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94615</xdr:rowOff>
    </xdr:from>
    <xdr:ext cx="402590" cy="259080"/>
    <xdr:sp macro="" textlink="">
      <xdr:nvSpPr>
        <xdr:cNvPr id="105" name="n_3aveValue有形固定資産減価償却率">
          <a:extLst>
            <a:ext uri="{FF2B5EF4-FFF2-40B4-BE49-F238E27FC236}">
              <a16:creationId xmlns:a16="http://schemas.microsoft.com/office/drawing/2014/main" id="{39AF9F41-C39B-40BD-9C10-9B3C4F8EF3D6}"/>
            </a:ext>
          </a:extLst>
        </xdr:cNvPr>
        <xdr:cNvSpPr txBox="1"/>
      </xdr:nvSpPr>
      <xdr:spPr>
        <a:xfrm>
          <a:off x="2112010" y="57715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73025</xdr:rowOff>
    </xdr:from>
    <xdr:ext cx="402590" cy="259080"/>
    <xdr:sp macro="" textlink="">
      <xdr:nvSpPr>
        <xdr:cNvPr id="106" name="n_4aveValue有形固定資産減価償却率">
          <a:extLst>
            <a:ext uri="{FF2B5EF4-FFF2-40B4-BE49-F238E27FC236}">
              <a16:creationId xmlns:a16="http://schemas.microsoft.com/office/drawing/2014/main" id="{FCD62528-BEDF-4709-BA8A-F182AE8CC844}"/>
            </a:ext>
          </a:extLst>
        </xdr:cNvPr>
        <xdr:cNvSpPr txBox="1"/>
      </xdr:nvSpPr>
      <xdr:spPr>
        <a:xfrm>
          <a:off x="1426210" y="57499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27</xdr:row>
      <xdr:rowOff>106680</xdr:rowOff>
    </xdr:from>
    <xdr:ext cx="402590" cy="259080"/>
    <xdr:sp macro="" textlink="">
      <xdr:nvSpPr>
        <xdr:cNvPr id="107" name="n_1mainValue有形固定資産減価償却率">
          <a:extLst>
            <a:ext uri="{FF2B5EF4-FFF2-40B4-BE49-F238E27FC236}">
              <a16:creationId xmlns:a16="http://schemas.microsoft.com/office/drawing/2014/main" id="{C1AF7B6C-D6C8-4DC1-846E-E2FB24F07E0A}"/>
            </a:ext>
          </a:extLst>
        </xdr:cNvPr>
        <xdr:cNvSpPr txBox="1"/>
      </xdr:nvSpPr>
      <xdr:spPr>
        <a:xfrm>
          <a:off x="3474085" y="5294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28</xdr:row>
      <xdr:rowOff>92075</xdr:rowOff>
    </xdr:from>
    <xdr:ext cx="402590" cy="259080"/>
    <xdr:sp macro="" textlink="">
      <xdr:nvSpPr>
        <xdr:cNvPr id="108" name="n_2mainValue有形固定資産減価償却率">
          <a:extLst>
            <a:ext uri="{FF2B5EF4-FFF2-40B4-BE49-F238E27FC236}">
              <a16:creationId xmlns:a16="http://schemas.microsoft.com/office/drawing/2014/main" id="{82D36817-030F-45C3-8DA5-B7216A9C06B0}"/>
            </a:ext>
          </a:extLst>
        </xdr:cNvPr>
        <xdr:cNvSpPr txBox="1"/>
      </xdr:nvSpPr>
      <xdr:spPr>
        <a:xfrm>
          <a:off x="2797810" y="54451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55245</xdr:rowOff>
    </xdr:from>
    <xdr:ext cx="402590" cy="256540"/>
    <xdr:sp macro="" textlink="">
      <xdr:nvSpPr>
        <xdr:cNvPr id="109" name="n_3mainValue有形固定資産減価償却率">
          <a:extLst>
            <a:ext uri="{FF2B5EF4-FFF2-40B4-BE49-F238E27FC236}">
              <a16:creationId xmlns:a16="http://schemas.microsoft.com/office/drawing/2014/main" id="{91816BBD-5ED3-40F8-A7C5-E0FA6174ED9B}"/>
            </a:ext>
          </a:extLst>
        </xdr:cNvPr>
        <xdr:cNvSpPr txBox="1"/>
      </xdr:nvSpPr>
      <xdr:spPr>
        <a:xfrm>
          <a:off x="2112010" y="54082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168275</xdr:rowOff>
    </xdr:from>
    <xdr:ext cx="402590" cy="256540"/>
    <xdr:sp macro="" textlink="">
      <xdr:nvSpPr>
        <xdr:cNvPr id="110" name="n_4mainValue有形固定資産減価償却率">
          <a:extLst>
            <a:ext uri="{FF2B5EF4-FFF2-40B4-BE49-F238E27FC236}">
              <a16:creationId xmlns:a16="http://schemas.microsoft.com/office/drawing/2014/main" id="{9C0C5D1A-EC96-47BB-83AC-637477C5917C}"/>
            </a:ext>
          </a:extLst>
        </xdr:cNvPr>
        <xdr:cNvSpPr txBox="1"/>
      </xdr:nvSpPr>
      <xdr:spPr>
        <a:xfrm>
          <a:off x="1426210" y="53498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11" name="正方形/長方形 110">
          <a:extLst>
            <a:ext uri="{FF2B5EF4-FFF2-40B4-BE49-F238E27FC236}">
              <a16:creationId xmlns:a16="http://schemas.microsoft.com/office/drawing/2014/main" id="{0D504692-3308-4242-899F-110C9542C952}"/>
            </a:ext>
          </a:extLst>
        </xdr:cNvPr>
        <xdr:cNvSpPr/>
      </xdr:nvSpPr>
      <xdr:spPr>
        <a:xfrm>
          <a:off x="10198100" y="4092575"/>
          <a:ext cx="3800475"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2" name="正方形/長方形 111">
          <a:extLst>
            <a:ext uri="{FF2B5EF4-FFF2-40B4-BE49-F238E27FC236}">
              <a16:creationId xmlns:a16="http://schemas.microsoft.com/office/drawing/2014/main" id="{360E8276-878E-4CD9-BBD8-14CBEF51BB5D}"/>
            </a:ext>
          </a:extLst>
        </xdr:cNvPr>
        <xdr:cNvSpPr/>
      </xdr:nvSpPr>
      <xdr:spPr>
        <a:xfrm>
          <a:off x="11153775" y="4465955"/>
          <a:ext cx="94297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13" name="正方形/長方形 112">
          <a:extLst>
            <a:ext uri="{FF2B5EF4-FFF2-40B4-BE49-F238E27FC236}">
              <a16:creationId xmlns:a16="http://schemas.microsoft.com/office/drawing/2014/main" id="{95AF90B0-D837-4A9D-A75E-70FB0589B4A8}"/>
            </a:ext>
          </a:extLst>
        </xdr:cNvPr>
        <xdr:cNvSpPr/>
      </xdr:nvSpPr>
      <xdr:spPr>
        <a:xfrm>
          <a:off x="12446635" y="4449445"/>
          <a:ext cx="862330" cy="283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[ 280.6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32225A4-3A23-4F18-B68A-CDCDE8D340A7}"/>
            </a:ext>
          </a:extLst>
        </xdr:cNvPr>
        <xdr:cNvSpPr/>
      </xdr:nvSpPr>
      <xdr:spPr>
        <a:xfrm>
          <a:off x="139700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F54DE79-91E7-4978-B005-356D8348BEF8}"/>
            </a:ext>
          </a:extLst>
        </xdr:cNvPr>
        <xdr:cNvSpPr/>
      </xdr:nvSpPr>
      <xdr:spPr>
        <a:xfrm>
          <a:off x="139700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29/45</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23B8BFA-716D-444C-ADA9-F075B9F6B85A}"/>
            </a:ext>
          </a:extLst>
        </xdr:cNvPr>
        <xdr:cNvSpPr/>
      </xdr:nvSpPr>
      <xdr:spPr>
        <a:xfrm>
          <a:off x="153416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CBF7444-700D-485B-9DB2-A80F7448B776}"/>
            </a:ext>
          </a:extLst>
        </xdr:cNvPr>
        <xdr:cNvSpPr/>
      </xdr:nvSpPr>
      <xdr:spPr>
        <a:xfrm>
          <a:off x="153416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4364E799-DB29-4D84-9017-72F857CCAD29}"/>
            </a:ext>
          </a:extLst>
        </xdr:cNvPr>
        <xdr:cNvSpPr/>
      </xdr:nvSpPr>
      <xdr:spPr>
        <a:xfrm>
          <a:off x="168179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35646F6C-0BFF-407C-9365-B51A67686511}"/>
            </a:ext>
          </a:extLst>
        </xdr:cNvPr>
        <xdr:cNvSpPr/>
      </xdr:nvSpPr>
      <xdr:spPr>
        <a:xfrm>
          <a:off x="168179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575.6</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03AAEEE-48CD-4F18-A01E-33433130DC64}"/>
            </a:ext>
          </a:extLst>
        </xdr:cNvPr>
        <xdr:cNvSpPr/>
      </xdr:nvSpPr>
      <xdr:spPr>
        <a:xfrm>
          <a:off x="10198100" y="4768850"/>
          <a:ext cx="3800475" cy="20383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AA11F727-6D12-4AA2-AB90-CAF528CC1FE7}"/>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F7A9B6C4-56E3-4605-B955-00ACED5306F3}"/>
            </a:ext>
          </a:extLst>
        </xdr:cNvPr>
        <xdr:cNvSpPr/>
      </xdr:nvSpPr>
      <xdr:spPr>
        <a:xfrm>
          <a:off x="14246225" y="4835525"/>
          <a:ext cx="41148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E3DDA4A5-CA3A-4F62-89C8-0157EDE411F3}"/>
            </a:ext>
          </a:extLst>
        </xdr:cNvPr>
        <xdr:cNvSpPr txBox="1"/>
      </xdr:nvSpPr>
      <xdr:spPr>
        <a:xfrm>
          <a:off x="14322425" y="5045075"/>
          <a:ext cx="4105275" cy="16859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は、類似団体平均よりも100％以上高い水準にあるものの、昨年と比較して若干改善した。その要因としては、基金残高の増加により将来負担額に対する充当可能財源が増加したことによるものである。</a:t>
          </a:r>
        </a:p>
        <a:p>
          <a:r>
            <a:rPr kumimoji="1" lang="ja-JP" altLang="en-US" sz="1100">
              <a:latin typeface="ＭＳ Ｐゴシック"/>
              <a:ea typeface="ＭＳ Ｐゴシック"/>
            </a:rPr>
            <a:t>　ここ数年の大型投資により村債残高が増大しているため、今後もこの高い比率の状態が続くことが考えられるため、事業の見直しや職員数の削減により業務支出の改善を図り、比率の改善に取り組んでいく。</a:t>
          </a:r>
        </a:p>
      </xdr:txBody>
    </xdr:sp>
    <xdr:clientData/>
  </xdr:twoCellAnchor>
  <xdr:oneCellAnchor>
    <xdr:from>
      <xdr:col>57</xdr:col>
      <xdr:colOff>111125</xdr:colOff>
      <xdr:row>23</xdr:row>
      <xdr:rowOff>47625</xdr:rowOff>
    </xdr:from>
    <xdr:ext cx="349885" cy="225425"/>
    <xdr:sp macro="" textlink="">
      <xdr:nvSpPr>
        <xdr:cNvPr id="124" name="テキスト ボックス 123">
          <a:extLst>
            <a:ext uri="{FF2B5EF4-FFF2-40B4-BE49-F238E27FC236}">
              <a16:creationId xmlns:a16="http://schemas.microsoft.com/office/drawing/2014/main" id="{CAA628B5-1211-4888-87B1-5B239E41808E}"/>
            </a:ext>
          </a:extLst>
        </xdr:cNvPr>
        <xdr:cNvSpPr txBox="1"/>
      </xdr:nvSpPr>
      <xdr:spPr>
        <a:xfrm>
          <a:off x="10160000" y="45878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26B7524-4F51-42E0-B5BC-2C416C405585}"/>
            </a:ext>
          </a:extLst>
        </xdr:cNvPr>
        <xdr:cNvCxnSpPr/>
      </xdr:nvCxnSpPr>
      <xdr:spPr>
        <a:xfrm>
          <a:off x="10198100" y="680720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26" name="テキスト ボックス 125">
          <a:extLst>
            <a:ext uri="{FF2B5EF4-FFF2-40B4-BE49-F238E27FC236}">
              <a16:creationId xmlns:a16="http://schemas.microsoft.com/office/drawing/2014/main" id="{53747B9A-4AFF-4D51-A2A2-4205501EE66F}"/>
            </a:ext>
          </a:extLst>
        </xdr:cNvPr>
        <xdr:cNvSpPr txBox="1"/>
      </xdr:nvSpPr>
      <xdr:spPr>
        <a:xfrm>
          <a:off x="9702800" y="6723380"/>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27" name="直線コネクタ 126">
          <a:extLst>
            <a:ext uri="{FF2B5EF4-FFF2-40B4-BE49-F238E27FC236}">
              <a16:creationId xmlns:a16="http://schemas.microsoft.com/office/drawing/2014/main" id="{CCB42B92-96DE-417E-AC8A-9FE49B0D0478}"/>
            </a:ext>
          </a:extLst>
        </xdr:cNvPr>
        <xdr:cNvCxnSpPr/>
      </xdr:nvCxnSpPr>
      <xdr:spPr>
        <a:xfrm>
          <a:off x="10198100" y="647573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34</xdr:row>
      <xdr:rowOff>57785</xdr:rowOff>
    </xdr:from>
    <xdr:ext cx="408305" cy="225425"/>
    <xdr:sp macro="" textlink="">
      <xdr:nvSpPr>
        <xdr:cNvPr id="128" name="テキスト ボックス 127">
          <a:extLst>
            <a:ext uri="{FF2B5EF4-FFF2-40B4-BE49-F238E27FC236}">
              <a16:creationId xmlns:a16="http://schemas.microsoft.com/office/drawing/2014/main" id="{36824065-093E-4881-B2B6-7D7D9C404F76}"/>
            </a:ext>
          </a:extLst>
        </xdr:cNvPr>
        <xdr:cNvSpPr txBox="1"/>
      </xdr:nvSpPr>
      <xdr:spPr>
        <a:xfrm>
          <a:off x="9761855" y="6382385"/>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29" name="直線コネクタ 128">
          <a:extLst>
            <a:ext uri="{FF2B5EF4-FFF2-40B4-BE49-F238E27FC236}">
              <a16:creationId xmlns:a16="http://schemas.microsoft.com/office/drawing/2014/main" id="{8289AAFF-C080-4308-8492-73470D11B478}"/>
            </a:ext>
          </a:extLst>
        </xdr:cNvPr>
        <xdr:cNvCxnSpPr/>
      </xdr:nvCxnSpPr>
      <xdr:spPr>
        <a:xfrm>
          <a:off x="10198100" y="613537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8305" cy="222885"/>
    <xdr:sp macro="" textlink="">
      <xdr:nvSpPr>
        <xdr:cNvPr id="130" name="テキスト ボックス 129">
          <a:extLst>
            <a:ext uri="{FF2B5EF4-FFF2-40B4-BE49-F238E27FC236}">
              <a16:creationId xmlns:a16="http://schemas.microsoft.com/office/drawing/2014/main" id="{1FB317A9-4A16-4B2C-BA98-AE81AAC398E4}"/>
            </a:ext>
          </a:extLst>
        </xdr:cNvPr>
        <xdr:cNvSpPr txBox="1"/>
      </xdr:nvSpPr>
      <xdr:spPr>
        <a:xfrm>
          <a:off x="9761855" y="604139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3B6D7D5F-8078-49A5-8BA8-4C90C0326418}"/>
            </a:ext>
          </a:extLst>
        </xdr:cNvPr>
        <xdr:cNvCxnSpPr/>
      </xdr:nvCxnSpPr>
      <xdr:spPr>
        <a:xfrm>
          <a:off x="10198100" y="579755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8305" cy="225425"/>
    <xdr:sp macro="" textlink="">
      <xdr:nvSpPr>
        <xdr:cNvPr id="132" name="テキスト ボックス 131">
          <a:extLst>
            <a:ext uri="{FF2B5EF4-FFF2-40B4-BE49-F238E27FC236}">
              <a16:creationId xmlns:a16="http://schemas.microsoft.com/office/drawing/2014/main" id="{40FEEBA8-D612-41C3-847B-4E56CC3A552D}"/>
            </a:ext>
          </a:extLst>
        </xdr:cNvPr>
        <xdr:cNvSpPr txBox="1"/>
      </xdr:nvSpPr>
      <xdr:spPr>
        <a:xfrm>
          <a:off x="9761855" y="570357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33" name="直線コネクタ 132">
          <a:extLst>
            <a:ext uri="{FF2B5EF4-FFF2-40B4-BE49-F238E27FC236}">
              <a16:creationId xmlns:a16="http://schemas.microsoft.com/office/drawing/2014/main" id="{5BC233C8-9ED7-40E3-A727-DF04DAD599A8}"/>
            </a:ext>
          </a:extLst>
        </xdr:cNvPr>
        <xdr:cNvCxnSpPr/>
      </xdr:nvCxnSpPr>
      <xdr:spPr>
        <a:xfrm>
          <a:off x="10198100" y="5456555"/>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8305" cy="222885"/>
    <xdr:sp macro="" textlink="">
      <xdr:nvSpPr>
        <xdr:cNvPr id="134" name="テキスト ボックス 133">
          <a:extLst>
            <a:ext uri="{FF2B5EF4-FFF2-40B4-BE49-F238E27FC236}">
              <a16:creationId xmlns:a16="http://schemas.microsoft.com/office/drawing/2014/main" id="{F8E561A6-388B-4631-B71F-233BEDF3E7C5}"/>
            </a:ext>
          </a:extLst>
        </xdr:cNvPr>
        <xdr:cNvSpPr txBox="1"/>
      </xdr:nvSpPr>
      <xdr:spPr>
        <a:xfrm>
          <a:off x="9761855" y="536321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35" name="直線コネクタ 134">
          <a:extLst>
            <a:ext uri="{FF2B5EF4-FFF2-40B4-BE49-F238E27FC236}">
              <a16:creationId xmlns:a16="http://schemas.microsoft.com/office/drawing/2014/main" id="{16FD9D2A-DD0A-4878-B488-30638811A26F}"/>
            </a:ext>
          </a:extLst>
        </xdr:cNvPr>
        <xdr:cNvCxnSpPr/>
      </xdr:nvCxnSpPr>
      <xdr:spPr>
        <a:xfrm>
          <a:off x="10198100" y="5116195"/>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36" name="テキスト ボックス 135">
          <a:extLst>
            <a:ext uri="{FF2B5EF4-FFF2-40B4-BE49-F238E27FC236}">
              <a16:creationId xmlns:a16="http://schemas.microsoft.com/office/drawing/2014/main" id="{FAF1773E-7126-414A-B491-DE37CA8C7561}"/>
            </a:ext>
          </a:extLst>
        </xdr:cNvPr>
        <xdr:cNvSpPr txBox="1"/>
      </xdr:nvSpPr>
      <xdr:spPr>
        <a:xfrm>
          <a:off x="9867900" y="503174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5E894AAB-1806-4D1A-8FA3-C2C4386A6EAB}"/>
            </a:ext>
          </a:extLst>
        </xdr:cNvPr>
        <xdr:cNvCxnSpPr/>
      </xdr:nvCxnSpPr>
      <xdr:spPr>
        <a:xfrm>
          <a:off x="10198100" y="476885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58FF936E-9808-42CB-BBB4-7303BE9A2488}"/>
            </a:ext>
          </a:extLst>
        </xdr:cNvPr>
        <xdr:cNvSpPr/>
      </xdr:nvSpPr>
      <xdr:spPr>
        <a:xfrm>
          <a:off x="10198100" y="4768850"/>
          <a:ext cx="3800475" cy="20383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33</xdr:row>
      <xdr:rowOff>98425</xdr:rowOff>
    </xdr:to>
    <xdr:cxnSp macro="">
      <xdr:nvCxnSpPr>
        <xdr:cNvPr id="139" name="直線コネクタ 138">
          <a:extLst>
            <a:ext uri="{FF2B5EF4-FFF2-40B4-BE49-F238E27FC236}">
              <a16:creationId xmlns:a16="http://schemas.microsoft.com/office/drawing/2014/main" id="{51FAAD67-78E0-4EA7-A338-DF20ACDF0F11}"/>
            </a:ext>
          </a:extLst>
        </xdr:cNvPr>
        <xdr:cNvCxnSpPr/>
      </xdr:nvCxnSpPr>
      <xdr:spPr>
        <a:xfrm flipV="1">
          <a:off x="13326745" y="5116195"/>
          <a:ext cx="1270" cy="1148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102235</xdr:rowOff>
    </xdr:from>
    <xdr:ext cx="467360" cy="258445"/>
    <xdr:sp macro="" textlink="">
      <xdr:nvSpPr>
        <xdr:cNvPr id="140" name="債務償還比率最小値テキスト">
          <a:extLst>
            <a:ext uri="{FF2B5EF4-FFF2-40B4-BE49-F238E27FC236}">
              <a16:creationId xmlns:a16="http://schemas.microsoft.com/office/drawing/2014/main" id="{24C2C827-DCD6-4BCB-B754-33BEEA5C29EA}"/>
            </a:ext>
          </a:extLst>
        </xdr:cNvPr>
        <xdr:cNvSpPr txBox="1"/>
      </xdr:nvSpPr>
      <xdr:spPr>
        <a:xfrm>
          <a:off x="13379450" y="626808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675.3</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98425</xdr:rowOff>
    </xdr:from>
    <xdr:to>
      <xdr:col>76</xdr:col>
      <xdr:colOff>111125</xdr:colOff>
      <xdr:row>33</xdr:row>
      <xdr:rowOff>98425</xdr:rowOff>
    </xdr:to>
    <xdr:cxnSp macro="">
      <xdr:nvCxnSpPr>
        <xdr:cNvPr id="141" name="直線コネクタ 140">
          <a:extLst>
            <a:ext uri="{FF2B5EF4-FFF2-40B4-BE49-F238E27FC236}">
              <a16:creationId xmlns:a16="http://schemas.microsoft.com/office/drawing/2014/main" id="{5AA749D8-B060-4721-B820-4904D04604E1}"/>
            </a:ext>
          </a:extLst>
        </xdr:cNvPr>
        <xdr:cNvCxnSpPr/>
      </xdr:nvCxnSpPr>
      <xdr:spPr>
        <a:xfrm>
          <a:off x="13255625" y="62642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820" cy="256540"/>
    <xdr:sp macro="" textlink="">
      <xdr:nvSpPr>
        <xdr:cNvPr id="142" name="債務償還比率最大値テキスト">
          <a:extLst>
            <a:ext uri="{FF2B5EF4-FFF2-40B4-BE49-F238E27FC236}">
              <a16:creationId xmlns:a16="http://schemas.microsoft.com/office/drawing/2014/main" id="{4DD65821-52FF-4257-A002-496BEBEF3233}"/>
            </a:ext>
          </a:extLst>
        </xdr:cNvPr>
        <xdr:cNvSpPr txBox="1"/>
      </xdr:nvSpPr>
      <xdr:spPr>
        <a:xfrm>
          <a:off x="13379450" y="4894580"/>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43" name="直線コネクタ 142">
          <a:extLst>
            <a:ext uri="{FF2B5EF4-FFF2-40B4-BE49-F238E27FC236}">
              <a16:creationId xmlns:a16="http://schemas.microsoft.com/office/drawing/2014/main" id="{DA65B6F8-5D79-4D66-8148-10D8EC30FACC}"/>
            </a:ext>
          </a:extLst>
        </xdr:cNvPr>
        <xdr:cNvCxnSpPr/>
      </xdr:nvCxnSpPr>
      <xdr:spPr>
        <a:xfrm>
          <a:off x="13255625" y="51161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32385</xdr:rowOff>
    </xdr:from>
    <xdr:ext cx="467360" cy="256540"/>
    <xdr:sp macro="" textlink="">
      <xdr:nvSpPr>
        <xdr:cNvPr id="144" name="債務償還比率平均値テキスト">
          <a:extLst>
            <a:ext uri="{FF2B5EF4-FFF2-40B4-BE49-F238E27FC236}">
              <a16:creationId xmlns:a16="http://schemas.microsoft.com/office/drawing/2014/main" id="{4FDE8B38-0E18-422A-BCC3-6619C59B2358}"/>
            </a:ext>
          </a:extLst>
        </xdr:cNvPr>
        <xdr:cNvSpPr txBox="1"/>
      </xdr:nvSpPr>
      <xdr:spPr>
        <a:xfrm>
          <a:off x="13379450" y="5220335"/>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177.7</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28</xdr:row>
      <xdr:rowOff>9525</xdr:rowOff>
    </xdr:from>
    <xdr:to>
      <xdr:col>76</xdr:col>
      <xdr:colOff>73025</xdr:colOff>
      <xdr:row>28</xdr:row>
      <xdr:rowOff>111125</xdr:rowOff>
    </xdr:to>
    <xdr:sp macro="" textlink="">
      <xdr:nvSpPr>
        <xdr:cNvPr id="145" name="フローチャート: 判断 144">
          <a:extLst>
            <a:ext uri="{FF2B5EF4-FFF2-40B4-BE49-F238E27FC236}">
              <a16:creationId xmlns:a16="http://schemas.microsoft.com/office/drawing/2014/main" id="{7E900CEA-7987-4239-BBA7-03D8A819ECC1}"/>
            </a:ext>
          </a:extLst>
        </xdr:cNvPr>
        <xdr:cNvSpPr/>
      </xdr:nvSpPr>
      <xdr:spPr>
        <a:xfrm>
          <a:off x="13293725" y="53594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8255</xdr:rowOff>
    </xdr:from>
    <xdr:to>
      <xdr:col>72</xdr:col>
      <xdr:colOff>123825</xdr:colOff>
      <xdr:row>28</xdr:row>
      <xdr:rowOff>109855</xdr:rowOff>
    </xdr:to>
    <xdr:sp macro="" textlink="">
      <xdr:nvSpPr>
        <xdr:cNvPr id="146" name="フローチャート: 判断 145">
          <a:extLst>
            <a:ext uri="{FF2B5EF4-FFF2-40B4-BE49-F238E27FC236}">
              <a16:creationId xmlns:a16="http://schemas.microsoft.com/office/drawing/2014/main" id="{7799D4B0-B59E-41E4-93B1-420AE26C27EE}"/>
            </a:ext>
          </a:extLst>
        </xdr:cNvPr>
        <xdr:cNvSpPr/>
      </xdr:nvSpPr>
      <xdr:spPr>
        <a:xfrm>
          <a:off x="12646025" y="53644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53340</xdr:rowOff>
    </xdr:from>
    <xdr:to>
      <xdr:col>68</xdr:col>
      <xdr:colOff>123825</xdr:colOff>
      <xdr:row>27</xdr:row>
      <xdr:rowOff>154940</xdr:rowOff>
    </xdr:to>
    <xdr:sp macro="" textlink="">
      <xdr:nvSpPr>
        <xdr:cNvPr id="147" name="フローチャート: 判断 146">
          <a:extLst>
            <a:ext uri="{FF2B5EF4-FFF2-40B4-BE49-F238E27FC236}">
              <a16:creationId xmlns:a16="http://schemas.microsoft.com/office/drawing/2014/main" id="{ECB54650-AB26-4AD3-8CD0-7A81D3D1932A}"/>
            </a:ext>
          </a:extLst>
        </xdr:cNvPr>
        <xdr:cNvSpPr/>
      </xdr:nvSpPr>
      <xdr:spPr>
        <a:xfrm>
          <a:off x="11960225" y="5241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66040</xdr:rowOff>
    </xdr:from>
    <xdr:to>
      <xdr:col>64</xdr:col>
      <xdr:colOff>123825</xdr:colOff>
      <xdr:row>27</xdr:row>
      <xdr:rowOff>167640</xdr:rowOff>
    </xdr:to>
    <xdr:sp macro="" textlink="">
      <xdr:nvSpPr>
        <xdr:cNvPr id="148" name="フローチャート: 判断 147">
          <a:extLst>
            <a:ext uri="{FF2B5EF4-FFF2-40B4-BE49-F238E27FC236}">
              <a16:creationId xmlns:a16="http://schemas.microsoft.com/office/drawing/2014/main" id="{80335E01-1707-4661-9E42-19054BA61769}"/>
            </a:ext>
          </a:extLst>
        </xdr:cNvPr>
        <xdr:cNvSpPr/>
      </xdr:nvSpPr>
      <xdr:spPr>
        <a:xfrm>
          <a:off x="11274425" y="52603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83820</xdr:rowOff>
    </xdr:from>
    <xdr:to>
      <xdr:col>60</xdr:col>
      <xdr:colOff>123825</xdr:colOff>
      <xdr:row>29</xdr:row>
      <xdr:rowOff>13970</xdr:rowOff>
    </xdr:to>
    <xdr:sp macro="" textlink="">
      <xdr:nvSpPr>
        <xdr:cNvPr id="149" name="フローチャート: 判断 148">
          <a:extLst>
            <a:ext uri="{FF2B5EF4-FFF2-40B4-BE49-F238E27FC236}">
              <a16:creationId xmlns:a16="http://schemas.microsoft.com/office/drawing/2014/main" id="{4344EF45-AB7F-490F-AEE2-5E22B93BCBDB}"/>
            </a:ext>
          </a:extLst>
        </xdr:cNvPr>
        <xdr:cNvSpPr/>
      </xdr:nvSpPr>
      <xdr:spPr>
        <a:xfrm>
          <a:off x="10588625" y="54400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50" name="テキスト ボックス 149">
          <a:extLst>
            <a:ext uri="{FF2B5EF4-FFF2-40B4-BE49-F238E27FC236}">
              <a16:creationId xmlns:a16="http://schemas.microsoft.com/office/drawing/2014/main" id="{E3D08A41-0FBC-489B-894E-E5A8C75ED9FE}"/>
            </a:ext>
          </a:extLst>
        </xdr:cNvPr>
        <xdr:cNvSpPr txBox="1"/>
      </xdr:nvSpPr>
      <xdr:spPr>
        <a:xfrm>
          <a:off x="13169900" y="685609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51" name="テキスト ボックス 150">
          <a:extLst>
            <a:ext uri="{FF2B5EF4-FFF2-40B4-BE49-F238E27FC236}">
              <a16:creationId xmlns:a16="http://schemas.microsoft.com/office/drawing/2014/main" id="{EF254D45-4427-48F2-A2BE-70FDE99CF02C}"/>
            </a:ext>
          </a:extLst>
        </xdr:cNvPr>
        <xdr:cNvSpPr txBox="1"/>
      </xdr:nvSpPr>
      <xdr:spPr>
        <a:xfrm>
          <a:off x="12531725"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52" name="テキスト ボックス 151">
          <a:extLst>
            <a:ext uri="{FF2B5EF4-FFF2-40B4-BE49-F238E27FC236}">
              <a16:creationId xmlns:a16="http://schemas.microsoft.com/office/drawing/2014/main" id="{C55A98E8-606C-4468-B2C7-8E3653AEFD2E}"/>
            </a:ext>
          </a:extLst>
        </xdr:cNvPr>
        <xdr:cNvSpPr txBox="1"/>
      </xdr:nvSpPr>
      <xdr:spPr>
        <a:xfrm>
          <a:off x="11845925"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53" name="テキスト ボックス 152">
          <a:extLst>
            <a:ext uri="{FF2B5EF4-FFF2-40B4-BE49-F238E27FC236}">
              <a16:creationId xmlns:a16="http://schemas.microsoft.com/office/drawing/2014/main" id="{AAE8574E-F07D-4FAA-94F7-C57D5E800CC9}"/>
            </a:ext>
          </a:extLst>
        </xdr:cNvPr>
        <xdr:cNvSpPr txBox="1"/>
      </xdr:nvSpPr>
      <xdr:spPr>
        <a:xfrm>
          <a:off x="11160125"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54" name="テキスト ボックス 153">
          <a:extLst>
            <a:ext uri="{FF2B5EF4-FFF2-40B4-BE49-F238E27FC236}">
              <a16:creationId xmlns:a16="http://schemas.microsoft.com/office/drawing/2014/main" id="{3D7436A8-8BB4-4E43-92BE-8D5F28AD4F2C}"/>
            </a:ext>
          </a:extLst>
        </xdr:cNvPr>
        <xdr:cNvSpPr txBox="1"/>
      </xdr:nvSpPr>
      <xdr:spPr>
        <a:xfrm>
          <a:off x="10474325"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29</xdr:row>
      <xdr:rowOff>23495</xdr:rowOff>
    </xdr:from>
    <xdr:to>
      <xdr:col>76</xdr:col>
      <xdr:colOff>73025</xdr:colOff>
      <xdr:row>29</xdr:row>
      <xdr:rowOff>125095</xdr:rowOff>
    </xdr:to>
    <xdr:sp macro="" textlink="">
      <xdr:nvSpPr>
        <xdr:cNvPr id="155" name="楕円 154">
          <a:extLst>
            <a:ext uri="{FF2B5EF4-FFF2-40B4-BE49-F238E27FC236}">
              <a16:creationId xmlns:a16="http://schemas.microsoft.com/office/drawing/2014/main" id="{CE215576-7C7B-4FFB-96B5-87465325E7ED}"/>
            </a:ext>
          </a:extLst>
        </xdr:cNvPr>
        <xdr:cNvSpPr/>
      </xdr:nvSpPr>
      <xdr:spPr>
        <a:xfrm>
          <a:off x="13293725" y="55416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1905</xdr:rowOff>
    </xdr:from>
    <xdr:ext cx="467360" cy="259080"/>
    <xdr:sp macro="" textlink="">
      <xdr:nvSpPr>
        <xdr:cNvPr id="156" name="債務償還比率該当値テキスト">
          <a:extLst>
            <a:ext uri="{FF2B5EF4-FFF2-40B4-BE49-F238E27FC236}">
              <a16:creationId xmlns:a16="http://schemas.microsoft.com/office/drawing/2014/main" id="{14DCF126-8B7A-4F4A-8324-7F8C69CCF6BA}"/>
            </a:ext>
          </a:extLst>
        </xdr:cNvPr>
        <xdr:cNvSpPr txBox="1"/>
      </xdr:nvSpPr>
      <xdr:spPr>
        <a:xfrm>
          <a:off x="13379450" y="55168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280.6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82550</xdr:rowOff>
    </xdr:from>
    <xdr:to>
      <xdr:col>72</xdr:col>
      <xdr:colOff>123825</xdr:colOff>
      <xdr:row>30</xdr:row>
      <xdr:rowOff>12700</xdr:rowOff>
    </xdr:to>
    <xdr:sp macro="" textlink="">
      <xdr:nvSpPr>
        <xdr:cNvPr id="157" name="楕円 156">
          <a:extLst>
            <a:ext uri="{FF2B5EF4-FFF2-40B4-BE49-F238E27FC236}">
              <a16:creationId xmlns:a16="http://schemas.microsoft.com/office/drawing/2014/main" id="{2F099C53-7CC6-450C-A5C6-DEC202E18796}"/>
            </a:ext>
          </a:extLst>
        </xdr:cNvPr>
        <xdr:cNvSpPr/>
      </xdr:nvSpPr>
      <xdr:spPr>
        <a:xfrm>
          <a:off x="12646025" y="56007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74930</xdr:rowOff>
    </xdr:from>
    <xdr:to>
      <xdr:col>76</xdr:col>
      <xdr:colOff>22225</xdr:colOff>
      <xdr:row>29</xdr:row>
      <xdr:rowOff>133350</xdr:rowOff>
    </xdr:to>
    <xdr:cxnSp macro="">
      <xdr:nvCxnSpPr>
        <xdr:cNvPr id="158" name="直線コネクタ 157">
          <a:extLst>
            <a:ext uri="{FF2B5EF4-FFF2-40B4-BE49-F238E27FC236}">
              <a16:creationId xmlns:a16="http://schemas.microsoft.com/office/drawing/2014/main" id="{FB9BB5B7-F3C7-420A-BE78-88AAB32B31D3}"/>
            </a:ext>
          </a:extLst>
        </xdr:cNvPr>
        <xdr:cNvCxnSpPr/>
      </xdr:nvCxnSpPr>
      <xdr:spPr>
        <a:xfrm flipV="1">
          <a:off x="12693650" y="5589905"/>
          <a:ext cx="638175"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140970</xdr:rowOff>
    </xdr:from>
    <xdr:to>
      <xdr:col>68</xdr:col>
      <xdr:colOff>123825</xdr:colOff>
      <xdr:row>28</xdr:row>
      <xdr:rowOff>71120</xdr:rowOff>
    </xdr:to>
    <xdr:sp macro="" textlink="">
      <xdr:nvSpPr>
        <xdr:cNvPr id="159" name="楕円 158">
          <a:extLst>
            <a:ext uri="{FF2B5EF4-FFF2-40B4-BE49-F238E27FC236}">
              <a16:creationId xmlns:a16="http://schemas.microsoft.com/office/drawing/2014/main" id="{D24ACE07-EC19-4EA0-A108-E9A8819EFFAA}"/>
            </a:ext>
          </a:extLst>
        </xdr:cNvPr>
        <xdr:cNvSpPr/>
      </xdr:nvSpPr>
      <xdr:spPr>
        <a:xfrm>
          <a:off x="11960225" y="53352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20320</xdr:rowOff>
    </xdr:from>
    <xdr:to>
      <xdr:col>72</xdr:col>
      <xdr:colOff>73025</xdr:colOff>
      <xdr:row>29</xdr:row>
      <xdr:rowOff>133350</xdr:rowOff>
    </xdr:to>
    <xdr:cxnSp macro="">
      <xdr:nvCxnSpPr>
        <xdr:cNvPr id="160" name="直線コネクタ 159">
          <a:extLst>
            <a:ext uri="{FF2B5EF4-FFF2-40B4-BE49-F238E27FC236}">
              <a16:creationId xmlns:a16="http://schemas.microsoft.com/office/drawing/2014/main" id="{DF9F8F9A-E77E-42F1-ADDB-BFC142F933EC}"/>
            </a:ext>
          </a:extLst>
        </xdr:cNvPr>
        <xdr:cNvCxnSpPr/>
      </xdr:nvCxnSpPr>
      <xdr:spPr>
        <a:xfrm>
          <a:off x="12007850" y="5373370"/>
          <a:ext cx="685800" cy="274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44450</xdr:rowOff>
    </xdr:from>
    <xdr:to>
      <xdr:col>64</xdr:col>
      <xdr:colOff>123825</xdr:colOff>
      <xdr:row>28</xdr:row>
      <xdr:rowOff>146050</xdr:rowOff>
    </xdr:to>
    <xdr:sp macro="" textlink="">
      <xdr:nvSpPr>
        <xdr:cNvPr id="161" name="楕円 160">
          <a:extLst>
            <a:ext uri="{FF2B5EF4-FFF2-40B4-BE49-F238E27FC236}">
              <a16:creationId xmlns:a16="http://schemas.microsoft.com/office/drawing/2014/main" id="{A39F6C16-A5E3-487D-81A6-95F371D0CCCB}"/>
            </a:ext>
          </a:extLst>
        </xdr:cNvPr>
        <xdr:cNvSpPr/>
      </xdr:nvSpPr>
      <xdr:spPr>
        <a:xfrm>
          <a:off x="11274425" y="54006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20320</xdr:rowOff>
    </xdr:from>
    <xdr:to>
      <xdr:col>68</xdr:col>
      <xdr:colOff>73025</xdr:colOff>
      <xdr:row>28</xdr:row>
      <xdr:rowOff>95250</xdr:rowOff>
    </xdr:to>
    <xdr:cxnSp macro="">
      <xdr:nvCxnSpPr>
        <xdr:cNvPr id="162" name="直線コネクタ 161">
          <a:extLst>
            <a:ext uri="{FF2B5EF4-FFF2-40B4-BE49-F238E27FC236}">
              <a16:creationId xmlns:a16="http://schemas.microsoft.com/office/drawing/2014/main" id="{879EDA58-B6F8-45D1-B3A2-CA5345778F5E}"/>
            </a:ext>
          </a:extLst>
        </xdr:cNvPr>
        <xdr:cNvCxnSpPr/>
      </xdr:nvCxnSpPr>
      <xdr:spPr>
        <a:xfrm flipV="1">
          <a:off x="11322050" y="5373370"/>
          <a:ext cx="6858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86360</xdr:rowOff>
    </xdr:from>
    <xdr:to>
      <xdr:col>60</xdr:col>
      <xdr:colOff>123825</xdr:colOff>
      <xdr:row>30</xdr:row>
      <xdr:rowOff>15875</xdr:rowOff>
    </xdr:to>
    <xdr:sp macro="" textlink="">
      <xdr:nvSpPr>
        <xdr:cNvPr id="163" name="楕円 162">
          <a:extLst>
            <a:ext uri="{FF2B5EF4-FFF2-40B4-BE49-F238E27FC236}">
              <a16:creationId xmlns:a16="http://schemas.microsoft.com/office/drawing/2014/main" id="{55822320-C32E-46FA-B558-E70DCF93266D}"/>
            </a:ext>
          </a:extLst>
        </xdr:cNvPr>
        <xdr:cNvSpPr/>
      </xdr:nvSpPr>
      <xdr:spPr>
        <a:xfrm>
          <a:off x="10588625" y="5598160"/>
          <a:ext cx="952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95250</xdr:rowOff>
    </xdr:from>
    <xdr:to>
      <xdr:col>64</xdr:col>
      <xdr:colOff>73025</xdr:colOff>
      <xdr:row>29</xdr:row>
      <xdr:rowOff>136525</xdr:rowOff>
    </xdr:to>
    <xdr:cxnSp macro="">
      <xdr:nvCxnSpPr>
        <xdr:cNvPr id="164" name="直線コネクタ 163">
          <a:extLst>
            <a:ext uri="{FF2B5EF4-FFF2-40B4-BE49-F238E27FC236}">
              <a16:creationId xmlns:a16="http://schemas.microsoft.com/office/drawing/2014/main" id="{5D0B5476-DBCA-4802-B613-4447C1E7DB41}"/>
            </a:ext>
          </a:extLst>
        </xdr:cNvPr>
        <xdr:cNvCxnSpPr/>
      </xdr:nvCxnSpPr>
      <xdr:spPr>
        <a:xfrm flipV="1">
          <a:off x="10636250" y="5448300"/>
          <a:ext cx="6858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26</xdr:row>
      <xdr:rowOff>126365</xdr:rowOff>
    </xdr:from>
    <xdr:ext cx="467360" cy="259080"/>
    <xdr:sp macro="" textlink="">
      <xdr:nvSpPr>
        <xdr:cNvPr id="165" name="n_1aveValue債務償還比率">
          <a:extLst>
            <a:ext uri="{FF2B5EF4-FFF2-40B4-BE49-F238E27FC236}">
              <a16:creationId xmlns:a16="http://schemas.microsoft.com/office/drawing/2014/main" id="{C78B06B1-88DE-47A9-8D29-B5A5E70B4EE0}"/>
            </a:ext>
          </a:extLst>
        </xdr:cNvPr>
        <xdr:cNvSpPr txBox="1"/>
      </xdr:nvSpPr>
      <xdr:spPr>
        <a:xfrm>
          <a:off x="12465050" y="51523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176.8</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26</xdr:row>
      <xdr:rowOff>0</xdr:rowOff>
    </xdr:from>
    <xdr:ext cx="467360" cy="259080"/>
    <xdr:sp macro="" textlink="">
      <xdr:nvSpPr>
        <xdr:cNvPr id="166" name="n_2aveValue債務償還比率">
          <a:extLst>
            <a:ext uri="{FF2B5EF4-FFF2-40B4-BE49-F238E27FC236}">
              <a16:creationId xmlns:a16="http://schemas.microsoft.com/office/drawing/2014/main" id="{0A15A57A-AA2D-46D1-9F1A-FFA169D7862C}"/>
            </a:ext>
          </a:extLst>
        </xdr:cNvPr>
        <xdr:cNvSpPr txBox="1"/>
      </xdr:nvSpPr>
      <xdr:spPr>
        <a:xfrm>
          <a:off x="11788775" y="50292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106.8</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26</xdr:row>
      <xdr:rowOff>12700</xdr:rowOff>
    </xdr:from>
    <xdr:ext cx="467360" cy="259080"/>
    <xdr:sp macro="" textlink="">
      <xdr:nvSpPr>
        <xdr:cNvPr id="167" name="n_3aveValue債務償還比率">
          <a:extLst>
            <a:ext uri="{FF2B5EF4-FFF2-40B4-BE49-F238E27FC236}">
              <a16:creationId xmlns:a16="http://schemas.microsoft.com/office/drawing/2014/main" id="{C2C0410E-CEDB-45A2-BB11-6E105AD91C52}"/>
            </a:ext>
          </a:extLst>
        </xdr:cNvPr>
        <xdr:cNvSpPr txBox="1"/>
      </xdr:nvSpPr>
      <xdr:spPr>
        <a:xfrm>
          <a:off x="11102975" y="50387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113.8</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27</xdr:row>
      <xdr:rowOff>30480</xdr:rowOff>
    </xdr:from>
    <xdr:ext cx="467360" cy="256540"/>
    <xdr:sp macro="" textlink="">
      <xdr:nvSpPr>
        <xdr:cNvPr id="168" name="n_4aveValue債務償還比率">
          <a:extLst>
            <a:ext uri="{FF2B5EF4-FFF2-40B4-BE49-F238E27FC236}">
              <a16:creationId xmlns:a16="http://schemas.microsoft.com/office/drawing/2014/main" id="{207D9EF7-3552-4EC1-80D0-36D0B82B624E}"/>
            </a:ext>
          </a:extLst>
        </xdr:cNvPr>
        <xdr:cNvSpPr txBox="1"/>
      </xdr:nvSpPr>
      <xdr:spPr>
        <a:xfrm>
          <a:off x="10417175" y="52184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218.9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3810</xdr:rowOff>
    </xdr:from>
    <xdr:ext cx="467360" cy="259080"/>
    <xdr:sp macro="" textlink="">
      <xdr:nvSpPr>
        <xdr:cNvPr id="169" name="n_1mainValue債務償還比率">
          <a:extLst>
            <a:ext uri="{FF2B5EF4-FFF2-40B4-BE49-F238E27FC236}">
              <a16:creationId xmlns:a16="http://schemas.microsoft.com/office/drawing/2014/main" id="{5AEEC43A-A58C-4A00-99D5-74DBDF82D5DB}"/>
            </a:ext>
          </a:extLst>
        </xdr:cNvPr>
        <xdr:cNvSpPr txBox="1"/>
      </xdr:nvSpPr>
      <xdr:spPr>
        <a:xfrm>
          <a:off x="12465050" y="56838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313.5</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28</xdr:row>
      <xdr:rowOff>62230</xdr:rowOff>
    </xdr:from>
    <xdr:ext cx="467360" cy="259080"/>
    <xdr:sp macro="" textlink="">
      <xdr:nvSpPr>
        <xdr:cNvPr id="170" name="n_2mainValue債務償還比率">
          <a:extLst>
            <a:ext uri="{FF2B5EF4-FFF2-40B4-BE49-F238E27FC236}">
              <a16:creationId xmlns:a16="http://schemas.microsoft.com/office/drawing/2014/main" id="{244142CC-A849-4CB1-A5FC-8456223C87EB}"/>
            </a:ext>
          </a:extLst>
        </xdr:cNvPr>
        <xdr:cNvSpPr txBox="1"/>
      </xdr:nvSpPr>
      <xdr:spPr>
        <a:xfrm>
          <a:off x="11788775" y="54184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155.4</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28</xdr:row>
      <xdr:rowOff>137160</xdr:rowOff>
    </xdr:from>
    <xdr:ext cx="467360" cy="259080"/>
    <xdr:sp macro="" textlink="">
      <xdr:nvSpPr>
        <xdr:cNvPr id="171" name="n_3mainValue債務償還比率">
          <a:extLst>
            <a:ext uri="{FF2B5EF4-FFF2-40B4-BE49-F238E27FC236}">
              <a16:creationId xmlns:a16="http://schemas.microsoft.com/office/drawing/2014/main" id="{BFC45FE9-C47E-455A-8EB0-838574CBD1C8}"/>
            </a:ext>
          </a:extLst>
        </xdr:cNvPr>
        <xdr:cNvSpPr txBox="1"/>
      </xdr:nvSpPr>
      <xdr:spPr>
        <a:xfrm>
          <a:off x="11102975" y="54933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196.9</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30</xdr:row>
      <xdr:rowOff>6985</xdr:rowOff>
    </xdr:from>
    <xdr:ext cx="467360" cy="256540"/>
    <xdr:sp macro="" textlink="">
      <xdr:nvSpPr>
        <xdr:cNvPr id="172" name="n_4mainValue債務償還比率">
          <a:extLst>
            <a:ext uri="{FF2B5EF4-FFF2-40B4-BE49-F238E27FC236}">
              <a16:creationId xmlns:a16="http://schemas.microsoft.com/office/drawing/2014/main" id="{3198C1CC-110B-42B3-8804-32FE00B96A62}"/>
            </a:ext>
          </a:extLst>
        </xdr:cNvPr>
        <xdr:cNvSpPr txBox="1"/>
      </xdr:nvSpPr>
      <xdr:spPr>
        <a:xfrm>
          <a:off x="10417175" y="56870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7FC5EAF3-8BD3-44F1-B1FC-D2D60554DE18}"/>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4" name="正方形/長方形 173">
          <a:extLst>
            <a:ext uri="{FF2B5EF4-FFF2-40B4-BE49-F238E27FC236}">
              <a16:creationId xmlns:a16="http://schemas.microsoft.com/office/drawing/2014/main" id="{F5273F31-B30A-4C36-8D34-45541705D7E0}"/>
            </a:ext>
          </a:extLst>
        </xdr:cNvPr>
        <xdr:cNvSpPr/>
      </xdr:nvSpPr>
      <xdr:spPr>
        <a:xfrm>
          <a:off x="1158875" y="11275060"/>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75" name="テキスト ボックス 174">
          <a:extLst>
            <a:ext uri="{FF2B5EF4-FFF2-40B4-BE49-F238E27FC236}">
              <a16:creationId xmlns:a16="http://schemas.microsoft.com/office/drawing/2014/main" id="{0FE73657-DCD9-43E0-97FE-64EAE4A0D896}"/>
            </a:ext>
          </a:extLst>
        </xdr:cNvPr>
        <xdr:cNvSpPr txBox="1"/>
      </xdr:nvSpPr>
      <xdr:spPr>
        <a:xfrm>
          <a:off x="835025" y="790575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76" name="テキスト ボックス 175">
          <a:extLst>
            <a:ext uri="{FF2B5EF4-FFF2-40B4-BE49-F238E27FC236}">
              <a16:creationId xmlns:a16="http://schemas.microsoft.com/office/drawing/2014/main" id="{26B7DF07-48F0-4910-915F-54469C3ECB9B}"/>
            </a:ext>
          </a:extLst>
        </xdr:cNvPr>
        <xdr:cNvSpPr txBox="1"/>
      </xdr:nvSpPr>
      <xdr:spPr>
        <a:xfrm>
          <a:off x="6302375" y="104394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77" name="テキスト ボックス 176">
          <a:extLst>
            <a:ext uri="{FF2B5EF4-FFF2-40B4-BE49-F238E27FC236}">
              <a16:creationId xmlns:a16="http://schemas.microsoft.com/office/drawing/2014/main" id="{3235E01D-647F-4C79-99BC-B2F3AFF056EB}"/>
            </a:ext>
          </a:extLst>
        </xdr:cNvPr>
        <xdr:cNvSpPr txBox="1"/>
      </xdr:nvSpPr>
      <xdr:spPr>
        <a:xfrm>
          <a:off x="835025" y="1148461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78" name="テキスト ボックス 177">
          <a:extLst>
            <a:ext uri="{FF2B5EF4-FFF2-40B4-BE49-F238E27FC236}">
              <a16:creationId xmlns:a16="http://schemas.microsoft.com/office/drawing/2014/main" id="{6BDFEA2D-05CB-4013-BC15-CF66301A8EE4}"/>
            </a:ext>
          </a:extLst>
        </xdr:cNvPr>
        <xdr:cNvSpPr txBox="1"/>
      </xdr:nvSpPr>
      <xdr:spPr>
        <a:xfrm>
          <a:off x="6302375" y="14093825"/>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3911E6-399D-4280-8409-A21981B2400A}"/>
            </a:ext>
          </a:extLst>
        </xdr:cNvPr>
        <xdr:cNvSpPr/>
      </xdr:nvSpPr>
      <xdr:spPr>
        <a:xfrm>
          <a:off x="581025" y="123825"/>
          <a:ext cx="114204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D57D1DF-3958-4EFE-AC54-DFB25EAFEFC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BB8762A-DA50-428B-A34C-929DA1D460C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5653ACE-0843-4B76-9A3E-F8CBBE390AF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群馬県南牧村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A747437-0A14-4B38-8B64-44BAEB5E78D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6C33FE-E2E2-4F69-8CCD-3E3D27D372A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0CF6FE-00D3-44B0-ACB6-406A1FB8BFA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109B94A-C006-46A4-BDF4-6DF5927FBC0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FB28B6C-E739-4F46-9999-42CBBDF08A6F}"/>
            </a:ext>
          </a:extLst>
        </xdr:cNvPr>
        <xdr:cNvSpPr/>
      </xdr:nvSpPr>
      <xdr:spPr>
        <a:xfrm>
          <a:off x="809625" y="88582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0687C9-7959-43E7-8DA1-013220A51ACD}"/>
            </a:ext>
          </a:extLst>
        </xdr:cNvPr>
        <xdr:cNvSpPr/>
      </xdr:nvSpPr>
      <xdr:spPr>
        <a:xfrm>
          <a:off x="2009775" y="88582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1,427
1,419
118.83
2,571,101
2,401,973
160,710
1,571,713
2,670,051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AA4C612-8662-436C-868D-E062857073B3}"/>
            </a:ext>
          </a:extLst>
        </xdr:cNvPr>
        <xdr:cNvSpPr/>
      </xdr:nvSpPr>
      <xdr:spPr>
        <a:xfrm>
          <a:off x="3209925" y="88582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04BBCF-7E8B-43CC-A2DF-D8EB872AAE5C}"/>
            </a:ext>
          </a:extLst>
        </xdr:cNvPr>
        <xdr:cNvSpPr/>
      </xdr:nvSpPr>
      <xdr:spPr>
        <a:xfrm>
          <a:off x="4581525" y="904875"/>
          <a:ext cx="18288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53A292F-F243-481F-AE1B-54017D7A7623}"/>
            </a:ext>
          </a:extLst>
        </xdr:cNvPr>
        <xdr:cNvSpPr/>
      </xdr:nvSpPr>
      <xdr:spPr>
        <a:xfrm>
          <a:off x="6410325" y="904875"/>
          <a:ext cx="1133475"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7956BC2-708E-479D-A9FF-554952834930}"/>
            </a:ext>
          </a:extLst>
        </xdr:cNvPr>
        <xdr:cNvSpPr/>
      </xdr:nvSpPr>
      <xdr:spPr>
        <a:xfrm>
          <a:off x="7610475" y="914400"/>
          <a:ext cx="5715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1D60510-1975-4643-8FED-CDCAA122771D}"/>
            </a:ext>
          </a:extLst>
        </xdr:cNvPr>
        <xdr:cNvSpPr/>
      </xdr:nvSpPr>
      <xdr:spPr>
        <a:xfrm>
          <a:off x="4581525" y="1628775"/>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03AEBFD-C895-48A3-BB4F-76BB6CF1FB78}"/>
            </a:ext>
          </a:extLst>
        </xdr:cNvPr>
        <xdr:cNvSpPr/>
      </xdr:nvSpPr>
      <xdr:spPr>
        <a:xfrm>
          <a:off x="6467475" y="1628775"/>
          <a:ext cx="33051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79B4B6-53E9-4930-8976-993FD9F1E32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516EC8D-B766-46B5-B12B-0E721FE7FF6A}"/>
            </a:ext>
          </a:extLst>
        </xdr:cNvPr>
        <xdr:cNvSpPr/>
      </xdr:nvSpPr>
      <xdr:spPr>
        <a:xfrm>
          <a:off x="10210800" y="914400"/>
          <a:ext cx="120015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5D71FA6-56D2-4EBC-AB56-21B5F11A92D8}"/>
            </a:ext>
          </a:extLst>
        </xdr:cNvPr>
        <xdr:cNvSpPr/>
      </xdr:nvSpPr>
      <xdr:spPr>
        <a:xfrm>
          <a:off x="10210800" y="11620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B8EBA2F-8379-46CE-BF32-8FE4A9085BA9}"/>
            </a:ext>
          </a:extLst>
        </xdr:cNvPr>
        <xdr:cNvSpPr/>
      </xdr:nvSpPr>
      <xdr:spPr>
        <a:xfrm>
          <a:off x="10210800" y="1476375"/>
          <a:ext cx="130492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FEEDD84-CC4C-4994-8AC4-7E18CD771F2D}"/>
            </a:ext>
          </a:extLst>
        </xdr:cNvPr>
        <xdr:cNvCxnSpPr/>
      </xdr:nvCxnSpPr>
      <xdr:spPr>
        <a:xfrm flipH="1">
          <a:off x="10048875" y="9906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068D674-F955-4FE4-8130-32C1837BAA5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E05E5D9-C97E-4894-9137-8DC7E4BF9FC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148191F-F568-4D09-B7A4-B60F4199F074}"/>
            </a:ext>
          </a:extLst>
        </xdr:cNvPr>
        <xdr:cNvCxnSpPr/>
      </xdr:nvCxnSpPr>
      <xdr:spPr>
        <a:xfrm>
          <a:off x="10131425" y="14573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637D672-2753-4151-A3CA-150F9F47858C}"/>
            </a:ext>
          </a:extLst>
        </xdr:cNvPr>
        <xdr:cNvCxnSpPr/>
      </xdr:nvCxnSpPr>
      <xdr:spPr>
        <a:xfrm>
          <a:off x="10067925" y="14573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8E3E837-A331-4EA8-926F-BF2D5BC9B35F}"/>
            </a:ext>
          </a:extLst>
        </xdr:cNvPr>
        <xdr:cNvCxnSpPr/>
      </xdr:nvCxnSpPr>
      <xdr:spPr>
        <a:xfrm flipV="1">
          <a:off x="10131425" y="16732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43E583D-71AD-4628-B1D1-2144CFACE9C5}"/>
            </a:ext>
          </a:extLst>
        </xdr:cNvPr>
        <xdr:cNvCxnSpPr/>
      </xdr:nvCxnSpPr>
      <xdr:spPr>
        <a:xfrm>
          <a:off x="10067925" y="18097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AECD6B8A-CBB5-439E-AB28-C12CDD9698EC}"/>
            </a:ext>
          </a:extLst>
        </xdr:cNvPr>
        <xdr:cNvSpPr txBox="1"/>
      </xdr:nvSpPr>
      <xdr:spPr>
        <a:xfrm>
          <a:off x="638175" y="26479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71D8C054-920F-47EE-9B0F-FD2F865B1E96}"/>
            </a:ext>
          </a:extLst>
        </xdr:cNvPr>
        <xdr:cNvSpPr txBox="1"/>
      </xdr:nvSpPr>
      <xdr:spPr>
        <a:xfrm>
          <a:off x="638175" y="29527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E1469643-8012-472F-AF40-4C1CAE5AAC86}"/>
            </a:ext>
          </a:extLst>
        </xdr:cNvPr>
        <xdr:cNvSpPr txBox="1"/>
      </xdr:nvSpPr>
      <xdr:spPr>
        <a:xfrm>
          <a:off x="638175" y="32480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32E32DDB-E16A-4399-BBF4-1140D2416A4C}"/>
            </a:ext>
          </a:extLst>
        </xdr:cNvPr>
        <xdr:cNvSpPr txBox="1"/>
      </xdr:nvSpPr>
      <xdr:spPr>
        <a:xfrm>
          <a:off x="638175" y="3552825"/>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F258BD0-00C7-4EEF-A09E-5EB2C819B76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6D7782A-FC9C-4232-B219-ADE53434A237}"/>
            </a:ext>
          </a:extLst>
        </xdr:cNvPr>
        <xdr:cNvSpPr/>
      </xdr:nvSpPr>
      <xdr:spPr>
        <a:xfrm>
          <a:off x="80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EBC5AB-57AC-42EA-BA82-230FF0F7238D}"/>
            </a:ext>
          </a:extLst>
        </xdr:cNvPr>
        <xdr:cNvSpPr/>
      </xdr:nvSpPr>
      <xdr:spPr>
        <a:xfrm>
          <a:off x="80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D551CC-797E-4643-A50D-431B6FDE634E}"/>
            </a:ext>
          </a:extLst>
        </xdr:cNvPr>
        <xdr:cNvSpPr/>
      </xdr:nvSpPr>
      <xdr:spPr>
        <a:xfrm>
          <a:off x="17145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DF2E65C-7FDC-493E-AF9B-BC20BBC5E124}"/>
            </a:ext>
          </a:extLst>
        </xdr:cNvPr>
        <xdr:cNvSpPr/>
      </xdr:nvSpPr>
      <xdr:spPr>
        <a:xfrm>
          <a:off x="17145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701B025-2532-4771-BE34-56C4178891E9}"/>
            </a:ext>
          </a:extLst>
        </xdr:cNvPr>
        <xdr:cNvSpPr/>
      </xdr:nvSpPr>
      <xdr:spPr>
        <a:xfrm>
          <a:off x="27432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003D48C-9C6D-4A8E-819A-BB6C912F3C4A}"/>
            </a:ext>
          </a:extLst>
        </xdr:cNvPr>
        <xdr:cNvSpPr/>
      </xdr:nvSpPr>
      <xdr:spPr>
        <a:xfrm>
          <a:off x="27432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1C00C15-A4BB-451C-80B6-0158A7B1E0D9}"/>
            </a:ext>
          </a:extLst>
        </xdr:cNvPr>
        <xdr:cNvSpPr/>
      </xdr:nvSpPr>
      <xdr:spPr>
        <a:xfrm>
          <a:off x="6858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1598C9EF-467B-47B1-81DE-255A2A3AA659}"/>
            </a:ext>
          </a:extLst>
        </xdr:cNvPr>
        <xdr:cNvSpPr txBox="1"/>
      </xdr:nvSpPr>
      <xdr:spPr>
        <a:xfrm>
          <a:off x="666750" y="486727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4828331-E6B3-4CDD-9105-E1B13ABDA9CB}"/>
            </a:ext>
          </a:extLst>
        </xdr:cNvPr>
        <xdr:cNvCxnSpPr/>
      </xdr:nvCxnSpPr>
      <xdr:spPr>
        <a:xfrm>
          <a:off x="6858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B72CED02-B8A6-4675-9583-FADFD95EE710}"/>
            </a:ext>
          </a:extLst>
        </xdr:cNvPr>
        <xdr:cNvSpPr txBox="1"/>
      </xdr:nvSpPr>
      <xdr:spPr>
        <a:xfrm>
          <a:off x="278765" y="70745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A1AC9B3-52DE-4FC7-A63C-9D4D8A949E1D}"/>
            </a:ext>
          </a:extLst>
        </xdr:cNvPr>
        <xdr:cNvCxnSpPr/>
      </xdr:nvCxnSpPr>
      <xdr:spPr>
        <a:xfrm>
          <a:off x="685800" y="678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4820" cy="259080"/>
    <xdr:sp macro="" textlink="">
      <xdr:nvSpPr>
        <xdr:cNvPr id="45" name="テキスト ボックス 44">
          <a:extLst>
            <a:ext uri="{FF2B5EF4-FFF2-40B4-BE49-F238E27FC236}">
              <a16:creationId xmlns:a16="http://schemas.microsoft.com/office/drawing/2014/main" id="{DD781E83-EDA2-47DB-A294-AC7F9991AA84}"/>
            </a:ext>
          </a:extLst>
        </xdr:cNvPr>
        <xdr:cNvSpPr txBox="1"/>
      </xdr:nvSpPr>
      <xdr:spPr>
        <a:xfrm>
          <a:off x="278765" y="6645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E2801B2-1F5C-459E-A81B-450590A9244F}"/>
            </a:ext>
          </a:extLst>
        </xdr:cNvPr>
        <xdr:cNvCxnSpPr/>
      </xdr:nvCxnSpPr>
      <xdr:spPr>
        <a:xfrm>
          <a:off x="685800" y="6343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A848F7BF-20F3-40CB-8E2E-1F550D178871}"/>
            </a:ext>
          </a:extLst>
        </xdr:cNvPr>
        <xdr:cNvSpPr txBox="1"/>
      </xdr:nvSpPr>
      <xdr:spPr>
        <a:xfrm>
          <a:off x="339725" y="620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AFB629A-5A1B-4818-B374-827A62917C14}"/>
            </a:ext>
          </a:extLst>
        </xdr:cNvPr>
        <xdr:cNvCxnSpPr/>
      </xdr:nvCxnSpPr>
      <xdr:spPr>
        <a:xfrm>
          <a:off x="685800" y="591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9FDB0FDD-8C7A-4F08-9954-7C980ED18148}"/>
            </a:ext>
          </a:extLst>
        </xdr:cNvPr>
        <xdr:cNvSpPr txBox="1"/>
      </xdr:nvSpPr>
      <xdr:spPr>
        <a:xfrm>
          <a:off x="339725" y="57791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EC0C4E5-0FAE-4039-BCFB-AF074C4620C7}"/>
            </a:ext>
          </a:extLst>
        </xdr:cNvPr>
        <xdr:cNvCxnSpPr/>
      </xdr:nvCxnSpPr>
      <xdr:spPr>
        <a:xfrm>
          <a:off x="685800" y="548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213A2F2A-5335-40AC-AB01-F1C00CB8D077}"/>
            </a:ext>
          </a:extLst>
        </xdr:cNvPr>
        <xdr:cNvSpPr txBox="1"/>
      </xdr:nvSpPr>
      <xdr:spPr>
        <a:xfrm>
          <a:off x="339725" y="5350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BBF475F-D46E-4459-B6ED-0F2C13EA3076}"/>
            </a:ext>
          </a:extLst>
        </xdr:cNvPr>
        <xdr:cNvCxnSpPr/>
      </xdr:nvCxnSpPr>
      <xdr:spPr>
        <a:xfrm>
          <a:off x="6858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CF245455-62B7-4679-B0C2-52882B559C65}"/>
            </a:ext>
          </a:extLst>
        </xdr:cNvPr>
        <xdr:cNvSpPr txBox="1"/>
      </xdr:nvSpPr>
      <xdr:spPr>
        <a:xfrm>
          <a:off x="339725" y="4912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16BD363-71EC-4EA9-8609-F7DB68C6B168}"/>
            </a:ext>
          </a:extLst>
        </xdr:cNvPr>
        <xdr:cNvSpPr/>
      </xdr:nvSpPr>
      <xdr:spPr>
        <a:xfrm>
          <a:off x="6858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60325</xdr:rowOff>
    </xdr:to>
    <xdr:cxnSp macro="">
      <xdr:nvCxnSpPr>
        <xdr:cNvPr id="55" name="直線コネクタ 54">
          <a:extLst>
            <a:ext uri="{FF2B5EF4-FFF2-40B4-BE49-F238E27FC236}">
              <a16:creationId xmlns:a16="http://schemas.microsoft.com/office/drawing/2014/main" id="{9354B9EB-AFFC-4C26-8EDE-FDCDBEA59716}"/>
            </a:ext>
          </a:extLst>
        </xdr:cNvPr>
        <xdr:cNvCxnSpPr/>
      </xdr:nvCxnSpPr>
      <xdr:spPr>
        <a:xfrm flipV="1">
          <a:off x="4180840" y="5486400"/>
          <a:ext cx="0" cy="1225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64135</xdr:rowOff>
    </xdr:from>
    <xdr:ext cx="405130" cy="256540"/>
    <xdr:sp macro="" textlink="">
      <xdr:nvSpPr>
        <xdr:cNvPr id="56" name="【道路】&#10;有形固定資産減価償却率最小値テキスト">
          <a:extLst>
            <a:ext uri="{FF2B5EF4-FFF2-40B4-BE49-F238E27FC236}">
              <a16:creationId xmlns:a16="http://schemas.microsoft.com/office/drawing/2014/main" id="{AB46CCC3-BF35-4E44-A46B-C5B4DEBD4DD2}"/>
            </a:ext>
          </a:extLst>
        </xdr:cNvPr>
        <xdr:cNvSpPr txBox="1"/>
      </xdr:nvSpPr>
      <xdr:spPr>
        <a:xfrm>
          <a:off x="4219575" y="67157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60325</xdr:rowOff>
    </xdr:from>
    <xdr:to>
      <xdr:col>24</xdr:col>
      <xdr:colOff>152400</xdr:colOff>
      <xdr:row>41</xdr:row>
      <xdr:rowOff>60325</xdr:rowOff>
    </xdr:to>
    <xdr:cxnSp macro="">
      <xdr:nvCxnSpPr>
        <xdr:cNvPr id="57" name="直線コネクタ 56">
          <a:extLst>
            <a:ext uri="{FF2B5EF4-FFF2-40B4-BE49-F238E27FC236}">
              <a16:creationId xmlns:a16="http://schemas.microsoft.com/office/drawing/2014/main" id="{EDB4DE61-7197-4FDE-8BE2-C3D3489C985C}"/>
            </a:ext>
          </a:extLst>
        </xdr:cNvPr>
        <xdr:cNvCxnSpPr/>
      </xdr:nvCxnSpPr>
      <xdr:spPr>
        <a:xfrm>
          <a:off x="4105275" y="67119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80010</xdr:rowOff>
    </xdr:from>
    <xdr:ext cx="405130" cy="259080"/>
    <xdr:sp macro="" textlink="">
      <xdr:nvSpPr>
        <xdr:cNvPr id="58" name="【道路】&#10;有形固定資産減価償却率最大値テキスト">
          <a:extLst>
            <a:ext uri="{FF2B5EF4-FFF2-40B4-BE49-F238E27FC236}">
              <a16:creationId xmlns:a16="http://schemas.microsoft.com/office/drawing/2014/main" id="{52561502-0598-41D4-8469-AE510B2E1B3B}"/>
            </a:ext>
          </a:extLst>
        </xdr:cNvPr>
        <xdr:cNvSpPr txBox="1"/>
      </xdr:nvSpPr>
      <xdr:spPr>
        <a:xfrm>
          <a:off x="4219575" y="5274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33ECEAC4-5E7D-4BB7-A7CE-00439BA4F0BF}"/>
            </a:ext>
          </a:extLst>
        </xdr:cNvPr>
        <xdr:cNvCxnSpPr/>
      </xdr:nvCxnSpPr>
      <xdr:spPr>
        <a:xfrm>
          <a:off x="4105275" y="54864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60960</xdr:rowOff>
    </xdr:from>
    <xdr:ext cx="405130" cy="259080"/>
    <xdr:sp macro="" textlink="">
      <xdr:nvSpPr>
        <xdr:cNvPr id="60" name="【道路】&#10;有形固定資産減価償却率平均値テキスト">
          <a:extLst>
            <a:ext uri="{FF2B5EF4-FFF2-40B4-BE49-F238E27FC236}">
              <a16:creationId xmlns:a16="http://schemas.microsoft.com/office/drawing/2014/main" id="{8E6AEED4-3937-4D9E-818E-4F1A327A2DB1}"/>
            </a:ext>
          </a:extLst>
        </xdr:cNvPr>
        <xdr:cNvSpPr txBox="1"/>
      </xdr:nvSpPr>
      <xdr:spPr>
        <a:xfrm>
          <a:off x="4219575" y="60648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95DD6647-8BB2-40E0-BE21-C3ACFCABFA8F}"/>
            </a:ext>
          </a:extLst>
        </xdr:cNvPr>
        <xdr:cNvSpPr/>
      </xdr:nvSpPr>
      <xdr:spPr>
        <a:xfrm>
          <a:off x="4124325" y="60864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55245</xdr:rowOff>
    </xdr:from>
    <xdr:to>
      <xdr:col>20</xdr:col>
      <xdr:colOff>38100</xdr:colOff>
      <xdr:row>37</xdr:row>
      <xdr:rowOff>156845</xdr:rowOff>
    </xdr:to>
    <xdr:sp macro="" textlink="">
      <xdr:nvSpPr>
        <xdr:cNvPr id="62" name="フローチャート: 判断 61">
          <a:extLst>
            <a:ext uri="{FF2B5EF4-FFF2-40B4-BE49-F238E27FC236}">
              <a16:creationId xmlns:a16="http://schemas.microsoft.com/office/drawing/2014/main" id="{DDB497EF-4B01-4DE4-B084-E5AC662AEEA6}"/>
            </a:ext>
          </a:extLst>
        </xdr:cNvPr>
        <xdr:cNvSpPr/>
      </xdr:nvSpPr>
      <xdr:spPr>
        <a:xfrm>
          <a:off x="3381375" y="60559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27940</xdr:rowOff>
    </xdr:from>
    <xdr:to>
      <xdr:col>15</xdr:col>
      <xdr:colOff>101600</xdr:colOff>
      <xdr:row>37</xdr:row>
      <xdr:rowOff>129540</xdr:rowOff>
    </xdr:to>
    <xdr:sp macro="" textlink="">
      <xdr:nvSpPr>
        <xdr:cNvPr id="63" name="フローチャート: 判断 62">
          <a:extLst>
            <a:ext uri="{FF2B5EF4-FFF2-40B4-BE49-F238E27FC236}">
              <a16:creationId xmlns:a16="http://schemas.microsoft.com/office/drawing/2014/main" id="{BD1BB9DD-940C-480F-B0F7-D7F973E411E3}"/>
            </a:ext>
          </a:extLst>
        </xdr:cNvPr>
        <xdr:cNvSpPr/>
      </xdr:nvSpPr>
      <xdr:spPr>
        <a:xfrm>
          <a:off x="2571750" y="60318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16510</xdr:rowOff>
    </xdr:from>
    <xdr:to>
      <xdr:col>10</xdr:col>
      <xdr:colOff>165100</xdr:colOff>
      <xdr:row>37</xdr:row>
      <xdr:rowOff>118110</xdr:rowOff>
    </xdr:to>
    <xdr:sp macro="" textlink="">
      <xdr:nvSpPr>
        <xdr:cNvPr id="64" name="フローチャート: 判断 63">
          <a:extLst>
            <a:ext uri="{FF2B5EF4-FFF2-40B4-BE49-F238E27FC236}">
              <a16:creationId xmlns:a16="http://schemas.microsoft.com/office/drawing/2014/main" id="{C7460731-5723-4A2C-AA3C-8617CCA2C68F}"/>
            </a:ext>
          </a:extLst>
        </xdr:cNvPr>
        <xdr:cNvSpPr/>
      </xdr:nvSpPr>
      <xdr:spPr>
        <a:xfrm>
          <a:off x="1781175" y="60172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144145</xdr:rowOff>
    </xdr:from>
    <xdr:to>
      <xdr:col>6</xdr:col>
      <xdr:colOff>38100</xdr:colOff>
      <xdr:row>37</xdr:row>
      <xdr:rowOff>74930</xdr:rowOff>
    </xdr:to>
    <xdr:sp macro="" textlink="">
      <xdr:nvSpPr>
        <xdr:cNvPr id="65" name="フローチャート: 判断 64">
          <a:extLst>
            <a:ext uri="{FF2B5EF4-FFF2-40B4-BE49-F238E27FC236}">
              <a16:creationId xmlns:a16="http://schemas.microsoft.com/office/drawing/2014/main" id="{0CF3D6FC-05CE-4549-991F-6929036FE55E}"/>
            </a:ext>
          </a:extLst>
        </xdr:cNvPr>
        <xdr:cNvSpPr/>
      </xdr:nvSpPr>
      <xdr:spPr>
        <a:xfrm>
          <a:off x="981075" y="5979795"/>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691F27B3-0B00-4EE8-8E96-323CA3A23473}"/>
            </a:ext>
          </a:extLst>
        </xdr:cNvPr>
        <xdr:cNvSpPr txBox="1"/>
      </xdr:nvSpPr>
      <xdr:spPr>
        <a:xfrm>
          <a:off x="40100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D207D174-D285-4CDC-A03C-40D12C378556}"/>
            </a:ext>
          </a:extLst>
        </xdr:cNvPr>
        <xdr:cNvSpPr txBox="1"/>
      </xdr:nvSpPr>
      <xdr:spPr>
        <a:xfrm>
          <a:off x="32575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36CFECCF-658A-4566-B2D7-4DED8DDFDFCC}"/>
            </a:ext>
          </a:extLst>
        </xdr:cNvPr>
        <xdr:cNvSpPr txBox="1"/>
      </xdr:nvSpPr>
      <xdr:spPr>
        <a:xfrm>
          <a:off x="24479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C7F99E61-BAD2-49D0-8C58-71943981B69C}"/>
            </a:ext>
          </a:extLst>
        </xdr:cNvPr>
        <xdr:cNvSpPr txBox="1"/>
      </xdr:nvSpPr>
      <xdr:spPr>
        <a:xfrm>
          <a:off x="1657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95416A06-93F7-4D56-A406-51C1D6CA3212}"/>
            </a:ext>
          </a:extLst>
        </xdr:cNvPr>
        <xdr:cNvSpPr txBox="1"/>
      </xdr:nvSpPr>
      <xdr:spPr>
        <a:xfrm>
          <a:off x="857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162560</xdr:rowOff>
    </xdr:from>
    <xdr:to>
      <xdr:col>24</xdr:col>
      <xdr:colOff>114300</xdr:colOff>
      <xdr:row>36</xdr:row>
      <xdr:rowOff>92710</xdr:rowOff>
    </xdr:to>
    <xdr:sp macro="" textlink="">
      <xdr:nvSpPr>
        <xdr:cNvPr id="71" name="楕円 70">
          <a:extLst>
            <a:ext uri="{FF2B5EF4-FFF2-40B4-BE49-F238E27FC236}">
              <a16:creationId xmlns:a16="http://schemas.microsoft.com/office/drawing/2014/main" id="{A135E345-BF6B-4A64-B83F-CE25C7EC843D}"/>
            </a:ext>
          </a:extLst>
        </xdr:cNvPr>
        <xdr:cNvSpPr/>
      </xdr:nvSpPr>
      <xdr:spPr>
        <a:xfrm>
          <a:off x="4124325" y="5836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13970</xdr:rowOff>
    </xdr:from>
    <xdr:ext cx="405130" cy="259080"/>
    <xdr:sp macro="" textlink="">
      <xdr:nvSpPr>
        <xdr:cNvPr id="72" name="【道路】&#10;有形固定資産減価償却率該当値テキスト">
          <a:extLst>
            <a:ext uri="{FF2B5EF4-FFF2-40B4-BE49-F238E27FC236}">
              <a16:creationId xmlns:a16="http://schemas.microsoft.com/office/drawing/2014/main" id="{505DAD6A-45EF-4B6B-9C4E-7A6A4423B2F0}"/>
            </a:ext>
          </a:extLst>
        </xdr:cNvPr>
        <xdr:cNvSpPr txBox="1"/>
      </xdr:nvSpPr>
      <xdr:spPr>
        <a:xfrm>
          <a:off x="4219575" y="5687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135255</xdr:rowOff>
    </xdr:from>
    <xdr:to>
      <xdr:col>20</xdr:col>
      <xdr:colOff>38100</xdr:colOff>
      <xdr:row>36</xdr:row>
      <xdr:rowOff>65405</xdr:rowOff>
    </xdr:to>
    <xdr:sp macro="" textlink="">
      <xdr:nvSpPr>
        <xdr:cNvPr id="73" name="楕円 72">
          <a:extLst>
            <a:ext uri="{FF2B5EF4-FFF2-40B4-BE49-F238E27FC236}">
              <a16:creationId xmlns:a16="http://schemas.microsoft.com/office/drawing/2014/main" id="{4C29B2C9-E1B3-4275-95BD-904C745CCDBE}"/>
            </a:ext>
          </a:extLst>
        </xdr:cNvPr>
        <xdr:cNvSpPr/>
      </xdr:nvSpPr>
      <xdr:spPr>
        <a:xfrm>
          <a:off x="3381375" y="58121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14605</xdr:rowOff>
    </xdr:from>
    <xdr:to>
      <xdr:col>24</xdr:col>
      <xdr:colOff>63500</xdr:colOff>
      <xdr:row>36</xdr:row>
      <xdr:rowOff>41910</xdr:rowOff>
    </xdr:to>
    <xdr:cxnSp macro="">
      <xdr:nvCxnSpPr>
        <xdr:cNvPr id="74" name="直線コネクタ 73">
          <a:extLst>
            <a:ext uri="{FF2B5EF4-FFF2-40B4-BE49-F238E27FC236}">
              <a16:creationId xmlns:a16="http://schemas.microsoft.com/office/drawing/2014/main" id="{00F4D321-9B2D-42C4-85C3-ADCE959D8846}"/>
            </a:ext>
          </a:extLst>
        </xdr:cNvPr>
        <xdr:cNvCxnSpPr/>
      </xdr:nvCxnSpPr>
      <xdr:spPr>
        <a:xfrm>
          <a:off x="3429000" y="5850255"/>
          <a:ext cx="75247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100965</xdr:rowOff>
    </xdr:from>
    <xdr:to>
      <xdr:col>15</xdr:col>
      <xdr:colOff>101600</xdr:colOff>
      <xdr:row>36</xdr:row>
      <xdr:rowOff>31115</xdr:rowOff>
    </xdr:to>
    <xdr:sp macro="" textlink="">
      <xdr:nvSpPr>
        <xdr:cNvPr id="75" name="楕円 74">
          <a:extLst>
            <a:ext uri="{FF2B5EF4-FFF2-40B4-BE49-F238E27FC236}">
              <a16:creationId xmlns:a16="http://schemas.microsoft.com/office/drawing/2014/main" id="{0F94F3A3-F671-4C9B-9931-92DD59788792}"/>
            </a:ext>
          </a:extLst>
        </xdr:cNvPr>
        <xdr:cNvSpPr/>
      </xdr:nvSpPr>
      <xdr:spPr>
        <a:xfrm>
          <a:off x="2571750" y="578104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151765</xdr:rowOff>
    </xdr:from>
    <xdr:to>
      <xdr:col>19</xdr:col>
      <xdr:colOff>177800</xdr:colOff>
      <xdr:row>36</xdr:row>
      <xdr:rowOff>14605</xdr:rowOff>
    </xdr:to>
    <xdr:cxnSp macro="">
      <xdr:nvCxnSpPr>
        <xdr:cNvPr id="76" name="直線コネクタ 75">
          <a:extLst>
            <a:ext uri="{FF2B5EF4-FFF2-40B4-BE49-F238E27FC236}">
              <a16:creationId xmlns:a16="http://schemas.microsoft.com/office/drawing/2014/main" id="{5E0D398A-0C9B-4CF2-83EA-9802470D6304}"/>
            </a:ext>
          </a:extLst>
        </xdr:cNvPr>
        <xdr:cNvCxnSpPr/>
      </xdr:nvCxnSpPr>
      <xdr:spPr>
        <a:xfrm>
          <a:off x="2619375" y="5828665"/>
          <a:ext cx="8096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68580</xdr:rowOff>
    </xdr:from>
    <xdr:to>
      <xdr:col>10</xdr:col>
      <xdr:colOff>165100</xdr:colOff>
      <xdr:row>35</xdr:row>
      <xdr:rowOff>170180</xdr:rowOff>
    </xdr:to>
    <xdr:sp macro="" textlink="">
      <xdr:nvSpPr>
        <xdr:cNvPr id="77" name="楕円 76">
          <a:extLst>
            <a:ext uri="{FF2B5EF4-FFF2-40B4-BE49-F238E27FC236}">
              <a16:creationId xmlns:a16="http://schemas.microsoft.com/office/drawing/2014/main" id="{9C138FC3-9666-43C9-ADD5-8D80B72AA88C}"/>
            </a:ext>
          </a:extLst>
        </xdr:cNvPr>
        <xdr:cNvSpPr/>
      </xdr:nvSpPr>
      <xdr:spPr>
        <a:xfrm>
          <a:off x="1781175" y="57423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119380</xdr:rowOff>
    </xdr:from>
    <xdr:to>
      <xdr:col>15</xdr:col>
      <xdr:colOff>50800</xdr:colOff>
      <xdr:row>35</xdr:row>
      <xdr:rowOff>151765</xdr:rowOff>
    </xdr:to>
    <xdr:cxnSp macro="">
      <xdr:nvCxnSpPr>
        <xdr:cNvPr id="78" name="直線コネクタ 77">
          <a:extLst>
            <a:ext uri="{FF2B5EF4-FFF2-40B4-BE49-F238E27FC236}">
              <a16:creationId xmlns:a16="http://schemas.microsoft.com/office/drawing/2014/main" id="{402606E2-3E3C-4700-8C4E-BE9E0A06EDB7}"/>
            </a:ext>
          </a:extLst>
        </xdr:cNvPr>
        <xdr:cNvCxnSpPr/>
      </xdr:nvCxnSpPr>
      <xdr:spPr>
        <a:xfrm>
          <a:off x="1828800" y="5799455"/>
          <a:ext cx="79057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32385</xdr:rowOff>
    </xdr:from>
    <xdr:to>
      <xdr:col>6</xdr:col>
      <xdr:colOff>38100</xdr:colOff>
      <xdr:row>35</xdr:row>
      <xdr:rowOff>133985</xdr:rowOff>
    </xdr:to>
    <xdr:sp macro="" textlink="">
      <xdr:nvSpPr>
        <xdr:cNvPr id="79" name="楕円 78">
          <a:extLst>
            <a:ext uri="{FF2B5EF4-FFF2-40B4-BE49-F238E27FC236}">
              <a16:creationId xmlns:a16="http://schemas.microsoft.com/office/drawing/2014/main" id="{3D621351-D61C-4818-87CE-4DFD5E7A61C1}"/>
            </a:ext>
          </a:extLst>
        </xdr:cNvPr>
        <xdr:cNvSpPr/>
      </xdr:nvSpPr>
      <xdr:spPr>
        <a:xfrm>
          <a:off x="981075" y="57061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83185</xdr:rowOff>
    </xdr:from>
    <xdr:to>
      <xdr:col>10</xdr:col>
      <xdr:colOff>114300</xdr:colOff>
      <xdr:row>35</xdr:row>
      <xdr:rowOff>119380</xdr:rowOff>
    </xdr:to>
    <xdr:cxnSp macro="">
      <xdr:nvCxnSpPr>
        <xdr:cNvPr id="80" name="直線コネクタ 79">
          <a:extLst>
            <a:ext uri="{FF2B5EF4-FFF2-40B4-BE49-F238E27FC236}">
              <a16:creationId xmlns:a16="http://schemas.microsoft.com/office/drawing/2014/main" id="{BCEABC22-E87D-4D5B-9AA8-73ED64BF33E6}"/>
            </a:ext>
          </a:extLst>
        </xdr:cNvPr>
        <xdr:cNvCxnSpPr/>
      </xdr:nvCxnSpPr>
      <xdr:spPr>
        <a:xfrm>
          <a:off x="1028700" y="5763260"/>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147955</xdr:rowOff>
    </xdr:from>
    <xdr:ext cx="405130" cy="258445"/>
    <xdr:sp macro="" textlink="">
      <xdr:nvSpPr>
        <xdr:cNvPr id="81" name="n_1aveValue【道路】&#10;有形固定資産減価償却率">
          <a:extLst>
            <a:ext uri="{FF2B5EF4-FFF2-40B4-BE49-F238E27FC236}">
              <a16:creationId xmlns:a16="http://schemas.microsoft.com/office/drawing/2014/main" id="{AA2D514D-FAD0-4C0D-AA00-853B7ACECABD}"/>
            </a:ext>
          </a:extLst>
        </xdr:cNvPr>
        <xdr:cNvSpPr txBox="1"/>
      </xdr:nvSpPr>
      <xdr:spPr>
        <a:xfrm>
          <a:off x="3239135" y="61455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120650</xdr:rowOff>
    </xdr:from>
    <xdr:ext cx="402590" cy="256540"/>
    <xdr:sp macro="" textlink="">
      <xdr:nvSpPr>
        <xdr:cNvPr id="82" name="n_2aveValue【道路】&#10;有形固定資産減価償却率">
          <a:extLst>
            <a:ext uri="{FF2B5EF4-FFF2-40B4-BE49-F238E27FC236}">
              <a16:creationId xmlns:a16="http://schemas.microsoft.com/office/drawing/2014/main" id="{86641C98-0AA6-4F4E-9B64-E1E536602E72}"/>
            </a:ext>
          </a:extLst>
        </xdr:cNvPr>
        <xdr:cNvSpPr txBox="1"/>
      </xdr:nvSpPr>
      <xdr:spPr>
        <a:xfrm>
          <a:off x="2439035" y="61245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109220</xdr:rowOff>
    </xdr:from>
    <xdr:ext cx="402590" cy="256540"/>
    <xdr:sp macro="" textlink="">
      <xdr:nvSpPr>
        <xdr:cNvPr id="83" name="n_3aveValue【道路】&#10;有形固定資産減価償却率">
          <a:extLst>
            <a:ext uri="{FF2B5EF4-FFF2-40B4-BE49-F238E27FC236}">
              <a16:creationId xmlns:a16="http://schemas.microsoft.com/office/drawing/2014/main" id="{1DB95895-6698-4626-B671-4EE83065463D}"/>
            </a:ext>
          </a:extLst>
        </xdr:cNvPr>
        <xdr:cNvSpPr txBox="1"/>
      </xdr:nvSpPr>
      <xdr:spPr>
        <a:xfrm>
          <a:off x="1648460" y="61067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65405</xdr:rowOff>
    </xdr:from>
    <xdr:ext cx="402590" cy="256540"/>
    <xdr:sp macro="" textlink="">
      <xdr:nvSpPr>
        <xdr:cNvPr id="84" name="n_4aveValue【道路】&#10;有形固定資産減価償却率">
          <a:extLst>
            <a:ext uri="{FF2B5EF4-FFF2-40B4-BE49-F238E27FC236}">
              <a16:creationId xmlns:a16="http://schemas.microsoft.com/office/drawing/2014/main" id="{7C587D62-D396-40B4-B8F9-BA923634B57C}"/>
            </a:ext>
          </a:extLst>
        </xdr:cNvPr>
        <xdr:cNvSpPr txBox="1"/>
      </xdr:nvSpPr>
      <xdr:spPr>
        <a:xfrm>
          <a:off x="848360" y="60693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81915</xdr:rowOff>
    </xdr:from>
    <xdr:ext cx="405130" cy="259080"/>
    <xdr:sp macro="" textlink="">
      <xdr:nvSpPr>
        <xdr:cNvPr id="85" name="n_1mainValue【道路】&#10;有形固定資産減価償却率">
          <a:extLst>
            <a:ext uri="{FF2B5EF4-FFF2-40B4-BE49-F238E27FC236}">
              <a16:creationId xmlns:a16="http://schemas.microsoft.com/office/drawing/2014/main" id="{6E2EC72E-AD91-47F0-9EE1-A9A132C88CC9}"/>
            </a:ext>
          </a:extLst>
        </xdr:cNvPr>
        <xdr:cNvSpPr txBox="1"/>
      </xdr:nvSpPr>
      <xdr:spPr>
        <a:xfrm>
          <a:off x="3239135" y="56000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47625</xdr:rowOff>
    </xdr:from>
    <xdr:ext cx="402590" cy="259080"/>
    <xdr:sp macro="" textlink="">
      <xdr:nvSpPr>
        <xdr:cNvPr id="86" name="n_2mainValue【道路】&#10;有形固定資産減価償却率">
          <a:extLst>
            <a:ext uri="{FF2B5EF4-FFF2-40B4-BE49-F238E27FC236}">
              <a16:creationId xmlns:a16="http://schemas.microsoft.com/office/drawing/2014/main" id="{5444359E-00D3-4DCF-9957-70C2193F6BB4}"/>
            </a:ext>
          </a:extLst>
        </xdr:cNvPr>
        <xdr:cNvSpPr txBox="1"/>
      </xdr:nvSpPr>
      <xdr:spPr>
        <a:xfrm>
          <a:off x="2439035" y="55594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15240</xdr:rowOff>
    </xdr:from>
    <xdr:ext cx="402590" cy="259080"/>
    <xdr:sp macro="" textlink="">
      <xdr:nvSpPr>
        <xdr:cNvPr id="87" name="n_3mainValue【道路】&#10;有形固定資産減価償却率">
          <a:extLst>
            <a:ext uri="{FF2B5EF4-FFF2-40B4-BE49-F238E27FC236}">
              <a16:creationId xmlns:a16="http://schemas.microsoft.com/office/drawing/2014/main" id="{A24FA27F-3619-4EC9-A4D5-0F46540545A1}"/>
            </a:ext>
          </a:extLst>
        </xdr:cNvPr>
        <xdr:cNvSpPr txBox="1"/>
      </xdr:nvSpPr>
      <xdr:spPr>
        <a:xfrm>
          <a:off x="1648460" y="55270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33</xdr:row>
      <xdr:rowOff>150495</xdr:rowOff>
    </xdr:from>
    <xdr:ext cx="402590" cy="259080"/>
    <xdr:sp macro="" textlink="">
      <xdr:nvSpPr>
        <xdr:cNvPr id="88" name="n_4mainValue【道路】&#10;有形固定資産減価償却率">
          <a:extLst>
            <a:ext uri="{FF2B5EF4-FFF2-40B4-BE49-F238E27FC236}">
              <a16:creationId xmlns:a16="http://schemas.microsoft.com/office/drawing/2014/main" id="{6101BE06-CA5C-466A-BC88-475BEAF9EBE2}"/>
            </a:ext>
          </a:extLst>
        </xdr:cNvPr>
        <xdr:cNvSpPr txBox="1"/>
      </xdr:nvSpPr>
      <xdr:spPr>
        <a:xfrm>
          <a:off x="848360" y="55035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3B91A7-4D01-402D-A7D2-763A5F4D26B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FDE2D0E-9779-4868-9FDE-E2E272295A15}"/>
            </a:ext>
          </a:extLst>
        </xdr:cNvPr>
        <xdr:cNvSpPr/>
      </xdr:nvSpPr>
      <xdr:spPr>
        <a:xfrm>
          <a:off x="60674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738CEBE-BF1D-4A92-826F-4A993884E20C}"/>
            </a:ext>
          </a:extLst>
        </xdr:cNvPr>
        <xdr:cNvSpPr/>
      </xdr:nvSpPr>
      <xdr:spPr>
        <a:xfrm>
          <a:off x="60674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4BA9836-9CE9-4EE0-8FC1-7550FB3C530A}"/>
            </a:ext>
          </a:extLst>
        </xdr:cNvPr>
        <xdr:cNvSpPr/>
      </xdr:nvSpPr>
      <xdr:spPr>
        <a:xfrm>
          <a:off x="69818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ACEFF16-64BE-44AC-A975-BA5D4C227919}"/>
            </a:ext>
          </a:extLst>
        </xdr:cNvPr>
        <xdr:cNvSpPr/>
      </xdr:nvSpPr>
      <xdr:spPr>
        <a:xfrm>
          <a:off x="69818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2C01FB4-2724-45E1-B4A0-C36EBAAD5B4F}"/>
            </a:ext>
          </a:extLst>
        </xdr:cNvPr>
        <xdr:cNvSpPr/>
      </xdr:nvSpPr>
      <xdr:spPr>
        <a:xfrm>
          <a:off x="80105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45CE5D6-67E5-49C9-AD10-6069A6BAC64D}"/>
            </a:ext>
          </a:extLst>
        </xdr:cNvPr>
        <xdr:cNvSpPr/>
      </xdr:nvSpPr>
      <xdr:spPr>
        <a:xfrm>
          <a:off x="80105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D202CD0-92DE-4B33-830E-BBA027033DE7}"/>
            </a:ext>
          </a:extLst>
        </xdr:cNvPr>
        <xdr:cNvSpPr/>
      </xdr:nvSpPr>
      <xdr:spPr>
        <a:xfrm>
          <a:off x="59531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7" name="テキスト ボックス 96">
          <a:extLst>
            <a:ext uri="{FF2B5EF4-FFF2-40B4-BE49-F238E27FC236}">
              <a16:creationId xmlns:a16="http://schemas.microsoft.com/office/drawing/2014/main" id="{A238D854-5629-4B6B-827D-FEFFDD312EC0}"/>
            </a:ext>
          </a:extLst>
        </xdr:cNvPr>
        <xdr:cNvSpPr txBox="1"/>
      </xdr:nvSpPr>
      <xdr:spPr>
        <a:xfrm>
          <a:off x="5915025" y="4867275"/>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FEE42F7-E804-4565-860A-156F7D8A5441}"/>
            </a:ext>
          </a:extLst>
        </xdr:cNvPr>
        <xdr:cNvCxnSpPr/>
      </xdr:nvCxnSpPr>
      <xdr:spPr>
        <a:xfrm>
          <a:off x="5953125" y="7210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F61FF65-4B50-42EB-9333-BB5ADCCD9A2B}"/>
            </a:ext>
          </a:extLst>
        </xdr:cNvPr>
        <xdr:cNvCxnSpPr/>
      </xdr:nvCxnSpPr>
      <xdr:spPr>
        <a:xfrm>
          <a:off x="5953125" y="6848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820" cy="259080"/>
    <xdr:sp macro="" textlink="">
      <xdr:nvSpPr>
        <xdr:cNvPr id="100" name="テキスト ボックス 99">
          <a:extLst>
            <a:ext uri="{FF2B5EF4-FFF2-40B4-BE49-F238E27FC236}">
              <a16:creationId xmlns:a16="http://schemas.microsoft.com/office/drawing/2014/main" id="{A006D39B-3278-4E01-A6CB-FD5C4A13E2D0}"/>
            </a:ext>
          </a:extLst>
        </xdr:cNvPr>
        <xdr:cNvSpPr txBox="1"/>
      </xdr:nvSpPr>
      <xdr:spPr>
        <a:xfrm>
          <a:off x="5527040" y="67125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42F4F4C-0615-453E-AA06-14DCCC70C4CE}"/>
            </a:ext>
          </a:extLst>
        </xdr:cNvPr>
        <xdr:cNvCxnSpPr/>
      </xdr:nvCxnSpPr>
      <xdr:spPr>
        <a:xfrm>
          <a:off x="5953125" y="64865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6540"/>
    <xdr:sp macro="" textlink="">
      <xdr:nvSpPr>
        <xdr:cNvPr id="102" name="テキスト ボックス 101">
          <a:extLst>
            <a:ext uri="{FF2B5EF4-FFF2-40B4-BE49-F238E27FC236}">
              <a16:creationId xmlns:a16="http://schemas.microsoft.com/office/drawing/2014/main" id="{3166EE52-1435-41D1-BF61-824A67D4B1F3}"/>
            </a:ext>
          </a:extLst>
        </xdr:cNvPr>
        <xdr:cNvSpPr txBox="1"/>
      </xdr:nvSpPr>
      <xdr:spPr>
        <a:xfrm>
          <a:off x="5478780" y="635063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65496B89-04AE-418F-BA2D-C64142E3BA4F}"/>
            </a:ext>
          </a:extLst>
        </xdr:cNvPr>
        <xdr:cNvCxnSpPr/>
      </xdr:nvCxnSpPr>
      <xdr:spPr>
        <a:xfrm>
          <a:off x="5953125" y="613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162560</xdr:rowOff>
    </xdr:from>
    <xdr:ext cx="593090" cy="259080"/>
    <xdr:sp macro="" textlink="">
      <xdr:nvSpPr>
        <xdr:cNvPr id="104" name="テキスト ボックス 103">
          <a:extLst>
            <a:ext uri="{FF2B5EF4-FFF2-40B4-BE49-F238E27FC236}">
              <a16:creationId xmlns:a16="http://schemas.microsoft.com/office/drawing/2014/main" id="{51402D38-AC45-4BB8-A2CC-9FAAD4E02A5A}"/>
            </a:ext>
          </a:extLst>
        </xdr:cNvPr>
        <xdr:cNvSpPr txBox="1"/>
      </xdr:nvSpPr>
      <xdr:spPr>
        <a:xfrm>
          <a:off x="5420995" y="59982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B006D0F-2EEE-4B3D-AD53-C7A8B6B91635}"/>
            </a:ext>
          </a:extLst>
        </xdr:cNvPr>
        <xdr:cNvCxnSpPr/>
      </xdr:nvCxnSpPr>
      <xdr:spPr>
        <a:xfrm>
          <a:off x="5953125" y="5772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124460</xdr:rowOff>
    </xdr:from>
    <xdr:ext cx="593090" cy="259080"/>
    <xdr:sp macro="" textlink="">
      <xdr:nvSpPr>
        <xdr:cNvPr id="106" name="テキスト ボックス 105">
          <a:extLst>
            <a:ext uri="{FF2B5EF4-FFF2-40B4-BE49-F238E27FC236}">
              <a16:creationId xmlns:a16="http://schemas.microsoft.com/office/drawing/2014/main" id="{C2F07372-EF83-4BF2-8751-C7E99C889237}"/>
            </a:ext>
          </a:extLst>
        </xdr:cNvPr>
        <xdr:cNvSpPr txBox="1"/>
      </xdr:nvSpPr>
      <xdr:spPr>
        <a:xfrm>
          <a:off x="5420995" y="56362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BF637AC-B98B-4AF3-B41E-8097F02AAFD5}"/>
            </a:ext>
          </a:extLst>
        </xdr:cNvPr>
        <xdr:cNvCxnSpPr/>
      </xdr:nvCxnSpPr>
      <xdr:spPr>
        <a:xfrm>
          <a:off x="5953125" y="5410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86360</xdr:rowOff>
    </xdr:from>
    <xdr:ext cx="593090" cy="256540"/>
    <xdr:sp macro="" textlink="">
      <xdr:nvSpPr>
        <xdr:cNvPr id="108" name="テキスト ボックス 107">
          <a:extLst>
            <a:ext uri="{FF2B5EF4-FFF2-40B4-BE49-F238E27FC236}">
              <a16:creationId xmlns:a16="http://schemas.microsoft.com/office/drawing/2014/main" id="{DDFC7F97-9573-4817-806D-BF5B70C9C9B6}"/>
            </a:ext>
          </a:extLst>
        </xdr:cNvPr>
        <xdr:cNvSpPr txBox="1"/>
      </xdr:nvSpPr>
      <xdr:spPr>
        <a:xfrm>
          <a:off x="5420995" y="527431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B0DD0E9-E88D-403C-83B2-C5215B20D9BD}"/>
            </a:ext>
          </a:extLst>
        </xdr:cNvPr>
        <xdr:cNvCxnSpPr/>
      </xdr:nvCxnSpPr>
      <xdr:spPr>
        <a:xfrm>
          <a:off x="5953125" y="5048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3090" cy="259080"/>
    <xdr:sp macro="" textlink="">
      <xdr:nvSpPr>
        <xdr:cNvPr id="110" name="テキスト ボックス 109">
          <a:extLst>
            <a:ext uri="{FF2B5EF4-FFF2-40B4-BE49-F238E27FC236}">
              <a16:creationId xmlns:a16="http://schemas.microsoft.com/office/drawing/2014/main" id="{4F1D0B2F-0E27-444A-90B6-A22B12B30C8B}"/>
            </a:ext>
          </a:extLst>
        </xdr:cNvPr>
        <xdr:cNvSpPr txBox="1"/>
      </xdr:nvSpPr>
      <xdr:spPr>
        <a:xfrm>
          <a:off x="5420995" y="49123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96FA78C-3362-410A-AF8C-EAD26BC13F42}"/>
            </a:ext>
          </a:extLst>
        </xdr:cNvPr>
        <xdr:cNvSpPr/>
      </xdr:nvSpPr>
      <xdr:spPr>
        <a:xfrm>
          <a:off x="59531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98425</xdr:rowOff>
    </xdr:from>
    <xdr:to>
      <xdr:col>54</xdr:col>
      <xdr:colOff>189865</xdr:colOff>
      <xdr:row>41</xdr:row>
      <xdr:rowOff>140970</xdr:rowOff>
    </xdr:to>
    <xdr:cxnSp macro="">
      <xdr:nvCxnSpPr>
        <xdr:cNvPr id="112" name="直線コネクタ 111">
          <a:extLst>
            <a:ext uri="{FF2B5EF4-FFF2-40B4-BE49-F238E27FC236}">
              <a16:creationId xmlns:a16="http://schemas.microsoft.com/office/drawing/2014/main" id="{8B448F1F-2D13-4C15-AB03-86C0BE25A444}"/>
            </a:ext>
          </a:extLst>
        </xdr:cNvPr>
        <xdr:cNvCxnSpPr/>
      </xdr:nvCxnSpPr>
      <xdr:spPr>
        <a:xfrm flipV="1">
          <a:off x="9429115" y="5454650"/>
          <a:ext cx="0" cy="1337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144780</xdr:rowOff>
    </xdr:from>
    <xdr:ext cx="469900" cy="256540"/>
    <xdr:sp macro="" textlink="">
      <xdr:nvSpPr>
        <xdr:cNvPr id="113" name="【道路】&#10;一人当たり延長最小値テキスト">
          <a:extLst>
            <a:ext uri="{FF2B5EF4-FFF2-40B4-BE49-F238E27FC236}">
              <a16:creationId xmlns:a16="http://schemas.microsoft.com/office/drawing/2014/main" id="{48860607-8DA1-488F-8E65-25D4219AA52B}"/>
            </a:ext>
          </a:extLst>
        </xdr:cNvPr>
        <xdr:cNvSpPr txBox="1"/>
      </xdr:nvSpPr>
      <xdr:spPr>
        <a:xfrm>
          <a:off x="9467850" y="679005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9.028</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140970</xdr:rowOff>
    </xdr:from>
    <xdr:to>
      <xdr:col>55</xdr:col>
      <xdr:colOff>88900</xdr:colOff>
      <xdr:row>41</xdr:row>
      <xdr:rowOff>140970</xdr:rowOff>
    </xdr:to>
    <xdr:cxnSp macro="">
      <xdr:nvCxnSpPr>
        <xdr:cNvPr id="114" name="直線コネクタ 113">
          <a:extLst>
            <a:ext uri="{FF2B5EF4-FFF2-40B4-BE49-F238E27FC236}">
              <a16:creationId xmlns:a16="http://schemas.microsoft.com/office/drawing/2014/main" id="{58A32686-BA1F-44A7-947F-6A81EDC8DCEB}"/>
            </a:ext>
          </a:extLst>
        </xdr:cNvPr>
        <xdr:cNvCxnSpPr/>
      </xdr:nvCxnSpPr>
      <xdr:spPr>
        <a:xfrm>
          <a:off x="9363075" y="679259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45085</xdr:rowOff>
    </xdr:from>
    <xdr:ext cx="598805" cy="258445"/>
    <xdr:sp macro="" textlink="">
      <xdr:nvSpPr>
        <xdr:cNvPr id="115" name="【道路】&#10;一人当たり延長最大値テキスト">
          <a:extLst>
            <a:ext uri="{FF2B5EF4-FFF2-40B4-BE49-F238E27FC236}">
              <a16:creationId xmlns:a16="http://schemas.microsoft.com/office/drawing/2014/main" id="{C7C97664-D2EB-4614-863B-5C8DA937E5EB}"/>
            </a:ext>
          </a:extLst>
        </xdr:cNvPr>
        <xdr:cNvSpPr txBox="1"/>
      </xdr:nvSpPr>
      <xdr:spPr>
        <a:xfrm>
          <a:off x="9467850" y="52393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194.611</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98425</xdr:rowOff>
    </xdr:from>
    <xdr:to>
      <xdr:col>55</xdr:col>
      <xdr:colOff>88900</xdr:colOff>
      <xdr:row>33</xdr:row>
      <xdr:rowOff>98425</xdr:rowOff>
    </xdr:to>
    <xdr:cxnSp macro="">
      <xdr:nvCxnSpPr>
        <xdr:cNvPr id="116" name="直線コネクタ 115">
          <a:extLst>
            <a:ext uri="{FF2B5EF4-FFF2-40B4-BE49-F238E27FC236}">
              <a16:creationId xmlns:a16="http://schemas.microsoft.com/office/drawing/2014/main" id="{2BB373CD-9D7B-4AC8-80CC-D001B5551A9C}"/>
            </a:ext>
          </a:extLst>
        </xdr:cNvPr>
        <xdr:cNvCxnSpPr/>
      </xdr:nvCxnSpPr>
      <xdr:spPr>
        <a:xfrm>
          <a:off x="9363075" y="545465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113030</xdr:rowOff>
    </xdr:from>
    <xdr:ext cx="534670" cy="259080"/>
    <xdr:sp macro="" textlink="">
      <xdr:nvSpPr>
        <xdr:cNvPr id="117" name="【道路】&#10;一人当たり延長平均値テキスト">
          <a:extLst>
            <a:ext uri="{FF2B5EF4-FFF2-40B4-BE49-F238E27FC236}">
              <a16:creationId xmlns:a16="http://schemas.microsoft.com/office/drawing/2014/main" id="{AD6C626D-B9B3-4BB2-86C4-C91380B67AD4}"/>
            </a:ext>
          </a:extLst>
        </xdr:cNvPr>
        <xdr:cNvSpPr txBox="1"/>
      </xdr:nvSpPr>
      <xdr:spPr>
        <a:xfrm>
          <a:off x="9467850" y="62757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134620</xdr:rowOff>
    </xdr:from>
    <xdr:to>
      <xdr:col>55</xdr:col>
      <xdr:colOff>50800</xdr:colOff>
      <xdr:row>39</xdr:row>
      <xdr:rowOff>64770</xdr:rowOff>
    </xdr:to>
    <xdr:sp macro="" textlink="">
      <xdr:nvSpPr>
        <xdr:cNvPr id="118" name="フローチャート: 判断 117">
          <a:extLst>
            <a:ext uri="{FF2B5EF4-FFF2-40B4-BE49-F238E27FC236}">
              <a16:creationId xmlns:a16="http://schemas.microsoft.com/office/drawing/2014/main" id="{56DF5F89-F3AF-422F-8FE1-729CA930EB00}"/>
            </a:ext>
          </a:extLst>
        </xdr:cNvPr>
        <xdr:cNvSpPr/>
      </xdr:nvSpPr>
      <xdr:spPr>
        <a:xfrm>
          <a:off x="9401175" y="629729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2540</xdr:rowOff>
    </xdr:from>
    <xdr:to>
      <xdr:col>50</xdr:col>
      <xdr:colOff>165100</xdr:colOff>
      <xdr:row>39</xdr:row>
      <xdr:rowOff>104140</xdr:rowOff>
    </xdr:to>
    <xdr:sp macro="" textlink="">
      <xdr:nvSpPr>
        <xdr:cNvPr id="119" name="フローチャート: 判断 118">
          <a:extLst>
            <a:ext uri="{FF2B5EF4-FFF2-40B4-BE49-F238E27FC236}">
              <a16:creationId xmlns:a16="http://schemas.microsoft.com/office/drawing/2014/main" id="{1EDEF16E-52A1-4A5C-A36C-AADD92F7D7A0}"/>
            </a:ext>
          </a:extLst>
        </xdr:cNvPr>
        <xdr:cNvSpPr/>
      </xdr:nvSpPr>
      <xdr:spPr>
        <a:xfrm>
          <a:off x="8639175" y="63271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20955</xdr:rowOff>
    </xdr:from>
    <xdr:to>
      <xdr:col>46</xdr:col>
      <xdr:colOff>38100</xdr:colOff>
      <xdr:row>39</xdr:row>
      <xdr:rowOff>122555</xdr:rowOff>
    </xdr:to>
    <xdr:sp macro="" textlink="">
      <xdr:nvSpPr>
        <xdr:cNvPr id="120" name="フローチャート: 判断 119">
          <a:extLst>
            <a:ext uri="{FF2B5EF4-FFF2-40B4-BE49-F238E27FC236}">
              <a16:creationId xmlns:a16="http://schemas.microsoft.com/office/drawing/2014/main" id="{3E88A865-E346-4E6D-B3B1-EFB6E755A3A4}"/>
            </a:ext>
          </a:extLst>
        </xdr:cNvPr>
        <xdr:cNvSpPr/>
      </xdr:nvSpPr>
      <xdr:spPr>
        <a:xfrm>
          <a:off x="7839075" y="63455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37465</xdr:rowOff>
    </xdr:from>
    <xdr:to>
      <xdr:col>41</xdr:col>
      <xdr:colOff>101600</xdr:colOff>
      <xdr:row>39</xdr:row>
      <xdr:rowOff>139065</xdr:rowOff>
    </xdr:to>
    <xdr:sp macro="" textlink="">
      <xdr:nvSpPr>
        <xdr:cNvPr id="121" name="フローチャート: 判断 120">
          <a:extLst>
            <a:ext uri="{FF2B5EF4-FFF2-40B4-BE49-F238E27FC236}">
              <a16:creationId xmlns:a16="http://schemas.microsoft.com/office/drawing/2014/main" id="{DA6286C9-1C37-44AB-92EA-2C413A53B78F}"/>
            </a:ext>
          </a:extLst>
        </xdr:cNvPr>
        <xdr:cNvSpPr/>
      </xdr:nvSpPr>
      <xdr:spPr>
        <a:xfrm>
          <a:off x="7029450" y="63620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86360</xdr:rowOff>
    </xdr:from>
    <xdr:to>
      <xdr:col>36</xdr:col>
      <xdr:colOff>165100</xdr:colOff>
      <xdr:row>40</xdr:row>
      <xdr:rowOff>16510</xdr:rowOff>
    </xdr:to>
    <xdr:sp macro="" textlink="">
      <xdr:nvSpPr>
        <xdr:cNvPr id="122" name="フローチャート: 判断 121">
          <a:extLst>
            <a:ext uri="{FF2B5EF4-FFF2-40B4-BE49-F238E27FC236}">
              <a16:creationId xmlns:a16="http://schemas.microsoft.com/office/drawing/2014/main" id="{F167C768-2681-4310-BA10-7AA09523453F}"/>
            </a:ext>
          </a:extLst>
        </xdr:cNvPr>
        <xdr:cNvSpPr/>
      </xdr:nvSpPr>
      <xdr:spPr>
        <a:xfrm>
          <a:off x="6238875" y="64077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5688FCF8-F5C1-4213-AE92-DF246F32C992}"/>
            </a:ext>
          </a:extLst>
        </xdr:cNvPr>
        <xdr:cNvSpPr txBox="1"/>
      </xdr:nvSpPr>
      <xdr:spPr>
        <a:xfrm>
          <a:off x="925830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ACFBD99F-D2B9-4074-9898-13D1CB1BD383}"/>
            </a:ext>
          </a:extLst>
        </xdr:cNvPr>
        <xdr:cNvSpPr txBox="1"/>
      </xdr:nvSpPr>
      <xdr:spPr>
        <a:xfrm>
          <a:off x="8515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EB096251-1216-4892-A239-593A60FFAA48}"/>
            </a:ext>
          </a:extLst>
        </xdr:cNvPr>
        <xdr:cNvSpPr txBox="1"/>
      </xdr:nvSpPr>
      <xdr:spPr>
        <a:xfrm>
          <a:off x="7715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762CF430-1567-48C6-B626-98065E8AE959}"/>
            </a:ext>
          </a:extLst>
        </xdr:cNvPr>
        <xdr:cNvSpPr txBox="1"/>
      </xdr:nvSpPr>
      <xdr:spPr>
        <a:xfrm>
          <a:off x="690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659CDA1E-C549-4655-9042-643C3290D292}"/>
            </a:ext>
          </a:extLst>
        </xdr:cNvPr>
        <xdr:cNvSpPr txBox="1"/>
      </xdr:nvSpPr>
      <xdr:spPr>
        <a:xfrm>
          <a:off x="6115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147320</xdr:rowOff>
    </xdr:from>
    <xdr:to>
      <xdr:col>55</xdr:col>
      <xdr:colOff>50800</xdr:colOff>
      <xdr:row>37</xdr:row>
      <xdr:rowOff>77470</xdr:rowOff>
    </xdr:to>
    <xdr:sp macro="" textlink="">
      <xdr:nvSpPr>
        <xdr:cNvPr id="128" name="楕円 127">
          <a:extLst>
            <a:ext uri="{FF2B5EF4-FFF2-40B4-BE49-F238E27FC236}">
              <a16:creationId xmlns:a16="http://schemas.microsoft.com/office/drawing/2014/main" id="{C5380A02-CEB8-4509-931A-019D78F8D887}"/>
            </a:ext>
          </a:extLst>
        </xdr:cNvPr>
        <xdr:cNvSpPr/>
      </xdr:nvSpPr>
      <xdr:spPr>
        <a:xfrm>
          <a:off x="9401175" y="598297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170180</xdr:rowOff>
    </xdr:from>
    <xdr:ext cx="598805" cy="259080"/>
    <xdr:sp macro="" textlink="">
      <xdr:nvSpPr>
        <xdr:cNvPr id="129" name="【道路】&#10;一人当たり延長該当値テキスト">
          <a:extLst>
            <a:ext uri="{FF2B5EF4-FFF2-40B4-BE49-F238E27FC236}">
              <a16:creationId xmlns:a16="http://schemas.microsoft.com/office/drawing/2014/main" id="{0A1FEB6F-04BD-4ECC-8CB7-E44AA76E0D63}"/>
            </a:ext>
          </a:extLst>
        </xdr:cNvPr>
        <xdr:cNvSpPr txBox="1"/>
      </xdr:nvSpPr>
      <xdr:spPr>
        <a:xfrm>
          <a:off x="9467850" y="58375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114.002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22225</xdr:rowOff>
    </xdr:from>
    <xdr:to>
      <xdr:col>50</xdr:col>
      <xdr:colOff>165100</xdr:colOff>
      <xdr:row>37</xdr:row>
      <xdr:rowOff>123825</xdr:rowOff>
    </xdr:to>
    <xdr:sp macro="" textlink="">
      <xdr:nvSpPr>
        <xdr:cNvPr id="130" name="楕円 129">
          <a:extLst>
            <a:ext uri="{FF2B5EF4-FFF2-40B4-BE49-F238E27FC236}">
              <a16:creationId xmlns:a16="http://schemas.microsoft.com/office/drawing/2014/main" id="{8A034BD7-D088-4D36-9E78-5EE532821818}"/>
            </a:ext>
          </a:extLst>
        </xdr:cNvPr>
        <xdr:cNvSpPr/>
      </xdr:nvSpPr>
      <xdr:spPr>
        <a:xfrm>
          <a:off x="8639175" y="60261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26670</xdr:rowOff>
    </xdr:from>
    <xdr:to>
      <xdr:col>55</xdr:col>
      <xdr:colOff>0</xdr:colOff>
      <xdr:row>37</xdr:row>
      <xdr:rowOff>73025</xdr:rowOff>
    </xdr:to>
    <xdr:cxnSp macro="">
      <xdr:nvCxnSpPr>
        <xdr:cNvPr id="131" name="直線コネクタ 130">
          <a:extLst>
            <a:ext uri="{FF2B5EF4-FFF2-40B4-BE49-F238E27FC236}">
              <a16:creationId xmlns:a16="http://schemas.microsoft.com/office/drawing/2014/main" id="{3029F93F-C1C4-4B50-BF6C-027F8D6F3392}"/>
            </a:ext>
          </a:extLst>
        </xdr:cNvPr>
        <xdr:cNvCxnSpPr/>
      </xdr:nvCxnSpPr>
      <xdr:spPr>
        <a:xfrm flipV="1">
          <a:off x="8686800" y="6030595"/>
          <a:ext cx="7429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60960</xdr:rowOff>
    </xdr:from>
    <xdr:to>
      <xdr:col>46</xdr:col>
      <xdr:colOff>38100</xdr:colOff>
      <xdr:row>37</xdr:row>
      <xdr:rowOff>162560</xdr:rowOff>
    </xdr:to>
    <xdr:sp macro="" textlink="">
      <xdr:nvSpPr>
        <xdr:cNvPr id="132" name="楕円 131">
          <a:extLst>
            <a:ext uri="{FF2B5EF4-FFF2-40B4-BE49-F238E27FC236}">
              <a16:creationId xmlns:a16="http://schemas.microsoft.com/office/drawing/2014/main" id="{1489AECC-229A-4282-898C-D9F5F15C4C10}"/>
            </a:ext>
          </a:extLst>
        </xdr:cNvPr>
        <xdr:cNvSpPr/>
      </xdr:nvSpPr>
      <xdr:spPr>
        <a:xfrm>
          <a:off x="7839075" y="60648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73025</xdr:rowOff>
    </xdr:from>
    <xdr:to>
      <xdr:col>50</xdr:col>
      <xdr:colOff>114300</xdr:colOff>
      <xdr:row>37</xdr:row>
      <xdr:rowOff>111760</xdr:rowOff>
    </xdr:to>
    <xdr:cxnSp macro="">
      <xdr:nvCxnSpPr>
        <xdr:cNvPr id="133" name="直線コネクタ 132">
          <a:extLst>
            <a:ext uri="{FF2B5EF4-FFF2-40B4-BE49-F238E27FC236}">
              <a16:creationId xmlns:a16="http://schemas.microsoft.com/office/drawing/2014/main" id="{D4E58128-1096-48A8-B6DA-A8F03701E0F7}"/>
            </a:ext>
          </a:extLst>
        </xdr:cNvPr>
        <xdr:cNvCxnSpPr/>
      </xdr:nvCxnSpPr>
      <xdr:spPr>
        <a:xfrm flipV="1">
          <a:off x="7886700" y="6073775"/>
          <a:ext cx="8001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137795</xdr:rowOff>
    </xdr:from>
    <xdr:to>
      <xdr:col>41</xdr:col>
      <xdr:colOff>101600</xdr:colOff>
      <xdr:row>38</xdr:row>
      <xdr:rowOff>67945</xdr:rowOff>
    </xdr:to>
    <xdr:sp macro="" textlink="">
      <xdr:nvSpPr>
        <xdr:cNvPr id="134" name="楕円 133">
          <a:extLst>
            <a:ext uri="{FF2B5EF4-FFF2-40B4-BE49-F238E27FC236}">
              <a16:creationId xmlns:a16="http://schemas.microsoft.com/office/drawing/2014/main" id="{FFF35E7F-31D1-4A1B-8104-198EBC2EB2BC}"/>
            </a:ext>
          </a:extLst>
        </xdr:cNvPr>
        <xdr:cNvSpPr/>
      </xdr:nvSpPr>
      <xdr:spPr>
        <a:xfrm>
          <a:off x="7029450" y="61417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111760</xdr:rowOff>
    </xdr:from>
    <xdr:to>
      <xdr:col>45</xdr:col>
      <xdr:colOff>177800</xdr:colOff>
      <xdr:row>38</xdr:row>
      <xdr:rowOff>17780</xdr:rowOff>
    </xdr:to>
    <xdr:cxnSp macro="">
      <xdr:nvCxnSpPr>
        <xdr:cNvPr id="135" name="直線コネクタ 134">
          <a:extLst>
            <a:ext uri="{FF2B5EF4-FFF2-40B4-BE49-F238E27FC236}">
              <a16:creationId xmlns:a16="http://schemas.microsoft.com/office/drawing/2014/main" id="{A489E0CC-A1B6-4C0F-B9DE-17C6E61C3BA8}"/>
            </a:ext>
          </a:extLst>
        </xdr:cNvPr>
        <xdr:cNvCxnSpPr/>
      </xdr:nvCxnSpPr>
      <xdr:spPr>
        <a:xfrm flipV="1">
          <a:off x="7077075" y="6112510"/>
          <a:ext cx="809625"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171450</xdr:rowOff>
    </xdr:from>
    <xdr:to>
      <xdr:col>36</xdr:col>
      <xdr:colOff>165100</xdr:colOff>
      <xdr:row>38</xdr:row>
      <xdr:rowOff>101600</xdr:rowOff>
    </xdr:to>
    <xdr:sp macro="" textlink="">
      <xdr:nvSpPr>
        <xdr:cNvPr id="136" name="楕円 135">
          <a:extLst>
            <a:ext uri="{FF2B5EF4-FFF2-40B4-BE49-F238E27FC236}">
              <a16:creationId xmlns:a16="http://schemas.microsoft.com/office/drawing/2014/main" id="{D2369FA0-81B5-4A7C-8A7A-2683D0A69827}"/>
            </a:ext>
          </a:extLst>
        </xdr:cNvPr>
        <xdr:cNvSpPr/>
      </xdr:nvSpPr>
      <xdr:spPr>
        <a:xfrm>
          <a:off x="6238875" y="61626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17780</xdr:rowOff>
    </xdr:from>
    <xdr:to>
      <xdr:col>41</xdr:col>
      <xdr:colOff>50800</xdr:colOff>
      <xdr:row>38</xdr:row>
      <xdr:rowOff>50800</xdr:rowOff>
    </xdr:to>
    <xdr:cxnSp macro="">
      <xdr:nvCxnSpPr>
        <xdr:cNvPr id="137" name="直線コネクタ 136">
          <a:extLst>
            <a:ext uri="{FF2B5EF4-FFF2-40B4-BE49-F238E27FC236}">
              <a16:creationId xmlns:a16="http://schemas.microsoft.com/office/drawing/2014/main" id="{950488AD-CFB3-412B-9BE0-702E1179F3A2}"/>
            </a:ext>
          </a:extLst>
        </xdr:cNvPr>
        <xdr:cNvCxnSpPr/>
      </xdr:nvCxnSpPr>
      <xdr:spPr>
        <a:xfrm flipV="1">
          <a:off x="6286500" y="6180455"/>
          <a:ext cx="79057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95250</xdr:rowOff>
    </xdr:from>
    <xdr:ext cx="534670" cy="259080"/>
    <xdr:sp macro="" textlink="">
      <xdr:nvSpPr>
        <xdr:cNvPr id="138" name="n_1aveValue【道路】&#10;一人当たり延長">
          <a:extLst>
            <a:ext uri="{FF2B5EF4-FFF2-40B4-BE49-F238E27FC236}">
              <a16:creationId xmlns:a16="http://schemas.microsoft.com/office/drawing/2014/main" id="{47510110-2A64-45B3-B933-426E4DC94A61}"/>
            </a:ext>
          </a:extLst>
        </xdr:cNvPr>
        <xdr:cNvSpPr txBox="1"/>
      </xdr:nvSpPr>
      <xdr:spPr>
        <a:xfrm>
          <a:off x="8428990" y="64198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65.469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113665</xdr:rowOff>
    </xdr:from>
    <xdr:ext cx="532130" cy="258445"/>
    <xdr:sp macro="" textlink="">
      <xdr:nvSpPr>
        <xdr:cNvPr id="139" name="n_2aveValue【道路】&#10;一人当たり延長">
          <a:extLst>
            <a:ext uri="{FF2B5EF4-FFF2-40B4-BE49-F238E27FC236}">
              <a16:creationId xmlns:a16="http://schemas.microsoft.com/office/drawing/2014/main" id="{3CDB0CD7-2416-4BFE-94AB-49EEC815E0C4}"/>
            </a:ext>
          </a:extLst>
        </xdr:cNvPr>
        <xdr:cNvSpPr txBox="1"/>
      </xdr:nvSpPr>
      <xdr:spPr>
        <a:xfrm>
          <a:off x="7647940" y="643826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130810</xdr:rowOff>
    </xdr:from>
    <xdr:ext cx="532130" cy="259080"/>
    <xdr:sp macro="" textlink="">
      <xdr:nvSpPr>
        <xdr:cNvPr id="140" name="n_3aveValue【道路】&#10;一人当たり延長">
          <a:extLst>
            <a:ext uri="{FF2B5EF4-FFF2-40B4-BE49-F238E27FC236}">
              <a16:creationId xmlns:a16="http://schemas.microsoft.com/office/drawing/2014/main" id="{58B07B38-0E0D-403F-8F90-0CC98E8E2692}"/>
            </a:ext>
          </a:extLst>
        </xdr:cNvPr>
        <xdr:cNvSpPr txBox="1"/>
      </xdr:nvSpPr>
      <xdr:spPr>
        <a:xfrm>
          <a:off x="6847840" y="64554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60.877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40</xdr:row>
      <xdr:rowOff>7620</xdr:rowOff>
    </xdr:from>
    <xdr:ext cx="532130" cy="256540"/>
    <xdr:sp macro="" textlink="">
      <xdr:nvSpPr>
        <xdr:cNvPr id="141" name="n_4aveValue【道路】&#10;一人当たり延長">
          <a:extLst>
            <a:ext uri="{FF2B5EF4-FFF2-40B4-BE49-F238E27FC236}">
              <a16:creationId xmlns:a16="http://schemas.microsoft.com/office/drawing/2014/main" id="{EDC3C0ED-F4A0-424E-A15C-F1C61D6F652D}"/>
            </a:ext>
          </a:extLst>
        </xdr:cNvPr>
        <xdr:cNvSpPr txBox="1"/>
      </xdr:nvSpPr>
      <xdr:spPr>
        <a:xfrm>
          <a:off x="6038215" y="64973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54.488</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35</xdr:row>
      <xdr:rowOff>140335</xdr:rowOff>
    </xdr:from>
    <xdr:ext cx="596265" cy="259080"/>
    <xdr:sp macro="" textlink="">
      <xdr:nvSpPr>
        <xdr:cNvPr id="142" name="n_1mainValue【道路】&#10;一人当たり延長">
          <a:extLst>
            <a:ext uri="{FF2B5EF4-FFF2-40B4-BE49-F238E27FC236}">
              <a16:creationId xmlns:a16="http://schemas.microsoft.com/office/drawing/2014/main" id="{CB504F04-6592-43CE-BD19-17E16E1A3512}"/>
            </a:ext>
          </a:extLst>
        </xdr:cNvPr>
        <xdr:cNvSpPr txBox="1"/>
      </xdr:nvSpPr>
      <xdr:spPr>
        <a:xfrm>
          <a:off x="8399780" y="582041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107.879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36</xdr:row>
      <xdr:rowOff>7620</xdr:rowOff>
    </xdr:from>
    <xdr:ext cx="596265" cy="256540"/>
    <xdr:sp macro="" textlink="">
      <xdr:nvSpPr>
        <xdr:cNvPr id="143" name="n_2mainValue【道路】&#10;一人当たり延長">
          <a:extLst>
            <a:ext uri="{FF2B5EF4-FFF2-40B4-BE49-F238E27FC236}">
              <a16:creationId xmlns:a16="http://schemas.microsoft.com/office/drawing/2014/main" id="{C881C8C2-B8BF-43DF-9C65-205819CE5EAD}"/>
            </a:ext>
          </a:extLst>
        </xdr:cNvPr>
        <xdr:cNvSpPr txBox="1"/>
      </xdr:nvSpPr>
      <xdr:spPr>
        <a:xfrm>
          <a:off x="7609205" y="584962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102.820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36</xdr:row>
      <xdr:rowOff>84455</xdr:rowOff>
    </xdr:from>
    <xdr:ext cx="532130" cy="259080"/>
    <xdr:sp macro="" textlink="">
      <xdr:nvSpPr>
        <xdr:cNvPr id="144" name="n_3mainValue【道路】&#10;一人当たり延長">
          <a:extLst>
            <a:ext uri="{FF2B5EF4-FFF2-40B4-BE49-F238E27FC236}">
              <a16:creationId xmlns:a16="http://schemas.microsoft.com/office/drawing/2014/main" id="{2B48E454-1D8B-4275-B4B4-F16B074C30CE}"/>
            </a:ext>
          </a:extLst>
        </xdr:cNvPr>
        <xdr:cNvSpPr txBox="1"/>
      </xdr:nvSpPr>
      <xdr:spPr>
        <a:xfrm>
          <a:off x="6847840" y="592645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92.726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36</xdr:row>
      <xdr:rowOff>118110</xdr:rowOff>
    </xdr:from>
    <xdr:ext cx="532130" cy="259080"/>
    <xdr:sp macro="" textlink="">
      <xdr:nvSpPr>
        <xdr:cNvPr id="145" name="n_4mainValue【道路】&#10;一人当たり延長">
          <a:extLst>
            <a:ext uri="{FF2B5EF4-FFF2-40B4-BE49-F238E27FC236}">
              <a16:creationId xmlns:a16="http://schemas.microsoft.com/office/drawing/2014/main" id="{FCD17CC1-36CB-4CFD-9EEA-77189D5781DB}"/>
            </a:ext>
          </a:extLst>
        </xdr:cNvPr>
        <xdr:cNvSpPr txBox="1"/>
      </xdr:nvSpPr>
      <xdr:spPr>
        <a:xfrm>
          <a:off x="6038215" y="59601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4E1E6B0-5E8A-4A47-BA04-9BF920E3A98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31DC0A1-6703-4F9D-B01C-71D536EE54FE}"/>
            </a:ext>
          </a:extLst>
        </xdr:cNvPr>
        <xdr:cNvSpPr/>
      </xdr:nvSpPr>
      <xdr:spPr>
        <a:xfrm>
          <a:off x="80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F9830F9-8090-4B65-88CD-AC5260B41C0C}"/>
            </a:ext>
          </a:extLst>
        </xdr:cNvPr>
        <xdr:cNvSpPr/>
      </xdr:nvSpPr>
      <xdr:spPr>
        <a:xfrm>
          <a:off x="80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009FB81-3FB7-4849-BC91-340417C8C158}"/>
            </a:ext>
          </a:extLst>
        </xdr:cNvPr>
        <xdr:cNvSpPr/>
      </xdr:nvSpPr>
      <xdr:spPr>
        <a:xfrm>
          <a:off x="17145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9E1D79A-8051-4987-92AF-DA43FBD3817D}"/>
            </a:ext>
          </a:extLst>
        </xdr:cNvPr>
        <xdr:cNvSpPr/>
      </xdr:nvSpPr>
      <xdr:spPr>
        <a:xfrm>
          <a:off x="17145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0AB082C-4D12-448D-8C61-417B77E1864F}"/>
            </a:ext>
          </a:extLst>
        </xdr:cNvPr>
        <xdr:cNvSpPr/>
      </xdr:nvSpPr>
      <xdr:spPr>
        <a:xfrm>
          <a:off x="27432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2C0BA36-C4EC-453F-BE6B-902887317704}"/>
            </a:ext>
          </a:extLst>
        </xdr:cNvPr>
        <xdr:cNvSpPr/>
      </xdr:nvSpPr>
      <xdr:spPr>
        <a:xfrm>
          <a:off x="27432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8B51E10-5432-4E1A-A7AA-1CC3A1CBA5B2}"/>
            </a:ext>
          </a:extLst>
        </xdr:cNvPr>
        <xdr:cNvSpPr/>
      </xdr:nvSpPr>
      <xdr:spPr>
        <a:xfrm>
          <a:off x="6858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4" name="テキスト ボックス 153">
          <a:extLst>
            <a:ext uri="{FF2B5EF4-FFF2-40B4-BE49-F238E27FC236}">
              <a16:creationId xmlns:a16="http://schemas.microsoft.com/office/drawing/2014/main" id="{9C20E6B4-6EF6-49D8-86BC-5BABBC590BC7}"/>
            </a:ext>
          </a:extLst>
        </xdr:cNvPr>
        <xdr:cNvSpPr txBox="1"/>
      </xdr:nvSpPr>
      <xdr:spPr>
        <a:xfrm>
          <a:off x="666750" y="846772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50C7AD2-44DC-405E-979F-A46F38B27F62}"/>
            </a:ext>
          </a:extLst>
        </xdr:cNvPr>
        <xdr:cNvCxnSpPr/>
      </xdr:nvCxnSpPr>
      <xdr:spPr>
        <a:xfrm>
          <a:off x="6858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6" name="テキスト ボックス 155">
          <a:extLst>
            <a:ext uri="{FF2B5EF4-FFF2-40B4-BE49-F238E27FC236}">
              <a16:creationId xmlns:a16="http://schemas.microsoft.com/office/drawing/2014/main" id="{05166C5A-15D0-49B1-B5DC-9059CF4E1A3F}"/>
            </a:ext>
          </a:extLst>
        </xdr:cNvPr>
        <xdr:cNvSpPr txBox="1"/>
      </xdr:nvSpPr>
      <xdr:spPr>
        <a:xfrm>
          <a:off x="278765" y="10674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7" name="直線コネクタ 156">
          <a:extLst>
            <a:ext uri="{FF2B5EF4-FFF2-40B4-BE49-F238E27FC236}">
              <a16:creationId xmlns:a16="http://schemas.microsoft.com/office/drawing/2014/main" id="{A5C25712-3D0D-45E1-8BAB-C18BDF6A07A3}"/>
            </a:ext>
          </a:extLst>
        </xdr:cNvPr>
        <xdr:cNvCxnSpPr/>
      </xdr:nvCxnSpPr>
      <xdr:spPr>
        <a:xfrm>
          <a:off x="685800" y="10503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58" name="テキスト ボックス 157">
          <a:extLst>
            <a:ext uri="{FF2B5EF4-FFF2-40B4-BE49-F238E27FC236}">
              <a16:creationId xmlns:a16="http://schemas.microsoft.com/office/drawing/2014/main" id="{D8136786-B0EE-4818-B42A-6537F37B982B}"/>
            </a:ext>
          </a:extLst>
        </xdr:cNvPr>
        <xdr:cNvSpPr txBox="1"/>
      </xdr:nvSpPr>
      <xdr:spPr>
        <a:xfrm>
          <a:off x="278765" y="103739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9" name="直線コネクタ 158">
          <a:extLst>
            <a:ext uri="{FF2B5EF4-FFF2-40B4-BE49-F238E27FC236}">
              <a16:creationId xmlns:a16="http://schemas.microsoft.com/office/drawing/2014/main" id="{01E812DD-F275-4066-8172-C00503DBE252}"/>
            </a:ext>
          </a:extLst>
        </xdr:cNvPr>
        <xdr:cNvCxnSpPr/>
      </xdr:nvCxnSpPr>
      <xdr:spPr>
        <a:xfrm>
          <a:off x="685800" y="10192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0" name="テキスト ボックス 159">
          <a:extLst>
            <a:ext uri="{FF2B5EF4-FFF2-40B4-BE49-F238E27FC236}">
              <a16:creationId xmlns:a16="http://schemas.microsoft.com/office/drawing/2014/main" id="{D71DC9FB-CFAA-4D7F-92C1-7FCBDA6E9150}"/>
            </a:ext>
          </a:extLst>
        </xdr:cNvPr>
        <xdr:cNvSpPr txBox="1"/>
      </xdr:nvSpPr>
      <xdr:spPr>
        <a:xfrm>
          <a:off x="339725" y="100564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1" name="直線コネクタ 160">
          <a:extLst>
            <a:ext uri="{FF2B5EF4-FFF2-40B4-BE49-F238E27FC236}">
              <a16:creationId xmlns:a16="http://schemas.microsoft.com/office/drawing/2014/main" id="{6F44B092-6792-41DD-A670-E10C209A5E9E}"/>
            </a:ext>
          </a:extLst>
        </xdr:cNvPr>
        <xdr:cNvCxnSpPr/>
      </xdr:nvCxnSpPr>
      <xdr:spPr>
        <a:xfrm>
          <a:off x="685800" y="9885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2" name="テキスト ボックス 161">
          <a:extLst>
            <a:ext uri="{FF2B5EF4-FFF2-40B4-BE49-F238E27FC236}">
              <a16:creationId xmlns:a16="http://schemas.microsoft.com/office/drawing/2014/main" id="{F931CB63-934E-463A-9758-B750BA1FC990}"/>
            </a:ext>
          </a:extLst>
        </xdr:cNvPr>
        <xdr:cNvSpPr txBox="1"/>
      </xdr:nvSpPr>
      <xdr:spPr>
        <a:xfrm>
          <a:off x="339725" y="974598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3" name="直線コネクタ 162">
          <a:extLst>
            <a:ext uri="{FF2B5EF4-FFF2-40B4-BE49-F238E27FC236}">
              <a16:creationId xmlns:a16="http://schemas.microsoft.com/office/drawing/2014/main" id="{BEEFF1CD-E157-4010-8419-30490F309868}"/>
            </a:ext>
          </a:extLst>
        </xdr:cNvPr>
        <xdr:cNvCxnSpPr/>
      </xdr:nvCxnSpPr>
      <xdr:spPr>
        <a:xfrm>
          <a:off x="685800" y="95745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4" name="テキスト ボックス 163">
          <a:extLst>
            <a:ext uri="{FF2B5EF4-FFF2-40B4-BE49-F238E27FC236}">
              <a16:creationId xmlns:a16="http://schemas.microsoft.com/office/drawing/2014/main" id="{E20D885A-FAB8-46BA-AC88-BC45E7CCADEA}"/>
            </a:ext>
          </a:extLst>
        </xdr:cNvPr>
        <xdr:cNvSpPr txBox="1"/>
      </xdr:nvSpPr>
      <xdr:spPr>
        <a:xfrm>
          <a:off x="339725" y="94386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5" name="直線コネクタ 164">
          <a:extLst>
            <a:ext uri="{FF2B5EF4-FFF2-40B4-BE49-F238E27FC236}">
              <a16:creationId xmlns:a16="http://schemas.microsoft.com/office/drawing/2014/main" id="{EAA65248-782A-4B3A-84A6-A1A8679A585E}"/>
            </a:ext>
          </a:extLst>
        </xdr:cNvPr>
        <xdr:cNvCxnSpPr/>
      </xdr:nvCxnSpPr>
      <xdr:spPr>
        <a:xfrm>
          <a:off x="685800" y="926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66" name="テキスト ボックス 165">
          <a:extLst>
            <a:ext uri="{FF2B5EF4-FFF2-40B4-BE49-F238E27FC236}">
              <a16:creationId xmlns:a16="http://schemas.microsoft.com/office/drawing/2014/main" id="{F7449913-8628-474E-8FEF-555AA8E389DA}"/>
            </a:ext>
          </a:extLst>
        </xdr:cNvPr>
        <xdr:cNvSpPr txBox="1"/>
      </xdr:nvSpPr>
      <xdr:spPr>
        <a:xfrm>
          <a:off x="339725" y="913130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7" name="直線コネクタ 166">
          <a:extLst>
            <a:ext uri="{FF2B5EF4-FFF2-40B4-BE49-F238E27FC236}">
              <a16:creationId xmlns:a16="http://schemas.microsoft.com/office/drawing/2014/main" id="{D4D28D10-B03F-4CC9-B8AF-BF16DCBFF41E}"/>
            </a:ext>
          </a:extLst>
        </xdr:cNvPr>
        <xdr:cNvCxnSpPr/>
      </xdr:nvCxnSpPr>
      <xdr:spPr>
        <a:xfrm>
          <a:off x="685800" y="8956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9080"/>
    <xdr:sp macro="" textlink="">
      <xdr:nvSpPr>
        <xdr:cNvPr id="168" name="テキスト ボックス 167">
          <a:extLst>
            <a:ext uri="{FF2B5EF4-FFF2-40B4-BE49-F238E27FC236}">
              <a16:creationId xmlns:a16="http://schemas.microsoft.com/office/drawing/2014/main" id="{159D9D5D-7FDC-446A-84B1-F52F28D5EABB}"/>
            </a:ext>
          </a:extLst>
        </xdr:cNvPr>
        <xdr:cNvSpPr txBox="1"/>
      </xdr:nvSpPr>
      <xdr:spPr>
        <a:xfrm>
          <a:off x="387985" y="8820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490E863-CCCF-4A8A-B7F8-CF0C2761AFF6}"/>
            </a:ext>
          </a:extLst>
        </xdr:cNvPr>
        <xdr:cNvCxnSpPr/>
      </xdr:nvCxnSpPr>
      <xdr:spPr>
        <a:xfrm>
          <a:off x="6858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C10F4B3-4C3D-4539-9827-6CE8BFFB2567}"/>
            </a:ext>
          </a:extLst>
        </xdr:cNvPr>
        <xdr:cNvSpPr/>
      </xdr:nvSpPr>
      <xdr:spPr>
        <a:xfrm>
          <a:off x="6858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86360</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73BD1ACC-E700-43C7-BCC9-602E5255FB0A}"/>
            </a:ext>
          </a:extLst>
        </xdr:cNvPr>
        <xdr:cNvCxnSpPr/>
      </xdr:nvCxnSpPr>
      <xdr:spPr>
        <a:xfrm flipV="1">
          <a:off x="4180840" y="9160510"/>
          <a:ext cx="0" cy="1212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3810</xdr:rowOff>
    </xdr:from>
    <xdr:ext cx="405130" cy="259080"/>
    <xdr:sp macro="" textlink="">
      <xdr:nvSpPr>
        <xdr:cNvPr id="172" name="【橋りょう・トンネル】&#10;有形固定資産減価償却率最小値テキスト">
          <a:extLst>
            <a:ext uri="{FF2B5EF4-FFF2-40B4-BE49-F238E27FC236}">
              <a16:creationId xmlns:a16="http://schemas.microsoft.com/office/drawing/2014/main" id="{52310EB9-9505-469C-B026-8F75BA22D470}"/>
            </a:ext>
          </a:extLst>
        </xdr:cNvPr>
        <xdr:cNvSpPr txBox="1"/>
      </xdr:nvSpPr>
      <xdr:spPr>
        <a:xfrm>
          <a:off x="4219575" y="10379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2443269F-0083-4BAC-B1ED-2EF5EBE18910}"/>
            </a:ext>
          </a:extLst>
        </xdr:cNvPr>
        <xdr:cNvCxnSpPr/>
      </xdr:nvCxnSpPr>
      <xdr:spPr>
        <a:xfrm>
          <a:off x="4105275" y="103727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33020</xdr:rowOff>
    </xdr:from>
    <xdr:ext cx="405130" cy="259080"/>
    <xdr:sp macro="" textlink="">
      <xdr:nvSpPr>
        <xdr:cNvPr id="174" name="【橋りょう・トンネル】&#10;有形固定資産減価償却率最大値テキスト">
          <a:extLst>
            <a:ext uri="{FF2B5EF4-FFF2-40B4-BE49-F238E27FC236}">
              <a16:creationId xmlns:a16="http://schemas.microsoft.com/office/drawing/2014/main" id="{3812CC6E-A0DA-4979-BE86-73AA055277FB}"/>
            </a:ext>
          </a:extLst>
        </xdr:cNvPr>
        <xdr:cNvSpPr txBox="1"/>
      </xdr:nvSpPr>
      <xdr:spPr>
        <a:xfrm>
          <a:off x="4219575" y="8945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86360</xdr:rowOff>
    </xdr:from>
    <xdr:to>
      <xdr:col>24</xdr:col>
      <xdr:colOff>152400</xdr:colOff>
      <xdr:row>56</xdr:row>
      <xdr:rowOff>86360</xdr:rowOff>
    </xdr:to>
    <xdr:cxnSp macro="">
      <xdr:nvCxnSpPr>
        <xdr:cNvPr id="175" name="直線コネクタ 174">
          <a:extLst>
            <a:ext uri="{FF2B5EF4-FFF2-40B4-BE49-F238E27FC236}">
              <a16:creationId xmlns:a16="http://schemas.microsoft.com/office/drawing/2014/main" id="{A781E3DF-D453-4859-909F-89BDFCA065F8}"/>
            </a:ext>
          </a:extLst>
        </xdr:cNvPr>
        <xdr:cNvCxnSpPr/>
      </xdr:nvCxnSpPr>
      <xdr:spPr>
        <a:xfrm>
          <a:off x="4105275" y="91605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109220</xdr:rowOff>
    </xdr:from>
    <xdr:ext cx="405130" cy="256540"/>
    <xdr:sp macro="" textlink="">
      <xdr:nvSpPr>
        <xdr:cNvPr id="176" name="【橋りょう・トンネル】&#10;有形固定資産減価償却率平均値テキスト">
          <a:extLst>
            <a:ext uri="{FF2B5EF4-FFF2-40B4-BE49-F238E27FC236}">
              <a16:creationId xmlns:a16="http://schemas.microsoft.com/office/drawing/2014/main" id="{1E4F0DAB-CE4D-40EF-9620-970EAD8B8C13}"/>
            </a:ext>
          </a:extLst>
        </xdr:cNvPr>
        <xdr:cNvSpPr txBox="1"/>
      </xdr:nvSpPr>
      <xdr:spPr>
        <a:xfrm>
          <a:off x="4219575" y="999299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130175</xdr:rowOff>
    </xdr:from>
    <xdr:to>
      <xdr:col>24</xdr:col>
      <xdr:colOff>114300</xdr:colOff>
      <xdr:row>62</xdr:row>
      <xdr:rowOff>60325</xdr:rowOff>
    </xdr:to>
    <xdr:sp macro="" textlink="">
      <xdr:nvSpPr>
        <xdr:cNvPr id="177" name="フローチャート: 判断 176">
          <a:extLst>
            <a:ext uri="{FF2B5EF4-FFF2-40B4-BE49-F238E27FC236}">
              <a16:creationId xmlns:a16="http://schemas.microsoft.com/office/drawing/2014/main" id="{5B343DBA-1A11-42E7-A1B4-9C67AF620DCB}"/>
            </a:ext>
          </a:extLst>
        </xdr:cNvPr>
        <xdr:cNvSpPr/>
      </xdr:nvSpPr>
      <xdr:spPr>
        <a:xfrm>
          <a:off x="4124325" y="100171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92710</xdr:rowOff>
    </xdr:from>
    <xdr:to>
      <xdr:col>20</xdr:col>
      <xdr:colOff>38100</xdr:colOff>
      <xdr:row>62</xdr:row>
      <xdr:rowOff>22860</xdr:rowOff>
    </xdr:to>
    <xdr:sp macro="" textlink="">
      <xdr:nvSpPr>
        <xdr:cNvPr id="178" name="フローチャート: 判断 177">
          <a:extLst>
            <a:ext uri="{FF2B5EF4-FFF2-40B4-BE49-F238E27FC236}">
              <a16:creationId xmlns:a16="http://schemas.microsoft.com/office/drawing/2014/main" id="{4E34DF4A-AFE5-493A-95E1-406EA3A5BFE3}"/>
            </a:ext>
          </a:extLst>
        </xdr:cNvPr>
        <xdr:cNvSpPr/>
      </xdr:nvSpPr>
      <xdr:spPr>
        <a:xfrm>
          <a:off x="3381375" y="99796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104140</xdr:rowOff>
    </xdr:from>
    <xdr:to>
      <xdr:col>15</xdr:col>
      <xdr:colOff>101600</xdr:colOff>
      <xdr:row>62</xdr:row>
      <xdr:rowOff>34290</xdr:rowOff>
    </xdr:to>
    <xdr:sp macro="" textlink="">
      <xdr:nvSpPr>
        <xdr:cNvPr id="179" name="フローチャート: 判断 178">
          <a:extLst>
            <a:ext uri="{FF2B5EF4-FFF2-40B4-BE49-F238E27FC236}">
              <a16:creationId xmlns:a16="http://schemas.microsoft.com/office/drawing/2014/main" id="{775A22CB-27E3-4FD7-A02F-73BC522F6BF9}"/>
            </a:ext>
          </a:extLst>
        </xdr:cNvPr>
        <xdr:cNvSpPr/>
      </xdr:nvSpPr>
      <xdr:spPr>
        <a:xfrm>
          <a:off x="2571750" y="999426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46E7F887-1C0A-47A5-B44C-3AA8F75F6010}"/>
            </a:ext>
          </a:extLst>
        </xdr:cNvPr>
        <xdr:cNvSpPr/>
      </xdr:nvSpPr>
      <xdr:spPr>
        <a:xfrm>
          <a:off x="1781175" y="99847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43815</xdr:rowOff>
    </xdr:from>
    <xdr:to>
      <xdr:col>6</xdr:col>
      <xdr:colOff>38100</xdr:colOff>
      <xdr:row>61</xdr:row>
      <xdr:rowOff>145415</xdr:rowOff>
    </xdr:to>
    <xdr:sp macro="" textlink="">
      <xdr:nvSpPr>
        <xdr:cNvPr id="181" name="フローチャート: 判断 180">
          <a:extLst>
            <a:ext uri="{FF2B5EF4-FFF2-40B4-BE49-F238E27FC236}">
              <a16:creationId xmlns:a16="http://schemas.microsoft.com/office/drawing/2014/main" id="{36DF5F47-9B06-41BB-BAD8-D5302284E489}"/>
            </a:ext>
          </a:extLst>
        </xdr:cNvPr>
        <xdr:cNvSpPr/>
      </xdr:nvSpPr>
      <xdr:spPr>
        <a:xfrm>
          <a:off x="981075" y="99339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1C6A45BE-0575-47EE-83BA-5D786A34F6B4}"/>
            </a:ext>
          </a:extLst>
        </xdr:cNvPr>
        <xdr:cNvSpPr txBox="1"/>
      </xdr:nvSpPr>
      <xdr:spPr>
        <a:xfrm>
          <a:off x="40100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AB4A01D3-2C73-47C0-87F2-3A923CD9B4C3}"/>
            </a:ext>
          </a:extLst>
        </xdr:cNvPr>
        <xdr:cNvSpPr txBox="1"/>
      </xdr:nvSpPr>
      <xdr:spPr>
        <a:xfrm>
          <a:off x="32575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344C4732-270C-44C9-BC88-3C92B695ED2C}"/>
            </a:ext>
          </a:extLst>
        </xdr:cNvPr>
        <xdr:cNvSpPr txBox="1"/>
      </xdr:nvSpPr>
      <xdr:spPr>
        <a:xfrm>
          <a:off x="24479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BFE035D4-4792-41A5-9C83-93A26BB564B3}"/>
            </a:ext>
          </a:extLst>
        </xdr:cNvPr>
        <xdr:cNvSpPr txBox="1"/>
      </xdr:nvSpPr>
      <xdr:spPr>
        <a:xfrm>
          <a:off x="16573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C9D22080-396C-40A1-9199-5AD084324572}"/>
            </a:ext>
          </a:extLst>
        </xdr:cNvPr>
        <xdr:cNvSpPr txBox="1"/>
      </xdr:nvSpPr>
      <xdr:spPr>
        <a:xfrm>
          <a:off x="8572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55245</xdr:rowOff>
    </xdr:from>
    <xdr:to>
      <xdr:col>24</xdr:col>
      <xdr:colOff>114300</xdr:colOff>
      <xdr:row>60</xdr:row>
      <xdr:rowOff>156845</xdr:rowOff>
    </xdr:to>
    <xdr:sp macro="" textlink="">
      <xdr:nvSpPr>
        <xdr:cNvPr id="187" name="楕円 186">
          <a:extLst>
            <a:ext uri="{FF2B5EF4-FFF2-40B4-BE49-F238E27FC236}">
              <a16:creationId xmlns:a16="http://schemas.microsoft.com/office/drawing/2014/main" id="{0DB0751A-CAC5-4C69-957A-6E723D243B54}"/>
            </a:ext>
          </a:extLst>
        </xdr:cNvPr>
        <xdr:cNvSpPr/>
      </xdr:nvSpPr>
      <xdr:spPr>
        <a:xfrm>
          <a:off x="4124325" y="97802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78105</xdr:rowOff>
    </xdr:from>
    <xdr:ext cx="405130" cy="256540"/>
    <xdr:sp macro="" textlink="">
      <xdr:nvSpPr>
        <xdr:cNvPr id="188" name="【橋りょう・トンネル】&#10;有形固定資産減価償却率該当値テキスト">
          <a:extLst>
            <a:ext uri="{FF2B5EF4-FFF2-40B4-BE49-F238E27FC236}">
              <a16:creationId xmlns:a16="http://schemas.microsoft.com/office/drawing/2014/main" id="{304C2866-FED3-4C58-B2BC-242FE35BA1A2}"/>
            </a:ext>
          </a:extLst>
        </xdr:cNvPr>
        <xdr:cNvSpPr txBox="1"/>
      </xdr:nvSpPr>
      <xdr:spPr>
        <a:xfrm>
          <a:off x="4219575" y="96412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29210</xdr:rowOff>
    </xdr:from>
    <xdr:to>
      <xdr:col>20</xdr:col>
      <xdr:colOff>38100</xdr:colOff>
      <xdr:row>60</xdr:row>
      <xdr:rowOff>130810</xdr:rowOff>
    </xdr:to>
    <xdr:sp macro="" textlink="">
      <xdr:nvSpPr>
        <xdr:cNvPr id="189" name="楕円 188">
          <a:extLst>
            <a:ext uri="{FF2B5EF4-FFF2-40B4-BE49-F238E27FC236}">
              <a16:creationId xmlns:a16="http://schemas.microsoft.com/office/drawing/2014/main" id="{849A3044-DD29-4070-8F95-C4D515F0D85B}"/>
            </a:ext>
          </a:extLst>
        </xdr:cNvPr>
        <xdr:cNvSpPr/>
      </xdr:nvSpPr>
      <xdr:spPr>
        <a:xfrm>
          <a:off x="3381375" y="9751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80010</xdr:rowOff>
    </xdr:from>
    <xdr:to>
      <xdr:col>24</xdr:col>
      <xdr:colOff>63500</xdr:colOff>
      <xdr:row>60</xdr:row>
      <xdr:rowOff>106045</xdr:rowOff>
    </xdr:to>
    <xdr:cxnSp macro="">
      <xdr:nvCxnSpPr>
        <xdr:cNvPr id="190" name="直線コネクタ 189">
          <a:extLst>
            <a:ext uri="{FF2B5EF4-FFF2-40B4-BE49-F238E27FC236}">
              <a16:creationId xmlns:a16="http://schemas.microsoft.com/office/drawing/2014/main" id="{38343817-3FC5-431F-9372-8D11AF764DF9}"/>
            </a:ext>
          </a:extLst>
        </xdr:cNvPr>
        <xdr:cNvCxnSpPr/>
      </xdr:nvCxnSpPr>
      <xdr:spPr>
        <a:xfrm>
          <a:off x="3429000" y="9808210"/>
          <a:ext cx="75247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3175</xdr:rowOff>
    </xdr:from>
    <xdr:to>
      <xdr:col>15</xdr:col>
      <xdr:colOff>101600</xdr:colOff>
      <xdr:row>60</xdr:row>
      <xdr:rowOff>104775</xdr:rowOff>
    </xdr:to>
    <xdr:sp macro="" textlink="">
      <xdr:nvSpPr>
        <xdr:cNvPr id="191" name="楕円 190">
          <a:extLst>
            <a:ext uri="{FF2B5EF4-FFF2-40B4-BE49-F238E27FC236}">
              <a16:creationId xmlns:a16="http://schemas.microsoft.com/office/drawing/2014/main" id="{4D9CB6EE-901E-4D0A-9B2B-C6BE6F9DAB8D}"/>
            </a:ext>
          </a:extLst>
        </xdr:cNvPr>
        <xdr:cNvSpPr/>
      </xdr:nvSpPr>
      <xdr:spPr>
        <a:xfrm>
          <a:off x="2571750" y="97313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53975</xdr:rowOff>
    </xdr:from>
    <xdr:to>
      <xdr:col>19</xdr:col>
      <xdr:colOff>177800</xdr:colOff>
      <xdr:row>60</xdr:row>
      <xdr:rowOff>80010</xdr:rowOff>
    </xdr:to>
    <xdr:cxnSp macro="">
      <xdr:nvCxnSpPr>
        <xdr:cNvPr id="192" name="直線コネクタ 191">
          <a:extLst>
            <a:ext uri="{FF2B5EF4-FFF2-40B4-BE49-F238E27FC236}">
              <a16:creationId xmlns:a16="http://schemas.microsoft.com/office/drawing/2014/main" id="{055FB659-C8C9-426E-B259-59444A9ACA72}"/>
            </a:ext>
          </a:extLst>
        </xdr:cNvPr>
        <xdr:cNvCxnSpPr/>
      </xdr:nvCxnSpPr>
      <xdr:spPr>
        <a:xfrm>
          <a:off x="2619375" y="9779000"/>
          <a:ext cx="8096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146685</xdr:rowOff>
    </xdr:from>
    <xdr:to>
      <xdr:col>10</xdr:col>
      <xdr:colOff>165100</xdr:colOff>
      <xdr:row>60</xdr:row>
      <xdr:rowOff>76835</xdr:rowOff>
    </xdr:to>
    <xdr:sp macro="" textlink="">
      <xdr:nvSpPr>
        <xdr:cNvPr id="193" name="楕円 192">
          <a:extLst>
            <a:ext uri="{FF2B5EF4-FFF2-40B4-BE49-F238E27FC236}">
              <a16:creationId xmlns:a16="http://schemas.microsoft.com/office/drawing/2014/main" id="{919341DE-CDE4-4307-BFE5-53A40B853EF0}"/>
            </a:ext>
          </a:extLst>
        </xdr:cNvPr>
        <xdr:cNvSpPr/>
      </xdr:nvSpPr>
      <xdr:spPr>
        <a:xfrm>
          <a:off x="1781175" y="97066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26035</xdr:rowOff>
    </xdr:from>
    <xdr:to>
      <xdr:col>15</xdr:col>
      <xdr:colOff>50800</xdr:colOff>
      <xdr:row>60</xdr:row>
      <xdr:rowOff>53975</xdr:rowOff>
    </xdr:to>
    <xdr:cxnSp macro="">
      <xdr:nvCxnSpPr>
        <xdr:cNvPr id="194" name="直線コネクタ 193">
          <a:extLst>
            <a:ext uri="{FF2B5EF4-FFF2-40B4-BE49-F238E27FC236}">
              <a16:creationId xmlns:a16="http://schemas.microsoft.com/office/drawing/2014/main" id="{565A3642-143E-4145-A96F-25BABB66A7FB}"/>
            </a:ext>
          </a:extLst>
        </xdr:cNvPr>
        <xdr:cNvCxnSpPr/>
      </xdr:nvCxnSpPr>
      <xdr:spPr>
        <a:xfrm>
          <a:off x="1828800" y="9754235"/>
          <a:ext cx="79057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118745</xdr:rowOff>
    </xdr:from>
    <xdr:to>
      <xdr:col>6</xdr:col>
      <xdr:colOff>38100</xdr:colOff>
      <xdr:row>60</xdr:row>
      <xdr:rowOff>48895</xdr:rowOff>
    </xdr:to>
    <xdr:sp macro="" textlink="">
      <xdr:nvSpPr>
        <xdr:cNvPr id="195" name="楕円 194">
          <a:extLst>
            <a:ext uri="{FF2B5EF4-FFF2-40B4-BE49-F238E27FC236}">
              <a16:creationId xmlns:a16="http://schemas.microsoft.com/office/drawing/2014/main" id="{CF22DFC6-1A0A-47CE-960D-6D303B99C102}"/>
            </a:ext>
          </a:extLst>
        </xdr:cNvPr>
        <xdr:cNvSpPr/>
      </xdr:nvSpPr>
      <xdr:spPr>
        <a:xfrm>
          <a:off x="981075" y="96850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169545</xdr:rowOff>
    </xdr:from>
    <xdr:to>
      <xdr:col>10</xdr:col>
      <xdr:colOff>114300</xdr:colOff>
      <xdr:row>60</xdr:row>
      <xdr:rowOff>26035</xdr:rowOff>
    </xdr:to>
    <xdr:cxnSp macro="">
      <xdr:nvCxnSpPr>
        <xdr:cNvPr id="196" name="直線コネクタ 195">
          <a:extLst>
            <a:ext uri="{FF2B5EF4-FFF2-40B4-BE49-F238E27FC236}">
              <a16:creationId xmlns:a16="http://schemas.microsoft.com/office/drawing/2014/main" id="{5E6924D0-121F-418A-BD29-2666C35F1AFC}"/>
            </a:ext>
          </a:extLst>
        </xdr:cNvPr>
        <xdr:cNvCxnSpPr/>
      </xdr:nvCxnSpPr>
      <xdr:spPr>
        <a:xfrm>
          <a:off x="1028700" y="9723120"/>
          <a:ext cx="8001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62</xdr:row>
      <xdr:rowOff>13970</xdr:rowOff>
    </xdr:from>
    <xdr:ext cx="405130" cy="259080"/>
    <xdr:sp macro="" textlink="">
      <xdr:nvSpPr>
        <xdr:cNvPr id="197" name="n_1aveValue【橋りょう・トンネル】&#10;有形固定資産減価償却率">
          <a:extLst>
            <a:ext uri="{FF2B5EF4-FFF2-40B4-BE49-F238E27FC236}">
              <a16:creationId xmlns:a16="http://schemas.microsoft.com/office/drawing/2014/main" id="{69CA4053-82E5-4095-B8C8-67F95E4F3160}"/>
            </a:ext>
          </a:extLst>
        </xdr:cNvPr>
        <xdr:cNvSpPr txBox="1"/>
      </xdr:nvSpPr>
      <xdr:spPr>
        <a:xfrm>
          <a:off x="3239135" y="10059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62</xdr:row>
      <xdr:rowOff>25400</xdr:rowOff>
    </xdr:from>
    <xdr:ext cx="402590" cy="259080"/>
    <xdr:sp macro="" textlink="">
      <xdr:nvSpPr>
        <xdr:cNvPr id="198" name="n_2aveValue【橋りょう・トンネル】&#10;有形固定資産減価償却率">
          <a:extLst>
            <a:ext uri="{FF2B5EF4-FFF2-40B4-BE49-F238E27FC236}">
              <a16:creationId xmlns:a16="http://schemas.microsoft.com/office/drawing/2014/main" id="{C317F7E7-02DF-4D7A-83A5-F318523B96F3}"/>
            </a:ext>
          </a:extLst>
        </xdr:cNvPr>
        <xdr:cNvSpPr txBox="1"/>
      </xdr:nvSpPr>
      <xdr:spPr>
        <a:xfrm>
          <a:off x="2439035" y="100774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62</xdr:row>
      <xdr:rowOff>19050</xdr:rowOff>
    </xdr:from>
    <xdr:ext cx="402590" cy="256540"/>
    <xdr:sp macro="" textlink="">
      <xdr:nvSpPr>
        <xdr:cNvPr id="199" name="n_3aveValue【橋りょう・トンネル】&#10;有形固定資産減価償却率">
          <a:extLst>
            <a:ext uri="{FF2B5EF4-FFF2-40B4-BE49-F238E27FC236}">
              <a16:creationId xmlns:a16="http://schemas.microsoft.com/office/drawing/2014/main" id="{7BF161E5-F5FA-4A70-A790-5AE982EEF9E3}"/>
            </a:ext>
          </a:extLst>
        </xdr:cNvPr>
        <xdr:cNvSpPr txBox="1"/>
      </xdr:nvSpPr>
      <xdr:spPr>
        <a:xfrm>
          <a:off x="1648460" y="100679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136525</xdr:rowOff>
    </xdr:from>
    <xdr:ext cx="402590" cy="258445"/>
    <xdr:sp macro="" textlink="">
      <xdr:nvSpPr>
        <xdr:cNvPr id="200" name="n_4aveValue【橋りょう・トンネル】&#10;有形固定資産減価償却率">
          <a:extLst>
            <a:ext uri="{FF2B5EF4-FFF2-40B4-BE49-F238E27FC236}">
              <a16:creationId xmlns:a16="http://schemas.microsoft.com/office/drawing/2014/main" id="{EA027BEA-169E-470D-BE1B-656C18C24971}"/>
            </a:ext>
          </a:extLst>
        </xdr:cNvPr>
        <xdr:cNvSpPr txBox="1"/>
      </xdr:nvSpPr>
      <xdr:spPr>
        <a:xfrm>
          <a:off x="848360" y="1002665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147320</xdr:rowOff>
    </xdr:from>
    <xdr:ext cx="405130" cy="259080"/>
    <xdr:sp macro="" textlink="">
      <xdr:nvSpPr>
        <xdr:cNvPr id="201" name="n_1mainValue【橋りょう・トンネル】&#10;有形固定資産減価償却率">
          <a:extLst>
            <a:ext uri="{FF2B5EF4-FFF2-40B4-BE49-F238E27FC236}">
              <a16:creationId xmlns:a16="http://schemas.microsoft.com/office/drawing/2014/main" id="{95DEA5F0-7EE7-4F73-801C-8A47C4C05453}"/>
            </a:ext>
          </a:extLst>
        </xdr:cNvPr>
        <xdr:cNvSpPr txBox="1"/>
      </xdr:nvSpPr>
      <xdr:spPr>
        <a:xfrm>
          <a:off x="3239135" y="9545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121285</xdr:rowOff>
    </xdr:from>
    <xdr:ext cx="402590" cy="256540"/>
    <xdr:sp macro="" textlink="">
      <xdr:nvSpPr>
        <xdr:cNvPr id="202" name="n_2mainValue【橋りょう・トンネル】&#10;有形固定資産減価償却率">
          <a:extLst>
            <a:ext uri="{FF2B5EF4-FFF2-40B4-BE49-F238E27FC236}">
              <a16:creationId xmlns:a16="http://schemas.microsoft.com/office/drawing/2014/main" id="{509948E7-F7CF-4DEB-83C2-0687984851DD}"/>
            </a:ext>
          </a:extLst>
        </xdr:cNvPr>
        <xdr:cNvSpPr txBox="1"/>
      </xdr:nvSpPr>
      <xdr:spPr>
        <a:xfrm>
          <a:off x="2439035" y="95256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93345</xdr:rowOff>
    </xdr:from>
    <xdr:ext cx="402590" cy="259080"/>
    <xdr:sp macro="" textlink="">
      <xdr:nvSpPr>
        <xdr:cNvPr id="203" name="n_3mainValue【橋りょう・トンネル】&#10;有形固定資産減価償却率">
          <a:extLst>
            <a:ext uri="{FF2B5EF4-FFF2-40B4-BE49-F238E27FC236}">
              <a16:creationId xmlns:a16="http://schemas.microsoft.com/office/drawing/2014/main" id="{36497AAA-F386-4FBD-BDF4-82904CCA19AE}"/>
            </a:ext>
          </a:extLst>
        </xdr:cNvPr>
        <xdr:cNvSpPr txBox="1"/>
      </xdr:nvSpPr>
      <xdr:spPr>
        <a:xfrm>
          <a:off x="1648460" y="94945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65405</xdr:rowOff>
    </xdr:from>
    <xdr:ext cx="402590" cy="256540"/>
    <xdr:sp macro="" textlink="">
      <xdr:nvSpPr>
        <xdr:cNvPr id="204" name="n_4mainValue【橋りょう・トンネル】&#10;有形固定資産減価償却率">
          <a:extLst>
            <a:ext uri="{FF2B5EF4-FFF2-40B4-BE49-F238E27FC236}">
              <a16:creationId xmlns:a16="http://schemas.microsoft.com/office/drawing/2014/main" id="{CC5BBD3C-1A4F-426C-8C3B-4C4FC2505E2E}"/>
            </a:ext>
          </a:extLst>
        </xdr:cNvPr>
        <xdr:cNvSpPr txBox="1"/>
      </xdr:nvSpPr>
      <xdr:spPr>
        <a:xfrm>
          <a:off x="848360" y="94697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02E2444-DC20-4566-A7FA-07D9AC7E1BD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809F62D-1E38-4051-B60E-C270648F2BCA}"/>
            </a:ext>
          </a:extLst>
        </xdr:cNvPr>
        <xdr:cNvSpPr/>
      </xdr:nvSpPr>
      <xdr:spPr>
        <a:xfrm>
          <a:off x="60674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DAD031A-941C-4709-B57E-6542D6C39252}"/>
            </a:ext>
          </a:extLst>
        </xdr:cNvPr>
        <xdr:cNvSpPr/>
      </xdr:nvSpPr>
      <xdr:spPr>
        <a:xfrm>
          <a:off x="60674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7965167-31FC-4E95-B6FE-5E7D44038A45}"/>
            </a:ext>
          </a:extLst>
        </xdr:cNvPr>
        <xdr:cNvSpPr/>
      </xdr:nvSpPr>
      <xdr:spPr>
        <a:xfrm>
          <a:off x="69818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A0FAB4E-2733-41D2-A5A5-3813D36214B1}"/>
            </a:ext>
          </a:extLst>
        </xdr:cNvPr>
        <xdr:cNvSpPr/>
      </xdr:nvSpPr>
      <xdr:spPr>
        <a:xfrm>
          <a:off x="69818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D30AF6D-5568-4806-8BCA-2079E8D159D6}"/>
            </a:ext>
          </a:extLst>
        </xdr:cNvPr>
        <xdr:cNvSpPr/>
      </xdr:nvSpPr>
      <xdr:spPr>
        <a:xfrm>
          <a:off x="80105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FA92FBD-AB1C-4248-A31D-A621AE5AC8DC}"/>
            </a:ext>
          </a:extLst>
        </xdr:cNvPr>
        <xdr:cNvSpPr/>
      </xdr:nvSpPr>
      <xdr:spPr>
        <a:xfrm>
          <a:off x="80105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4EBA7D0-8DB2-40B7-AA2C-C5C67F091ACA}"/>
            </a:ext>
          </a:extLst>
        </xdr:cNvPr>
        <xdr:cNvSpPr/>
      </xdr:nvSpPr>
      <xdr:spPr>
        <a:xfrm>
          <a:off x="59531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3" name="テキスト ボックス 212">
          <a:extLst>
            <a:ext uri="{FF2B5EF4-FFF2-40B4-BE49-F238E27FC236}">
              <a16:creationId xmlns:a16="http://schemas.microsoft.com/office/drawing/2014/main" id="{E075A59B-5531-4070-AF19-8A3DCBA1F908}"/>
            </a:ext>
          </a:extLst>
        </xdr:cNvPr>
        <xdr:cNvSpPr txBox="1"/>
      </xdr:nvSpPr>
      <xdr:spPr>
        <a:xfrm>
          <a:off x="5915025" y="8467725"/>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A275D61-0EF4-4896-A8E4-E138C4F6522D}"/>
            </a:ext>
          </a:extLst>
        </xdr:cNvPr>
        <xdr:cNvCxnSpPr/>
      </xdr:nvCxnSpPr>
      <xdr:spPr>
        <a:xfrm>
          <a:off x="5953125" y="10810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5" name="直線コネクタ 214">
          <a:extLst>
            <a:ext uri="{FF2B5EF4-FFF2-40B4-BE49-F238E27FC236}">
              <a16:creationId xmlns:a16="http://schemas.microsoft.com/office/drawing/2014/main" id="{EA3D5F6E-30B3-46E0-BFA1-2C536F6D3AA9}"/>
            </a:ext>
          </a:extLst>
        </xdr:cNvPr>
        <xdr:cNvCxnSpPr/>
      </xdr:nvCxnSpPr>
      <xdr:spPr>
        <a:xfrm>
          <a:off x="5953125" y="105035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6380" cy="259080"/>
    <xdr:sp macro="" textlink="">
      <xdr:nvSpPr>
        <xdr:cNvPr id="216" name="テキスト ボックス 215">
          <a:extLst>
            <a:ext uri="{FF2B5EF4-FFF2-40B4-BE49-F238E27FC236}">
              <a16:creationId xmlns:a16="http://schemas.microsoft.com/office/drawing/2014/main" id="{8BBB3E13-A100-4281-A0F5-D37D1F5327FB}"/>
            </a:ext>
          </a:extLst>
        </xdr:cNvPr>
        <xdr:cNvSpPr txBox="1"/>
      </xdr:nvSpPr>
      <xdr:spPr>
        <a:xfrm>
          <a:off x="5723255" y="10373995"/>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7" name="直線コネクタ 216">
          <a:extLst>
            <a:ext uri="{FF2B5EF4-FFF2-40B4-BE49-F238E27FC236}">
              <a16:creationId xmlns:a16="http://schemas.microsoft.com/office/drawing/2014/main" id="{F75D7DB5-BBEC-488B-897B-F0F2EB792221}"/>
            </a:ext>
          </a:extLst>
        </xdr:cNvPr>
        <xdr:cNvCxnSpPr/>
      </xdr:nvCxnSpPr>
      <xdr:spPr>
        <a:xfrm>
          <a:off x="5953125" y="101923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62</xdr:row>
      <xdr:rowOff>4445</xdr:rowOff>
    </xdr:from>
    <xdr:ext cx="683260" cy="259080"/>
    <xdr:sp macro="" textlink="">
      <xdr:nvSpPr>
        <xdr:cNvPr id="218" name="テキスト ボックス 217">
          <a:extLst>
            <a:ext uri="{FF2B5EF4-FFF2-40B4-BE49-F238E27FC236}">
              <a16:creationId xmlns:a16="http://schemas.microsoft.com/office/drawing/2014/main" id="{B28AA280-EF90-4A4C-B358-9AEC5DE43D95}"/>
            </a:ext>
          </a:extLst>
        </xdr:cNvPr>
        <xdr:cNvSpPr txBox="1"/>
      </xdr:nvSpPr>
      <xdr:spPr>
        <a:xfrm>
          <a:off x="5324475" y="10056495"/>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19" name="直線コネクタ 218">
          <a:extLst>
            <a:ext uri="{FF2B5EF4-FFF2-40B4-BE49-F238E27FC236}">
              <a16:creationId xmlns:a16="http://schemas.microsoft.com/office/drawing/2014/main" id="{350303FB-B540-44F7-91D3-3412FE6312F4}"/>
            </a:ext>
          </a:extLst>
        </xdr:cNvPr>
        <xdr:cNvCxnSpPr/>
      </xdr:nvCxnSpPr>
      <xdr:spPr>
        <a:xfrm>
          <a:off x="5953125" y="98850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60</xdr:row>
      <xdr:rowOff>20955</xdr:rowOff>
    </xdr:from>
    <xdr:ext cx="683260" cy="256540"/>
    <xdr:sp macro="" textlink="">
      <xdr:nvSpPr>
        <xdr:cNvPr id="220" name="テキスト ボックス 219">
          <a:extLst>
            <a:ext uri="{FF2B5EF4-FFF2-40B4-BE49-F238E27FC236}">
              <a16:creationId xmlns:a16="http://schemas.microsoft.com/office/drawing/2014/main" id="{399C5876-9E7E-4BB2-A428-AA6CF9634667}"/>
            </a:ext>
          </a:extLst>
        </xdr:cNvPr>
        <xdr:cNvSpPr txBox="1"/>
      </xdr:nvSpPr>
      <xdr:spPr>
        <a:xfrm>
          <a:off x="5324475" y="974598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1" name="直線コネクタ 220">
          <a:extLst>
            <a:ext uri="{FF2B5EF4-FFF2-40B4-BE49-F238E27FC236}">
              <a16:creationId xmlns:a16="http://schemas.microsoft.com/office/drawing/2014/main" id="{3C99FB81-CB2B-4914-8D91-524A100E9C58}"/>
            </a:ext>
          </a:extLst>
        </xdr:cNvPr>
        <xdr:cNvCxnSpPr/>
      </xdr:nvCxnSpPr>
      <xdr:spPr>
        <a:xfrm>
          <a:off x="5953125" y="95745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58</xdr:row>
      <xdr:rowOff>37465</xdr:rowOff>
    </xdr:from>
    <xdr:ext cx="683260" cy="259080"/>
    <xdr:sp macro="" textlink="">
      <xdr:nvSpPr>
        <xdr:cNvPr id="222" name="テキスト ボックス 221">
          <a:extLst>
            <a:ext uri="{FF2B5EF4-FFF2-40B4-BE49-F238E27FC236}">
              <a16:creationId xmlns:a16="http://schemas.microsoft.com/office/drawing/2014/main" id="{59B3622B-4715-444C-90B9-72053D9F961A}"/>
            </a:ext>
          </a:extLst>
        </xdr:cNvPr>
        <xdr:cNvSpPr txBox="1"/>
      </xdr:nvSpPr>
      <xdr:spPr>
        <a:xfrm>
          <a:off x="5324475" y="943864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3" name="直線コネクタ 222">
          <a:extLst>
            <a:ext uri="{FF2B5EF4-FFF2-40B4-BE49-F238E27FC236}">
              <a16:creationId xmlns:a16="http://schemas.microsoft.com/office/drawing/2014/main" id="{6F350D17-D04A-4BB9-AE74-54484C9E999F}"/>
            </a:ext>
          </a:extLst>
        </xdr:cNvPr>
        <xdr:cNvCxnSpPr/>
      </xdr:nvCxnSpPr>
      <xdr:spPr>
        <a:xfrm>
          <a:off x="5953125" y="9267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53975</xdr:rowOff>
    </xdr:from>
    <xdr:ext cx="683260" cy="256540"/>
    <xdr:sp macro="" textlink="">
      <xdr:nvSpPr>
        <xdr:cNvPr id="224" name="テキスト ボックス 223">
          <a:extLst>
            <a:ext uri="{FF2B5EF4-FFF2-40B4-BE49-F238E27FC236}">
              <a16:creationId xmlns:a16="http://schemas.microsoft.com/office/drawing/2014/main" id="{3756F85D-8DED-4C3D-8390-68B0CAB9C316}"/>
            </a:ext>
          </a:extLst>
        </xdr:cNvPr>
        <xdr:cNvSpPr txBox="1"/>
      </xdr:nvSpPr>
      <xdr:spPr>
        <a:xfrm>
          <a:off x="5324475" y="913130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5" name="直線コネクタ 224">
          <a:extLst>
            <a:ext uri="{FF2B5EF4-FFF2-40B4-BE49-F238E27FC236}">
              <a16:creationId xmlns:a16="http://schemas.microsoft.com/office/drawing/2014/main" id="{0E25BC48-9F04-4B01-BACC-14CA76CCAD75}"/>
            </a:ext>
          </a:extLst>
        </xdr:cNvPr>
        <xdr:cNvCxnSpPr/>
      </xdr:nvCxnSpPr>
      <xdr:spPr>
        <a:xfrm>
          <a:off x="5953125" y="89560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139065</xdr:colOff>
      <xdr:row>54</xdr:row>
      <xdr:rowOff>69850</xdr:rowOff>
    </xdr:from>
    <xdr:ext cx="749935" cy="259080"/>
    <xdr:sp macro="" textlink="">
      <xdr:nvSpPr>
        <xdr:cNvPr id="226" name="テキスト ボックス 225">
          <a:extLst>
            <a:ext uri="{FF2B5EF4-FFF2-40B4-BE49-F238E27FC236}">
              <a16:creationId xmlns:a16="http://schemas.microsoft.com/office/drawing/2014/main" id="{F6AF9A73-A8A1-44D8-901B-7D4949F5E7A4}"/>
            </a:ext>
          </a:extLst>
        </xdr:cNvPr>
        <xdr:cNvSpPr txBox="1"/>
      </xdr:nvSpPr>
      <xdr:spPr>
        <a:xfrm>
          <a:off x="5285740" y="8820150"/>
          <a:ext cx="749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4970231-942B-44F4-96F3-3CC4914E5BDE}"/>
            </a:ext>
          </a:extLst>
        </xdr:cNvPr>
        <xdr:cNvCxnSpPr/>
      </xdr:nvCxnSpPr>
      <xdr:spPr>
        <a:xfrm>
          <a:off x="5953125" y="8648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139065</xdr:colOff>
      <xdr:row>52</xdr:row>
      <xdr:rowOff>86360</xdr:rowOff>
    </xdr:from>
    <xdr:ext cx="749935" cy="256540"/>
    <xdr:sp macro="" textlink="">
      <xdr:nvSpPr>
        <xdr:cNvPr id="228" name="テキスト ボックス 227">
          <a:extLst>
            <a:ext uri="{FF2B5EF4-FFF2-40B4-BE49-F238E27FC236}">
              <a16:creationId xmlns:a16="http://schemas.microsoft.com/office/drawing/2014/main" id="{08A554A6-D2BB-4D2C-AD36-D6247F64F1C2}"/>
            </a:ext>
          </a:extLst>
        </xdr:cNvPr>
        <xdr:cNvSpPr txBox="1"/>
      </xdr:nvSpPr>
      <xdr:spPr>
        <a:xfrm>
          <a:off x="5285740" y="8512810"/>
          <a:ext cx="7499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BADA17F-4DF7-4889-B342-76D840A05437}"/>
            </a:ext>
          </a:extLst>
        </xdr:cNvPr>
        <xdr:cNvSpPr/>
      </xdr:nvSpPr>
      <xdr:spPr>
        <a:xfrm>
          <a:off x="59531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118110</xdr:rowOff>
    </xdr:from>
    <xdr:to>
      <xdr:col>54</xdr:col>
      <xdr:colOff>189865</xdr:colOff>
      <xdr:row>64</xdr:row>
      <xdr:rowOff>123825</xdr:rowOff>
    </xdr:to>
    <xdr:cxnSp macro="">
      <xdr:nvCxnSpPr>
        <xdr:cNvPr id="230" name="直線コネクタ 229">
          <a:extLst>
            <a:ext uri="{FF2B5EF4-FFF2-40B4-BE49-F238E27FC236}">
              <a16:creationId xmlns:a16="http://schemas.microsoft.com/office/drawing/2014/main" id="{453675ED-4CF1-47F9-B0B0-BFB96A3BE563}"/>
            </a:ext>
          </a:extLst>
        </xdr:cNvPr>
        <xdr:cNvCxnSpPr/>
      </xdr:nvCxnSpPr>
      <xdr:spPr>
        <a:xfrm flipV="1">
          <a:off x="9429115" y="9036685"/>
          <a:ext cx="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127635</xdr:rowOff>
    </xdr:from>
    <xdr:ext cx="534670" cy="259080"/>
    <xdr:sp macro="" textlink="">
      <xdr:nvSpPr>
        <xdr:cNvPr id="231" name="【橋りょう・トンネル】&#10;一人当たり有形固定資産（償却資産）額最小値テキスト">
          <a:extLst>
            <a:ext uri="{FF2B5EF4-FFF2-40B4-BE49-F238E27FC236}">
              <a16:creationId xmlns:a16="http://schemas.microsoft.com/office/drawing/2014/main" id="{4ED94956-9EA0-404D-BB13-61ECEB6D0609}"/>
            </a:ext>
          </a:extLst>
        </xdr:cNvPr>
        <xdr:cNvSpPr txBox="1"/>
      </xdr:nvSpPr>
      <xdr:spPr>
        <a:xfrm>
          <a:off x="9467850" y="10497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41,483</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123825</xdr:rowOff>
    </xdr:from>
    <xdr:to>
      <xdr:col>55</xdr:col>
      <xdr:colOff>88900</xdr:colOff>
      <xdr:row>64</xdr:row>
      <xdr:rowOff>123825</xdr:rowOff>
    </xdr:to>
    <xdr:cxnSp macro="">
      <xdr:nvCxnSpPr>
        <xdr:cNvPr id="232" name="直線コネクタ 231">
          <a:extLst>
            <a:ext uri="{FF2B5EF4-FFF2-40B4-BE49-F238E27FC236}">
              <a16:creationId xmlns:a16="http://schemas.microsoft.com/office/drawing/2014/main" id="{76492935-D2CB-49DB-8994-FFD8741FAE60}"/>
            </a:ext>
          </a:extLst>
        </xdr:cNvPr>
        <xdr:cNvCxnSpPr/>
      </xdr:nvCxnSpPr>
      <xdr:spPr>
        <a:xfrm>
          <a:off x="9363075" y="1049337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64770</xdr:rowOff>
    </xdr:from>
    <xdr:ext cx="690245" cy="256540"/>
    <xdr:sp macro="" textlink="">
      <xdr:nvSpPr>
        <xdr:cNvPr id="233" name="【橋りょう・トンネル】&#10;一人当たり有形固定資産（償却資産）額最大値テキスト">
          <a:extLst>
            <a:ext uri="{FF2B5EF4-FFF2-40B4-BE49-F238E27FC236}">
              <a16:creationId xmlns:a16="http://schemas.microsoft.com/office/drawing/2014/main" id="{6096D5FE-9B2B-4AF4-A918-F51D23900437}"/>
            </a:ext>
          </a:extLst>
        </xdr:cNvPr>
        <xdr:cNvSpPr txBox="1"/>
      </xdr:nvSpPr>
      <xdr:spPr>
        <a:xfrm>
          <a:off x="9467850" y="8821420"/>
          <a:ext cx="6902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9,526,506</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118110</xdr:rowOff>
    </xdr:from>
    <xdr:to>
      <xdr:col>55</xdr:col>
      <xdr:colOff>88900</xdr:colOff>
      <xdr:row>55</xdr:row>
      <xdr:rowOff>118110</xdr:rowOff>
    </xdr:to>
    <xdr:cxnSp macro="">
      <xdr:nvCxnSpPr>
        <xdr:cNvPr id="234" name="直線コネクタ 233">
          <a:extLst>
            <a:ext uri="{FF2B5EF4-FFF2-40B4-BE49-F238E27FC236}">
              <a16:creationId xmlns:a16="http://schemas.microsoft.com/office/drawing/2014/main" id="{F301178E-CF6E-40E4-9337-D6787603954D}"/>
            </a:ext>
          </a:extLst>
        </xdr:cNvPr>
        <xdr:cNvCxnSpPr/>
      </xdr:nvCxnSpPr>
      <xdr:spPr>
        <a:xfrm>
          <a:off x="9363075" y="903668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160655</xdr:rowOff>
    </xdr:from>
    <xdr:ext cx="690245" cy="259080"/>
    <xdr:sp macro="" textlink="">
      <xdr:nvSpPr>
        <xdr:cNvPr id="235" name="【橋りょう・トンネル】&#10;一人当たり有形固定資産（償却資産）額平均値テキスト">
          <a:extLst>
            <a:ext uri="{FF2B5EF4-FFF2-40B4-BE49-F238E27FC236}">
              <a16:creationId xmlns:a16="http://schemas.microsoft.com/office/drawing/2014/main" id="{D8BC36A6-F0F8-4918-B23B-A6B1B5081F32}"/>
            </a:ext>
          </a:extLst>
        </xdr:cNvPr>
        <xdr:cNvSpPr txBox="1"/>
      </xdr:nvSpPr>
      <xdr:spPr>
        <a:xfrm>
          <a:off x="9467850" y="10212705"/>
          <a:ext cx="6902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1,472,807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10795</xdr:rowOff>
    </xdr:from>
    <xdr:to>
      <xdr:col>55</xdr:col>
      <xdr:colOff>50800</xdr:colOff>
      <xdr:row>63</xdr:row>
      <xdr:rowOff>112395</xdr:rowOff>
    </xdr:to>
    <xdr:sp macro="" textlink="">
      <xdr:nvSpPr>
        <xdr:cNvPr id="236" name="フローチャート: 判断 235">
          <a:extLst>
            <a:ext uri="{FF2B5EF4-FFF2-40B4-BE49-F238E27FC236}">
              <a16:creationId xmlns:a16="http://schemas.microsoft.com/office/drawing/2014/main" id="{2FAFE483-BA1F-48C5-B685-B97188ECE7C3}"/>
            </a:ext>
          </a:extLst>
        </xdr:cNvPr>
        <xdr:cNvSpPr/>
      </xdr:nvSpPr>
      <xdr:spPr>
        <a:xfrm>
          <a:off x="9401175" y="1021842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DE29493F-B0A7-4C9E-8436-6D2F0EDA0FCE}"/>
            </a:ext>
          </a:extLst>
        </xdr:cNvPr>
        <xdr:cNvSpPr/>
      </xdr:nvSpPr>
      <xdr:spPr>
        <a:xfrm>
          <a:off x="8639175" y="10231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46355</xdr:rowOff>
    </xdr:from>
    <xdr:to>
      <xdr:col>46</xdr:col>
      <xdr:colOff>38100</xdr:colOff>
      <xdr:row>63</xdr:row>
      <xdr:rowOff>147955</xdr:rowOff>
    </xdr:to>
    <xdr:sp macro="" textlink="">
      <xdr:nvSpPr>
        <xdr:cNvPr id="238" name="フローチャート: 判断 237">
          <a:extLst>
            <a:ext uri="{FF2B5EF4-FFF2-40B4-BE49-F238E27FC236}">
              <a16:creationId xmlns:a16="http://schemas.microsoft.com/office/drawing/2014/main" id="{E62168F2-61D3-4071-9B28-E013A251293E}"/>
            </a:ext>
          </a:extLst>
        </xdr:cNvPr>
        <xdr:cNvSpPr/>
      </xdr:nvSpPr>
      <xdr:spPr>
        <a:xfrm>
          <a:off x="7839075" y="10260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45085</xdr:rowOff>
    </xdr:from>
    <xdr:to>
      <xdr:col>41</xdr:col>
      <xdr:colOff>101600</xdr:colOff>
      <xdr:row>63</xdr:row>
      <xdr:rowOff>146685</xdr:rowOff>
    </xdr:to>
    <xdr:sp macro="" textlink="">
      <xdr:nvSpPr>
        <xdr:cNvPr id="239" name="フローチャート: 判断 238">
          <a:extLst>
            <a:ext uri="{FF2B5EF4-FFF2-40B4-BE49-F238E27FC236}">
              <a16:creationId xmlns:a16="http://schemas.microsoft.com/office/drawing/2014/main" id="{7AFF4A1F-3153-43DB-B3B6-CF550A865108}"/>
            </a:ext>
          </a:extLst>
        </xdr:cNvPr>
        <xdr:cNvSpPr/>
      </xdr:nvSpPr>
      <xdr:spPr>
        <a:xfrm>
          <a:off x="7029450" y="10259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65405</xdr:rowOff>
    </xdr:from>
    <xdr:to>
      <xdr:col>36</xdr:col>
      <xdr:colOff>165100</xdr:colOff>
      <xdr:row>63</xdr:row>
      <xdr:rowOff>167005</xdr:rowOff>
    </xdr:to>
    <xdr:sp macro="" textlink="">
      <xdr:nvSpPr>
        <xdr:cNvPr id="240" name="フローチャート: 判断 239">
          <a:extLst>
            <a:ext uri="{FF2B5EF4-FFF2-40B4-BE49-F238E27FC236}">
              <a16:creationId xmlns:a16="http://schemas.microsoft.com/office/drawing/2014/main" id="{AF9522F7-ADE1-497A-8CF1-3A341DDD238D}"/>
            </a:ext>
          </a:extLst>
        </xdr:cNvPr>
        <xdr:cNvSpPr/>
      </xdr:nvSpPr>
      <xdr:spPr>
        <a:xfrm>
          <a:off x="6238875" y="102793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F67D5F58-8F87-4786-9107-815BBA211C56}"/>
            </a:ext>
          </a:extLst>
        </xdr:cNvPr>
        <xdr:cNvSpPr txBox="1"/>
      </xdr:nvSpPr>
      <xdr:spPr>
        <a:xfrm>
          <a:off x="925830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2" name="テキスト ボックス 241">
          <a:extLst>
            <a:ext uri="{FF2B5EF4-FFF2-40B4-BE49-F238E27FC236}">
              <a16:creationId xmlns:a16="http://schemas.microsoft.com/office/drawing/2014/main" id="{B7AC9A8F-E317-4EA5-A14C-BC619C1B4395}"/>
            </a:ext>
          </a:extLst>
        </xdr:cNvPr>
        <xdr:cNvSpPr txBox="1"/>
      </xdr:nvSpPr>
      <xdr:spPr>
        <a:xfrm>
          <a:off x="85153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3" name="テキスト ボックス 242">
          <a:extLst>
            <a:ext uri="{FF2B5EF4-FFF2-40B4-BE49-F238E27FC236}">
              <a16:creationId xmlns:a16="http://schemas.microsoft.com/office/drawing/2014/main" id="{E1A91ED8-73F9-459E-AF45-928C828EF149}"/>
            </a:ext>
          </a:extLst>
        </xdr:cNvPr>
        <xdr:cNvSpPr txBox="1"/>
      </xdr:nvSpPr>
      <xdr:spPr>
        <a:xfrm>
          <a:off x="77152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4" name="テキスト ボックス 243">
          <a:extLst>
            <a:ext uri="{FF2B5EF4-FFF2-40B4-BE49-F238E27FC236}">
              <a16:creationId xmlns:a16="http://schemas.microsoft.com/office/drawing/2014/main" id="{05416E5D-5942-4C89-BA57-050161BB21DD}"/>
            </a:ext>
          </a:extLst>
        </xdr:cNvPr>
        <xdr:cNvSpPr txBox="1"/>
      </xdr:nvSpPr>
      <xdr:spPr>
        <a:xfrm>
          <a:off x="69056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5" name="テキスト ボックス 244">
          <a:extLst>
            <a:ext uri="{FF2B5EF4-FFF2-40B4-BE49-F238E27FC236}">
              <a16:creationId xmlns:a16="http://schemas.microsoft.com/office/drawing/2014/main" id="{99AC92B1-A436-43A7-82E2-49115AA8A41B}"/>
            </a:ext>
          </a:extLst>
        </xdr:cNvPr>
        <xdr:cNvSpPr txBox="1"/>
      </xdr:nvSpPr>
      <xdr:spPr>
        <a:xfrm>
          <a:off x="61150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147320</xdr:rowOff>
    </xdr:from>
    <xdr:to>
      <xdr:col>55</xdr:col>
      <xdr:colOff>50800</xdr:colOff>
      <xdr:row>63</xdr:row>
      <xdr:rowOff>77470</xdr:rowOff>
    </xdr:to>
    <xdr:sp macro="" textlink="">
      <xdr:nvSpPr>
        <xdr:cNvPr id="246" name="楕円 245">
          <a:extLst>
            <a:ext uri="{FF2B5EF4-FFF2-40B4-BE49-F238E27FC236}">
              <a16:creationId xmlns:a16="http://schemas.microsoft.com/office/drawing/2014/main" id="{5163097E-5DCC-4715-AA28-8BC0C26207FC}"/>
            </a:ext>
          </a:extLst>
        </xdr:cNvPr>
        <xdr:cNvSpPr/>
      </xdr:nvSpPr>
      <xdr:spPr>
        <a:xfrm>
          <a:off x="9401175" y="1019302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170180</xdr:rowOff>
    </xdr:from>
    <xdr:ext cx="690245" cy="259080"/>
    <xdr:sp macro="" textlink="">
      <xdr:nvSpPr>
        <xdr:cNvPr id="247" name="【橋りょう・トンネル】&#10;一人当たり有形固定資産（償却資産）額該当値テキスト">
          <a:extLst>
            <a:ext uri="{FF2B5EF4-FFF2-40B4-BE49-F238E27FC236}">
              <a16:creationId xmlns:a16="http://schemas.microsoft.com/office/drawing/2014/main" id="{D9D40D92-29AC-4417-8781-3C0F787D12ED}"/>
            </a:ext>
          </a:extLst>
        </xdr:cNvPr>
        <xdr:cNvSpPr txBox="1"/>
      </xdr:nvSpPr>
      <xdr:spPr>
        <a:xfrm>
          <a:off x="9467850" y="1004760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1,687,264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161290</xdr:rowOff>
    </xdr:from>
    <xdr:to>
      <xdr:col>50</xdr:col>
      <xdr:colOff>165100</xdr:colOff>
      <xdr:row>63</xdr:row>
      <xdr:rowOff>91440</xdr:rowOff>
    </xdr:to>
    <xdr:sp macro="" textlink="">
      <xdr:nvSpPr>
        <xdr:cNvPr id="248" name="楕円 247">
          <a:extLst>
            <a:ext uri="{FF2B5EF4-FFF2-40B4-BE49-F238E27FC236}">
              <a16:creationId xmlns:a16="http://schemas.microsoft.com/office/drawing/2014/main" id="{61AAC898-FC31-4D57-9A30-02376AB9FDC1}"/>
            </a:ext>
          </a:extLst>
        </xdr:cNvPr>
        <xdr:cNvSpPr/>
      </xdr:nvSpPr>
      <xdr:spPr>
        <a:xfrm>
          <a:off x="8639175" y="1021334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26670</xdr:rowOff>
    </xdr:from>
    <xdr:to>
      <xdr:col>55</xdr:col>
      <xdr:colOff>0</xdr:colOff>
      <xdr:row>63</xdr:row>
      <xdr:rowOff>40640</xdr:rowOff>
    </xdr:to>
    <xdr:cxnSp macro="">
      <xdr:nvCxnSpPr>
        <xdr:cNvPr id="249" name="直線コネクタ 248">
          <a:extLst>
            <a:ext uri="{FF2B5EF4-FFF2-40B4-BE49-F238E27FC236}">
              <a16:creationId xmlns:a16="http://schemas.microsoft.com/office/drawing/2014/main" id="{20AC18B6-0583-41FD-B80D-EB4FBA45C395}"/>
            </a:ext>
          </a:extLst>
        </xdr:cNvPr>
        <xdr:cNvCxnSpPr/>
      </xdr:nvCxnSpPr>
      <xdr:spPr>
        <a:xfrm flipV="1">
          <a:off x="8686800" y="10240645"/>
          <a:ext cx="7429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635</xdr:rowOff>
    </xdr:from>
    <xdr:to>
      <xdr:col>46</xdr:col>
      <xdr:colOff>38100</xdr:colOff>
      <xdr:row>63</xdr:row>
      <xdr:rowOff>102235</xdr:rowOff>
    </xdr:to>
    <xdr:sp macro="" textlink="">
      <xdr:nvSpPr>
        <xdr:cNvPr id="250" name="楕円 249">
          <a:extLst>
            <a:ext uri="{FF2B5EF4-FFF2-40B4-BE49-F238E27FC236}">
              <a16:creationId xmlns:a16="http://schemas.microsoft.com/office/drawing/2014/main" id="{E46B5E62-9ADA-46F2-BB97-D3DFF4DCD9CD}"/>
            </a:ext>
          </a:extLst>
        </xdr:cNvPr>
        <xdr:cNvSpPr/>
      </xdr:nvSpPr>
      <xdr:spPr>
        <a:xfrm>
          <a:off x="7839075" y="102114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40640</xdr:rowOff>
    </xdr:from>
    <xdr:to>
      <xdr:col>50</xdr:col>
      <xdr:colOff>114300</xdr:colOff>
      <xdr:row>63</xdr:row>
      <xdr:rowOff>52070</xdr:rowOff>
    </xdr:to>
    <xdr:cxnSp macro="">
      <xdr:nvCxnSpPr>
        <xdr:cNvPr id="251" name="直線コネクタ 250">
          <a:extLst>
            <a:ext uri="{FF2B5EF4-FFF2-40B4-BE49-F238E27FC236}">
              <a16:creationId xmlns:a16="http://schemas.microsoft.com/office/drawing/2014/main" id="{F04E3AA2-F19C-4C5D-8F93-33EF548E1CA2}"/>
            </a:ext>
          </a:extLst>
        </xdr:cNvPr>
        <xdr:cNvCxnSpPr/>
      </xdr:nvCxnSpPr>
      <xdr:spPr>
        <a:xfrm flipV="1">
          <a:off x="7886700" y="10251440"/>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9525</xdr:rowOff>
    </xdr:from>
    <xdr:to>
      <xdr:col>41</xdr:col>
      <xdr:colOff>101600</xdr:colOff>
      <xdr:row>63</xdr:row>
      <xdr:rowOff>111125</xdr:rowOff>
    </xdr:to>
    <xdr:sp macro="" textlink="">
      <xdr:nvSpPr>
        <xdr:cNvPr id="252" name="楕円 251">
          <a:extLst>
            <a:ext uri="{FF2B5EF4-FFF2-40B4-BE49-F238E27FC236}">
              <a16:creationId xmlns:a16="http://schemas.microsoft.com/office/drawing/2014/main" id="{C10A9007-D195-48B0-AB0D-FA801F272A82}"/>
            </a:ext>
          </a:extLst>
        </xdr:cNvPr>
        <xdr:cNvSpPr/>
      </xdr:nvSpPr>
      <xdr:spPr>
        <a:xfrm>
          <a:off x="7029450" y="102171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52070</xdr:rowOff>
    </xdr:from>
    <xdr:to>
      <xdr:col>45</xdr:col>
      <xdr:colOff>177800</xdr:colOff>
      <xdr:row>63</xdr:row>
      <xdr:rowOff>60325</xdr:rowOff>
    </xdr:to>
    <xdr:cxnSp macro="">
      <xdr:nvCxnSpPr>
        <xdr:cNvPr id="253" name="直線コネクタ 252">
          <a:extLst>
            <a:ext uri="{FF2B5EF4-FFF2-40B4-BE49-F238E27FC236}">
              <a16:creationId xmlns:a16="http://schemas.microsoft.com/office/drawing/2014/main" id="{9B37B519-BD20-46B7-9C3B-09D9C7AB99A0}"/>
            </a:ext>
          </a:extLst>
        </xdr:cNvPr>
        <xdr:cNvCxnSpPr/>
      </xdr:nvCxnSpPr>
      <xdr:spPr>
        <a:xfrm flipV="1">
          <a:off x="7077075" y="10259695"/>
          <a:ext cx="80962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20955</xdr:rowOff>
    </xdr:from>
    <xdr:to>
      <xdr:col>36</xdr:col>
      <xdr:colOff>165100</xdr:colOff>
      <xdr:row>63</xdr:row>
      <xdr:rowOff>122555</xdr:rowOff>
    </xdr:to>
    <xdr:sp macro="" textlink="">
      <xdr:nvSpPr>
        <xdr:cNvPr id="254" name="楕円 253">
          <a:extLst>
            <a:ext uri="{FF2B5EF4-FFF2-40B4-BE49-F238E27FC236}">
              <a16:creationId xmlns:a16="http://schemas.microsoft.com/office/drawing/2014/main" id="{E791C7E8-13D5-46E7-AB19-42CC949A94D0}"/>
            </a:ext>
          </a:extLst>
        </xdr:cNvPr>
        <xdr:cNvSpPr/>
      </xdr:nvSpPr>
      <xdr:spPr>
        <a:xfrm>
          <a:off x="6238875" y="102317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60325</xdr:rowOff>
    </xdr:from>
    <xdr:to>
      <xdr:col>41</xdr:col>
      <xdr:colOff>50800</xdr:colOff>
      <xdr:row>63</xdr:row>
      <xdr:rowOff>71755</xdr:rowOff>
    </xdr:to>
    <xdr:cxnSp macro="">
      <xdr:nvCxnSpPr>
        <xdr:cNvPr id="255" name="直線コネクタ 254">
          <a:extLst>
            <a:ext uri="{FF2B5EF4-FFF2-40B4-BE49-F238E27FC236}">
              <a16:creationId xmlns:a16="http://schemas.microsoft.com/office/drawing/2014/main" id="{D9B582C0-725D-4D5A-B668-06FBFCDE952C}"/>
            </a:ext>
          </a:extLst>
        </xdr:cNvPr>
        <xdr:cNvCxnSpPr/>
      </xdr:nvCxnSpPr>
      <xdr:spPr>
        <a:xfrm flipV="1">
          <a:off x="6286500" y="10274300"/>
          <a:ext cx="79057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137795</xdr:colOff>
      <xdr:row>63</xdr:row>
      <xdr:rowOff>113665</xdr:rowOff>
    </xdr:from>
    <xdr:ext cx="690245" cy="258445"/>
    <xdr:sp macro="" textlink="">
      <xdr:nvSpPr>
        <xdr:cNvPr id="256" name="n_1aveValue【橋りょう・トンネル】&#10;一人当たり有形固定資産（償却資産）額">
          <a:extLst>
            <a:ext uri="{FF2B5EF4-FFF2-40B4-BE49-F238E27FC236}">
              <a16:creationId xmlns:a16="http://schemas.microsoft.com/office/drawing/2014/main" id="{D0A8772F-33E8-4BDC-B5E0-5E537C516AC7}"/>
            </a:ext>
          </a:extLst>
        </xdr:cNvPr>
        <xdr:cNvSpPr txBox="1"/>
      </xdr:nvSpPr>
      <xdr:spPr>
        <a:xfrm>
          <a:off x="8370570" y="1032446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1,410,560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23495</xdr:colOff>
      <xdr:row>63</xdr:row>
      <xdr:rowOff>139065</xdr:rowOff>
    </xdr:from>
    <xdr:ext cx="687705" cy="259080"/>
    <xdr:sp macro="" textlink="">
      <xdr:nvSpPr>
        <xdr:cNvPr id="257" name="n_2aveValue【橋りょう・トンネル】&#10;一人当たり有形固定資産（償却資産）額">
          <a:extLst>
            <a:ext uri="{FF2B5EF4-FFF2-40B4-BE49-F238E27FC236}">
              <a16:creationId xmlns:a16="http://schemas.microsoft.com/office/drawing/2014/main" id="{3494EFAB-FA39-4B67-8BD1-59E1EE89B8E4}"/>
            </a:ext>
          </a:extLst>
        </xdr:cNvPr>
        <xdr:cNvSpPr txBox="1"/>
      </xdr:nvSpPr>
      <xdr:spPr>
        <a:xfrm>
          <a:off x="7570470" y="10353040"/>
          <a:ext cx="687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1,256,728</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86995</xdr:colOff>
      <xdr:row>63</xdr:row>
      <xdr:rowOff>137795</xdr:rowOff>
    </xdr:from>
    <xdr:ext cx="687705" cy="259080"/>
    <xdr:sp macro="" textlink="">
      <xdr:nvSpPr>
        <xdr:cNvPr id="258" name="n_3aveValue【橋りょう・トンネル】&#10;一人当たり有形固定資産（償却資産）額">
          <a:extLst>
            <a:ext uri="{FF2B5EF4-FFF2-40B4-BE49-F238E27FC236}">
              <a16:creationId xmlns:a16="http://schemas.microsoft.com/office/drawing/2014/main" id="{82682FB1-6A42-4927-824D-405D4432A043}"/>
            </a:ext>
          </a:extLst>
        </xdr:cNvPr>
        <xdr:cNvSpPr txBox="1"/>
      </xdr:nvSpPr>
      <xdr:spPr>
        <a:xfrm>
          <a:off x="6770370" y="10351770"/>
          <a:ext cx="687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1,264,262</a:t>
          </a:r>
          <a:endParaRPr kumimoji="1" lang="ja-JP" altLang="en-US" sz="1000" b="1">
            <a:solidFill>
              <a:srgbClr val="000080"/>
            </a:solidFill>
            <a:latin typeface="ＭＳ Ｐゴシック"/>
            <a:ea typeface="ＭＳ Ｐゴシック"/>
          </a:endParaRPr>
        </a:p>
      </xdr:txBody>
    </xdr:sp>
    <xdr:clientData/>
  </xdr:oneCellAnchor>
  <xdr:oneCellAnchor>
    <xdr:from>
      <xdr:col>34</xdr:col>
      <xdr:colOff>150495</xdr:colOff>
      <xdr:row>63</xdr:row>
      <xdr:rowOff>158115</xdr:rowOff>
    </xdr:from>
    <xdr:ext cx="687705" cy="256540"/>
    <xdr:sp macro="" textlink="">
      <xdr:nvSpPr>
        <xdr:cNvPr id="259" name="n_4aveValue【橋りょう・トンネル】&#10;一人当たり有形固定資産（償却資産）額">
          <a:extLst>
            <a:ext uri="{FF2B5EF4-FFF2-40B4-BE49-F238E27FC236}">
              <a16:creationId xmlns:a16="http://schemas.microsoft.com/office/drawing/2014/main" id="{308C411D-9462-462F-951E-178ED261B6D9}"/>
            </a:ext>
          </a:extLst>
        </xdr:cNvPr>
        <xdr:cNvSpPr txBox="1"/>
      </xdr:nvSpPr>
      <xdr:spPr>
        <a:xfrm>
          <a:off x="5979795" y="10372090"/>
          <a:ext cx="6877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1,139,511</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137795</xdr:colOff>
      <xdr:row>61</xdr:row>
      <xdr:rowOff>107950</xdr:rowOff>
    </xdr:from>
    <xdr:ext cx="690245" cy="259080"/>
    <xdr:sp macro="" textlink="">
      <xdr:nvSpPr>
        <xdr:cNvPr id="260" name="n_1mainValue【橋りょう・トンネル】&#10;一人当たり有形固定資産（償却資産）額">
          <a:extLst>
            <a:ext uri="{FF2B5EF4-FFF2-40B4-BE49-F238E27FC236}">
              <a16:creationId xmlns:a16="http://schemas.microsoft.com/office/drawing/2014/main" id="{97B92A66-39CD-4019-9D9A-61EB59D6719E}"/>
            </a:ext>
          </a:extLst>
        </xdr:cNvPr>
        <xdr:cNvSpPr txBox="1"/>
      </xdr:nvSpPr>
      <xdr:spPr>
        <a:xfrm>
          <a:off x="8370570" y="999172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1,600,896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23495</xdr:colOff>
      <xdr:row>61</xdr:row>
      <xdr:rowOff>118745</xdr:rowOff>
    </xdr:from>
    <xdr:ext cx="687705" cy="259080"/>
    <xdr:sp macro="" textlink="">
      <xdr:nvSpPr>
        <xdr:cNvPr id="261" name="n_2mainValue【橋りょう・トンネル】&#10;一人当たり有形固定資産（償却資産）額">
          <a:extLst>
            <a:ext uri="{FF2B5EF4-FFF2-40B4-BE49-F238E27FC236}">
              <a16:creationId xmlns:a16="http://schemas.microsoft.com/office/drawing/2014/main" id="{DBA31BA2-D30F-47DF-A022-58BA39BC053B}"/>
            </a:ext>
          </a:extLst>
        </xdr:cNvPr>
        <xdr:cNvSpPr txBox="1"/>
      </xdr:nvSpPr>
      <xdr:spPr>
        <a:xfrm>
          <a:off x="7570470" y="10008870"/>
          <a:ext cx="687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1,533,703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86995</xdr:colOff>
      <xdr:row>61</xdr:row>
      <xdr:rowOff>127635</xdr:rowOff>
    </xdr:from>
    <xdr:ext cx="687705" cy="259080"/>
    <xdr:sp macro="" textlink="">
      <xdr:nvSpPr>
        <xdr:cNvPr id="262" name="n_3mainValue【橋りょう・トンネル】&#10;一人当たり有形固定資産（償却資産）額">
          <a:extLst>
            <a:ext uri="{FF2B5EF4-FFF2-40B4-BE49-F238E27FC236}">
              <a16:creationId xmlns:a16="http://schemas.microsoft.com/office/drawing/2014/main" id="{58D404E1-D3C5-4C05-9C5F-ED8564BAE41A}"/>
            </a:ext>
          </a:extLst>
        </xdr:cNvPr>
        <xdr:cNvSpPr txBox="1"/>
      </xdr:nvSpPr>
      <xdr:spPr>
        <a:xfrm>
          <a:off x="6770370" y="10011410"/>
          <a:ext cx="687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1,479,329</a:t>
          </a:r>
          <a:endParaRPr kumimoji="1" lang="ja-JP" altLang="en-US" sz="1000" b="1">
            <a:solidFill>
              <a:srgbClr val="FF0000"/>
            </a:solidFill>
            <a:latin typeface="ＭＳ Ｐゴシック"/>
            <a:ea typeface="ＭＳ Ｐゴシック"/>
          </a:endParaRPr>
        </a:p>
      </xdr:txBody>
    </xdr:sp>
    <xdr:clientData/>
  </xdr:oneCellAnchor>
  <xdr:oneCellAnchor>
    <xdr:from>
      <xdr:col>34</xdr:col>
      <xdr:colOff>150495</xdr:colOff>
      <xdr:row>61</xdr:row>
      <xdr:rowOff>139065</xdr:rowOff>
    </xdr:from>
    <xdr:ext cx="687705" cy="259080"/>
    <xdr:sp macro="" textlink="">
      <xdr:nvSpPr>
        <xdr:cNvPr id="263" name="n_4mainValue【橋りょう・トンネル】&#10;一人当たり有形固定資産（償却資産）額">
          <a:extLst>
            <a:ext uri="{FF2B5EF4-FFF2-40B4-BE49-F238E27FC236}">
              <a16:creationId xmlns:a16="http://schemas.microsoft.com/office/drawing/2014/main" id="{1FEAAC21-4084-4919-9D53-B683AB8B746B}"/>
            </a:ext>
          </a:extLst>
        </xdr:cNvPr>
        <xdr:cNvSpPr txBox="1"/>
      </xdr:nvSpPr>
      <xdr:spPr>
        <a:xfrm>
          <a:off x="5979795" y="10029190"/>
          <a:ext cx="687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1,409,529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D355116-69B0-44A4-B52D-69502FDE3F0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B4C6F16-1D08-4A80-959A-CCFCEEE0A123}"/>
            </a:ext>
          </a:extLst>
        </xdr:cNvPr>
        <xdr:cNvSpPr/>
      </xdr:nvSpPr>
      <xdr:spPr>
        <a:xfrm>
          <a:off x="80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9F60298-8F8A-454E-8B09-0C347A143C28}"/>
            </a:ext>
          </a:extLst>
        </xdr:cNvPr>
        <xdr:cNvSpPr/>
      </xdr:nvSpPr>
      <xdr:spPr>
        <a:xfrm>
          <a:off x="80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D95BE04-B3A8-4123-9606-4AE7F6EB07B2}"/>
            </a:ext>
          </a:extLst>
        </xdr:cNvPr>
        <xdr:cNvSpPr/>
      </xdr:nvSpPr>
      <xdr:spPr>
        <a:xfrm>
          <a:off x="17145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6D92AB2-3D9B-49F5-8185-005849BE36D8}"/>
            </a:ext>
          </a:extLst>
        </xdr:cNvPr>
        <xdr:cNvSpPr/>
      </xdr:nvSpPr>
      <xdr:spPr>
        <a:xfrm>
          <a:off x="17145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ACB463C-3FD4-4D53-B85E-F442692939F6}"/>
            </a:ext>
          </a:extLst>
        </xdr:cNvPr>
        <xdr:cNvSpPr/>
      </xdr:nvSpPr>
      <xdr:spPr>
        <a:xfrm>
          <a:off x="27432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BC2502E-CDD8-46B5-8B9B-4610D2FE8773}"/>
            </a:ext>
          </a:extLst>
        </xdr:cNvPr>
        <xdr:cNvSpPr/>
      </xdr:nvSpPr>
      <xdr:spPr>
        <a:xfrm>
          <a:off x="27432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3C64D99-F6CA-43CC-AF56-76C078AA9FAB}"/>
            </a:ext>
          </a:extLst>
        </xdr:cNvPr>
        <xdr:cNvSpPr/>
      </xdr:nvSpPr>
      <xdr:spPr>
        <a:xfrm>
          <a:off x="6858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72" name="テキスト ボックス 271">
          <a:extLst>
            <a:ext uri="{FF2B5EF4-FFF2-40B4-BE49-F238E27FC236}">
              <a16:creationId xmlns:a16="http://schemas.microsoft.com/office/drawing/2014/main" id="{3FA843A8-8983-46C1-9DFD-0ECE5D7CF2F0}"/>
            </a:ext>
          </a:extLst>
        </xdr:cNvPr>
        <xdr:cNvSpPr txBox="1"/>
      </xdr:nvSpPr>
      <xdr:spPr>
        <a:xfrm>
          <a:off x="666750" y="12068175"/>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9D33509-C384-49BC-AB7F-670DC2A66EE1}"/>
            </a:ext>
          </a:extLst>
        </xdr:cNvPr>
        <xdr:cNvCxnSpPr/>
      </xdr:nvCxnSpPr>
      <xdr:spPr>
        <a:xfrm>
          <a:off x="6858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4" name="テキスト ボックス 273">
          <a:extLst>
            <a:ext uri="{FF2B5EF4-FFF2-40B4-BE49-F238E27FC236}">
              <a16:creationId xmlns:a16="http://schemas.microsoft.com/office/drawing/2014/main" id="{3905D2F9-C91D-47D8-92D0-4F6E5AC75E48}"/>
            </a:ext>
          </a:extLst>
        </xdr:cNvPr>
        <xdr:cNvSpPr txBox="1"/>
      </xdr:nvSpPr>
      <xdr:spPr>
        <a:xfrm>
          <a:off x="278765" y="14265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5" name="直線コネクタ 274">
          <a:extLst>
            <a:ext uri="{FF2B5EF4-FFF2-40B4-BE49-F238E27FC236}">
              <a16:creationId xmlns:a16="http://schemas.microsoft.com/office/drawing/2014/main" id="{E2A3BB26-8802-4149-849E-1A04E6643535}"/>
            </a:ext>
          </a:extLst>
        </xdr:cNvPr>
        <xdr:cNvCxnSpPr/>
      </xdr:nvCxnSpPr>
      <xdr:spPr>
        <a:xfrm>
          <a:off x="685800" y="14094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4820" cy="259080"/>
    <xdr:sp macro="" textlink="">
      <xdr:nvSpPr>
        <xdr:cNvPr id="276" name="テキスト ボックス 275">
          <a:extLst>
            <a:ext uri="{FF2B5EF4-FFF2-40B4-BE49-F238E27FC236}">
              <a16:creationId xmlns:a16="http://schemas.microsoft.com/office/drawing/2014/main" id="{D97DA28F-D417-4284-B1B1-F2CA96EB24B7}"/>
            </a:ext>
          </a:extLst>
        </xdr:cNvPr>
        <xdr:cNvSpPr txBox="1"/>
      </xdr:nvSpPr>
      <xdr:spPr>
        <a:xfrm>
          <a:off x="278765" y="139649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7" name="直線コネクタ 276">
          <a:extLst>
            <a:ext uri="{FF2B5EF4-FFF2-40B4-BE49-F238E27FC236}">
              <a16:creationId xmlns:a16="http://schemas.microsoft.com/office/drawing/2014/main" id="{668FBD3A-2709-4441-B747-F76EE4ACB534}"/>
            </a:ext>
          </a:extLst>
        </xdr:cNvPr>
        <xdr:cNvCxnSpPr/>
      </xdr:nvCxnSpPr>
      <xdr:spPr>
        <a:xfrm>
          <a:off x="685800" y="137833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6540"/>
    <xdr:sp macro="" textlink="">
      <xdr:nvSpPr>
        <xdr:cNvPr id="278" name="テキスト ボックス 277">
          <a:extLst>
            <a:ext uri="{FF2B5EF4-FFF2-40B4-BE49-F238E27FC236}">
              <a16:creationId xmlns:a16="http://schemas.microsoft.com/office/drawing/2014/main" id="{419702D8-9089-4C15-A027-8662550D4787}"/>
            </a:ext>
          </a:extLst>
        </xdr:cNvPr>
        <xdr:cNvSpPr txBox="1"/>
      </xdr:nvSpPr>
      <xdr:spPr>
        <a:xfrm>
          <a:off x="339725" y="136569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79" name="直線コネクタ 278">
          <a:extLst>
            <a:ext uri="{FF2B5EF4-FFF2-40B4-BE49-F238E27FC236}">
              <a16:creationId xmlns:a16="http://schemas.microsoft.com/office/drawing/2014/main" id="{99E8844E-5307-448E-804D-B5973F45C5C4}"/>
            </a:ext>
          </a:extLst>
        </xdr:cNvPr>
        <xdr:cNvCxnSpPr/>
      </xdr:nvCxnSpPr>
      <xdr:spPr>
        <a:xfrm>
          <a:off x="685800" y="134759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80" name="テキスト ボックス 279">
          <a:extLst>
            <a:ext uri="{FF2B5EF4-FFF2-40B4-BE49-F238E27FC236}">
              <a16:creationId xmlns:a16="http://schemas.microsoft.com/office/drawing/2014/main" id="{53B6C838-E01B-46B9-BADA-992DA16AE6B9}"/>
            </a:ext>
          </a:extLst>
        </xdr:cNvPr>
        <xdr:cNvSpPr txBox="1"/>
      </xdr:nvSpPr>
      <xdr:spPr>
        <a:xfrm>
          <a:off x="339725" y="13346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81" name="直線コネクタ 280">
          <a:extLst>
            <a:ext uri="{FF2B5EF4-FFF2-40B4-BE49-F238E27FC236}">
              <a16:creationId xmlns:a16="http://schemas.microsoft.com/office/drawing/2014/main" id="{A316DB90-1116-4A6D-A4D8-B60D5B759F67}"/>
            </a:ext>
          </a:extLst>
        </xdr:cNvPr>
        <xdr:cNvCxnSpPr/>
      </xdr:nvCxnSpPr>
      <xdr:spPr>
        <a:xfrm>
          <a:off x="685800" y="131749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6540"/>
    <xdr:sp macro="" textlink="">
      <xdr:nvSpPr>
        <xdr:cNvPr id="282" name="テキスト ボックス 281">
          <a:extLst>
            <a:ext uri="{FF2B5EF4-FFF2-40B4-BE49-F238E27FC236}">
              <a16:creationId xmlns:a16="http://schemas.microsoft.com/office/drawing/2014/main" id="{0F1CCDCF-42A9-41AD-8BAC-611C32DACA72}"/>
            </a:ext>
          </a:extLst>
        </xdr:cNvPr>
        <xdr:cNvSpPr txBox="1"/>
      </xdr:nvSpPr>
      <xdr:spPr>
        <a:xfrm>
          <a:off x="339725" y="130390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83" name="直線コネクタ 282">
          <a:extLst>
            <a:ext uri="{FF2B5EF4-FFF2-40B4-BE49-F238E27FC236}">
              <a16:creationId xmlns:a16="http://schemas.microsoft.com/office/drawing/2014/main" id="{FBD26434-A303-4BB4-8FB6-77C992339253}"/>
            </a:ext>
          </a:extLst>
        </xdr:cNvPr>
        <xdr:cNvCxnSpPr/>
      </xdr:nvCxnSpPr>
      <xdr:spPr>
        <a:xfrm>
          <a:off x="685800" y="12868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84" name="テキスト ボックス 283">
          <a:extLst>
            <a:ext uri="{FF2B5EF4-FFF2-40B4-BE49-F238E27FC236}">
              <a16:creationId xmlns:a16="http://schemas.microsoft.com/office/drawing/2014/main" id="{425CAB05-BFDD-41B9-AAC3-F466998F2A5E}"/>
            </a:ext>
          </a:extLst>
        </xdr:cNvPr>
        <xdr:cNvSpPr txBox="1"/>
      </xdr:nvSpPr>
      <xdr:spPr>
        <a:xfrm>
          <a:off x="339725" y="127317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5" name="直線コネクタ 284">
          <a:extLst>
            <a:ext uri="{FF2B5EF4-FFF2-40B4-BE49-F238E27FC236}">
              <a16:creationId xmlns:a16="http://schemas.microsoft.com/office/drawing/2014/main" id="{8FFB8680-EA17-4387-BA9B-A2A2FC871EF3}"/>
            </a:ext>
          </a:extLst>
        </xdr:cNvPr>
        <xdr:cNvCxnSpPr/>
      </xdr:nvCxnSpPr>
      <xdr:spPr>
        <a:xfrm>
          <a:off x="685800" y="12556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107950</xdr:rowOff>
    </xdr:from>
    <xdr:ext cx="336550" cy="259080"/>
    <xdr:sp macro="" textlink="">
      <xdr:nvSpPr>
        <xdr:cNvPr id="286" name="テキスト ボックス 285">
          <a:extLst>
            <a:ext uri="{FF2B5EF4-FFF2-40B4-BE49-F238E27FC236}">
              <a16:creationId xmlns:a16="http://schemas.microsoft.com/office/drawing/2014/main" id="{BC59C134-A39A-43B2-9B36-B03E974EA309}"/>
            </a:ext>
          </a:extLst>
        </xdr:cNvPr>
        <xdr:cNvSpPr txBox="1"/>
      </xdr:nvSpPr>
      <xdr:spPr>
        <a:xfrm>
          <a:off x="387985" y="1242060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2299F3C-A7BC-43A2-9EC0-3386737D176E}"/>
            </a:ext>
          </a:extLst>
        </xdr:cNvPr>
        <xdr:cNvCxnSpPr/>
      </xdr:nvCxnSpPr>
      <xdr:spPr>
        <a:xfrm>
          <a:off x="6858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B5BA3290-29FB-48A1-A837-BB29712A9CAC}"/>
            </a:ext>
          </a:extLst>
        </xdr:cNvPr>
        <xdr:cNvSpPr/>
      </xdr:nvSpPr>
      <xdr:spPr>
        <a:xfrm>
          <a:off x="6858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78740</xdr:rowOff>
    </xdr:from>
    <xdr:to>
      <xdr:col>24</xdr:col>
      <xdr:colOff>62865</xdr:colOff>
      <xdr:row>86</xdr:row>
      <xdr:rowOff>168910</xdr:rowOff>
    </xdr:to>
    <xdr:cxnSp macro="">
      <xdr:nvCxnSpPr>
        <xdr:cNvPr id="289" name="直線コネクタ 288">
          <a:extLst>
            <a:ext uri="{FF2B5EF4-FFF2-40B4-BE49-F238E27FC236}">
              <a16:creationId xmlns:a16="http://schemas.microsoft.com/office/drawing/2014/main" id="{E69195C3-AF9F-498A-BA52-79D8A001921A}"/>
            </a:ext>
          </a:extLst>
        </xdr:cNvPr>
        <xdr:cNvCxnSpPr/>
      </xdr:nvCxnSpPr>
      <xdr:spPr>
        <a:xfrm flipV="1">
          <a:off x="4180840" y="12718415"/>
          <a:ext cx="0" cy="1376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9900" cy="259080"/>
    <xdr:sp macro="" textlink="">
      <xdr:nvSpPr>
        <xdr:cNvPr id="290" name="【公営住宅】&#10;有形固定資産減価償却率最小値テキスト">
          <a:extLst>
            <a:ext uri="{FF2B5EF4-FFF2-40B4-BE49-F238E27FC236}">
              <a16:creationId xmlns:a16="http://schemas.microsoft.com/office/drawing/2014/main" id="{BD5F9490-4FB5-455C-B74D-8A6E2704B2BB}"/>
            </a:ext>
          </a:extLst>
        </xdr:cNvPr>
        <xdr:cNvSpPr txBox="1"/>
      </xdr:nvSpPr>
      <xdr:spPr>
        <a:xfrm>
          <a:off x="4219575" y="14098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168910</xdr:rowOff>
    </xdr:from>
    <xdr:to>
      <xdr:col>24</xdr:col>
      <xdr:colOff>152400</xdr:colOff>
      <xdr:row>86</xdr:row>
      <xdr:rowOff>168910</xdr:rowOff>
    </xdr:to>
    <xdr:cxnSp macro="">
      <xdr:nvCxnSpPr>
        <xdr:cNvPr id="291" name="直線コネクタ 290">
          <a:extLst>
            <a:ext uri="{FF2B5EF4-FFF2-40B4-BE49-F238E27FC236}">
              <a16:creationId xmlns:a16="http://schemas.microsoft.com/office/drawing/2014/main" id="{47FBC6F2-B78C-47E4-AD21-266962314654}"/>
            </a:ext>
          </a:extLst>
        </xdr:cNvPr>
        <xdr:cNvCxnSpPr/>
      </xdr:nvCxnSpPr>
      <xdr:spPr>
        <a:xfrm>
          <a:off x="4105275" y="140944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25400</xdr:rowOff>
    </xdr:from>
    <xdr:ext cx="405130" cy="259080"/>
    <xdr:sp macro="" textlink="">
      <xdr:nvSpPr>
        <xdr:cNvPr id="292" name="【公営住宅】&#10;有形固定資産減価償却率最大値テキスト">
          <a:extLst>
            <a:ext uri="{FF2B5EF4-FFF2-40B4-BE49-F238E27FC236}">
              <a16:creationId xmlns:a16="http://schemas.microsoft.com/office/drawing/2014/main" id="{B0F6BCEB-49DE-4DF8-8D4E-297D15774F06}"/>
            </a:ext>
          </a:extLst>
        </xdr:cNvPr>
        <xdr:cNvSpPr txBox="1"/>
      </xdr:nvSpPr>
      <xdr:spPr>
        <a:xfrm>
          <a:off x="4219575" y="12506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78740</xdr:rowOff>
    </xdr:from>
    <xdr:to>
      <xdr:col>24</xdr:col>
      <xdr:colOff>152400</xdr:colOff>
      <xdr:row>78</xdr:row>
      <xdr:rowOff>78740</xdr:rowOff>
    </xdr:to>
    <xdr:cxnSp macro="">
      <xdr:nvCxnSpPr>
        <xdr:cNvPr id="293" name="直線コネクタ 292">
          <a:extLst>
            <a:ext uri="{FF2B5EF4-FFF2-40B4-BE49-F238E27FC236}">
              <a16:creationId xmlns:a16="http://schemas.microsoft.com/office/drawing/2014/main" id="{0BB7189D-1175-4650-A4DB-7AEB536D2868}"/>
            </a:ext>
          </a:extLst>
        </xdr:cNvPr>
        <xdr:cNvCxnSpPr/>
      </xdr:nvCxnSpPr>
      <xdr:spPr>
        <a:xfrm>
          <a:off x="4105275" y="127184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161925</xdr:rowOff>
    </xdr:from>
    <xdr:ext cx="405130" cy="259080"/>
    <xdr:sp macro="" textlink="">
      <xdr:nvSpPr>
        <xdr:cNvPr id="294" name="【公営住宅】&#10;有形固定資産減価償却率平均値テキスト">
          <a:extLst>
            <a:ext uri="{FF2B5EF4-FFF2-40B4-BE49-F238E27FC236}">
              <a16:creationId xmlns:a16="http://schemas.microsoft.com/office/drawing/2014/main" id="{F86C8379-6FF8-4435-ADF2-CA0C7A1BB464}"/>
            </a:ext>
          </a:extLst>
        </xdr:cNvPr>
        <xdr:cNvSpPr txBox="1"/>
      </xdr:nvSpPr>
      <xdr:spPr>
        <a:xfrm>
          <a:off x="4219575" y="134461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139065</xdr:rowOff>
    </xdr:from>
    <xdr:to>
      <xdr:col>24</xdr:col>
      <xdr:colOff>114300</xdr:colOff>
      <xdr:row>84</xdr:row>
      <xdr:rowOff>69215</xdr:rowOff>
    </xdr:to>
    <xdr:sp macro="" textlink="">
      <xdr:nvSpPr>
        <xdr:cNvPr id="295" name="フローチャート: 判断 294">
          <a:extLst>
            <a:ext uri="{FF2B5EF4-FFF2-40B4-BE49-F238E27FC236}">
              <a16:creationId xmlns:a16="http://schemas.microsoft.com/office/drawing/2014/main" id="{F7DB432B-8E76-49A0-BADA-BD3D0E66608E}"/>
            </a:ext>
          </a:extLst>
        </xdr:cNvPr>
        <xdr:cNvSpPr/>
      </xdr:nvSpPr>
      <xdr:spPr>
        <a:xfrm>
          <a:off x="4124325" y="1359154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99695</xdr:rowOff>
    </xdr:from>
    <xdr:to>
      <xdr:col>20</xdr:col>
      <xdr:colOff>38100</xdr:colOff>
      <xdr:row>84</xdr:row>
      <xdr:rowOff>29845</xdr:rowOff>
    </xdr:to>
    <xdr:sp macro="" textlink="">
      <xdr:nvSpPr>
        <xdr:cNvPr id="296" name="フローチャート: 判断 295">
          <a:extLst>
            <a:ext uri="{FF2B5EF4-FFF2-40B4-BE49-F238E27FC236}">
              <a16:creationId xmlns:a16="http://schemas.microsoft.com/office/drawing/2014/main" id="{22B57F10-7982-4D33-BAE2-10214CC7DD87}"/>
            </a:ext>
          </a:extLst>
        </xdr:cNvPr>
        <xdr:cNvSpPr/>
      </xdr:nvSpPr>
      <xdr:spPr>
        <a:xfrm>
          <a:off x="3381375" y="135521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52705</xdr:rowOff>
    </xdr:from>
    <xdr:to>
      <xdr:col>15</xdr:col>
      <xdr:colOff>101600</xdr:colOff>
      <xdr:row>83</xdr:row>
      <xdr:rowOff>154940</xdr:rowOff>
    </xdr:to>
    <xdr:sp macro="" textlink="">
      <xdr:nvSpPr>
        <xdr:cNvPr id="297" name="フローチャート: 判断 296">
          <a:extLst>
            <a:ext uri="{FF2B5EF4-FFF2-40B4-BE49-F238E27FC236}">
              <a16:creationId xmlns:a16="http://schemas.microsoft.com/office/drawing/2014/main" id="{BFF8EB84-DE10-43B4-953F-FAF6E8DABDE4}"/>
            </a:ext>
          </a:extLst>
        </xdr:cNvPr>
        <xdr:cNvSpPr/>
      </xdr:nvSpPr>
      <xdr:spPr>
        <a:xfrm>
          <a:off x="2571750" y="13498830"/>
          <a:ext cx="10477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38100</xdr:rowOff>
    </xdr:from>
    <xdr:to>
      <xdr:col>10</xdr:col>
      <xdr:colOff>165100</xdr:colOff>
      <xdr:row>83</xdr:row>
      <xdr:rowOff>139700</xdr:rowOff>
    </xdr:to>
    <xdr:sp macro="" textlink="">
      <xdr:nvSpPr>
        <xdr:cNvPr id="298" name="フローチャート: 判断 297">
          <a:extLst>
            <a:ext uri="{FF2B5EF4-FFF2-40B4-BE49-F238E27FC236}">
              <a16:creationId xmlns:a16="http://schemas.microsoft.com/office/drawing/2014/main" id="{8BD289B7-AED7-4074-99CE-24985C18D750}"/>
            </a:ext>
          </a:extLst>
        </xdr:cNvPr>
        <xdr:cNvSpPr/>
      </xdr:nvSpPr>
      <xdr:spPr>
        <a:xfrm>
          <a:off x="1781175" y="134874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21590</xdr:rowOff>
    </xdr:from>
    <xdr:to>
      <xdr:col>6</xdr:col>
      <xdr:colOff>38100</xdr:colOff>
      <xdr:row>83</xdr:row>
      <xdr:rowOff>123190</xdr:rowOff>
    </xdr:to>
    <xdr:sp macro="" textlink="">
      <xdr:nvSpPr>
        <xdr:cNvPr id="299" name="フローチャート: 判断 298">
          <a:extLst>
            <a:ext uri="{FF2B5EF4-FFF2-40B4-BE49-F238E27FC236}">
              <a16:creationId xmlns:a16="http://schemas.microsoft.com/office/drawing/2014/main" id="{1E4F8686-22C6-42EB-BB7A-43BD21795317}"/>
            </a:ext>
          </a:extLst>
        </xdr:cNvPr>
        <xdr:cNvSpPr/>
      </xdr:nvSpPr>
      <xdr:spPr>
        <a:xfrm>
          <a:off x="981075" y="134708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BB9C62E7-00F4-40D2-973A-A4A755CD79C1}"/>
            </a:ext>
          </a:extLst>
        </xdr:cNvPr>
        <xdr:cNvSpPr txBox="1"/>
      </xdr:nvSpPr>
      <xdr:spPr>
        <a:xfrm>
          <a:off x="40100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FA442ABC-5688-4E0C-9ECF-80C1735C5702}"/>
            </a:ext>
          </a:extLst>
        </xdr:cNvPr>
        <xdr:cNvSpPr txBox="1"/>
      </xdr:nvSpPr>
      <xdr:spPr>
        <a:xfrm>
          <a:off x="32575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DBB15982-537F-49A1-9ADE-5C53E1FA86F3}"/>
            </a:ext>
          </a:extLst>
        </xdr:cNvPr>
        <xdr:cNvSpPr txBox="1"/>
      </xdr:nvSpPr>
      <xdr:spPr>
        <a:xfrm>
          <a:off x="24479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2A5B0866-ACAC-4B10-A27A-088763B3CC9C}"/>
            </a:ext>
          </a:extLst>
        </xdr:cNvPr>
        <xdr:cNvSpPr txBox="1"/>
      </xdr:nvSpPr>
      <xdr:spPr>
        <a:xfrm>
          <a:off x="1657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67C51E70-B8BC-40D0-A11A-9CE19C3805D5}"/>
            </a:ext>
          </a:extLst>
        </xdr:cNvPr>
        <xdr:cNvSpPr txBox="1"/>
      </xdr:nvSpPr>
      <xdr:spPr>
        <a:xfrm>
          <a:off x="857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149225</xdr:rowOff>
    </xdr:from>
    <xdr:to>
      <xdr:col>24</xdr:col>
      <xdr:colOff>114300</xdr:colOff>
      <xdr:row>84</xdr:row>
      <xdr:rowOff>79375</xdr:rowOff>
    </xdr:to>
    <xdr:sp macro="" textlink="">
      <xdr:nvSpPr>
        <xdr:cNvPr id="305" name="楕円 304">
          <a:extLst>
            <a:ext uri="{FF2B5EF4-FFF2-40B4-BE49-F238E27FC236}">
              <a16:creationId xmlns:a16="http://schemas.microsoft.com/office/drawing/2014/main" id="{A7CE3C0E-26E3-4023-8CF1-164758AB58D1}"/>
            </a:ext>
          </a:extLst>
        </xdr:cNvPr>
        <xdr:cNvSpPr/>
      </xdr:nvSpPr>
      <xdr:spPr>
        <a:xfrm>
          <a:off x="4124325" y="135985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127635</xdr:rowOff>
    </xdr:from>
    <xdr:ext cx="405130" cy="259080"/>
    <xdr:sp macro="" textlink="">
      <xdr:nvSpPr>
        <xdr:cNvPr id="306" name="【公営住宅】&#10;有形固定資産減価償却率該当値テキスト">
          <a:extLst>
            <a:ext uri="{FF2B5EF4-FFF2-40B4-BE49-F238E27FC236}">
              <a16:creationId xmlns:a16="http://schemas.microsoft.com/office/drawing/2014/main" id="{A75E9F63-DE4D-4E78-9F64-482A53B3AF9A}"/>
            </a:ext>
          </a:extLst>
        </xdr:cNvPr>
        <xdr:cNvSpPr txBox="1"/>
      </xdr:nvSpPr>
      <xdr:spPr>
        <a:xfrm>
          <a:off x="4219575" y="13573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170180</xdr:rowOff>
    </xdr:from>
    <xdr:to>
      <xdr:col>20</xdr:col>
      <xdr:colOff>38100</xdr:colOff>
      <xdr:row>84</xdr:row>
      <xdr:rowOff>100330</xdr:rowOff>
    </xdr:to>
    <xdr:sp macro="" textlink="">
      <xdr:nvSpPr>
        <xdr:cNvPr id="307" name="楕円 306">
          <a:extLst>
            <a:ext uri="{FF2B5EF4-FFF2-40B4-BE49-F238E27FC236}">
              <a16:creationId xmlns:a16="http://schemas.microsoft.com/office/drawing/2014/main" id="{D5AEABDD-1D10-4775-906B-C2700A6B0AAD}"/>
            </a:ext>
          </a:extLst>
        </xdr:cNvPr>
        <xdr:cNvSpPr/>
      </xdr:nvSpPr>
      <xdr:spPr>
        <a:xfrm>
          <a:off x="3381375" y="136099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29210</xdr:rowOff>
    </xdr:from>
    <xdr:to>
      <xdr:col>24</xdr:col>
      <xdr:colOff>63500</xdr:colOff>
      <xdr:row>84</xdr:row>
      <xdr:rowOff>49530</xdr:rowOff>
    </xdr:to>
    <xdr:cxnSp macro="">
      <xdr:nvCxnSpPr>
        <xdr:cNvPr id="308" name="直線コネクタ 307">
          <a:extLst>
            <a:ext uri="{FF2B5EF4-FFF2-40B4-BE49-F238E27FC236}">
              <a16:creationId xmlns:a16="http://schemas.microsoft.com/office/drawing/2014/main" id="{94298308-0D81-436D-8EBB-A26CB2A42259}"/>
            </a:ext>
          </a:extLst>
        </xdr:cNvPr>
        <xdr:cNvCxnSpPr/>
      </xdr:nvCxnSpPr>
      <xdr:spPr>
        <a:xfrm flipV="1">
          <a:off x="3429000" y="13637260"/>
          <a:ext cx="75247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113030</xdr:rowOff>
    </xdr:from>
    <xdr:to>
      <xdr:col>15</xdr:col>
      <xdr:colOff>101600</xdr:colOff>
      <xdr:row>84</xdr:row>
      <xdr:rowOff>43180</xdr:rowOff>
    </xdr:to>
    <xdr:sp macro="" textlink="">
      <xdr:nvSpPr>
        <xdr:cNvPr id="309" name="楕円 308">
          <a:extLst>
            <a:ext uri="{FF2B5EF4-FFF2-40B4-BE49-F238E27FC236}">
              <a16:creationId xmlns:a16="http://schemas.microsoft.com/office/drawing/2014/main" id="{1C99ACF9-A494-4D58-8E87-C9A896CDC46D}"/>
            </a:ext>
          </a:extLst>
        </xdr:cNvPr>
        <xdr:cNvSpPr/>
      </xdr:nvSpPr>
      <xdr:spPr>
        <a:xfrm>
          <a:off x="2571750" y="13562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163830</xdr:rowOff>
    </xdr:from>
    <xdr:to>
      <xdr:col>19</xdr:col>
      <xdr:colOff>177800</xdr:colOff>
      <xdr:row>84</xdr:row>
      <xdr:rowOff>49530</xdr:rowOff>
    </xdr:to>
    <xdr:cxnSp macro="">
      <xdr:nvCxnSpPr>
        <xdr:cNvPr id="310" name="直線コネクタ 309">
          <a:extLst>
            <a:ext uri="{FF2B5EF4-FFF2-40B4-BE49-F238E27FC236}">
              <a16:creationId xmlns:a16="http://schemas.microsoft.com/office/drawing/2014/main" id="{9D00DCB3-C26B-4DD9-9020-0B5B5B6B1176}"/>
            </a:ext>
          </a:extLst>
        </xdr:cNvPr>
        <xdr:cNvCxnSpPr/>
      </xdr:nvCxnSpPr>
      <xdr:spPr>
        <a:xfrm>
          <a:off x="2619375" y="13609955"/>
          <a:ext cx="80962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52705</xdr:rowOff>
    </xdr:from>
    <xdr:to>
      <xdr:col>10</xdr:col>
      <xdr:colOff>165100</xdr:colOff>
      <xdr:row>83</xdr:row>
      <xdr:rowOff>154940</xdr:rowOff>
    </xdr:to>
    <xdr:sp macro="" textlink="">
      <xdr:nvSpPr>
        <xdr:cNvPr id="311" name="楕円 310">
          <a:extLst>
            <a:ext uri="{FF2B5EF4-FFF2-40B4-BE49-F238E27FC236}">
              <a16:creationId xmlns:a16="http://schemas.microsoft.com/office/drawing/2014/main" id="{6D41B827-BC85-479F-9DF7-262580A38A58}"/>
            </a:ext>
          </a:extLst>
        </xdr:cNvPr>
        <xdr:cNvSpPr/>
      </xdr:nvSpPr>
      <xdr:spPr>
        <a:xfrm>
          <a:off x="1781175" y="13498830"/>
          <a:ext cx="9525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103505</xdr:rowOff>
    </xdr:from>
    <xdr:to>
      <xdr:col>15</xdr:col>
      <xdr:colOff>50800</xdr:colOff>
      <xdr:row>83</xdr:row>
      <xdr:rowOff>163830</xdr:rowOff>
    </xdr:to>
    <xdr:cxnSp macro="">
      <xdr:nvCxnSpPr>
        <xdr:cNvPr id="312" name="直線コネクタ 311">
          <a:extLst>
            <a:ext uri="{FF2B5EF4-FFF2-40B4-BE49-F238E27FC236}">
              <a16:creationId xmlns:a16="http://schemas.microsoft.com/office/drawing/2014/main" id="{9EDEEAC6-1A7F-40A6-BDA8-EC91E10D2867}"/>
            </a:ext>
          </a:extLst>
        </xdr:cNvPr>
        <xdr:cNvCxnSpPr/>
      </xdr:nvCxnSpPr>
      <xdr:spPr>
        <a:xfrm>
          <a:off x="1828800" y="13555980"/>
          <a:ext cx="790575"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167005</xdr:rowOff>
    </xdr:from>
    <xdr:to>
      <xdr:col>6</xdr:col>
      <xdr:colOff>38100</xdr:colOff>
      <xdr:row>83</xdr:row>
      <xdr:rowOff>97790</xdr:rowOff>
    </xdr:to>
    <xdr:sp macro="" textlink="">
      <xdr:nvSpPr>
        <xdr:cNvPr id="313" name="楕円 312">
          <a:extLst>
            <a:ext uri="{FF2B5EF4-FFF2-40B4-BE49-F238E27FC236}">
              <a16:creationId xmlns:a16="http://schemas.microsoft.com/office/drawing/2014/main" id="{FE272F8E-A739-4D50-9563-22419B88A778}"/>
            </a:ext>
          </a:extLst>
        </xdr:cNvPr>
        <xdr:cNvSpPr/>
      </xdr:nvSpPr>
      <xdr:spPr>
        <a:xfrm>
          <a:off x="981075" y="13451205"/>
          <a:ext cx="8572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46355</xdr:rowOff>
    </xdr:from>
    <xdr:to>
      <xdr:col>10</xdr:col>
      <xdr:colOff>114300</xdr:colOff>
      <xdr:row>83</xdr:row>
      <xdr:rowOff>103505</xdr:rowOff>
    </xdr:to>
    <xdr:cxnSp macro="">
      <xdr:nvCxnSpPr>
        <xdr:cNvPr id="314" name="直線コネクタ 313">
          <a:extLst>
            <a:ext uri="{FF2B5EF4-FFF2-40B4-BE49-F238E27FC236}">
              <a16:creationId xmlns:a16="http://schemas.microsoft.com/office/drawing/2014/main" id="{7E261023-C96E-4703-A4BD-F60625BE52B7}"/>
            </a:ext>
          </a:extLst>
        </xdr:cNvPr>
        <xdr:cNvCxnSpPr/>
      </xdr:nvCxnSpPr>
      <xdr:spPr>
        <a:xfrm>
          <a:off x="1028700" y="13498830"/>
          <a:ext cx="8001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46355</xdr:rowOff>
    </xdr:from>
    <xdr:ext cx="405130" cy="259080"/>
    <xdr:sp macro="" textlink="">
      <xdr:nvSpPr>
        <xdr:cNvPr id="315" name="n_1aveValue【公営住宅】&#10;有形固定資産減価償却率">
          <a:extLst>
            <a:ext uri="{FF2B5EF4-FFF2-40B4-BE49-F238E27FC236}">
              <a16:creationId xmlns:a16="http://schemas.microsoft.com/office/drawing/2014/main" id="{57062927-6BBA-48E3-AAE8-8BCBE95403AC}"/>
            </a:ext>
          </a:extLst>
        </xdr:cNvPr>
        <xdr:cNvSpPr txBox="1"/>
      </xdr:nvSpPr>
      <xdr:spPr>
        <a:xfrm>
          <a:off x="3239135" y="13336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170815</xdr:rowOff>
    </xdr:from>
    <xdr:ext cx="402590" cy="258445"/>
    <xdr:sp macro="" textlink="">
      <xdr:nvSpPr>
        <xdr:cNvPr id="316" name="n_2aveValue【公営住宅】&#10;有形固定資産減価償却率">
          <a:extLst>
            <a:ext uri="{FF2B5EF4-FFF2-40B4-BE49-F238E27FC236}">
              <a16:creationId xmlns:a16="http://schemas.microsoft.com/office/drawing/2014/main" id="{A1CE3FEF-1301-4EC3-9949-3B3C050C9088}"/>
            </a:ext>
          </a:extLst>
        </xdr:cNvPr>
        <xdr:cNvSpPr txBox="1"/>
      </xdr:nvSpPr>
      <xdr:spPr>
        <a:xfrm>
          <a:off x="2439035" y="1328674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156210</xdr:rowOff>
    </xdr:from>
    <xdr:ext cx="402590" cy="256540"/>
    <xdr:sp macro="" textlink="">
      <xdr:nvSpPr>
        <xdr:cNvPr id="317" name="n_3aveValue【公営住宅】&#10;有形固定資産減価償却率">
          <a:extLst>
            <a:ext uri="{FF2B5EF4-FFF2-40B4-BE49-F238E27FC236}">
              <a16:creationId xmlns:a16="http://schemas.microsoft.com/office/drawing/2014/main" id="{63B1E77D-91CB-46AB-ADC7-12056DB96D8F}"/>
            </a:ext>
          </a:extLst>
        </xdr:cNvPr>
        <xdr:cNvSpPr txBox="1"/>
      </xdr:nvSpPr>
      <xdr:spPr>
        <a:xfrm>
          <a:off x="1648460" y="132848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83</xdr:row>
      <xdr:rowOff>114300</xdr:rowOff>
    </xdr:from>
    <xdr:ext cx="402590" cy="259080"/>
    <xdr:sp macro="" textlink="">
      <xdr:nvSpPr>
        <xdr:cNvPr id="318" name="n_4aveValue【公営住宅】&#10;有形固定資産減価償却率">
          <a:extLst>
            <a:ext uri="{FF2B5EF4-FFF2-40B4-BE49-F238E27FC236}">
              <a16:creationId xmlns:a16="http://schemas.microsoft.com/office/drawing/2014/main" id="{BFDDC214-5DE8-44A8-A6DB-30FBD1EACB30}"/>
            </a:ext>
          </a:extLst>
        </xdr:cNvPr>
        <xdr:cNvSpPr txBox="1"/>
      </xdr:nvSpPr>
      <xdr:spPr>
        <a:xfrm>
          <a:off x="848360" y="135636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91440</xdr:rowOff>
    </xdr:from>
    <xdr:ext cx="405130" cy="259080"/>
    <xdr:sp macro="" textlink="">
      <xdr:nvSpPr>
        <xdr:cNvPr id="319" name="n_1mainValue【公営住宅】&#10;有形固定資産減価償却率">
          <a:extLst>
            <a:ext uri="{FF2B5EF4-FFF2-40B4-BE49-F238E27FC236}">
              <a16:creationId xmlns:a16="http://schemas.microsoft.com/office/drawing/2014/main" id="{78CE67A5-BB4C-4A0D-B1B0-ACBB6674AE92}"/>
            </a:ext>
          </a:extLst>
        </xdr:cNvPr>
        <xdr:cNvSpPr txBox="1"/>
      </xdr:nvSpPr>
      <xdr:spPr>
        <a:xfrm>
          <a:off x="3239135" y="13699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34290</xdr:rowOff>
    </xdr:from>
    <xdr:ext cx="402590" cy="259080"/>
    <xdr:sp macro="" textlink="">
      <xdr:nvSpPr>
        <xdr:cNvPr id="320" name="n_2mainValue【公営住宅】&#10;有形固定資産減価償却率">
          <a:extLst>
            <a:ext uri="{FF2B5EF4-FFF2-40B4-BE49-F238E27FC236}">
              <a16:creationId xmlns:a16="http://schemas.microsoft.com/office/drawing/2014/main" id="{15B11414-B41F-4886-85D1-67F752A509D6}"/>
            </a:ext>
          </a:extLst>
        </xdr:cNvPr>
        <xdr:cNvSpPr txBox="1"/>
      </xdr:nvSpPr>
      <xdr:spPr>
        <a:xfrm>
          <a:off x="2439035" y="136423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145415</xdr:rowOff>
    </xdr:from>
    <xdr:ext cx="402590" cy="256540"/>
    <xdr:sp macro="" textlink="">
      <xdr:nvSpPr>
        <xdr:cNvPr id="321" name="n_3mainValue【公営住宅】&#10;有形固定資産減価償却率">
          <a:extLst>
            <a:ext uri="{FF2B5EF4-FFF2-40B4-BE49-F238E27FC236}">
              <a16:creationId xmlns:a16="http://schemas.microsoft.com/office/drawing/2014/main" id="{2E796129-49EE-467B-9F55-22BCDD1D25AA}"/>
            </a:ext>
          </a:extLst>
        </xdr:cNvPr>
        <xdr:cNvSpPr txBox="1"/>
      </xdr:nvSpPr>
      <xdr:spPr>
        <a:xfrm>
          <a:off x="1648460" y="135915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81</xdr:row>
      <xdr:rowOff>113665</xdr:rowOff>
    </xdr:from>
    <xdr:ext cx="402590" cy="258445"/>
    <xdr:sp macro="" textlink="">
      <xdr:nvSpPr>
        <xdr:cNvPr id="322" name="n_4mainValue【公営住宅】&#10;有形固定資産減価償却率">
          <a:extLst>
            <a:ext uri="{FF2B5EF4-FFF2-40B4-BE49-F238E27FC236}">
              <a16:creationId xmlns:a16="http://schemas.microsoft.com/office/drawing/2014/main" id="{D2633777-D084-40B4-BA4F-02FF8F0C6884}"/>
            </a:ext>
          </a:extLst>
        </xdr:cNvPr>
        <xdr:cNvSpPr txBox="1"/>
      </xdr:nvSpPr>
      <xdr:spPr>
        <a:xfrm>
          <a:off x="848360" y="1323911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9622DAC-7444-40F9-A42D-6ACAD34454D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FFE8C2B-12A5-4A4E-BCD3-AA5932525085}"/>
            </a:ext>
          </a:extLst>
        </xdr:cNvPr>
        <xdr:cNvSpPr/>
      </xdr:nvSpPr>
      <xdr:spPr>
        <a:xfrm>
          <a:off x="60674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A4053D25-CCE7-454B-935E-102F74C3D813}"/>
            </a:ext>
          </a:extLst>
        </xdr:cNvPr>
        <xdr:cNvSpPr/>
      </xdr:nvSpPr>
      <xdr:spPr>
        <a:xfrm>
          <a:off x="60674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D8C37D11-651C-4090-ACD7-7EF3939A716C}"/>
            </a:ext>
          </a:extLst>
        </xdr:cNvPr>
        <xdr:cNvSpPr/>
      </xdr:nvSpPr>
      <xdr:spPr>
        <a:xfrm>
          <a:off x="69818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DFD528C2-3500-4BD1-9701-70C2E7B03ACE}"/>
            </a:ext>
          </a:extLst>
        </xdr:cNvPr>
        <xdr:cNvSpPr/>
      </xdr:nvSpPr>
      <xdr:spPr>
        <a:xfrm>
          <a:off x="69818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3E1D08C3-2A89-4A91-B15F-372CAB927442}"/>
            </a:ext>
          </a:extLst>
        </xdr:cNvPr>
        <xdr:cNvSpPr/>
      </xdr:nvSpPr>
      <xdr:spPr>
        <a:xfrm>
          <a:off x="80105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159A408-7A66-4907-840C-D0EF0DF8D5A8}"/>
            </a:ext>
          </a:extLst>
        </xdr:cNvPr>
        <xdr:cNvSpPr/>
      </xdr:nvSpPr>
      <xdr:spPr>
        <a:xfrm>
          <a:off x="80105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0.826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432B3FEA-55E7-4373-9E50-4F56276E941E}"/>
            </a:ext>
          </a:extLst>
        </xdr:cNvPr>
        <xdr:cNvSpPr/>
      </xdr:nvSpPr>
      <xdr:spPr>
        <a:xfrm>
          <a:off x="59531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31" name="テキスト ボックス 330">
          <a:extLst>
            <a:ext uri="{FF2B5EF4-FFF2-40B4-BE49-F238E27FC236}">
              <a16:creationId xmlns:a16="http://schemas.microsoft.com/office/drawing/2014/main" id="{4853D6EF-618F-49D0-AC1E-067C9BD9CA7D}"/>
            </a:ext>
          </a:extLst>
        </xdr:cNvPr>
        <xdr:cNvSpPr txBox="1"/>
      </xdr:nvSpPr>
      <xdr:spPr>
        <a:xfrm>
          <a:off x="5915025" y="12068175"/>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BE67B083-12BE-461D-B481-F2E0716B07A7}"/>
            </a:ext>
          </a:extLst>
        </xdr:cNvPr>
        <xdr:cNvCxnSpPr/>
      </xdr:nvCxnSpPr>
      <xdr:spPr>
        <a:xfrm>
          <a:off x="5953125" y="144113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33" name="直線コネクタ 332">
          <a:extLst>
            <a:ext uri="{FF2B5EF4-FFF2-40B4-BE49-F238E27FC236}">
              <a16:creationId xmlns:a16="http://schemas.microsoft.com/office/drawing/2014/main" id="{7A15F5E0-2CA2-4B51-9414-17D3F4169BAF}"/>
            </a:ext>
          </a:extLst>
        </xdr:cNvPr>
        <xdr:cNvCxnSpPr/>
      </xdr:nvCxnSpPr>
      <xdr:spPr>
        <a:xfrm>
          <a:off x="5953125" y="14094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820" cy="259080"/>
    <xdr:sp macro="" textlink="">
      <xdr:nvSpPr>
        <xdr:cNvPr id="334" name="テキスト ボックス 333">
          <a:extLst>
            <a:ext uri="{FF2B5EF4-FFF2-40B4-BE49-F238E27FC236}">
              <a16:creationId xmlns:a16="http://schemas.microsoft.com/office/drawing/2014/main" id="{D24DCFD7-6DE7-4EBD-B851-C4F3497309B3}"/>
            </a:ext>
          </a:extLst>
        </xdr:cNvPr>
        <xdr:cNvSpPr txBox="1"/>
      </xdr:nvSpPr>
      <xdr:spPr>
        <a:xfrm>
          <a:off x="5527040" y="139649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5" name="直線コネクタ 334">
          <a:extLst>
            <a:ext uri="{FF2B5EF4-FFF2-40B4-BE49-F238E27FC236}">
              <a16:creationId xmlns:a16="http://schemas.microsoft.com/office/drawing/2014/main" id="{FE2A2128-D422-469B-8607-661D2E62861B}"/>
            </a:ext>
          </a:extLst>
        </xdr:cNvPr>
        <xdr:cNvCxnSpPr/>
      </xdr:nvCxnSpPr>
      <xdr:spPr>
        <a:xfrm>
          <a:off x="5953125" y="137833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820" cy="256540"/>
    <xdr:sp macro="" textlink="">
      <xdr:nvSpPr>
        <xdr:cNvPr id="336" name="テキスト ボックス 335">
          <a:extLst>
            <a:ext uri="{FF2B5EF4-FFF2-40B4-BE49-F238E27FC236}">
              <a16:creationId xmlns:a16="http://schemas.microsoft.com/office/drawing/2014/main" id="{708F5EA2-153A-4E75-9CDD-F662D8AF03D0}"/>
            </a:ext>
          </a:extLst>
        </xdr:cNvPr>
        <xdr:cNvSpPr txBox="1"/>
      </xdr:nvSpPr>
      <xdr:spPr>
        <a:xfrm>
          <a:off x="5527040" y="136569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37" name="直線コネクタ 336">
          <a:extLst>
            <a:ext uri="{FF2B5EF4-FFF2-40B4-BE49-F238E27FC236}">
              <a16:creationId xmlns:a16="http://schemas.microsoft.com/office/drawing/2014/main" id="{54172A94-90E3-41F0-A170-CFBFE4434B7C}"/>
            </a:ext>
          </a:extLst>
        </xdr:cNvPr>
        <xdr:cNvCxnSpPr/>
      </xdr:nvCxnSpPr>
      <xdr:spPr>
        <a:xfrm>
          <a:off x="5953125" y="134759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820" cy="259080"/>
    <xdr:sp macro="" textlink="">
      <xdr:nvSpPr>
        <xdr:cNvPr id="338" name="テキスト ボックス 337">
          <a:extLst>
            <a:ext uri="{FF2B5EF4-FFF2-40B4-BE49-F238E27FC236}">
              <a16:creationId xmlns:a16="http://schemas.microsoft.com/office/drawing/2014/main" id="{1B8E6BCD-4C28-4DB3-9312-AC3DDBF0F6D4}"/>
            </a:ext>
          </a:extLst>
        </xdr:cNvPr>
        <xdr:cNvSpPr txBox="1"/>
      </xdr:nvSpPr>
      <xdr:spPr>
        <a:xfrm>
          <a:off x="5527040" y="133464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39" name="直線コネクタ 338">
          <a:extLst>
            <a:ext uri="{FF2B5EF4-FFF2-40B4-BE49-F238E27FC236}">
              <a16:creationId xmlns:a16="http://schemas.microsoft.com/office/drawing/2014/main" id="{F7167488-7C2C-4126-B9FE-C81D62A9B100}"/>
            </a:ext>
          </a:extLst>
        </xdr:cNvPr>
        <xdr:cNvCxnSpPr/>
      </xdr:nvCxnSpPr>
      <xdr:spPr>
        <a:xfrm>
          <a:off x="5953125" y="131749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820" cy="256540"/>
    <xdr:sp macro="" textlink="">
      <xdr:nvSpPr>
        <xdr:cNvPr id="340" name="テキスト ボックス 339">
          <a:extLst>
            <a:ext uri="{FF2B5EF4-FFF2-40B4-BE49-F238E27FC236}">
              <a16:creationId xmlns:a16="http://schemas.microsoft.com/office/drawing/2014/main" id="{B16F184D-74E6-4214-932E-FB9A67733BCB}"/>
            </a:ext>
          </a:extLst>
        </xdr:cNvPr>
        <xdr:cNvSpPr txBox="1"/>
      </xdr:nvSpPr>
      <xdr:spPr>
        <a:xfrm>
          <a:off x="5527040" y="130390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41" name="直線コネクタ 340">
          <a:extLst>
            <a:ext uri="{FF2B5EF4-FFF2-40B4-BE49-F238E27FC236}">
              <a16:creationId xmlns:a16="http://schemas.microsoft.com/office/drawing/2014/main" id="{57014C34-80E0-4249-858C-1E93B21C4BE5}"/>
            </a:ext>
          </a:extLst>
        </xdr:cNvPr>
        <xdr:cNvCxnSpPr/>
      </xdr:nvCxnSpPr>
      <xdr:spPr>
        <a:xfrm>
          <a:off x="5953125" y="12868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78</xdr:row>
      <xdr:rowOff>92075</xdr:rowOff>
    </xdr:from>
    <xdr:ext cx="531495" cy="259080"/>
    <xdr:sp macro="" textlink="">
      <xdr:nvSpPr>
        <xdr:cNvPr id="342" name="テキスト ボックス 341">
          <a:extLst>
            <a:ext uri="{FF2B5EF4-FFF2-40B4-BE49-F238E27FC236}">
              <a16:creationId xmlns:a16="http://schemas.microsoft.com/office/drawing/2014/main" id="{6B16D966-3624-40E2-87F3-9C66D899F3E0}"/>
            </a:ext>
          </a:extLst>
        </xdr:cNvPr>
        <xdr:cNvSpPr txBox="1"/>
      </xdr:nvSpPr>
      <xdr:spPr>
        <a:xfrm>
          <a:off x="5478780" y="12731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43" name="直線コネクタ 342">
          <a:extLst>
            <a:ext uri="{FF2B5EF4-FFF2-40B4-BE49-F238E27FC236}">
              <a16:creationId xmlns:a16="http://schemas.microsoft.com/office/drawing/2014/main" id="{29D20C8A-4E42-409E-824F-C4D5E82E7BBA}"/>
            </a:ext>
          </a:extLst>
        </xdr:cNvPr>
        <xdr:cNvCxnSpPr/>
      </xdr:nvCxnSpPr>
      <xdr:spPr>
        <a:xfrm>
          <a:off x="5953125" y="125564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107950</xdr:rowOff>
    </xdr:from>
    <xdr:ext cx="531495" cy="259080"/>
    <xdr:sp macro="" textlink="">
      <xdr:nvSpPr>
        <xdr:cNvPr id="344" name="テキスト ボックス 343">
          <a:extLst>
            <a:ext uri="{FF2B5EF4-FFF2-40B4-BE49-F238E27FC236}">
              <a16:creationId xmlns:a16="http://schemas.microsoft.com/office/drawing/2014/main" id="{5F75F3C1-7FB8-472D-BEE8-770FBBA26833}"/>
            </a:ext>
          </a:extLst>
        </xdr:cNvPr>
        <xdr:cNvSpPr txBox="1"/>
      </xdr:nvSpPr>
      <xdr:spPr>
        <a:xfrm>
          <a:off x="5478780" y="124206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8FA160F1-09EF-477B-9F7D-FE96116FD15A}"/>
            </a:ext>
          </a:extLst>
        </xdr:cNvPr>
        <xdr:cNvCxnSpPr/>
      </xdr:nvCxnSpPr>
      <xdr:spPr>
        <a:xfrm>
          <a:off x="5953125" y="12249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346" name="テキスト ボックス 345">
          <a:extLst>
            <a:ext uri="{FF2B5EF4-FFF2-40B4-BE49-F238E27FC236}">
              <a16:creationId xmlns:a16="http://schemas.microsoft.com/office/drawing/2014/main" id="{55B316CF-6EB5-41A9-830D-2074DCC2C2BD}"/>
            </a:ext>
          </a:extLst>
        </xdr:cNvPr>
        <xdr:cNvSpPr txBox="1"/>
      </xdr:nvSpPr>
      <xdr:spPr>
        <a:xfrm>
          <a:off x="5478780" y="12113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5C031378-AD50-4830-AA79-042ED602263B}"/>
            </a:ext>
          </a:extLst>
        </xdr:cNvPr>
        <xdr:cNvSpPr/>
      </xdr:nvSpPr>
      <xdr:spPr>
        <a:xfrm>
          <a:off x="59531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170180</xdr:rowOff>
    </xdr:from>
    <xdr:to>
      <xdr:col>54</xdr:col>
      <xdr:colOff>189865</xdr:colOff>
      <xdr:row>86</xdr:row>
      <xdr:rowOff>93980</xdr:rowOff>
    </xdr:to>
    <xdr:cxnSp macro="">
      <xdr:nvCxnSpPr>
        <xdr:cNvPr id="348" name="直線コネクタ 347">
          <a:extLst>
            <a:ext uri="{FF2B5EF4-FFF2-40B4-BE49-F238E27FC236}">
              <a16:creationId xmlns:a16="http://schemas.microsoft.com/office/drawing/2014/main" id="{73835246-4BBF-4487-823F-28BC7CCF170B}"/>
            </a:ext>
          </a:extLst>
        </xdr:cNvPr>
        <xdr:cNvCxnSpPr/>
      </xdr:nvCxnSpPr>
      <xdr:spPr>
        <a:xfrm flipV="1">
          <a:off x="9429115" y="1263840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97790</xdr:rowOff>
    </xdr:from>
    <xdr:ext cx="469900" cy="256540"/>
    <xdr:sp macro="" textlink="">
      <xdr:nvSpPr>
        <xdr:cNvPr id="349" name="【公営住宅】&#10;一人当たり面積最小値テキスト">
          <a:extLst>
            <a:ext uri="{FF2B5EF4-FFF2-40B4-BE49-F238E27FC236}">
              <a16:creationId xmlns:a16="http://schemas.microsoft.com/office/drawing/2014/main" id="{CEEBF5CE-8AD6-4A79-9DEF-49817E0FAA38}"/>
            </a:ext>
          </a:extLst>
        </xdr:cNvPr>
        <xdr:cNvSpPr txBox="1"/>
      </xdr:nvSpPr>
      <xdr:spPr>
        <a:xfrm>
          <a:off x="9467850" y="140328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0.688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93980</xdr:rowOff>
    </xdr:from>
    <xdr:to>
      <xdr:col>55</xdr:col>
      <xdr:colOff>88900</xdr:colOff>
      <xdr:row>86</xdr:row>
      <xdr:rowOff>93980</xdr:rowOff>
    </xdr:to>
    <xdr:cxnSp macro="">
      <xdr:nvCxnSpPr>
        <xdr:cNvPr id="350" name="直線コネクタ 349">
          <a:extLst>
            <a:ext uri="{FF2B5EF4-FFF2-40B4-BE49-F238E27FC236}">
              <a16:creationId xmlns:a16="http://schemas.microsoft.com/office/drawing/2014/main" id="{63762E5E-5A1F-453C-B445-496D3A7CDC98}"/>
            </a:ext>
          </a:extLst>
        </xdr:cNvPr>
        <xdr:cNvCxnSpPr/>
      </xdr:nvCxnSpPr>
      <xdr:spPr>
        <a:xfrm>
          <a:off x="9363075" y="1402905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116840</xdr:rowOff>
    </xdr:from>
    <xdr:ext cx="534670" cy="259080"/>
    <xdr:sp macro="" textlink="">
      <xdr:nvSpPr>
        <xdr:cNvPr id="351" name="【公営住宅】&#10;一人当たり面積最大値テキスト">
          <a:extLst>
            <a:ext uri="{FF2B5EF4-FFF2-40B4-BE49-F238E27FC236}">
              <a16:creationId xmlns:a16="http://schemas.microsoft.com/office/drawing/2014/main" id="{E5E88B16-C9BA-48F6-AF89-58542CE577DA}"/>
            </a:ext>
          </a:extLst>
        </xdr:cNvPr>
        <xdr:cNvSpPr txBox="1"/>
      </xdr:nvSpPr>
      <xdr:spPr>
        <a:xfrm>
          <a:off x="9467850" y="12432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14.159</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170180</xdr:rowOff>
    </xdr:from>
    <xdr:to>
      <xdr:col>55</xdr:col>
      <xdr:colOff>88900</xdr:colOff>
      <xdr:row>77</xdr:row>
      <xdr:rowOff>170180</xdr:rowOff>
    </xdr:to>
    <xdr:cxnSp macro="">
      <xdr:nvCxnSpPr>
        <xdr:cNvPr id="352" name="直線コネクタ 351">
          <a:extLst>
            <a:ext uri="{FF2B5EF4-FFF2-40B4-BE49-F238E27FC236}">
              <a16:creationId xmlns:a16="http://schemas.microsoft.com/office/drawing/2014/main" id="{A547292B-AB9A-4E46-9451-07EBFF61AD75}"/>
            </a:ext>
          </a:extLst>
        </xdr:cNvPr>
        <xdr:cNvCxnSpPr/>
      </xdr:nvCxnSpPr>
      <xdr:spPr>
        <a:xfrm>
          <a:off x="9363075" y="1263840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163830</xdr:rowOff>
    </xdr:from>
    <xdr:ext cx="469900" cy="259080"/>
    <xdr:sp macro="" textlink="">
      <xdr:nvSpPr>
        <xdr:cNvPr id="353" name="【公営住宅】&#10;一人当たり面積平均値テキスト">
          <a:extLst>
            <a:ext uri="{FF2B5EF4-FFF2-40B4-BE49-F238E27FC236}">
              <a16:creationId xmlns:a16="http://schemas.microsoft.com/office/drawing/2014/main" id="{C0F6FF86-1254-48ED-9E65-B5FFBE332444}"/>
            </a:ext>
          </a:extLst>
        </xdr:cNvPr>
        <xdr:cNvSpPr txBox="1"/>
      </xdr:nvSpPr>
      <xdr:spPr>
        <a:xfrm>
          <a:off x="9467850" y="136099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140970</xdr:rowOff>
    </xdr:from>
    <xdr:to>
      <xdr:col>55</xdr:col>
      <xdr:colOff>50800</xdr:colOff>
      <xdr:row>85</xdr:row>
      <xdr:rowOff>71120</xdr:rowOff>
    </xdr:to>
    <xdr:sp macro="" textlink="">
      <xdr:nvSpPr>
        <xdr:cNvPr id="354" name="フローチャート: 判断 353">
          <a:extLst>
            <a:ext uri="{FF2B5EF4-FFF2-40B4-BE49-F238E27FC236}">
              <a16:creationId xmlns:a16="http://schemas.microsoft.com/office/drawing/2014/main" id="{C3D94312-EB29-4B0A-9A67-6CC7D73A7A64}"/>
            </a:ext>
          </a:extLst>
        </xdr:cNvPr>
        <xdr:cNvSpPr/>
      </xdr:nvSpPr>
      <xdr:spPr>
        <a:xfrm>
          <a:off x="9401175" y="13755370"/>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156845</xdr:rowOff>
    </xdr:from>
    <xdr:to>
      <xdr:col>50</xdr:col>
      <xdr:colOff>165100</xdr:colOff>
      <xdr:row>85</xdr:row>
      <xdr:rowOff>86995</xdr:rowOff>
    </xdr:to>
    <xdr:sp macro="" textlink="">
      <xdr:nvSpPr>
        <xdr:cNvPr id="355" name="フローチャート: 判断 354">
          <a:extLst>
            <a:ext uri="{FF2B5EF4-FFF2-40B4-BE49-F238E27FC236}">
              <a16:creationId xmlns:a16="http://schemas.microsoft.com/office/drawing/2014/main" id="{CD3F4B83-5905-4D46-8DD6-9D5F3867CA6F}"/>
            </a:ext>
          </a:extLst>
        </xdr:cNvPr>
        <xdr:cNvSpPr/>
      </xdr:nvSpPr>
      <xdr:spPr>
        <a:xfrm>
          <a:off x="8639175" y="137712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24765</xdr:rowOff>
    </xdr:from>
    <xdr:to>
      <xdr:col>46</xdr:col>
      <xdr:colOff>38100</xdr:colOff>
      <xdr:row>85</xdr:row>
      <xdr:rowOff>126365</xdr:rowOff>
    </xdr:to>
    <xdr:sp macro="" textlink="">
      <xdr:nvSpPr>
        <xdr:cNvPr id="356" name="フローチャート: 判断 355">
          <a:extLst>
            <a:ext uri="{FF2B5EF4-FFF2-40B4-BE49-F238E27FC236}">
              <a16:creationId xmlns:a16="http://schemas.microsoft.com/office/drawing/2014/main" id="{31433D83-0D61-48D1-AD36-D8B71E0E2374}"/>
            </a:ext>
          </a:extLst>
        </xdr:cNvPr>
        <xdr:cNvSpPr/>
      </xdr:nvSpPr>
      <xdr:spPr>
        <a:xfrm>
          <a:off x="7839075" y="138010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58420</xdr:rowOff>
    </xdr:from>
    <xdr:to>
      <xdr:col>41</xdr:col>
      <xdr:colOff>101600</xdr:colOff>
      <xdr:row>85</xdr:row>
      <xdr:rowOff>160020</xdr:rowOff>
    </xdr:to>
    <xdr:sp macro="" textlink="">
      <xdr:nvSpPr>
        <xdr:cNvPr id="357" name="フローチャート: 判断 356">
          <a:extLst>
            <a:ext uri="{FF2B5EF4-FFF2-40B4-BE49-F238E27FC236}">
              <a16:creationId xmlns:a16="http://schemas.microsoft.com/office/drawing/2014/main" id="{DDA54606-5C7F-442E-99D1-69605FDBC7BC}"/>
            </a:ext>
          </a:extLst>
        </xdr:cNvPr>
        <xdr:cNvSpPr/>
      </xdr:nvSpPr>
      <xdr:spPr>
        <a:xfrm>
          <a:off x="7029450" y="138315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10795</xdr:rowOff>
    </xdr:from>
    <xdr:to>
      <xdr:col>36</xdr:col>
      <xdr:colOff>165100</xdr:colOff>
      <xdr:row>85</xdr:row>
      <xdr:rowOff>112395</xdr:rowOff>
    </xdr:to>
    <xdr:sp macro="" textlink="">
      <xdr:nvSpPr>
        <xdr:cNvPr id="358" name="フローチャート: 判断 357">
          <a:extLst>
            <a:ext uri="{FF2B5EF4-FFF2-40B4-BE49-F238E27FC236}">
              <a16:creationId xmlns:a16="http://schemas.microsoft.com/office/drawing/2014/main" id="{FBBCB420-5036-47DC-BBFC-733DEE149C1B}"/>
            </a:ext>
          </a:extLst>
        </xdr:cNvPr>
        <xdr:cNvSpPr/>
      </xdr:nvSpPr>
      <xdr:spPr>
        <a:xfrm>
          <a:off x="6238875" y="137807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31C3B4E7-0509-4604-969A-0B61C295DB0F}"/>
            </a:ext>
          </a:extLst>
        </xdr:cNvPr>
        <xdr:cNvSpPr txBox="1"/>
      </xdr:nvSpPr>
      <xdr:spPr>
        <a:xfrm>
          <a:off x="925830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D9760648-D1FE-4414-BF84-8D1AB3469429}"/>
            </a:ext>
          </a:extLst>
        </xdr:cNvPr>
        <xdr:cNvSpPr txBox="1"/>
      </xdr:nvSpPr>
      <xdr:spPr>
        <a:xfrm>
          <a:off x="8515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1" name="テキスト ボックス 360">
          <a:extLst>
            <a:ext uri="{FF2B5EF4-FFF2-40B4-BE49-F238E27FC236}">
              <a16:creationId xmlns:a16="http://schemas.microsoft.com/office/drawing/2014/main" id="{95F2953C-D0E4-4BA0-80AD-236A21C547C1}"/>
            </a:ext>
          </a:extLst>
        </xdr:cNvPr>
        <xdr:cNvSpPr txBox="1"/>
      </xdr:nvSpPr>
      <xdr:spPr>
        <a:xfrm>
          <a:off x="7715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2" name="テキスト ボックス 361">
          <a:extLst>
            <a:ext uri="{FF2B5EF4-FFF2-40B4-BE49-F238E27FC236}">
              <a16:creationId xmlns:a16="http://schemas.microsoft.com/office/drawing/2014/main" id="{DBB13AFA-E38C-4060-B266-D1F998B29732}"/>
            </a:ext>
          </a:extLst>
        </xdr:cNvPr>
        <xdr:cNvSpPr txBox="1"/>
      </xdr:nvSpPr>
      <xdr:spPr>
        <a:xfrm>
          <a:off x="690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3" name="テキスト ボックス 362">
          <a:extLst>
            <a:ext uri="{FF2B5EF4-FFF2-40B4-BE49-F238E27FC236}">
              <a16:creationId xmlns:a16="http://schemas.microsoft.com/office/drawing/2014/main" id="{97854B03-1A17-4AAE-9A6D-875CF805280C}"/>
            </a:ext>
          </a:extLst>
        </xdr:cNvPr>
        <xdr:cNvSpPr txBox="1"/>
      </xdr:nvSpPr>
      <xdr:spPr>
        <a:xfrm>
          <a:off x="6115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100330</xdr:rowOff>
    </xdr:from>
    <xdr:to>
      <xdr:col>55</xdr:col>
      <xdr:colOff>50800</xdr:colOff>
      <xdr:row>86</xdr:row>
      <xdr:rowOff>30480</xdr:rowOff>
    </xdr:to>
    <xdr:sp macro="" textlink="">
      <xdr:nvSpPr>
        <xdr:cNvPr id="364" name="楕円 363">
          <a:extLst>
            <a:ext uri="{FF2B5EF4-FFF2-40B4-BE49-F238E27FC236}">
              <a16:creationId xmlns:a16="http://schemas.microsoft.com/office/drawing/2014/main" id="{EEA0AB98-46C0-45E4-BBD3-BCE7CDB90C2C}"/>
            </a:ext>
          </a:extLst>
        </xdr:cNvPr>
        <xdr:cNvSpPr/>
      </xdr:nvSpPr>
      <xdr:spPr>
        <a:xfrm>
          <a:off x="9401175" y="1387665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15240</xdr:rowOff>
    </xdr:from>
    <xdr:ext cx="469900" cy="259080"/>
    <xdr:sp macro="" textlink="">
      <xdr:nvSpPr>
        <xdr:cNvPr id="365" name="【公営住宅】&#10;一人当たり面積該当値テキスト">
          <a:extLst>
            <a:ext uri="{FF2B5EF4-FFF2-40B4-BE49-F238E27FC236}">
              <a16:creationId xmlns:a16="http://schemas.microsoft.com/office/drawing/2014/main" id="{DCEB6BB4-3BB6-4FC7-8458-4DB761AFDC67}"/>
            </a:ext>
          </a:extLst>
        </xdr:cNvPr>
        <xdr:cNvSpPr txBox="1"/>
      </xdr:nvSpPr>
      <xdr:spPr>
        <a:xfrm>
          <a:off x="9467850" y="137852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123190</xdr:rowOff>
    </xdr:from>
    <xdr:to>
      <xdr:col>50</xdr:col>
      <xdr:colOff>165100</xdr:colOff>
      <xdr:row>86</xdr:row>
      <xdr:rowOff>53340</xdr:rowOff>
    </xdr:to>
    <xdr:sp macro="" textlink="">
      <xdr:nvSpPr>
        <xdr:cNvPr id="366" name="楕円 365">
          <a:extLst>
            <a:ext uri="{FF2B5EF4-FFF2-40B4-BE49-F238E27FC236}">
              <a16:creationId xmlns:a16="http://schemas.microsoft.com/office/drawing/2014/main" id="{07EAA553-288C-4546-88D0-98A29F66E1B2}"/>
            </a:ext>
          </a:extLst>
        </xdr:cNvPr>
        <xdr:cNvSpPr/>
      </xdr:nvSpPr>
      <xdr:spPr>
        <a:xfrm>
          <a:off x="8639175" y="1389951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151130</xdr:rowOff>
    </xdr:from>
    <xdr:to>
      <xdr:col>55</xdr:col>
      <xdr:colOff>0</xdr:colOff>
      <xdr:row>86</xdr:row>
      <xdr:rowOff>2540</xdr:rowOff>
    </xdr:to>
    <xdr:cxnSp macro="">
      <xdr:nvCxnSpPr>
        <xdr:cNvPr id="367" name="直線コネクタ 366">
          <a:extLst>
            <a:ext uri="{FF2B5EF4-FFF2-40B4-BE49-F238E27FC236}">
              <a16:creationId xmlns:a16="http://schemas.microsoft.com/office/drawing/2014/main" id="{CCA169E8-153A-4EF2-83C2-91C949AD0CA8}"/>
            </a:ext>
          </a:extLst>
        </xdr:cNvPr>
        <xdr:cNvCxnSpPr/>
      </xdr:nvCxnSpPr>
      <xdr:spPr>
        <a:xfrm flipV="1">
          <a:off x="8686800" y="13924280"/>
          <a:ext cx="7429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132080</xdr:rowOff>
    </xdr:from>
    <xdr:to>
      <xdr:col>46</xdr:col>
      <xdr:colOff>38100</xdr:colOff>
      <xdr:row>86</xdr:row>
      <xdr:rowOff>61595</xdr:rowOff>
    </xdr:to>
    <xdr:sp macro="" textlink="">
      <xdr:nvSpPr>
        <xdr:cNvPr id="368" name="楕円 367">
          <a:extLst>
            <a:ext uri="{FF2B5EF4-FFF2-40B4-BE49-F238E27FC236}">
              <a16:creationId xmlns:a16="http://schemas.microsoft.com/office/drawing/2014/main" id="{2162C641-D049-463C-9478-0D9457FADBD7}"/>
            </a:ext>
          </a:extLst>
        </xdr:cNvPr>
        <xdr:cNvSpPr/>
      </xdr:nvSpPr>
      <xdr:spPr>
        <a:xfrm>
          <a:off x="7839075" y="13905230"/>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2540</xdr:rowOff>
    </xdr:from>
    <xdr:to>
      <xdr:col>50</xdr:col>
      <xdr:colOff>114300</xdr:colOff>
      <xdr:row>86</xdr:row>
      <xdr:rowOff>10795</xdr:rowOff>
    </xdr:to>
    <xdr:cxnSp macro="">
      <xdr:nvCxnSpPr>
        <xdr:cNvPr id="369" name="直線コネクタ 368">
          <a:extLst>
            <a:ext uri="{FF2B5EF4-FFF2-40B4-BE49-F238E27FC236}">
              <a16:creationId xmlns:a16="http://schemas.microsoft.com/office/drawing/2014/main" id="{9ED2B14A-0DEC-4FBF-93FC-C3C6FE19406F}"/>
            </a:ext>
          </a:extLst>
        </xdr:cNvPr>
        <xdr:cNvCxnSpPr/>
      </xdr:nvCxnSpPr>
      <xdr:spPr>
        <a:xfrm flipV="1">
          <a:off x="7886700" y="1393761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135255</xdr:rowOff>
    </xdr:from>
    <xdr:to>
      <xdr:col>41</xdr:col>
      <xdr:colOff>101600</xdr:colOff>
      <xdr:row>86</xdr:row>
      <xdr:rowOff>65405</xdr:rowOff>
    </xdr:to>
    <xdr:sp macro="" textlink="">
      <xdr:nvSpPr>
        <xdr:cNvPr id="370" name="楕円 369">
          <a:extLst>
            <a:ext uri="{FF2B5EF4-FFF2-40B4-BE49-F238E27FC236}">
              <a16:creationId xmlns:a16="http://schemas.microsoft.com/office/drawing/2014/main" id="{9438CC6A-FEA8-4915-916F-850317E59EC3}"/>
            </a:ext>
          </a:extLst>
        </xdr:cNvPr>
        <xdr:cNvSpPr/>
      </xdr:nvSpPr>
      <xdr:spPr>
        <a:xfrm>
          <a:off x="7029450" y="139084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10795</xdr:rowOff>
    </xdr:from>
    <xdr:to>
      <xdr:col>45</xdr:col>
      <xdr:colOff>177800</xdr:colOff>
      <xdr:row>86</xdr:row>
      <xdr:rowOff>14605</xdr:rowOff>
    </xdr:to>
    <xdr:cxnSp macro="">
      <xdr:nvCxnSpPr>
        <xdr:cNvPr id="371" name="直線コネクタ 370">
          <a:extLst>
            <a:ext uri="{FF2B5EF4-FFF2-40B4-BE49-F238E27FC236}">
              <a16:creationId xmlns:a16="http://schemas.microsoft.com/office/drawing/2014/main" id="{0AD2A679-EC82-4656-8197-3930B8739F9D}"/>
            </a:ext>
          </a:extLst>
        </xdr:cNvPr>
        <xdr:cNvCxnSpPr/>
      </xdr:nvCxnSpPr>
      <xdr:spPr>
        <a:xfrm flipV="1">
          <a:off x="7077075" y="13942695"/>
          <a:ext cx="8096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142240</xdr:rowOff>
    </xdr:from>
    <xdr:to>
      <xdr:col>36</xdr:col>
      <xdr:colOff>165100</xdr:colOff>
      <xdr:row>86</xdr:row>
      <xdr:rowOff>72390</xdr:rowOff>
    </xdr:to>
    <xdr:sp macro="" textlink="">
      <xdr:nvSpPr>
        <xdr:cNvPr id="372" name="楕円 371">
          <a:extLst>
            <a:ext uri="{FF2B5EF4-FFF2-40B4-BE49-F238E27FC236}">
              <a16:creationId xmlns:a16="http://schemas.microsoft.com/office/drawing/2014/main" id="{3D4403AE-03A5-40F0-AD98-B1FDE9FF7911}"/>
            </a:ext>
          </a:extLst>
        </xdr:cNvPr>
        <xdr:cNvSpPr/>
      </xdr:nvSpPr>
      <xdr:spPr>
        <a:xfrm>
          <a:off x="6238875" y="1391856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14605</xdr:rowOff>
    </xdr:from>
    <xdr:to>
      <xdr:col>41</xdr:col>
      <xdr:colOff>50800</xdr:colOff>
      <xdr:row>86</xdr:row>
      <xdr:rowOff>21590</xdr:rowOff>
    </xdr:to>
    <xdr:cxnSp macro="">
      <xdr:nvCxnSpPr>
        <xdr:cNvPr id="373" name="直線コネクタ 372">
          <a:extLst>
            <a:ext uri="{FF2B5EF4-FFF2-40B4-BE49-F238E27FC236}">
              <a16:creationId xmlns:a16="http://schemas.microsoft.com/office/drawing/2014/main" id="{DCBD331D-AB23-4521-98E4-BD77B5F45A14}"/>
            </a:ext>
          </a:extLst>
        </xdr:cNvPr>
        <xdr:cNvCxnSpPr/>
      </xdr:nvCxnSpPr>
      <xdr:spPr>
        <a:xfrm flipV="1">
          <a:off x="6286500" y="13946505"/>
          <a:ext cx="79057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103505</xdr:rowOff>
    </xdr:from>
    <xdr:ext cx="469900" cy="259080"/>
    <xdr:sp macro="" textlink="">
      <xdr:nvSpPr>
        <xdr:cNvPr id="374" name="n_1aveValue【公営住宅】&#10;一人当たり面積">
          <a:extLst>
            <a:ext uri="{FF2B5EF4-FFF2-40B4-BE49-F238E27FC236}">
              <a16:creationId xmlns:a16="http://schemas.microsoft.com/office/drawing/2014/main" id="{0637F6EE-CDDC-4EA1-A641-794608CC21AC}"/>
            </a:ext>
          </a:extLst>
        </xdr:cNvPr>
        <xdr:cNvSpPr txBox="1"/>
      </xdr:nvSpPr>
      <xdr:spPr>
        <a:xfrm>
          <a:off x="8458200" y="13555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143510</xdr:rowOff>
    </xdr:from>
    <xdr:ext cx="467360" cy="256540"/>
    <xdr:sp macro="" textlink="">
      <xdr:nvSpPr>
        <xdr:cNvPr id="375" name="n_2aveValue【公営住宅】&#10;一人当たり面積">
          <a:extLst>
            <a:ext uri="{FF2B5EF4-FFF2-40B4-BE49-F238E27FC236}">
              <a16:creationId xmlns:a16="http://schemas.microsoft.com/office/drawing/2014/main" id="{FF7A7ACD-0F3D-499A-AF07-275164E32E67}"/>
            </a:ext>
          </a:extLst>
        </xdr:cNvPr>
        <xdr:cNvSpPr txBox="1"/>
      </xdr:nvSpPr>
      <xdr:spPr>
        <a:xfrm>
          <a:off x="7677150" y="135896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5080</xdr:rowOff>
    </xdr:from>
    <xdr:ext cx="467360" cy="259080"/>
    <xdr:sp macro="" textlink="">
      <xdr:nvSpPr>
        <xdr:cNvPr id="376" name="n_3aveValue【公営住宅】&#10;一人当たり面積">
          <a:extLst>
            <a:ext uri="{FF2B5EF4-FFF2-40B4-BE49-F238E27FC236}">
              <a16:creationId xmlns:a16="http://schemas.microsoft.com/office/drawing/2014/main" id="{C9347E1D-C9C5-42C9-8752-9337D519DE8E}"/>
            </a:ext>
          </a:extLst>
        </xdr:cNvPr>
        <xdr:cNvSpPr txBox="1"/>
      </xdr:nvSpPr>
      <xdr:spPr>
        <a:xfrm>
          <a:off x="6867525" y="136194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128905</xdr:rowOff>
    </xdr:from>
    <xdr:ext cx="467360" cy="259080"/>
    <xdr:sp macro="" textlink="">
      <xdr:nvSpPr>
        <xdr:cNvPr id="377" name="n_4aveValue【公営住宅】&#10;一人当たり面積">
          <a:extLst>
            <a:ext uri="{FF2B5EF4-FFF2-40B4-BE49-F238E27FC236}">
              <a16:creationId xmlns:a16="http://schemas.microsoft.com/office/drawing/2014/main" id="{CBFE5974-EF94-4FD6-9367-5B4F33CB1953}"/>
            </a:ext>
          </a:extLst>
        </xdr:cNvPr>
        <xdr:cNvSpPr txBox="1"/>
      </xdr:nvSpPr>
      <xdr:spPr>
        <a:xfrm>
          <a:off x="6067425" y="135750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44450</xdr:rowOff>
    </xdr:from>
    <xdr:ext cx="469900" cy="259080"/>
    <xdr:sp macro="" textlink="">
      <xdr:nvSpPr>
        <xdr:cNvPr id="378" name="n_1mainValue【公営住宅】&#10;一人当たり面積">
          <a:extLst>
            <a:ext uri="{FF2B5EF4-FFF2-40B4-BE49-F238E27FC236}">
              <a16:creationId xmlns:a16="http://schemas.microsoft.com/office/drawing/2014/main" id="{19C40D65-3147-46B3-94C3-819DF8D77AFC}"/>
            </a:ext>
          </a:extLst>
        </xdr:cNvPr>
        <xdr:cNvSpPr txBox="1"/>
      </xdr:nvSpPr>
      <xdr:spPr>
        <a:xfrm>
          <a:off x="8458200" y="13982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52705</xdr:rowOff>
    </xdr:from>
    <xdr:ext cx="467360" cy="256540"/>
    <xdr:sp macro="" textlink="">
      <xdr:nvSpPr>
        <xdr:cNvPr id="379" name="n_2mainValue【公営住宅】&#10;一人当たり面積">
          <a:extLst>
            <a:ext uri="{FF2B5EF4-FFF2-40B4-BE49-F238E27FC236}">
              <a16:creationId xmlns:a16="http://schemas.microsoft.com/office/drawing/2014/main" id="{1EEAA27B-168F-4B3D-B5C2-4CFF5978EBE7}"/>
            </a:ext>
          </a:extLst>
        </xdr:cNvPr>
        <xdr:cNvSpPr txBox="1"/>
      </xdr:nvSpPr>
      <xdr:spPr>
        <a:xfrm>
          <a:off x="7677150" y="139846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56515</xdr:rowOff>
    </xdr:from>
    <xdr:ext cx="467360" cy="258445"/>
    <xdr:sp macro="" textlink="">
      <xdr:nvSpPr>
        <xdr:cNvPr id="380" name="n_3mainValue【公営住宅】&#10;一人当たり面積">
          <a:extLst>
            <a:ext uri="{FF2B5EF4-FFF2-40B4-BE49-F238E27FC236}">
              <a16:creationId xmlns:a16="http://schemas.microsoft.com/office/drawing/2014/main" id="{23F23B87-875B-489D-B0E1-77F1147B1876}"/>
            </a:ext>
          </a:extLst>
        </xdr:cNvPr>
        <xdr:cNvSpPr txBox="1"/>
      </xdr:nvSpPr>
      <xdr:spPr>
        <a:xfrm>
          <a:off x="6867525" y="139915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63500</xdr:rowOff>
    </xdr:from>
    <xdr:ext cx="467360" cy="256540"/>
    <xdr:sp macro="" textlink="">
      <xdr:nvSpPr>
        <xdr:cNvPr id="381" name="n_4mainValue【公営住宅】&#10;一人当たり面積">
          <a:extLst>
            <a:ext uri="{FF2B5EF4-FFF2-40B4-BE49-F238E27FC236}">
              <a16:creationId xmlns:a16="http://schemas.microsoft.com/office/drawing/2014/main" id="{F95637B6-0A44-4537-A316-5022CC60560D}"/>
            </a:ext>
          </a:extLst>
        </xdr:cNvPr>
        <xdr:cNvSpPr txBox="1"/>
      </xdr:nvSpPr>
      <xdr:spPr>
        <a:xfrm>
          <a:off x="6067425" y="140017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186B1B87-94C3-4ED7-8198-B751908E82E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D31EEBF6-8DEF-4A65-AF19-957203ACC01A}"/>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4863E639-2DF7-48AF-A209-59B920FC7433}"/>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4E76D321-1BB3-432C-B7AF-7418E17D6FD1}"/>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4B630EFB-280E-470A-BE3B-5A22EFE7C8EB}"/>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CBA29A96-6869-4933-AC10-34BE88CC68ED}"/>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6B24AC13-5D94-430D-B154-4AE547C9B17D}"/>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8369825C-02C8-4EB1-B350-DB890D2F4626}"/>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E8E7B418-8CA6-4A2E-9D01-B48B742E5C12}"/>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FB6D05BA-0A94-4899-8724-C521608F9F59}"/>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9D23A1A5-8174-4569-883E-31A6C5FC689C}"/>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756BB9AC-B72E-490C-AF65-7A2B7777911C}"/>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740E672E-EDB2-476F-BA83-DF6777741866}"/>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16955377-A351-41D7-AB3E-75AD57E281B1}"/>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36D3A2E2-EAC7-4997-B512-3194EF0428FE}"/>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27B120AA-81B0-4369-8FD1-12DEB19D855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9271631F-B390-4919-8653-5526B46DC23F}"/>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3BF99A0F-6C4B-4E89-9585-4394A520DF15}"/>
            </a:ext>
          </a:extLst>
        </xdr:cNvPr>
        <xdr:cNvSpPr/>
      </xdr:nvSpPr>
      <xdr:spPr>
        <a:xfrm>
          <a:off x="113157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3328F1C6-9810-4F4C-AC44-BBB1C94B59A4}"/>
            </a:ext>
          </a:extLst>
        </xdr:cNvPr>
        <xdr:cNvSpPr/>
      </xdr:nvSpPr>
      <xdr:spPr>
        <a:xfrm>
          <a:off x="113157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5FB03A9A-CAEE-44D0-8979-DDD295523952}"/>
            </a:ext>
          </a:extLst>
        </xdr:cNvPr>
        <xdr:cNvSpPr/>
      </xdr:nvSpPr>
      <xdr:spPr>
        <a:xfrm>
          <a:off x="1223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17E4D8BB-5F05-4F1C-B537-022DD3060E01}"/>
            </a:ext>
          </a:extLst>
        </xdr:cNvPr>
        <xdr:cNvSpPr/>
      </xdr:nvSpPr>
      <xdr:spPr>
        <a:xfrm>
          <a:off x="1223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FD0697F8-5352-4C2E-B0F8-7EF172D34C5E}"/>
            </a:ext>
          </a:extLst>
        </xdr:cNvPr>
        <xdr:cNvSpPr/>
      </xdr:nvSpPr>
      <xdr:spPr>
        <a:xfrm>
          <a:off x="132683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DA955CE1-8A73-4DEB-B42F-1F5996099B44}"/>
            </a:ext>
          </a:extLst>
        </xdr:cNvPr>
        <xdr:cNvSpPr/>
      </xdr:nvSpPr>
      <xdr:spPr>
        <a:xfrm>
          <a:off x="132683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CC98ABF9-FF1E-43D2-8444-3AED00BA14F4}"/>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FE2B612B-9AF2-4353-BE75-E3BB8317683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45EE91F7-52E9-4461-9F18-0F540CA68B2A}"/>
            </a:ext>
          </a:extLst>
        </xdr:cNvPr>
        <xdr:cNvSpPr/>
      </xdr:nvSpPr>
      <xdr:spPr>
        <a:xfrm>
          <a:off x="165830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6B091CB3-3937-4C53-B23C-FD1F7856A5CF}"/>
            </a:ext>
          </a:extLst>
        </xdr:cNvPr>
        <xdr:cNvSpPr/>
      </xdr:nvSpPr>
      <xdr:spPr>
        <a:xfrm>
          <a:off x="165830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4C0D038E-DC21-4CED-B647-260D8B955204}"/>
            </a:ext>
          </a:extLst>
        </xdr:cNvPr>
        <xdr:cNvSpPr/>
      </xdr:nvSpPr>
      <xdr:spPr>
        <a:xfrm>
          <a:off x="174879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0815F14E-5436-4C52-B445-76271758ADC4}"/>
            </a:ext>
          </a:extLst>
        </xdr:cNvPr>
        <xdr:cNvSpPr/>
      </xdr:nvSpPr>
      <xdr:spPr>
        <a:xfrm>
          <a:off x="174879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FE79A08E-45E2-4D62-8433-61755A989C49}"/>
            </a:ext>
          </a:extLst>
        </xdr:cNvPr>
        <xdr:cNvSpPr/>
      </xdr:nvSpPr>
      <xdr:spPr>
        <a:xfrm>
          <a:off x="185166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D13EBC66-4EF1-4113-A0CA-0B11A7A25619}"/>
            </a:ext>
          </a:extLst>
        </xdr:cNvPr>
        <xdr:cNvSpPr/>
      </xdr:nvSpPr>
      <xdr:spPr>
        <a:xfrm>
          <a:off x="185166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9BE11EBE-CE91-4216-91F9-9A504161674B}"/>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925CE35A-86A7-4D7F-8AF2-26D22067FC7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5B257B8B-FD14-4085-9D3D-8DF7E730E48B}"/>
            </a:ext>
          </a:extLst>
        </xdr:cNvPr>
        <xdr:cNvSpPr/>
      </xdr:nvSpPr>
      <xdr:spPr>
        <a:xfrm>
          <a:off x="113157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4A9BA732-7D7F-485D-B705-A77C1A4CD59C}"/>
            </a:ext>
          </a:extLst>
        </xdr:cNvPr>
        <xdr:cNvSpPr/>
      </xdr:nvSpPr>
      <xdr:spPr>
        <a:xfrm>
          <a:off x="113157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52B235EA-536B-4C0B-B6B0-E060E1997F4C}"/>
            </a:ext>
          </a:extLst>
        </xdr:cNvPr>
        <xdr:cNvSpPr/>
      </xdr:nvSpPr>
      <xdr:spPr>
        <a:xfrm>
          <a:off x="1223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56C2F8B7-529D-4C95-9E7F-ABE288BC7CE5}"/>
            </a:ext>
          </a:extLst>
        </xdr:cNvPr>
        <xdr:cNvSpPr/>
      </xdr:nvSpPr>
      <xdr:spPr>
        <a:xfrm>
          <a:off x="1223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0D674D5B-617F-4D93-98CB-EC89F99F09F8}"/>
            </a:ext>
          </a:extLst>
        </xdr:cNvPr>
        <xdr:cNvSpPr/>
      </xdr:nvSpPr>
      <xdr:spPr>
        <a:xfrm>
          <a:off x="132683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DCBB2A72-87BF-4DE8-9BFD-9808D59245A2}"/>
            </a:ext>
          </a:extLst>
        </xdr:cNvPr>
        <xdr:cNvSpPr/>
      </xdr:nvSpPr>
      <xdr:spPr>
        <a:xfrm>
          <a:off x="132683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6990A82F-690E-432C-A5E2-EE7993D59B42}"/>
            </a:ext>
          </a:extLst>
        </xdr:cNvPr>
        <xdr:cNvSpPr/>
      </xdr:nvSpPr>
      <xdr:spPr>
        <a:xfrm>
          <a:off x="112109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422" name="テキスト ボックス 421">
          <a:extLst>
            <a:ext uri="{FF2B5EF4-FFF2-40B4-BE49-F238E27FC236}">
              <a16:creationId xmlns:a16="http://schemas.microsoft.com/office/drawing/2014/main" id="{040637C7-ACF8-4E86-B8DE-61EBFBECE4EB}"/>
            </a:ext>
          </a:extLst>
        </xdr:cNvPr>
        <xdr:cNvSpPr txBox="1"/>
      </xdr:nvSpPr>
      <xdr:spPr>
        <a:xfrm>
          <a:off x="11172825" y="846772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59D09A39-7E3B-48CD-824C-9469E72E903F}"/>
            </a:ext>
          </a:extLst>
        </xdr:cNvPr>
        <xdr:cNvCxnSpPr/>
      </xdr:nvCxnSpPr>
      <xdr:spPr>
        <a:xfrm>
          <a:off x="11210925" y="108108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424" name="テキスト ボックス 423">
          <a:extLst>
            <a:ext uri="{FF2B5EF4-FFF2-40B4-BE49-F238E27FC236}">
              <a16:creationId xmlns:a16="http://schemas.microsoft.com/office/drawing/2014/main" id="{511784B2-7CFC-4615-89C6-95F018A72CA1}"/>
            </a:ext>
          </a:extLst>
        </xdr:cNvPr>
        <xdr:cNvSpPr txBox="1"/>
      </xdr:nvSpPr>
      <xdr:spPr>
        <a:xfrm>
          <a:off x="10794365" y="10674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D091420A-72C5-4F6A-BB48-B483453139C6}"/>
            </a:ext>
          </a:extLst>
        </xdr:cNvPr>
        <xdr:cNvCxnSpPr/>
      </xdr:nvCxnSpPr>
      <xdr:spPr>
        <a:xfrm>
          <a:off x="11210925" y="104489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426" name="テキスト ボックス 425">
          <a:extLst>
            <a:ext uri="{FF2B5EF4-FFF2-40B4-BE49-F238E27FC236}">
              <a16:creationId xmlns:a16="http://schemas.microsoft.com/office/drawing/2014/main" id="{D8FA2A5C-56DB-453A-8D34-715059F689A8}"/>
            </a:ext>
          </a:extLst>
        </xdr:cNvPr>
        <xdr:cNvSpPr txBox="1"/>
      </xdr:nvSpPr>
      <xdr:spPr>
        <a:xfrm>
          <a:off x="10794365" y="103130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CFF304BA-6270-4845-B9A3-C8E572B53E3F}"/>
            </a:ext>
          </a:extLst>
        </xdr:cNvPr>
        <xdr:cNvCxnSpPr/>
      </xdr:nvCxnSpPr>
      <xdr:spPr>
        <a:xfrm>
          <a:off x="11210925" y="100869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428" name="テキスト ボックス 427">
          <a:extLst>
            <a:ext uri="{FF2B5EF4-FFF2-40B4-BE49-F238E27FC236}">
              <a16:creationId xmlns:a16="http://schemas.microsoft.com/office/drawing/2014/main" id="{68D1F056-E0A3-4225-9322-9B199A04C47C}"/>
            </a:ext>
          </a:extLst>
        </xdr:cNvPr>
        <xdr:cNvSpPr txBox="1"/>
      </xdr:nvSpPr>
      <xdr:spPr>
        <a:xfrm>
          <a:off x="10845800" y="9951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27723B82-BEC9-4A79-B828-B29611C5C61F}"/>
            </a:ext>
          </a:extLst>
        </xdr:cNvPr>
        <xdr:cNvCxnSpPr/>
      </xdr:nvCxnSpPr>
      <xdr:spPr>
        <a:xfrm>
          <a:off x="11210925" y="97250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430" name="テキスト ボックス 429">
          <a:extLst>
            <a:ext uri="{FF2B5EF4-FFF2-40B4-BE49-F238E27FC236}">
              <a16:creationId xmlns:a16="http://schemas.microsoft.com/office/drawing/2014/main" id="{C4532692-67BC-4638-853B-C22664045515}"/>
            </a:ext>
          </a:extLst>
        </xdr:cNvPr>
        <xdr:cNvSpPr txBox="1"/>
      </xdr:nvSpPr>
      <xdr:spPr>
        <a:xfrm>
          <a:off x="10845800" y="958913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FD0505A8-F704-4994-8213-8BEB465E0A92}"/>
            </a:ext>
          </a:extLst>
        </xdr:cNvPr>
        <xdr:cNvCxnSpPr/>
      </xdr:nvCxnSpPr>
      <xdr:spPr>
        <a:xfrm>
          <a:off x="11210925" y="93726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432" name="テキスト ボックス 431">
          <a:extLst>
            <a:ext uri="{FF2B5EF4-FFF2-40B4-BE49-F238E27FC236}">
              <a16:creationId xmlns:a16="http://schemas.microsoft.com/office/drawing/2014/main" id="{E537B16F-7020-4DC0-9B1B-A46582B68673}"/>
            </a:ext>
          </a:extLst>
        </xdr:cNvPr>
        <xdr:cNvSpPr txBox="1"/>
      </xdr:nvSpPr>
      <xdr:spPr>
        <a:xfrm>
          <a:off x="10845800" y="923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23CC137D-93C1-4E3F-AAEB-F460298E945E}"/>
            </a:ext>
          </a:extLst>
        </xdr:cNvPr>
        <xdr:cNvCxnSpPr/>
      </xdr:nvCxnSpPr>
      <xdr:spPr>
        <a:xfrm>
          <a:off x="11210925" y="90106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434" name="テキスト ボックス 433">
          <a:extLst>
            <a:ext uri="{FF2B5EF4-FFF2-40B4-BE49-F238E27FC236}">
              <a16:creationId xmlns:a16="http://schemas.microsoft.com/office/drawing/2014/main" id="{07A02BF8-64F9-4F57-AD1D-C5006F1155C0}"/>
            </a:ext>
          </a:extLst>
        </xdr:cNvPr>
        <xdr:cNvSpPr txBox="1"/>
      </xdr:nvSpPr>
      <xdr:spPr>
        <a:xfrm>
          <a:off x="10845800" y="887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0F7298EE-D87F-402C-9AF2-93A74D15B38A}"/>
            </a:ext>
          </a:extLst>
        </xdr:cNvPr>
        <xdr:cNvCxnSpPr/>
      </xdr:nvCxnSpPr>
      <xdr:spPr>
        <a:xfrm>
          <a:off x="11210925" y="86487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436" name="テキスト ボックス 435">
          <a:extLst>
            <a:ext uri="{FF2B5EF4-FFF2-40B4-BE49-F238E27FC236}">
              <a16:creationId xmlns:a16="http://schemas.microsoft.com/office/drawing/2014/main" id="{F42EA65A-A98A-4E63-940A-E66C596E990E}"/>
            </a:ext>
          </a:extLst>
        </xdr:cNvPr>
        <xdr:cNvSpPr txBox="1"/>
      </xdr:nvSpPr>
      <xdr:spPr>
        <a:xfrm>
          <a:off x="10903585" y="851281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学校施設】&#10;有形固定資産減価償却率グラフ枠">
          <a:extLst>
            <a:ext uri="{FF2B5EF4-FFF2-40B4-BE49-F238E27FC236}">
              <a16:creationId xmlns:a16="http://schemas.microsoft.com/office/drawing/2014/main" id="{8A0ACABC-13FD-492A-B711-7F9C8E5D5258}"/>
            </a:ext>
          </a:extLst>
        </xdr:cNvPr>
        <xdr:cNvSpPr/>
      </xdr:nvSpPr>
      <xdr:spPr>
        <a:xfrm>
          <a:off x="112109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146685</xdr:rowOff>
    </xdr:from>
    <xdr:to>
      <xdr:col>85</xdr:col>
      <xdr:colOff>126365</xdr:colOff>
      <xdr:row>64</xdr:row>
      <xdr:rowOff>64770</xdr:rowOff>
    </xdr:to>
    <xdr:cxnSp macro="">
      <xdr:nvCxnSpPr>
        <xdr:cNvPr id="438" name="直線コネクタ 437">
          <a:extLst>
            <a:ext uri="{FF2B5EF4-FFF2-40B4-BE49-F238E27FC236}">
              <a16:creationId xmlns:a16="http://schemas.microsoft.com/office/drawing/2014/main" id="{80BADE18-455B-4F76-A0A4-F0574F3D60B2}"/>
            </a:ext>
          </a:extLst>
        </xdr:cNvPr>
        <xdr:cNvCxnSpPr/>
      </xdr:nvCxnSpPr>
      <xdr:spPr>
        <a:xfrm flipV="1">
          <a:off x="14696440" y="9220835"/>
          <a:ext cx="0" cy="1219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68580</xdr:rowOff>
    </xdr:from>
    <xdr:ext cx="405130" cy="259080"/>
    <xdr:sp macro="" textlink="">
      <xdr:nvSpPr>
        <xdr:cNvPr id="439" name="【学校施設】&#10;有形固定資産減価償却率最小値テキスト">
          <a:extLst>
            <a:ext uri="{FF2B5EF4-FFF2-40B4-BE49-F238E27FC236}">
              <a16:creationId xmlns:a16="http://schemas.microsoft.com/office/drawing/2014/main" id="{20E41055-AD91-4D59-96BB-D0D0C3CF0068}"/>
            </a:ext>
          </a:extLst>
        </xdr:cNvPr>
        <xdr:cNvSpPr txBox="1"/>
      </xdr:nvSpPr>
      <xdr:spPr>
        <a:xfrm>
          <a:off x="14735175" y="10438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440" name="直線コネクタ 439">
          <a:extLst>
            <a:ext uri="{FF2B5EF4-FFF2-40B4-BE49-F238E27FC236}">
              <a16:creationId xmlns:a16="http://schemas.microsoft.com/office/drawing/2014/main" id="{C77CF112-C0C0-4C09-BB17-72A652D6A171}"/>
            </a:ext>
          </a:extLst>
        </xdr:cNvPr>
        <xdr:cNvCxnSpPr/>
      </xdr:nvCxnSpPr>
      <xdr:spPr>
        <a:xfrm>
          <a:off x="14611350" y="104406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93345</xdr:rowOff>
    </xdr:from>
    <xdr:ext cx="405130" cy="259080"/>
    <xdr:sp macro="" textlink="">
      <xdr:nvSpPr>
        <xdr:cNvPr id="441" name="【学校施設】&#10;有形固定資産減価償却率最大値テキスト">
          <a:extLst>
            <a:ext uri="{FF2B5EF4-FFF2-40B4-BE49-F238E27FC236}">
              <a16:creationId xmlns:a16="http://schemas.microsoft.com/office/drawing/2014/main" id="{3EBFB7A4-B4E2-4C98-AD33-E4E3E41A859D}"/>
            </a:ext>
          </a:extLst>
        </xdr:cNvPr>
        <xdr:cNvSpPr txBox="1"/>
      </xdr:nvSpPr>
      <xdr:spPr>
        <a:xfrm>
          <a:off x="14735175" y="9008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31.7</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442" name="直線コネクタ 441">
          <a:extLst>
            <a:ext uri="{FF2B5EF4-FFF2-40B4-BE49-F238E27FC236}">
              <a16:creationId xmlns:a16="http://schemas.microsoft.com/office/drawing/2014/main" id="{9563668F-5BF3-44B2-8D95-032A028CEAAF}"/>
            </a:ext>
          </a:extLst>
        </xdr:cNvPr>
        <xdr:cNvCxnSpPr/>
      </xdr:nvCxnSpPr>
      <xdr:spPr>
        <a:xfrm>
          <a:off x="14611350" y="92208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91440</xdr:rowOff>
    </xdr:from>
    <xdr:ext cx="405130" cy="259080"/>
    <xdr:sp macro="" textlink="">
      <xdr:nvSpPr>
        <xdr:cNvPr id="443" name="【学校施設】&#10;有形固定資産減価償却率平均値テキスト">
          <a:extLst>
            <a:ext uri="{FF2B5EF4-FFF2-40B4-BE49-F238E27FC236}">
              <a16:creationId xmlns:a16="http://schemas.microsoft.com/office/drawing/2014/main" id="{AFB3CBC6-4DE4-4EAA-9F07-36CF86B13F27}"/>
            </a:ext>
          </a:extLst>
        </xdr:cNvPr>
        <xdr:cNvSpPr txBox="1"/>
      </xdr:nvSpPr>
      <xdr:spPr>
        <a:xfrm>
          <a:off x="14735175" y="98132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444" name="フローチャート: 判断 443">
          <a:extLst>
            <a:ext uri="{FF2B5EF4-FFF2-40B4-BE49-F238E27FC236}">
              <a16:creationId xmlns:a16="http://schemas.microsoft.com/office/drawing/2014/main" id="{0ED03044-3793-4F22-8B27-C6E730FFCAE0}"/>
            </a:ext>
          </a:extLst>
        </xdr:cNvPr>
        <xdr:cNvSpPr/>
      </xdr:nvSpPr>
      <xdr:spPr>
        <a:xfrm>
          <a:off x="14649450" y="98380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445" name="フローチャート: 判断 444">
          <a:extLst>
            <a:ext uri="{FF2B5EF4-FFF2-40B4-BE49-F238E27FC236}">
              <a16:creationId xmlns:a16="http://schemas.microsoft.com/office/drawing/2014/main" id="{E98843C3-1DA1-42B9-9C83-99C7BAE2A5E8}"/>
            </a:ext>
          </a:extLst>
        </xdr:cNvPr>
        <xdr:cNvSpPr/>
      </xdr:nvSpPr>
      <xdr:spPr>
        <a:xfrm>
          <a:off x="13887450" y="97828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446" name="フローチャート: 判断 445">
          <a:extLst>
            <a:ext uri="{FF2B5EF4-FFF2-40B4-BE49-F238E27FC236}">
              <a16:creationId xmlns:a16="http://schemas.microsoft.com/office/drawing/2014/main" id="{9E8A4FD0-2B39-451C-AE09-D0EED50D5251}"/>
            </a:ext>
          </a:extLst>
        </xdr:cNvPr>
        <xdr:cNvSpPr/>
      </xdr:nvSpPr>
      <xdr:spPr>
        <a:xfrm>
          <a:off x="13096875" y="98018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447" name="フローチャート: 判断 446">
          <a:extLst>
            <a:ext uri="{FF2B5EF4-FFF2-40B4-BE49-F238E27FC236}">
              <a16:creationId xmlns:a16="http://schemas.microsoft.com/office/drawing/2014/main" id="{F7F120B8-C26D-463C-8026-1E306E5E0C19}"/>
            </a:ext>
          </a:extLst>
        </xdr:cNvPr>
        <xdr:cNvSpPr/>
      </xdr:nvSpPr>
      <xdr:spPr>
        <a:xfrm>
          <a:off x="12296775" y="97720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448" name="フローチャート: 判断 447">
          <a:extLst>
            <a:ext uri="{FF2B5EF4-FFF2-40B4-BE49-F238E27FC236}">
              <a16:creationId xmlns:a16="http://schemas.microsoft.com/office/drawing/2014/main" id="{2826681E-60F5-4A14-AE1D-47D61FB89587}"/>
            </a:ext>
          </a:extLst>
        </xdr:cNvPr>
        <xdr:cNvSpPr/>
      </xdr:nvSpPr>
      <xdr:spPr>
        <a:xfrm>
          <a:off x="11487150" y="97345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449" name="テキスト ボックス 448">
          <a:extLst>
            <a:ext uri="{FF2B5EF4-FFF2-40B4-BE49-F238E27FC236}">
              <a16:creationId xmlns:a16="http://schemas.microsoft.com/office/drawing/2014/main" id="{2EC89393-30A6-40F4-8FF0-2B0E62BEE66E}"/>
            </a:ext>
          </a:extLst>
        </xdr:cNvPr>
        <xdr:cNvSpPr txBox="1"/>
      </xdr:nvSpPr>
      <xdr:spPr>
        <a:xfrm>
          <a:off x="145256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450" name="テキスト ボックス 449">
          <a:extLst>
            <a:ext uri="{FF2B5EF4-FFF2-40B4-BE49-F238E27FC236}">
              <a16:creationId xmlns:a16="http://schemas.microsoft.com/office/drawing/2014/main" id="{E315BB09-642D-4EBE-B2EB-60544BC4618B}"/>
            </a:ext>
          </a:extLst>
        </xdr:cNvPr>
        <xdr:cNvSpPr txBox="1"/>
      </xdr:nvSpPr>
      <xdr:spPr>
        <a:xfrm>
          <a:off x="137636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451" name="テキスト ボックス 450">
          <a:extLst>
            <a:ext uri="{FF2B5EF4-FFF2-40B4-BE49-F238E27FC236}">
              <a16:creationId xmlns:a16="http://schemas.microsoft.com/office/drawing/2014/main" id="{9E272AD5-6E42-43A2-8428-7A70CA945547}"/>
            </a:ext>
          </a:extLst>
        </xdr:cNvPr>
        <xdr:cNvSpPr txBox="1"/>
      </xdr:nvSpPr>
      <xdr:spPr>
        <a:xfrm>
          <a:off x="129730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452" name="テキスト ボックス 451">
          <a:extLst>
            <a:ext uri="{FF2B5EF4-FFF2-40B4-BE49-F238E27FC236}">
              <a16:creationId xmlns:a16="http://schemas.microsoft.com/office/drawing/2014/main" id="{90237841-F162-4D81-AF11-97BB9B042670}"/>
            </a:ext>
          </a:extLst>
        </xdr:cNvPr>
        <xdr:cNvSpPr txBox="1"/>
      </xdr:nvSpPr>
      <xdr:spPr>
        <a:xfrm>
          <a:off x="121729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453" name="テキスト ボックス 452">
          <a:extLst>
            <a:ext uri="{FF2B5EF4-FFF2-40B4-BE49-F238E27FC236}">
              <a16:creationId xmlns:a16="http://schemas.microsoft.com/office/drawing/2014/main" id="{11D600CF-261F-4052-8D98-2BE02B219D3A}"/>
            </a:ext>
          </a:extLst>
        </xdr:cNvPr>
        <xdr:cNvSpPr txBox="1"/>
      </xdr:nvSpPr>
      <xdr:spPr>
        <a:xfrm>
          <a:off x="113633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116840</xdr:rowOff>
    </xdr:from>
    <xdr:to>
      <xdr:col>85</xdr:col>
      <xdr:colOff>177800</xdr:colOff>
      <xdr:row>58</xdr:row>
      <xdr:rowOff>46990</xdr:rowOff>
    </xdr:to>
    <xdr:sp macro="" textlink="">
      <xdr:nvSpPr>
        <xdr:cNvPr id="454" name="楕円 453">
          <a:extLst>
            <a:ext uri="{FF2B5EF4-FFF2-40B4-BE49-F238E27FC236}">
              <a16:creationId xmlns:a16="http://schemas.microsoft.com/office/drawing/2014/main" id="{B3CEA197-3A30-46F9-AC56-E8E3BF5F75A3}"/>
            </a:ext>
          </a:extLst>
        </xdr:cNvPr>
        <xdr:cNvSpPr/>
      </xdr:nvSpPr>
      <xdr:spPr>
        <a:xfrm>
          <a:off x="14649450" y="93560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139700</xdr:rowOff>
    </xdr:from>
    <xdr:ext cx="405130" cy="259080"/>
    <xdr:sp macro="" textlink="">
      <xdr:nvSpPr>
        <xdr:cNvPr id="455" name="【学校施設】&#10;有形固定資産減価償却率該当値テキスト">
          <a:extLst>
            <a:ext uri="{FF2B5EF4-FFF2-40B4-BE49-F238E27FC236}">
              <a16:creationId xmlns:a16="http://schemas.microsoft.com/office/drawing/2014/main" id="{4771FC8A-AE5E-4328-8F81-A0540C73B3EE}"/>
            </a:ext>
          </a:extLst>
        </xdr:cNvPr>
        <xdr:cNvSpPr txBox="1"/>
      </xdr:nvSpPr>
      <xdr:spPr>
        <a:xfrm>
          <a:off x="14735175" y="92202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78740</xdr:rowOff>
    </xdr:from>
    <xdr:to>
      <xdr:col>81</xdr:col>
      <xdr:colOff>101600</xdr:colOff>
      <xdr:row>58</xdr:row>
      <xdr:rowOff>8890</xdr:rowOff>
    </xdr:to>
    <xdr:sp macro="" textlink="">
      <xdr:nvSpPr>
        <xdr:cNvPr id="456" name="楕円 455">
          <a:extLst>
            <a:ext uri="{FF2B5EF4-FFF2-40B4-BE49-F238E27FC236}">
              <a16:creationId xmlns:a16="http://schemas.microsoft.com/office/drawing/2014/main" id="{2EAA86B1-9007-4891-8AF9-EA22FDCEA2BE}"/>
            </a:ext>
          </a:extLst>
        </xdr:cNvPr>
        <xdr:cNvSpPr/>
      </xdr:nvSpPr>
      <xdr:spPr>
        <a:xfrm>
          <a:off x="13887450" y="93179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129540</xdr:rowOff>
    </xdr:from>
    <xdr:to>
      <xdr:col>85</xdr:col>
      <xdr:colOff>127000</xdr:colOff>
      <xdr:row>57</xdr:row>
      <xdr:rowOff>167640</xdr:rowOff>
    </xdr:to>
    <xdr:cxnSp macro="">
      <xdr:nvCxnSpPr>
        <xdr:cNvPr id="457" name="直線コネクタ 456">
          <a:extLst>
            <a:ext uri="{FF2B5EF4-FFF2-40B4-BE49-F238E27FC236}">
              <a16:creationId xmlns:a16="http://schemas.microsoft.com/office/drawing/2014/main" id="{8ACC347A-5C90-4CE1-88CB-2E253AFC2FBD}"/>
            </a:ext>
          </a:extLst>
        </xdr:cNvPr>
        <xdr:cNvCxnSpPr/>
      </xdr:nvCxnSpPr>
      <xdr:spPr>
        <a:xfrm>
          <a:off x="13935075" y="9365615"/>
          <a:ext cx="762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154940</xdr:rowOff>
    </xdr:from>
    <xdr:to>
      <xdr:col>76</xdr:col>
      <xdr:colOff>165100</xdr:colOff>
      <xdr:row>64</xdr:row>
      <xdr:rowOff>85090</xdr:rowOff>
    </xdr:to>
    <xdr:sp macro="" textlink="">
      <xdr:nvSpPr>
        <xdr:cNvPr id="458" name="楕円 457">
          <a:extLst>
            <a:ext uri="{FF2B5EF4-FFF2-40B4-BE49-F238E27FC236}">
              <a16:creationId xmlns:a16="http://schemas.microsoft.com/office/drawing/2014/main" id="{E85E8AF6-8115-4C43-8C1D-D50961C87A18}"/>
            </a:ext>
          </a:extLst>
        </xdr:cNvPr>
        <xdr:cNvSpPr/>
      </xdr:nvSpPr>
      <xdr:spPr>
        <a:xfrm>
          <a:off x="13096875" y="103657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129540</xdr:rowOff>
    </xdr:from>
    <xdr:to>
      <xdr:col>81</xdr:col>
      <xdr:colOff>50800</xdr:colOff>
      <xdr:row>64</xdr:row>
      <xdr:rowOff>34290</xdr:rowOff>
    </xdr:to>
    <xdr:cxnSp macro="">
      <xdr:nvCxnSpPr>
        <xdr:cNvPr id="459" name="直線コネクタ 458">
          <a:extLst>
            <a:ext uri="{FF2B5EF4-FFF2-40B4-BE49-F238E27FC236}">
              <a16:creationId xmlns:a16="http://schemas.microsoft.com/office/drawing/2014/main" id="{FCA96308-CCFC-46C2-A244-3AAD297C2046}"/>
            </a:ext>
          </a:extLst>
        </xdr:cNvPr>
        <xdr:cNvCxnSpPr/>
      </xdr:nvCxnSpPr>
      <xdr:spPr>
        <a:xfrm flipV="1">
          <a:off x="13144500" y="9365615"/>
          <a:ext cx="790575" cy="1038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114935</xdr:rowOff>
    </xdr:from>
    <xdr:to>
      <xdr:col>72</xdr:col>
      <xdr:colOff>38100</xdr:colOff>
      <xdr:row>64</xdr:row>
      <xdr:rowOff>45085</xdr:rowOff>
    </xdr:to>
    <xdr:sp macro="" textlink="">
      <xdr:nvSpPr>
        <xdr:cNvPr id="460" name="楕円 459">
          <a:extLst>
            <a:ext uri="{FF2B5EF4-FFF2-40B4-BE49-F238E27FC236}">
              <a16:creationId xmlns:a16="http://schemas.microsoft.com/office/drawing/2014/main" id="{3F9FA983-4F7B-46A3-83DA-2D54C6EC2B6A}"/>
            </a:ext>
          </a:extLst>
        </xdr:cNvPr>
        <xdr:cNvSpPr/>
      </xdr:nvSpPr>
      <xdr:spPr>
        <a:xfrm>
          <a:off x="12296775" y="103257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166370</xdr:rowOff>
    </xdr:from>
    <xdr:to>
      <xdr:col>76</xdr:col>
      <xdr:colOff>114300</xdr:colOff>
      <xdr:row>64</xdr:row>
      <xdr:rowOff>34290</xdr:rowOff>
    </xdr:to>
    <xdr:cxnSp macro="">
      <xdr:nvCxnSpPr>
        <xdr:cNvPr id="461" name="直線コネクタ 460">
          <a:extLst>
            <a:ext uri="{FF2B5EF4-FFF2-40B4-BE49-F238E27FC236}">
              <a16:creationId xmlns:a16="http://schemas.microsoft.com/office/drawing/2014/main" id="{94E81E5F-F5EC-4FE5-8FF0-62E2210F592B}"/>
            </a:ext>
          </a:extLst>
        </xdr:cNvPr>
        <xdr:cNvCxnSpPr/>
      </xdr:nvCxnSpPr>
      <xdr:spPr>
        <a:xfrm>
          <a:off x="12344400" y="10373995"/>
          <a:ext cx="8001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80645</xdr:rowOff>
    </xdr:from>
    <xdr:to>
      <xdr:col>67</xdr:col>
      <xdr:colOff>101600</xdr:colOff>
      <xdr:row>64</xdr:row>
      <xdr:rowOff>10795</xdr:rowOff>
    </xdr:to>
    <xdr:sp macro="" textlink="">
      <xdr:nvSpPr>
        <xdr:cNvPr id="462" name="楕円 461">
          <a:extLst>
            <a:ext uri="{FF2B5EF4-FFF2-40B4-BE49-F238E27FC236}">
              <a16:creationId xmlns:a16="http://schemas.microsoft.com/office/drawing/2014/main" id="{A457BE3D-2FCD-4292-AD67-FD620AC22415}"/>
            </a:ext>
          </a:extLst>
        </xdr:cNvPr>
        <xdr:cNvSpPr/>
      </xdr:nvSpPr>
      <xdr:spPr>
        <a:xfrm>
          <a:off x="11487150" y="102946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132080</xdr:rowOff>
    </xdr:from>
    <xdr:to>
      <xdr:col>71</xdr:col>
      <xdr:colOff>177800</xdr:colOff>
      <xdr:row>63</xdr:row>
      <xdr:rowOff>166370</xdr:rowOff>
    </xdr:to>
    <xdr:cxnSp macro="">
      <xdr:nvCxnSpPr>
        <xdr:cNvPr id="463" name="直線コネクタ 462">
          <a:extLst>
            <a:ext uri="{FF2B5EF4-FFF2-40B4-BE49-F238E27FC236}">
              <a16:creationId xmlns:a16="http://schemas.microsoft.com/office/drawing/2014/main" id="{F761AB70-DDF7-46DA-98BB-57159BE2350F}"/>
            </a:ext>
          </a:extLst>
        </xdr:cNvPr>
        <xdr:cNvCxnSpPr/>
      </xdr:nvCxnSpPr>
      <xdr:spPr>
        <a:xfrm>
          <a:off x="11534775" y="10342880"/>
          <a:ext cx="8096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150495</xdr:rowOff>
    </xdr:from>
    <xdr:ext cx="405130" cy="259080"/>
    <xdr:sp macro="" textlink="">
      <xdr:nvSpPr>
        <xdr:cNvPr id="464" name="n_1aveValue【学校施設】&#10;有形固定資産減価償却率">
          <a:extLst>
            <a:ext uri="{FF2B5EF4-FFF2-40B4-BE49-F238E27FC236}">
              <a16:creationId xmlns:a16="http://schemas.microsoft.com/office/drawing/2014/main" id="{39DFA1A2-BDC5-4C24-A3B6-8BEECBB1EBDA}"/>
            </a:ext>
          </a:extLst>
        </xdr:cNvPr>
        <xdr:cNvSpPr txBox="1"/>
      </xdr:nvSpPr>
      <xdr:spPr>
        <a:xfrm>
          <a:off x="13745210" y="9875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23495</xdr:rowOff>
    </xdr:from>
    <xdr:ext cx="402590" cy="259080"/>
    <xdr:sp macro="" textlink="">
      <xdr:nvSpPr>
        <xdr:cNvPr id="465" name="n_2aveValue【学校施設】&#10;有形固定資産減価償却率">
          <a:extLst>
            <a:ext uri="{FF2B5EF4-FFF2-40B4-BE49-F238E27FC236}">
              <a16:creationId xmlns:a16="http://schemas.microsoft.com/office/drawing/2014/main" id="{00257AC6-EAFA-46C9-9BD2-133FFD4F2C7A}"/>
            </a:ext>
          </a:extLst>
        </xdr:cNvPr>
        <xdr:cNvSpPr txBox="1"/>
      </xdr:nvSpPr>
      <xdr:spPr>
        <a:xfrm>
          <a:off x="12964160" y="95897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168275</xdr:rowOff>
    </xdr:from>
    <xdr:ext cx="402590" cy="256540"/>
    <xdr:sp macro="" textlink="">
      <xdr:nvSpPr>
        <xdr:cNvPr id="466" name="n_3aveValue【学校施設】&#10;有形固定資産減価償却率">
          <a:extLst>
            <a:ext uri="{FF2B5EF4-FFF2-40B4-BE49-F238E27FC236}">
              <a16:creationId xmlns:a16="http://schemas.microsoft.com/office/drawing/2014/main" id="{81C1725C-3357-4015-AF81-1B415678B83E}"/>
            </a:ext>
          </a:extLst>
        </xdr:cNvPr>
        <xdr:cNvSpPr txBox="1"/>
      </xdr:nvSpPr>
      <xdr:spPr>
        <a:xfrm>
          <a:off x="12164060" y="95599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124460</xdr:rowOff>
    </xdr:from>
    <xdr:ext cx="402590" cy="259080"/>
    <xdr:sp macro="" textlink="">
      <xdr:nvSpPr>
        <xdr:cNvPr id="467" name="n_4aveValue【学校施設】&#10;有形固定資産減価償却率">
          <a:extLst>
            <a:ext uri="{FF2B5EF4-FFF2-40B4-BE49-F238E27FC236}">
              <a16:creationId xmlns:a16="http://schemas.microsoft.com/office/drawing/2014/main" id="{E62B1B05-DAEE-457A-8DBD-B02D3DA6073C}"/>
            </a:ext>
          </a:extLst>
        </xdr:cNvPr>
        <xdr:cNvSpPr txBox="1"/>
      </xdr:nvSpPr>
      <xdr:spPr>
        <a:xfrm>
          <a:off x="11354435" y="95224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25400</xdr:rowOff>
    </xdr:from>
    <xdr:ext cx="405130" cy="259080"/>
    <xdr:sp macro="" textlink="">
      <xdr:nvSpPr>
        <xdr:cNvPr id="468" name="n_1mainValue【学校施設】&#10;有形固定資産減価償却率">
          <a:extLst>
            <a:ext uri="{FF2B5EF4-FFF2-40B4-BE49-F238E27FC236}">
              <a16:creationId xmlns:a16="http://schemas.microsoft.com/office/drawing/2014/main" id="{7899CC41-2A20-43B8-8A9E-69B482250DA7}"/>
            </a:ext>
          </a:extLst>
        </xdr:cNvPr>
        <xdr:cNvSpPr txBox="1"/>
      </xdr:nvSpPr>
      <xdr:spPr>
        <a:xfrm>
          <a:off x="13745210" y="9105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64</xdr:row>
      <xdr:rowOff>76200</xdr:rowOff>
    </xdr:from>
    <xdr:ext cx="402590" cy="256540"/>
    <xdr:sp macro="" textlink="">
      <xdr:nvSpPr>
        <xdr:cNvPr id="469" name="n_2mainValue【学校施設】&#10;有形固定資産減価償却率">
          <a:extLst>
            <a:ext uri="{FF2B5EF4-FFF2-40B4-BE49-F238E27FC236}">
              <a16:creationId xmlns:a16="http://schemas.microsoft.com/office/drawing/2014/main" id="{0AFB3369-CC5D-48FC-82B5-186718022D33}"/>
            </a:ext>
          </a:extLst>
        </xdr:cNvPr>
        <xdr:cNvSpPr txBox="1"/>
      </xdr:nvSpPr>
      <xdr:spPr>
        <a:xfrm>
          <a:off x="12964160" y="104489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64</xdr:row>
      <xdr:rowOff>36195</xdr:rowOff>
    </xdr:from>
    <xdr:ext cx="402590" cy="259080"/>
    <xdr:sp macro="" textlink="">
      <xdr:nvSpPr>
        <xdr:cNvPr id="470" name="n_3mainValue【学校施設】&#10;有形固定資産減価償却率">
          <a:extLst>
            <a:ext uri="{FF2B5EF4-FFF2-40B4-BE49-F238E27FC236}">
              <a16:creationId xmlns:a16="http://schemas.microsoft.com/office/drawing/2014/main" id="{F9059063-BF2D-4EE8-8C03-0AD7AD6A1CCC}"/>
            </a:ext>
          </a:extLst>
        </xdr:cNvPr>
        <xdr:cNvSpPr txBox="1"/>
      </xdr:nvSpPr>
      <xdr:spPr>
        <a:xfrm>
          <a:off x="12164060" y="104089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64</xdr:row>
      <xdr:rowOff>1905</xdr:rowOff>
    </xdr:from>
    <xdr:ext cx="402590" cy="259080"/>
    <xdr:sp macro="" textlink="">
      <xdr:nvSpPr>
        <xdr:cNvPr id="471" name="n_4mainValue【学校施設】&#10;有形固定資産減価償却率">
          <a:extLst>
            <a:ext uri="{FF2B5EF4-FFF2-40B4-BE49-F238E27FC236}">
              <a16:creationId xmlns:a16="http://schemas.microsoft.com/office/drawing/2014/main" id="{CE020FCC-FB71-49D4-8563-92C0E9C5AA49}"/>
            </a:ext>
          </a:extLst>
        </xdr:cNvPr>
        <xdr:cNvSpPr txBox="1"/>
      </xdr:nvSpPr>
      <xdr:spPr>
        <a:xfrm>
          <a:off x="11354435" y="10374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D12E610B-7AEE-4107-91BD-EA814B3D722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59B26A07-0133-4FF5-861C-66092FD0CC14}"/>
            </a:ext>
          </a:extLst>
        </xdr:cNvPr>
        <xdr:cNvSpPr/>
      </xdr:nvSpPr>
      <xdr:spPr>
        <a:xfrm>
          <a:off x="165830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187A623C-D738-4689-AA79-EFE9E5E06433}"/>
            </a:ext>
          </a:extLst>
        </xdr:cNvPr>
        <xdr:cNvSpPr/>
      </xdr:nvSpPr>
      <xdr:spPr>
        <a:xfrm>
          <a:off x="165830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3FC955E6-C8F3-462E-AF6C-E78F53E1953F}"/>
            </a:ext>
          </a:extLst>
        </xdr:cNvPr>
        <xdr:cNvSpPr/>
      </xdr:nvSpPr>
      <xdr:spPr>
        <a:xfrm>
          <a:off x="174879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C7CA202A-DFD9-43AA-86FF-1D7C19695611}"/>
            </a:ext>
          </a:extLst>
        </xdr:cNvPr>
        <xdr:cNvSpPr/>
      </xdr:nvSpPr>
      <xdr:spPr>
        <a:xfrm>
          <a:off x="174879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38930645-2F68-4FB2-B7BA-98A784E2D402}"/>
            </a:ext>
          </a:extLst>
        </xdr:cNvPr>
        <xdr:cNvSpPr/>
      </xdr:nvSpPr>
      <xdr:spPr>
        <a:xfrm>
          <a:off x="185166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C3DC44DF-FAC4-49CC-A64A-45E3689FBB11}"/>
            </a:ext>
          </a:extLst>
        </xdr:cNvPr>
        <xdr:cNvSpPr/>
      </xdr:nvSpPr>
      <xdr:spPr>
        <a:xfrm>
          <a:off x="185166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59B870F9-1F56-44C8-B96F-DF28B9B25F4D}"/>
            </a:ext>
          </a:extLst>
        </xdr:cNvPr>
        <xdr:cNvSpPr/>
      </xdr:nvSpPr>
      <xdr:spPr>
        <a:xfrm>
          <a:off x="164592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480" name="テキスト ボックス 479">
          <a:extLst>
            <a:ext uri="{FF2B5EF4-FFF2-40B4-BE49-F238E27FC236}">
              <a16:creationId xmlns:a16="http://schemas.microsoft.com/office/drawing/2014/main" id="{F1BA04B0-ABAA-42D0-8960-E3C798F942A8}"/>
            </a:ext>
          </a:extLst>
        </xdr:cNvPr>
        <xdr:cNvSpPr txBox="1"/>
      </xdr:nvSpPr>
      <xdr:spPr>
        <a:xfrm>
          <a:off x="16440150" y="8467725"/>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55376636-56BE-423C-AE24-06DE447841A1}"/>
            </a:ext>
          </a:extLst>
        </xdr:cNvPr>
        <xdr:cNvCxnSpPr/>
      </xdr:nvCxnSpPr>
      <xdr:spPr>
        <a:xfrm>
          <a:off x="164592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482" name="直線コネクタ 481">
          <a:extLst>
            <a:ext uri="{FF2B5EF4-FFF2-40B4-BE49-F238E27FC236}">
              <a16:creationId xmlns:a16="http://schemas.microsoft.com/office/drawing/2014/main" id="{E9A21319-B7A0-4AB6-A01A-8918F8971FF0}"/>
            </a:ext>
          </a:extLst>
        </xdr:cNvPr>
        <xdr:cNvCxnSpPr/>
      </xdr:nvCxnSpPr>
      <xdr:spPr>
        <a:xfrm>
          <a:off x="16459200" y="10503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820" cy="259080"/>
    <xdr:sp macro="" textlink="">
      <xdr:nvSpPr>
        <xdr:cNvPr id="483" name="テキスト ボックス 482">
          <a:extLst>
            <a:ext uri="{FF2B5EF4-FFF2-40B4-BE49-F238E27FC236}">
              <a16:creationId xmlns:a16="http://schemas.microsoft.com/office/drawing/2014/main" id="{68603B6D-EAAC-41E7-B739-E3CC8A76087E}"/>
            </a:ext>
          </a:extLst>
        </xdr:cNvPr>
        <xdr:cNvSpPr txBox="1"/>
      </xdr:nvSpPr>
      <xdr:spPr>
        <a:xfrm>
          <a:off x="16052165" y="103739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484" name="直線コネクタ 483">
          <a:extLst>
            <a:ext uri="{FF2B5EF4-FFF2-40B4-BE49-F238E27FC236}">
              <a16:creationId xmlns:a16="http://schemas.microsoft.com/office/drawing/2014/main" id="{25E10459-E767-4A2B-9BE4-6242F3215589}"/>
            </a:ext>
          </a:extLst>
        </xdr:cNvPr>
        <xdr:cNvCxnSpPr/>
      </xdr:nvCxnSpPr>
      <xdr:spPr>
        <a:xfrm>
          <a:off x="16459200" y="10192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820" cy="259080"/>
    <xdr:sp macro="" textlink="">
      <xdr:nvSpPr>
        <xdr:cNvPr id="485" name="テキスト ボックス 484">
          <a:extLst>
            <a:ext uri="{FF2B5EF4-FFF2-40B4-BE49-F238E27FC236}">
              <a16:creationId xmlns:a16="http://schemas.microsoft.com/office/drawing/2014/main" id="{90E392A1-0637-4C77-8CA4-5593345876FB}"/>
            </a:ext>
          </a:extLst>
        </xdr:cNvPr>
        <xdr:cNvSpPr txBox="1"/>
      </xdr:nvSpPr>
      <xdr:spPr>
        <a:xfrm>
          <a:off x="16052165" y="100564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486" name="直線コネクタ 485">
          <a:extLst>
            <a:ext uri="{FF2B5EF4-FFF2-40B4-BE49-F238E27FC236}">
              <a16:creationId xmlns:a16="http://schemas.microsoft.com/office/drawing/2014/main" id="{85EA7569-AF90-4D16-B25B-E30AB5F0C059}"/>
            </a:ext>
          </a:extLst>
        </xdr:cNvPr>
        <xdr:cNvCxnSpPr/>
      </xdr:nvCxnSpPr>
      <xdr:spPr>
        <a:xfrm>
          <a:off x="16459200" y="9885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820" cy="256540"/>
    <xdr:sp macro="" textlink="">
      <xdr:nvSpPr>
        <xdr:cNvPr id="487" name="テキスト ボックス 486">
          <a:extLst>
            <a:ext uri="{FF2B5EF4-FFF2-40B4-BE49-F238E27FC236}">
              <a16:creationId xmlns:a16="http://schemas.microsoft.com/office/drawing/2014/main" id="{59C2B5F1-D5AC-48B4-9B34-6163034C2EF5}"/>
            </a:ext>
          </a:extLst>
        </xdr:cNvPr>
        <xdr:cNvSpPr txBox="1"/>
      </xdr:nvSpPr>
      <xdr:spPr>
        <a:xfrm>
          <a:off x="16052165" y="974598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488" name="直線コネクタ 487">
          <a:extLst>
            <a:ext uri="{FF2B5EF4-FFF2-40B4-BE49-F238E27FC236}">
              <a16:creationId xmlns:a16="http://schemas.microsoft.com/office/drawing/2014/main" id="{BE24EE72-6A79-4DFF-BC07-95FCE524BAC9}"/>
            </a:ext>
          </a:extLst>
        </xdr:cNvPr>
        <xdr:cNvCxnSpPr/>
      </xdr:nvCxnSpPr>
      <xdr:spPr>
        <a:xfrm>
          <a:off x="16459200" y="95745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820" cy="259080"/>
    <xdr:sp macro="" textlink="">
      <xdr:nvSpPr>
        <xdr:cNvPr id="489" name="テキスト ボックス 488">
          <a:extLst>
            <a:ext uri="{FF2B5EF4-FFF2-40B4-BE49-F238E27FC236}">
              <a16:creationId xmlns:a16="http://schemas.microsoft.com/office/drawing/2014/main" id="{1154276B-194C-4076-98C8-55E1A5F519D7}"/>
            </a:ext>
          </a:extLst>
        </xdr:cNvPr>
        <xdr:cNvSpPr txBox="1"/>
      </xdr:nvSpPr>
      <xdr:spPr>
        <a:xfrm>
          <a:off x="16052165" y="94386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490" name="直線コネクタ 489">
          <a:extLst>
            <a:ext uri="{FF2B5EF4-FFF2-40B4-BE49-F238E27FC236}">
              <a16:creationId xmlns:a16="http://schemas.microsoft.com/office/drawing/2014/main" id="{D1B4F027-8AB1-47F0-B548-93078D2B3721}"/>
            </a:ext>
          </a:extLst>
        </xdr:cNvPr>
        <xdr:cNvCxnSpPr/>
      </xdr:nvCxnSpPr>
      <xdr:spPr>
        <a:xfrm>
          <a:off x="16459200" y="926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53975</xdr:rowOff>
    </xdr:from>
    <xdr:ext cx="531495" cy="256540"/>
    <xdr:sp macro="" textlink="">
      <xdr:nvSpPr>
        <xdr:cNvPr id="491" name="テキスト ボックス 490">
          <a:extLst>
            <a:ext uri="{FF2B5EF4-FFF2-40B4-BE49-F238E27FC236}">
              <a16:creationId xmlns:a16="http://schemas.microsoft.com/office/drawing/2014/main" id="{1B36FFBC-5D83-43D8-B3A6-C818B38919C2}"/>
            </a:ext>
          </a:extLst>
        </xdr:cNvPr>
        <xdr:cNvSpPr txBox="1"/>
      </xdr:nvSpPr>
      <xdr:spPr>
        <a:xfrm>
          <a:off x="15984855" y="913130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492" name="直線コネクタ 491">
          <a:extLst>
            <a:ext uri="{FF2B5EF4-FFF2-40B4-BE49-F238E27FC236}">
              <a16:creationId xmlns:a16="http://schemas.microsoft.com/office/drawing/2014/main" id="{5D9758A9-747A-44DE-A328-624FFD7342ED}"/>
            </a:ext>
          </a:extLst>
        </xdr:cNvPr>
        <xdr:cNvCxnSpPr/>
      </xdr:nvCxnSpPr>
      <xdr:spPr>
        <a:xfrm>
          <a:off x="16459200" y="8956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54</xdr:row>
      <xdr:rowOff>69850</xdr:rowOff>
    </xdr:from>
    <xdr:ext cx="531495" cy="259080"/>
    <xdr:sp macro="" textlink="">
      <xdr:nvSpPr>
        <xdr:cNvPr id="493" name="テキスト ボックス 492">
          <a:extLst>
            <a:ext uri="{FF2B5EF4-FFF2-40B4-BE49-F238E27FC236}">
              <a16:creationId xmlns:a16="http://schemas.microsoft.com/office/drawing/2014/main" id="{767D735B-3F4A-4A28-B1B8-3166B25DBB2D}"/>
            </a:ext>
          </a:extLst>
        </xdr:cNvPr>
        <xdr:cNvSpPr txBox="1"/>
      </xdr:nvSpPr>
      <xdr:spPr>
        <a:xfrm>
          <a:off x="15984855" y="882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a:extLst>
            <a:ext uri="{FF2B5EF4-FFF2-40B4-BE49-F238E27FC236}">
              <a16:creationId xmlns:a16="http://schemas.microsoft.com/office/drawing/2014/main" id="{EF636FF1-A59F-45C3-B0C6-66A3FF4E7582}"/>
            </a:ext>
          </a:extLst>
        </xdr:cNvPr>
        <xdr:cNvCxnSpPr/>
      </xdr:nvCxnSpPr>
      <xdr:spPr>
        <a:xfrm>
          <a:off x="164592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86360</xdr:rowOff>
    </xdr:from>
    <xdr:ext cx="531495" cy="256540"/>
    <xdr:sp macro="" textlink="">
      <xdr:nvSpPr>
        <xdr:cNvPr id="495" name="テキスト ボックス 494">
          <a:extLst>
            <a:ext uri="{FF2B5EF4-FFF2-40B4-BE49-F238E27FC236}">
              <a16:creationId xmlns:a16="http://schemas.microsoft.com/office/drawing/2014/main" id="{2B0A3036-72AD-47D4-B898-0C987D5E62D6}"/>
            </a:ext>
          </a:extLst>
        </xdr:cNvPr>
        <xdr:cNvSpPr txBox="1"/>
      </xdr:nvSpPr>
      <xdr:spPr>
        <a:xfrm>
          <a:off x="15984855" y="851281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学校施設】&#10;一人当たり面積グラフ枠">
          <a:extLst>
            <a:ext uri="{FF2B5EF4-FFF2-40B4-BE49-F238E27FC236}">
              <a16:creationId xmlns:a16="http://schemas.microsoft.com/office/drawing/2014/main" id="{F3FF75D6-7F39-43F7-81FF-089D481BB2E7}"/>
            </a:ext>
          </a:extLst>
        </xdr:cNvPr>
        <xdr:cNvSpPr/>
      </xdr:nvSpPr>
      <xdr:spPr>
        <a:xfrm>
          <a:off x="164592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73660</xdr:rowOff>
    </xdr:from>
    <xdr:to>
      <xdr:col>116</xdr:col>
      <xdr:colOff>62865</xdr:colOff>
      <xdr:row>64</xdr:row>
      <xdr:rowOff>48260</xdr:rowOff>
    </xdr:to>
    <xdr:cxnSp macro="">
      <xdr:nvCxnSpPr>
        <xdr:cNvPr id="497" name="直線コネクタ 496">
          <a:extLst>
            <a:ext uri="{FF2B5EF4-FFF2-40B4-BE49-F238E27FC236}">
              <a16:creationId xmlns:a16="http://schemas.microsoft.com/office/drawing/2014/main" id="{1CE7532A-53CF-4AC2-8E6D-6A0429B788CE}"/>
            </a:ext>
          </a:extLst>
        </xdr:cNvPr>
        <xdr:cNvCxnSpPr/>
      </xdr:nvCxnSpPr>
      <xdr:spPr>
        <a:xfrm flipV="1">
          <a:off x="19954240" y="9150985"/>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52070</xdr:rowOff>
    </xdr:from>
    <xdr:ext cx="469900" cy="256540"/>
    <xdr:sp macro="" textlink="">
      <xdr:nvSpPr>
        <xdr:cNvPr id="498" name="【学校施設】&#10;一人当たり面積最小値テキスト">
          <a:extLst>
            <a:ext uri="{FF2B5EF4-FFF2-40B4-BE49-F238E27FC236}">
              <a16:creationId xmlns:a16="http://schemas.microsoft.com/office/drawing/2014/main" id="{6478157F-610A-4E90-9C46-9EBDDED76F8E}"/>
            </a:ext>
          </a:extLst>
        </xdr:cNvPr>
        <xdr:cNvSpPr txBox="1"/>
      </xdr:nvSpPr>
      <xdr:spPr>
        <a:xfrm>
          <a:off x="19992975" y="104216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0.756</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48260</xdr:rowOff>
    </xdr:from>
    <xdr:to>
      <xdr:col>116</xdr:col>
      <xdr:colOff>152400</xdr:colOff>
      <xdr:row>64</xdr:row>
      <xdr:rowOff>48260</xdr:rowOff>
    </xdr:to>
    <xdr:cxnSp macro="">
      <xdr:nvCxnSpPr>
        <xdr:cNvPr id="499" name="直線コネクタ 498">
          <a:extLst>
            <a:ext uri="{FF2B5EF4-FFF2-40B4-BE49-F238E27FC236}">
              <a16:creationId xmlns:a16="http://schemas.microsoft.com/office/drawing/2014/main" id="{DC8522AC-4744-4B23-B753-E11322AB7503}"/>
            </a:ext>
          </a:extLst>
        </xdr:cNvPr>
        <xdr:cNvCxnSpPr/>
      </xdr:nvCxnSpPr>
      <xdr:spPr>
        <a:xfrm>
          <a:off x="19878675" y="104178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20320</xdr:rowOff>
    </xdr:from>
    <xdr:ext cx="534670" cy="256540"/>
    <xdr:sp macro="" textlink="">
      <xdr:nvSpPr>
        <xdr:cNvPr id="500" name="【学校施設】&#10;一人当たり面積最大値テキスト">
          <a:extLst>
            <a:ext uri="{FF2B5EF4-FFF2-40B4-BE49-F238E27FC236}">
              <a16:creationId xmlns:a16="http://schemas.microsoft.com/office/drawing/2014/main" id="{3C78D92E-86FA-419E-9362-18175AC904BE}"/>
            </a:ext>
          </a:extLst>
        </xdr:cNvPr>
        <xdr:cNvSpPr txBox="1"/>
      </xdr:nvSpPr>
      <xdr:spPr>
        <a:xfrm>
          <a:off x="19992975" y="893572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13.125</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73660</xdr:rowOff>
    </xdr:from>
    <xdr:to>
      <xdr:col>116</xdr:col>
      <xdr:colOff>152400</xdr:colOff>
      <xdr:row>56</xdr:row>
      <xdr:rowOff>73660</xdr:rowOff>
    </xdr:to>
    <xdr:cxnSp macro="">
      <xdr:nvCxnSpPr>
        <xdr:cNvPr id="501" name="直線コネクタ 500">
          <a:extLst>
            <a:ext uri="{FF2B5EF4-FFF2-40B4-BE49-F238E27FC236}">
              <a16:creationId xmlns:a16="http://schemas.microsoft.com/office/drawing/2014/main" id="{002A47D9-9864-4184-AB0E-0A47BAC14505}"/>
            </a:ext>
          </a:extLst>
        </xdr:cNvPr>
        <xdr:cNvCxnSpPr/>
      </xdr:nvCxnSpPr>
      <xdr:spPr>
        <a:xfrm>
          <a:off x="19878675" y="91509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106045</xdr:rowOff>
    </xdr:from>
    <xdr:ext cx="469900" cy="259080"/>
    <xdr:sp macro="" textlink="">
      <xdr:nvSpPr>
        <xdr:cNvPr id="502" name="【学校施設】&#10;一人当たり面積平均値テキスト">
          <a:extLst>
            <a:ext uri="{FF2B5EF4-FFF2-40B4-BE49-F238E27FC236}">
              <a16:creationId xmlns:a16="http://schemas.microsoft.com/office/drawing/2014/main" id="{AAC8ABBE-268B-4EE5-A3A2-727154D30968}"/>
            </a:ext>
          </a:extLst>
        </xdr:cNvPr>
        <xdr:cNvSpPr txBox="1"/>
      </xdr:nvSpPr>
      <xdr:spPr>
        <a:xfrm>
          <a:off x="19992975" y="99898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4.284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127635</xdr:rowOff>
    </xdr:from>
    <xdr:to>
      <xdr:col>116</xdr:col>
      <xdr:colOff>114300</xdr:colOff>
      <xdr:row>62</xdr:row>
      <xdr:rowOff>57785</xdr:rowOff>
    </xdr:to>
    <xdr:sp macro="" textlink="">
      <xdr:nvSpPr>
        <xdr:cNvPr id="503" name="フローチャート: 判断 502">
          <a:extLst>
            <a:ext uri="{FF2B5EF4-FFF2-40B4-BE49-F238E27FC236}">
              <a16:creationId xmlns:a16="http://schemas.microsoft.com/office/drawing/2014/main" id="{0616D863-2A2C-4363-8C0F-D4B54ECE7367}"/>
            </a:ext>
          </a:extLst>
        </xdr:cNvPr>
        <xdr:cNvSpPr/>
      </xdr:nvSpPr>
      <xdr:spPr>
        <a:xfrm>
          <a:off x="19897725" y="100114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168275</xdr:rowOff>
    </xdr:from>
    <xdr:to>
      <xdr:col>112</xdr:col>
      <xdr:colOff>38100</xdr:colOff>
      <xdr:row>62</xdr:row>
      <xdr:rowOff>98425</xdr:rowOff>
    </xdr:to>
    <xdr:sp macro="" textlink="">
      <xdr:nvSpPr>
        <xdr:cNvPr id="504" name="フローチャート: 判断 503">
          <a:extLst>
            <a:ext uri="{FF2B5EF4-FFF2-40B4-BE49-F238E27FC236}">
              <a16:creationId xmlns:a16="http://schemas.microsoft.com/office/drawing/2014/main" id="{9837DBB3-D69D-4474-BC71-5960BA89218F}"/>
            </a:ext>
          </a:extLst>
        </xdr:cNvPr>
        <xdr:cNvSpPr/>
      </xdr:nvSpPr>
      <xdr:spPr>
        <a:xfrm>
          <a:off x="19154775" y="100457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49530</xdr:rowOff>
    </xdr:from>
    <xdr:to>
      <xdr:col>107</xdr:col>
      <xdr:colOff>101600</xdr:colOff>
      <xdr:row>62</xdr:row>
      <xdr:rowOff>151130</xdr:rowOff>
    </xdr:to>
    <xdr:sp macro="" textlink="">
      <xdr:nvSpPr>
        <xdr:cNvPr id="505" name="フローチャート: 判断 504">
          <a:extLst>
            <a:ext uri="{FF2B5EF4-FFF2-40B4-BE49-F238E27FC236}">
              <a16:creationId xmlns:a16="http://schemas.microsoft.com/office/drawing/2014/main" id="{5B7E7342-8856-449F-A6B5-28D64D9B1A6A}"/>
            </a:ext>
          </a:extLst>
        </xdr:cNvPr>
        <xdr:cNvSpPr/>
      </xdr:nvSpPr>
      <xdr:spPr>
        <a:xfrm>
          <a:off x="18345150" y="100952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61595</xdr:rowOff>
    </xdr:from>
    <xdr:to>
      <xdr:col>102</xdr:col>
      <xdr:colOff>165100</xdr:colOff>
      <xdr:row>62</xdr:row>
      <xdr:rowOff>163195</xdr:rowOff>
    </xdr:to>
    <xdr:sp macro="" textlink="">
      <xdr:nvSpPr>
        <xdr:cNvPr id="506" name="フローチャート: 判断 505">
          <a:extLst>
            <a:ext uri="{FF2B5EF4-FFF2-40B4-BE49-F238E27FC236}">
              <a16:creationId xmlns:a16="http://schemas.microsoft.com/office/drawing/2014/main" id="{F93EEBBE-3310-41D1-9799-0B7B07710F02}"/>
            </a:ext>
          </a:extLst>
        </xdr:cNvPr>
        <xdr:cNvSpPr/>
      </xdr:nvSpPr>
      <xdr:spPr>
        <a:xfrm>
          <a:off x="17554575" y="101136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34290</xdr:rowOff>
    </xdr:from>
    <xdr:to>
      <xdr:col>98</xdr:col>
      <xdr:colOff>38100</xdr:colOff>
      <xdr:row>62</xdr:row>
      <xdr:rowOff>135890</xdr:rowOff>
    </xdr:to>
    <xdr:sp macro="" textlink="">
      <xdr:nvSpPr>
        <xdr:cNvPr id="507" name="フローチャート: 判断 506">
          <a:extLst>
            <a:ext uri="{FF2B5EF4-FFF2-40B4-BE49-F238E27FC236}">
              <a16:creationId xmlns:a16="http://schemas.microsoft.com/office/drawing/2014/main" id="{5CEF62AD-215F-4850-997B-8F54522F75DD}"/>
            </a:ext>
          </a:extLst>
        </xdr:cNvPr>
        <xdr:cNvSpPr/>
      </xdr:nvSpPr>
      <xdr:spPr>
        <a:xfrm>
          <a:off x="16754475" y="100799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08" name="テキスト ボックス 507">
          <a:extLst>
            <a:ext uri="{FF2B5EF4-FFF2-40B4-BE49-F238E27FC236}">
              <a16:creationId xmlns:a16="http://schemas.microsoft.com/office/drawing/2014/main" id="{C92B0559-FBE2-4ABB-8E9C-2FE6C56B8668}"/>
            </a:ext>
          </a:extLst>
        </xdr:cNvPr>
        <xdr:cNvSpPr txBox="1"/>
      </xdr:nvSpPr>
      <xdr:spPr>
        <a:xfrm>
          <a:off x="197834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09" name="テキスト ボックス 508">
          <a:extLst>
            <a:ext uri="{FF2B5EF4-FFF2-40B4-BE49-F238E27FC236}">
              <a16:creationId xmlns:a16="http://schemas.microsoft.com/office/drawing/2014/main" id="{7CCB7551-4E7B-4FD6-84D3-E05AEA6D0BE8}"/>
            </a:ext>
          </a:extLst>
        </xdr:cNvPr>
        <xdr:cNvSpPr txBox="1"/>
      </xdr:nvSpPr>
      <xdr:spPr>
        <a:xfrm>
          <a:off x="190309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10" name="テキスト ボックス 509">
          <a:extLst>
            <a:ext uri="{FF2B5EF4-FFF2-40B4-BE49-F238E27FC236}">
              <a16:creationId xmlns:a16="http://schemas.microsoft.com/office/drawing/2014/main" id="{1FC3D9E4-9AF1-48F8-BE43-74C54A4A70F7}"/>
            </a:ext>
          </a:extLst>
        </xdr:cNvPr>
        <xdr:cNvSpPr txBox="1"/>
      </xdr:nvSpPr>
      <xdr:spPr>
        <a:xfrm>
          <a:off x="182213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511" name="テキスト ボックス 510">
          <a:extLst>
            <a:ext uri="{FF2B5EF4-FFF2-40B4-BE49-F238E27FC236}">
              <a16:creationId xmlns:a16="http://schemas.microsoft.com/office/drawing/2014/main" id="{A4B8638A-1CE5-49A8-8E90-D2B6EEF2B472}"/>
            </a:ext>
          </a:extLst>
        </xdr:cNvPr>
        <xdr:cNvSpPr txBox="1"/>
      </xdr:nvSpPr>
      <xdr:spPr>
        <a:xfrm>
          <a:off x="174307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512" name="テキスト ボックス 511">
          <a:extLst>
            <a:ext uri="{FF2B5EF4-FFF2-40B4-BE49-F238E27FC236}">
              <a16:creationId xmlns:a16="http://schemas.microsoft.com/office/drawing/2014/main" id="{207F4DBB-1757-4ADC-A9BD-41962D8F6E16}"/>
            </a:ext>
          </a:extLst>
        </xdr:cNvPr>
        <xdr:cNvSpPr txBox="1"/>
      </xdr:nvSpPr>
      <xdr:spPr>
        <a:xfrm>
          <a:off x="166306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135890</xdr:rowOff>
    </xdr:from>
    <xdr:to>
      <xdr:col>116</xdr:col>
      <xdr:colOff>114300</xdr:colOff>
      <xdr:row>61</xdr:row>
      <xdr:rowOff>66040</xdr:rowOff>
    </xdr:to>
    <xdr:sp macro="" textlink="">
      <xdr:nvSpPr>
        <xdr:cNvPr id="513" name="楕円 512">
          <a:extLst>
            <a:ext uri="{FF2B5EF4-FFF2-40B4-BE49-F238E27FC236}">
              <a16:creationId xmlns:a16="http://schemas.microsoft.com/office/drawing/2014/main" id="{BC838597-5B1E-4CB3-968E-DBECBC019232}"/>
            </a:ext>
          </a:extLst>
        </xdr:cNvPr>
        <xdr:cNvSpPr/>
      </xdr:nvSpPr>
      <xdr:spPr>
        <a:xfrm>
          <a:off x="19897725" y="98609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158750</xdr:rowOff>
    </xdr:from>
    <xdr:ext cx="469900" cy="259080"/>
    <xdr:sp macro="" textlink="">
      <xdr:nvSpPr>
        <xdr:cNvPr id="514" name="【学校施設】&#10;一人当たり面積該当値テキスト">
          <a:extLst>
            <a:ext uri="{FF2B5EF4-FFF2-40B4-BE49-F238E27FC236}">
              <a16:creationId xmlns:a16="http://schemas.microsoft.com/office/drawing/2014/main" id="{181D0C71-317F-4B59-AC47-664C4DA9C6BA}"/>
            </a:ext>
          </a:extLst>
        </xdr:cNvPr>
        <xdr:cNvSpPr txBox="1"/>
      </xdr:nvSpPr>
      <xdr:spPr>
        <a:xfrm>
          <a:off x="19992975" y="97250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5.783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148590</xdr:rowOff>
    </xdr:from>
    <xdr:to>
      <xdr:col>112</xdr:col>
      <xdr:colOff>38100</xdr:colOff>
      <xdr:row>61</xdr:row>
      <xdr:rowOff>78740</xdr:rowOff>
    </xdr:to>
    <xdr:sp macro="" textlink="">
      <xdr:nvSpPr>
        <xdr:cNvPr id="515" name="楕円 514">
          <a:extLst>
            <a:ext uri="{FF2B5EF4-FFF2-40B4-BE49-F238E27FC236}">
              <a16:creationId xmlns:a16="http://schemas.microsoft.com/office/drawing/2014/main" id="{17E766AC-B52F-41BC-9F2F-47496A66EA1A}"/>
            </a:ext>
          </a:extLst>
        </xdr:cNvPr>
        <xdr:cNvSpPr/>
      </xdr:nvSpPr>
      <xdr:spPr>
        <a:xfrm>
          <a:off x="19154775" y="98704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15240</xdr:rowOff>
    </xdr:from>
    <xdr:to>
      <xdr:col>116</xdr:col>
      <xdr:colOff>63500</xdr:colOff>
      <xdr:row>61</xdr:row>
      <xdr:rowOff>27940</xdr:rowOff>
    </xdr:to>
    <xdr:cxnSp macro="">
      <xdr:nvCxnSpPr>
        <xdr:cNvPr id="516" name="直線コネクタ 515">
          <a:extLst>
            <a:ext uri="{FF2B5EF4-FFF2-40B4-BE49-F238E27FC236}">
              <a16:creationId xmlns:a16="http://schemas.microsoft.com/office/drawing/2014/main" id="{40850E14-C8D2-48A8-B1E6-57961DF9C004}"/>
            </a:ext>
          </a:extLst>
        </xdr:cNvPr>
        <xdr:cNvCxnSpPr/>
      </xdr:nvCxnSpPr>
      <xdr:spPr>
        <a:xfrm flipV="1">
          <a:off x="19202400" y="9899015"/>
          <a:ext cx="75247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161925</xdr:rowOff>
    </xdr:from>
    <xdr:to>
      <xdr:col>107</xdr:col>
      <xdr:colOff>101600</xdr:colOff>
      <xdr:row>62</xdr:row>
      <xdr:rowOff>92075</xdr:rowOff>
    </xdr:to>
    <xdr:sp macro="" textlink="">
      <xdr:nvSpPr>
        <xdr:cNvPr id="517" name="楕円 516">
          <a:extLst>
            <a:ext uri="{FF2B5EF4-FFF2-40B4-BE49-F238E27FC236}">
              <a16:creationId xmlns:a16="http://schemas.microsoft.com/office/drawing/2014/main" id="{FD7D69A9-2A11-4D58-B98E-4254C1E0784D}"/>
            </a:ext>
          </a:extLst>
        </xdr:cNvPr>
        <xdr:cNvSpPr/>
      </xdr:nvSpPr>
      <xdr:spPr>
        <a:xfrm>
          <a:off x="18345150" y="10045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27940</xdr:rowOff>
    </xdr:from>
    <xdr:to>
      <xdr:col>111</xdr:col>
      <xdr:colOff>177800</xdr:colOff>
      <xdr:row>62</xdr:row>
      <xdr:rowOff>41275</xdr:rowOff>
    </xdr:to>
    <xdr:cxnSp macro="">
      <xdr:nvCxnSpPr>
        <xdr:cNvPr id="518" name="直線コネクタ 517">
          <a:extLst>
            <a:ext uri="{FF2B5EF4-FFF2-40B4-BE49-F238E27FC236}">
              <a16:creationId xmlns:a16="http://schemas.microsoft.com/office/drawing/2014/main" id="{81DFFEB9-4B99-48E0-BA8B-7FE403F26DFE}"/>
            </a:ext>
          </a:extLst>
        </xdr:cNvPr>
        <xdr:cNvCxnSpPr/>
      </xdr:nvCxnSpPr>
      <xdr:spPr>
        <a:xfrm flipV="1">
          <a:off x="18392775" y="9918065"/>
          <a:ext cx="809625"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142240</xdr:rowOff>
    </xdr:from>
    <xdr:to>
      <xdr:col>102</xdr:col>
      <xdr:colOff>165100</xdr:colOff>
      <xdr:row>62</xdr:row>
      <xdr:rowOff>72390</xdr:rowOff>
    </xdr:to>
    <xdr:sp macro="" textlink="">
      <xdr:nvSpPr>
        <xdr:cNvPr id="519" name="楕円 518">
          <a:extLst>
            <a:ext uri="{FF2B5EF4-FFF2-40B4-BE49-F238E27FC236}">
              <a16:creationId xmlns:a16="http://schemas.microsoft.com/office/drawing/2014/main" id="{55644049-8711-4E8A-8FC8-5037F1831C27}"/>
            </a:ext>
          </a:extLst>
        </xdr:cNvPr>
        <xdr:cNvSpPr/>
      </xdr:nvSpPr>
      <xdr:spPr>
        <a:xfrm>
          <a:off x="17554575" y="1003236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21590</xdr:rowOff>
    </xdr:from>
    <xdr:to>
      <xdr:col>107</xdr:col>
      <xdr:colOff>50800</xdr:colOff>
      <xdr:row>62</xdr:row>
      <xdr:rowOff>41275</xdr:rowOff>
    </xdr:to>
    <xdr:cxnSp macro="">
      <xdr:nvCxnSpPr>
        <xdr:cNvPr id="520" name="直線コネクタ 519">
          <a:extLst>
            <a:ext uri="{FF2B5EF4-FFF2-40B4-BE49-F238E27FC236}">
              <a16:creationId xmlns:a16="http://schemas.microsoft.com/office/drawing/2014/main" id="{53CA4099-D9E6-418F-A195-5CCEC3314E54}"/>
            </a:ext>
          </a:extLst>
        </xdr:cNvPr>
        <xdr:cNvCxnSpPr/>
      </xdr:nvCxnSpPr>
      <xdr:spPr>
        <a:xfrm>
          <a:off x="17602200" y="10070465"/>
          <a:ext cx="79057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163830</xdr:rowOff>
    </xdr:from>
    <xdr:to>
      <xdr:col>98</xdr:col>
      <xdr:colOff>38100</xdr:colOff>
      <xdr:row>62</xdr:row>
      <xdr:rowOff>93980</xdr:rowOff>
    </xdr:to>
    <xdr:sp macro="" textlink="">
      <xdr:nvSpPr>
        <xdr:cNvPr id="521" name="楕円 520">
          <a:extLst>
            <a:ext uri="{FF2B5EF4-FFF2-40B4-BE49-F238E27FC236}">
              <a16:creationId xmlns:a16="http://schemas.microsoft.com/office/drawing/2014/main" id="{092B5A38-BC13-4442-A4BB-8A38EBD12702}"/>
            </a:ext>
          </a:extLst>
        </xdr:cNvPr>
        <xdr:cNvSpPr/>
      </xdr:nvSpPr>
      <xdr:spPr>
        <a:xfrm>
          <a:off x="16754475" y="100476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21590</xdr:rowOff>
    </xdr:from>
    <xdr:to>
      <xdr:col>102</xdr:col>
      <xdr:colOff>114300</xdr:colOff>
      <xdr:row>62</xdr:row>
      <xdr:rowOff>43180</xdr:rowOff>
    </xdr:to>
    <xdr:cxnSp macro="">
      <xdr:nvCxnSpPr>
        <xdr:cNvPr id="522" name="直線コネクタ 521">
          <a:extLst>
            <a:ext uri="{FF2B5EF4-FFF2-40B4-BE49-F238E27FC236}">
              <a16:creationId xmlns:a16="http://schemas.microsoft.com/office/drawing/2014/main" id="{01F4ADCD-5A0F-4C8D-8D8B-135A67AC9285}"/>
            </a:ext>
          </a:extLst>
        </xdr:cNvPr>
        <xdr:cNvCxnSpPr/>
      </xdr:nvCxnSpPr>
      <xdr:spPr>
        <a:xfrm flipV="1">
          <a:off x="16802100" y="10070465"/>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89535</xdr:rowOff>
    </xdr:from>
    <xdr:ext cx="469900" cy="256540"/>
    <xdr:sp macro="" textlink="">
      <xdr:nvSpPr>
        <xdr:cNvPr id="523" name="n_1aveValue【学校施設】&#10;一人当たり面積">
          <a:extLst>
            <a:ext uri="{FF2B5EF4-FFF2-40B4-BE49-F238E27FC236}">
              <a16:creationId xmlns:a16="http://schemas.microsoft.com/office/drawing/2014/main" id="{CDC73261-4654-40C4-861B-F357872E9F86}"/>
            </a:ext>
          </a:extLst>
        </xdr:cNvPr>
        <xdr:cNvSpPr txBox="1"/>
      </xdr:nvSpPr>
      <xdr:spPr>
        <a:xfrm>
          <a:off x="18983325" y="101352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142240</xdr:rowOff>
    </xdr:from>
    <xdr:ext cx="467360" cy="259080"/>
    <xdr:sp macro="" textlink="">
      <xdr:nvSpPr>
        <xdr:cNvPr id="524" name="n_2aveValue【学校施設】&#10;一人当たり面積">
          <a:extLst>
            <a:ext uri="{FF2B5EF4-FFF2-40B4-BE49-F238E27FC236}">
              <a16:creationId xmlns:a16="http://schemas.microsoft.com/office/drawing/2014/main" id="{B84757CB-AD59-4BB8-AAD0-D444D230EF2E}"/>
            </a:ext>
          </a:extLst>
        </xdr:cNvPr>
        <xdr:cNvSpPr txBox="1"/>
      </xdr:nvSpPr>
      <xdr:spPr>
        <a:xfrm>
          <a:off x="18183225" y="101942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154940</xdr:rowOff>
    </xdr:from>
    <xdr:ext cx="467360" cy="256540"/>
    <xdr:sp macro="" textlink="">
      <xdr:nvSpPr>
        <xdr:cNvPr id="525" name="n_3aveValue【学校施設】&#10;一人当たり面積">
          <a:extLst>
            <a:ext uri="{FF2B5EF4-FFF2-40B4-BE49-F238E27FC236}">
              <a16:creationId xmlns:a16="http://schemas.microsoft.com/office/drawing/2014/main" id="{D8939763-5760-42D7-AD22-287F262AA741}"/>
            </a:ext>
          </a:extLst>
        </xdr:cNvPr>
        <xdr:cNvSpPr txBox="1"/>
      </xdr:nvSpPr>
      <xdr:spPr>
        <a:xfrm>
          <a:off x="17383125" y="102038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127000</xdr:rowOff>
    </xdr:from>
    <xdr:ext cx="467360" cy="259080"/>
    <xdr:sp macro="" textlink="">
      <xdr:nvSpPr>
        <xdr:cNvPr id="526" name="n_4aveValue【学校施設】&#10;一人当たり面積">
          <a:extLst>
            <a:ext uri="{FF2B5EF4-FFF2-40B4-BE49-F238E27FC236}">
              <a16:creationId xmlns:a16="http://schemas.microsoft.com/office/drawing/2014/main" id="{35B99793-C6C1-46A4-984E-C07C3783E9F4}"/>
            </a:ext>
          </a:extLst>
        </xdr:cNvPr>
        <xdr:cNvSpPr txBox="1"/>
      </xdr:nvSpPr>
      <xdr:spPr>
        <a:xfrm>
          <a:off x="16592550" y="101727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95250</xdr:rowOff>
    </xdr:from>
    <xdr:ext cx="469900" cy="259080"/>
    <xdr:sp macro="" textlink="">
      <xdr:nvSpPr>
        <xdr:cNvPr id="527" name="n_1mainValue【学校施設】&#10;一人当たり面積">
          <a:extLst>
            <a:ext uri="{FF2B5EF4-FFF2-40B4-BE49-F238E27FC236}">
              <a16:creationId xmlns:a16="http://schemas.microsoft.com/office/drawing/2014/main" id="{3AF86BF0-7C9D-40FE-B4EC-A5BEA1D62C8B}"/>
            </a:ext>
          </a:extLst>
        </xdr:cNvPr>
        <xdr:cNvSpPr txBox="1"/>
      </xdr:nvSpPr>
      <xdr:spPr>
        <a:xfrm>
          <a:off x="18983325" y="9658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60</xdr:row>
      <xdr:rowOff>109220</xdr:rowOff>
    </xdr:from>
    <xdr:ext cx="467360" cy="256540"/>
    <xdr:sp macro="" textlink="">
      <xdr:nvSpPr>
        <xdr:cNvPr id="528" name="n_2mainValue【学校施設】&#10;一人当たり面積">
          <a:extLst>
            <a:ext uri="{FF2B5EF4-FFF2-40B4-BE49-F238E27FC236}">
              <a16:creationId xmlns:a16="http://schemas.microsoft.com/office/drawing/2014/main" id="{71C46ABE-094C-4035-8A31-FE63F98CD243}"/>
            </a:ext>
          </a:extLst>
        </xdr:cNvPr>
        <xdr:cNvSpPr txBox="1"/>
      </xdr:nvSpPr>
      <xdr:spPr>
        <a:xfrm>
          <a:off x="18183225" y="98310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88900</xdr:rowOff>
    </xdr:from>
    <xdr:ext cx="467360" cy="256540"/>
    <xdr:sp macro="" textlink="">
      <xdr:nvSpPr>
        <xdr:cNvPr id="529" name="n_3mainValue【学校施設】&#10;一人当たり面積">
          <a:extLst>
            <a:ext uri="{FF2B5EF4-FFF2-40B4-BE49-F238E27FC236}">
              <a16:creationId xmlns:a16="http://schemas.microsoft.com/office/drawing/2014/main" id="{0C30D448-FE9F-4639-92B4-4A1CC5C02E44}"/>
            </a:ext>
          </a:extLst>
        </xdr:cNvPr>
        <xdr:cNvSpPr txBox="1"/>
      </xdr:nvSpPr>
      <xdr:spPr>
        <a:xfrm>
          <a:off x="17383125" y="98107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60</xdr:row>
      <xdr:rowOff>110490</xdr:rowOff>
    </xdr:from>
    <xdr:ext cx="467360" cy="256540"/>
    <xdr:sp macro="" textlink="">
      <xdr:nvSpPr>
        <xdr:cNvPr id="530" name="n_4mainValue【学校施設】&#10;一人当たり面積">
          <a:extLst>
            <a:ext uri="{FF2B5EF4-FFF2-40B4-BE49-F238E27FC236}">
              <a16:creationId xmlns:a16="http://schemas.microsoft.com/office/drawing/2014/main" id="{4A37DBA8-38A3-4990-A562-A55D31AE09A1}"/>
            </a:ext>
          </a:extLst>
        </xdr:cNvPr>
        <xdr:cNvSpPr txBox="1"/>
      </xdr:nvSpPr>
      <xdr:spPr>
        <a:xfrm>
          <a:off x="16592550" y="98323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28104B13-0677-49A2-8B57-CAD8BF3ECC3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B8F35BBF-A1F3-4B9A-8808-0356DE22E37F}"/>
            </a:ext>
          </a:extLst>
        </xdr:cNvPr>
        <xdr:cNvSpPr/>
      </xdr:nvSpPr>
      <xdr:spPr>
        <a:xfrm>
          <a:off x="113157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26589341-C9C0-42C9-94E4-DEF89DEDC100}"/>
            </a:ext>
          </a:extLst>
        </xdr:cNvPr>
        <xdr:cNvSpPr/>
      </xdr:nvSpPr>
      <xdr:spPr>
        <a:xfrm>
          <a:off x="113157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99148DB3-21E1-4ACF-861D-397E09554D53}"/>
            </a:ext>
          </a:extLst>
        </xdr:cNvPr>
        <xdr:cNvSpPr/>
      </xdr:nvSpPr>
      <xdr:spPr>
        <a:xfrm>
          <a:off x="1223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E528F0AE-84E4-417E-952D-39A19615D6BB}"/>
            </a:ext>
          </a:extLst>
        </xdr:cNvPr>
        <xdr:cNvSpPr/>
      </xdr:nvSpPr>
      <xdr:spPr>
        <a:xfrm>
          <a:off x="1223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1E177DE7-AE84-477B-A5DE-1E92AC77F395}"/>
            </a:ext>
          </a:extLst>
        </xdr:cNvPr>
        <xdr:cNvSpPr/>
      </xdr:nvSpPr>
      <xdr:spPr>
        <a:xfrm>
          <a:off x="132683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32F76135-EA01-4B8F-8D27-1F113521A896}"/>
            </a:ext>
          </a:extLst>
        </xdr:cNvPr>
        <xdr:cNvSpPr/>
      </xdr:nvSpPr>
      <xdr:spPr>
        <a:xfrm>
          <a:off x="132683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914E7CAD-ED39-4B86-9363-B24E21668434}"/>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9" name="正方形/長方形 538">
          <a:extLst>
            <a:ext uri="{FF2B5EF4-FFF2-40B4-BE49-F238E27FC236}">
              <a16:creationId xmlns:a16="http://schemas.microsoft.com/office/drawing/2014/main" id="{FA252563-72CD-4D70-9A81-03D094E449D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0" name="正方形/長方形 539">
          <a:extLst>
            <a:ext uri="{FF2B5EF4-FFF2-40B4-BE49-F238E27FC236}">
              <a16:creationId xmlns:a16="http://schemas.microsoft.com/office/drawing/2014/main" id="{11565F86-F80A-4CAF-BEF2-6AEC68D3812E}"/>
            </a:ext>
          </a:extLst>
        </xdr:cNvPr>
        <xdr:cNvSpPr/>
      </xdr:nvSpPr>
      <xdr:spPr>
        <a:xfrm>
          <a:off x="165830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1" name="正方形/長方形 540">
          <a:extLst>
            <a:ext uri="{FF2B5EF4-FFF2-40B4-BE49-F238E27FC236}">
              <a16:creationId xmlns:a16="http://schemas.microsoft.com/office/drawing/2014/main" id="{68256884-A217-4210-A47B-3FAB9BB74E8F}"/>
            </a:ext>
          </a:extLst>
        </xdr:cNvPr>
        <xdr:cNvSpPr/>
      </xdr:nvSpPr>
      <xdr:spPr>
        <a:xfrm>
          <a:off x="165830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2" name="正方形/長方形 541">
          <a:extLst>
            <a:ext uri="{FF2B5EF4-FFF2-40B4-BE49-F238E27FC236}">
              <a16:creationId xmlns:a16="http://schemas.microsoft.com/office/drawing/2014/main" id="{0A6DA27C-026D-4FEB-AEA1-614652CC4E7D}"/>
            </a:ext>
          </a:extLst>
        </xdr:cNvPr>
        <xdr:cNvSpPr/>
      </xdr:nvSpPr>
      <xdr:spPr>
        <a:xfrm>
          <a:off x="174879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3" name="正方形/長方形 542">
          <a:extLst>
            <a:ext uri="{FF2B5EF4-FFF2-40B4-BE49-F238E27FC236}">
              <a16:creationId xmlns:a16="http://schemas.microsoft.com/office/drawing/2014/main" id="{F17038A5-5EC4-4815-BED0-247F4725834A}"/>
            </a:ext>
          </a:extLst>
        </xdr:cNvPr>
        <xdr:cNvSpPr/>
      </xdr:nvSpPr>
      <xdr:spPr>
        <a:xfrm>
          <a:off x="174879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4" name="正方形/長方形 543">
          <a:extLst>
            <a:ext uri="{FF2B5EF4-FFF2-40B4-BE49-F238E27FC236}">
              <a16:creationId xmlns:a16="http://schemas.microsoft.com/office/drawing/2014/main" id="{6A83F4B4-B6CF-41E2-862C-74607935AEB2}"/>
            </a:ext>
          </a:extLst>
        </xdr:cNvPr>
        <xdr:cNvSpPr/>
      </xdr:nvSpPr>
      <xdr:spPr>
        <a:xfrm>
          <a:off x="185166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5" name="正方形/長方形 544">
          <a:extLst>
            <a:ext uri="{FF2B5EF4-FFF2-40B4-BE49-F238E27FC236}">
              <a16:creationId xmlns:a16="http://schemas.microsoft.com/office/drawing/2014/main" id="{25C326B2-45EF-4C92-8328-0C6FFC23535B}"/>
            </a:ext>
          </a:extLst>
        </xdr:cNvPr>
        <xdr:cNvSpPr/>
      </xdr:nvSpPr>
      <xdr:spPr>
        <a:xfrm>
          <a:off x="185166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6" name="正方形/長方形 545">
          <a:extLst>
            <a:ext uri="{FF2B5EF4-FFF2-40B4-BE49-F238E27FC236}">
              <a16:creationId xmlns:a16="http://schemas.microsoft.com/office/drawing/2014/main" id="{21F67BB1-678F-41E2-B414-A33730F0DE91}"/>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7" name="正方形/長方形 546">
          <a:extLst>
            <a:ext uri="{FF2B5EF4-FFF2-40B4-BE49-F238E27FC236}">
              <a16:creationId xmlns:a16="http://schemas.microsoft.com/office/drawing/2014/main" id="{5EB4F0A0-738E-4D65-8171-01377ACC070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8" name="正方形/長方形 547">
          <a:extLst>
            <a:ext uri="{FF2B5EF4-FFF2-40B4-BE49-F238E27FC236}">
              <a16:creationId xmlns:a16="http://schemas.microsoft.com/office/drawing/2014/main" id="{587092DD-7D0C-4607-810C-860F60592949}"/>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9" name="正方形/長方形 548">
          <a:extLst>
            <a:ext uri="{FF2B5EF4-FFF2-40B4-BE49-F238E27FC236}">
              <a16:creationId xmlns:a16="http://schemas.microsoft.com/office/drawing/2014/main" id="{0BA98EED-09F2-49CE-AC58-0C338D6548EC}"/>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0" name="正方形/長方形 549">
          <a:extLst>
            <a:ext uri="{FF2B5EF4-FFF2-40B4-BE49-F238E27FC236}">
              <a16:creationId xmlns:a16="http://schemas.microsoft.com/office/drawing/2014/main" id="{0EE1453F-0337-4D7E-BE4C-AF823AC66009}"/>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1" name="正方形/長方形 550">
          <a:extLst>
            <a:ext uri="{FF2B5EF4-FFF2-40B4-BE49-F238E27FC236}">
              <a16:creationId xmlns:a16="http://schemas.microsoft.com/office/drawing/2014/main" id="{38E184AA-284C-4150-875D-C1E937BEF6DD}"/>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2" name="正方形/長方形 551">
          <a:extLst>
            <a:ext uri="{FF2B5EF4-FFF2-40B4-BE49-F238E27FC236}">
              <a16:creationId xmlns:a16="http://schemas.microsoft.com/office/drawing/2014/main" id="{0A756917-CC0A-4A8A-87CA-5563CE26C51E}"/>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3" name="正方形/長方形 552">
          <a:extLst>
            <a:ext uri="{FF2B5EF4-FFF2-40B4-BE49-F238E27FC236}">
              <a16:creationId xmlns:a16="http://schemas.microsoft.com/office/drawing/2014/main" id="{929C9052-72C9-45C5-921C-A334DF8B4E62}"/>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4" name="正方形/長方形 553">
          <a:extLst>
            <a:ext uri="{FF2B5EF4-FFF2-40B4-BE49-F238E27FC236}">
              <a16:creationId xmlns:a16="http://schemas.microsoft.com/office/drawing/2014/main" id="{3360F58B-CFC1-4495-B113-B99B0B1BA1A8}"/>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555" name="テキスト ボックス 554">
          <a:extLst>
            <a:ext uri="{FF2B5EF4-FFF2-40B4-BE49-F238E27FC236}">
              <a16:creationId xmlns:a16="http://schemas.microsoft.com/office/drawing/2014/main" id="{B0634B23-F169-4EEA-8073-38AE1DCDD379}"/>
            </a:ext>
          </a:extLst>
        </xdr:cNvPr>
        <xdr:cNvSpPr txBox="1"/>
      </xdr:nvSpPr>
      <xdr:spPr>
        <a:xfrm>
          <a:off x="11172825" y="1571625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6" name="直線コネクタ 555">
          <a:extLst>
            <a:ext uri="{FF2B5EF4-FFF2-40B4-BE49-F238E27FC236}">
              <a16:creationId xmlns:a16="http://schemas.microsoft.com/office/drawing/2014/main" id="{16C8209C-7709-4F1F-8A9A-E60B15B5FDF6}"/>
            </a:ext>
          </a:extLst>
        </xdr:cNvPr>
        <xdr:cNvCxnSpPr/>
      </xdr:nvCxnSpPr>
      <xdr:spPr>
        <a:xfrm>
          <a:off x="11210925" y="18192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557" name="テキスト ボックス 556">
          <a:extLst>
            <a:ext uri="{FF2B5EF4-FFF2-40B4-BE49-F238E27FC236}">
              <a16:creationId xmlns:a16="http://schemas.microsoft.com/office/drawing/2014/main" id="{B5E975E3-44BA-40A5-834C-34FD7876A3F4}"/>
            </a:ext>
          </a:extLst>
        </xdr:cNvPr>
        <xdr:cNvSpPr txBox="1"/>
      </xdr:nvSpPr>
      <xdr:spPr>
        <a:xfrm>
          <a:off x="10794365" y="18047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558" name="直線コネクタ 557">
          <a:extLst>
            <a:ext uri="{FF2B5EF4-FFF2-40B4-BE49-F238E27FC236}">
              <a16:creationId xmlns:a16="http://schemas.microsoft.com/office/drawing/2014/main" id="{DC991444-8014-4EE0-A637-05BC69E40AE4}"/>
            </a:ext>
          </a:extLst>
        </xdr:cNvPr>
        <xdr:cNvCxnSpPr/>
      </xdr:nvCxnSpPr>
      <xdr:spPr>
        <a:xfrm>
          <a:off x="11210925" y="1786636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559" name="テキスト ボックス 558">
          <a:extLst>
            <a:ext uri="{FF2B5EF4-FFF2-40B4-BE49-F238E27FC236}">
              <a16:creationId xmlns:a16="http://schemas.microsoft.com/office/drawing/2014/main" id="{AEB1C0C9-B369-42C8-B729-A3E36F19E674}"/>
            </a:ext>
          </a:extLst>
        </xdr:cNvPr>
        <xdr:cNvSpPr txBox="1"/>
      </xdr:nvSpPr>
      <xdr:spPr>
        <a:xfrm>
          <a:off x="10794365" y="1772729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560" name="直線コネクタ 559">
          <a:extLst>
            <a:ext uri="{FF2B5EF4-FFF2-40B4-BE49-F238E27FC236}">
              <a16:creationId xmlns:a16="http://schemas.microsoft.com/office/drawing/2014/main" id="{F9AA04AE-E37A-4074-80F9-91C286F78C40}"/>
            </a:ext>
          </a:extLst>
        </xdr:cNvPr>
        <xdr:cNvCxnSpPr/>
      </xdr:nvCxnSpPr>
      <xdr:spPr>
        <a:xfrm>
          <a:off x="11210925" y="1753679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561" name="テキスト ボックス 560">
          <a:extLst>
            <a:ext uri="{FF2B5EF4-FFF2-40B4-BE49-F238E27FC236}">
              <a16:creationId xmlns:a16="http://schemas.microsoft.com/office/drawing/2014/main" id="{95D647DE-B8D8-4309-B475-6444DAEAFA05}"/>
            </a:ext>
          </a:extLst>
        </xdr:cNvPr>
        <xdr:cNvSpPr txBox="1"/>
      </xdr:nvSpPr>
      <xdr:spPr>
        <a:xfrm>
          <a:off x="10845800" y="174002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562" name="直線コネクタ 561">
          <a:extLst>
            <a:ext uri="{FF2B5EF4-FFF2-40B4-BE49-F238E27FC236}">
              <a16:creationId xmlns:a16="http://schemas.microsoft.com/office/drawing/2014/main" id="{895B652B-BE7D-4A84-8B66-63E2466ECEDB}"/>
            </a:ext>
          </a:extLst>
        </xdr:cNvPr>
        <xdr:cNvCxnSpPr/>
      </xdr:nvCxnSpPr>
      <xdr:spPr>
        <a:xfrm>
          <a:off x="11210925" y="172097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563" name="テキスト ボックス 562">
          <a:extLst>
            <a:ext uri="{FF2B5EF4-FFF2-40B4-BE49-F238E27FC236}">
              <a16:creationId xmlns:a16="http://schemas.microsoft.com/office/drawing/2014/main" id="{A1E73E68-C8F3-4B86-BAD5-95FF06459E34}"/>
            </a:ext>
          </a:extLst>
        </xdr:cNvPr>
        <xdr:cNvSpPr txBox="1"/>
      </xdr:nvSpPr>
      <xdr:spPr>
        <a:xfrm>
          <a:off x="10845800" y="170713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564" name="直線コネクタ 563">
          <a:extLst>
            <a:ext uri="{FF2B5EF4-FFF2-40B4-BE49-F238E27FC236}">
              <a16:creationId xmlns:a16="http://schemas.microsoft.com/office/drawing/2014/main" id="{4D2D48AB-ABFB-49CE-A0E7-019751DE6CB2}"/>
            </a:ext>
          </a:extLst>
        </xdr:cNvPr>
        <xdr:cNvCxnSpPr/>
      </xdr:nvCxnSpPr>
      <xdr:spPr>
        <a:xfrm>
          <a:off x="11210925" y="1688973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565" name="テキスト ボックス 564">
          <a:extLst>
            <a:ext uri="{FF2B5EF4-FFF2-40B4-BE49-F238E27FC236}">
              <a16:creationId xmlns:a16="http://schemas.microsoft.com/office/drawing/2014/main" id="{89DC744D-8116-4494-BAC3-F88957583730}"/>
            </a:ext>
          </a:extLst>
        </xdr:cNvPr>
        <xdr:cNvSpPr txBox="1"/>
      </xdr:nvSpPr>
      <xdr:spPr>
        <a:xfrm>
          <a:off x="10845800" y="16744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566" name="直線コネクタ 565">
          <a:extLst>
            <a:ext uri="{FF2B5EF4-FFF2-40B4-BE49-F238E27FC236}">
              <a16:creationId xmlns:a16="http://schemas.microsoft.com/office/drawing/2014/main" id="{7EB0A5DA-CA6A-46EE-BF65-AF7BE480F27B}"/>
            </a:ext>
          </a:extLst>
        </xdr:cNvPr>
        <xdr:cNvCxnSpPr/>
      </xdr:nvCxnSpPr>
      <xdr:spPr>
        <a:xfrm>
          <a:off x="11210925" y="165633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567" name="テキスト ボックス 566">
          <a:extLst>
            <a:ext uri="{FF2B5EF4-FFF2-40B4-BE49-F238E27FC236}">
              <a16:creationId xmlns:a16="http://schemas.microsoft.com/office/drawing/2014/main" id="{9414F80E-34E6-4886-9F12-130623BE009F}"/>
            </a:ext>
          </a:extLst>
        </xdr:cNvPr>
        <xdr:cNvSpPr txBox="1"/>
      </xdr:nvSpPr>
      <xdr:spPr>
        <a:xfrm>
          <a:off x="10845800" y="16417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568" name="直線コネクタ 567">
          <a:extLst>
            <a:ext uri="{FF2B5EF4-FFF2-40B4-BE49-F238E27FC236}">
              <a16:creationId xmlns:a16="http://schemas.microsoft.com/office/drawing/2014/main" id="{2DA9CAAB-F1C4-4078-87FE-7C1CC4F1E674}"/>
            </a:ext>
          </a:extLst>
        </xdr:cNvPr>
        <xdr:cNvCxnSpPr/>
      </xdr:nvCxnSpPr>
      <xdr:spPr>
        <a:xfrm>
          <a:off x="11210925" y="162331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569" name="テキスト ボックス 568">
          <a:extLst>
            <a:ext uri="{FF2B5EF4-FFF2-40B4-BE49-F238E27FC236}">
              <a16:creationId xmlns:a16="http://schemas.microsoft.com/office/drawing/2014/main" id="{595F79D9-2B81-44D3-8B4D-8D2528EC59B1}"/>
            </a:ext>
          </a:extLst>
        </xdr:cNvPr>
        <xdr:cNvSpPr txBox="1"/>
      </xdr:nvSpPr>
      <xdr:spPr>
        <a:xfrm>
          <a:off x="10903585" y="1608772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0" name="直線コネクタ 569">
          <a:extLst>
            <a:ext uri="{FF2B5EF4-FFF2-40B4-BE49-F238E27FC236}">
              <a16:creationId xmlns:a16="http://schemas.microsoft.com/office/drawing/2014/main" id="{183F9DC1-3DB5-4A95-970E-380E7D3DE433}"/>
            </a:ext>
          </a:extLst>
        </xdr:cNvPr>
        <xdr:cNvCxnSpPr/>
      </xdr:nvCxnSpPr>
      <xdr:spPr>
        <a:xfrm>
          <a:off x="11210925" y="15906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1" name="【公民館】&#10;有形固定資産減価償却率グラフ枠">
          <a:extLst>
            <a:ext uri="{FF2B5EF4-FFF2-40B4-BE49-F238E27FC236}">
              <a16:creationId xmlns:a16="http://schemas.microsoft.com/office/drawing/2014/main" id="{2E77F12F-462F-414A-A919-62B622B1FBE6}"/>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107315</xdr:rowOff>
    </xdr:from>
    <xdr:to>
      <xdr:col>85</xdr:col>
      <xdr:colOff>126365</xdr:colOff>
      <xdr:row>109</xdr:row>
      <xdr:rowOff>35560</xdr:rowOff>
    </xdr:to>
    <xdr:cxnSp macro="">
      <xdr:nvCxnSpPr>
        <xdr:cNvPr id="572" name="直線コネクタ 571">
          <a:extLst>
            <a:ext uri="{FF2B5EF4-FFF2-40B4-BE49-F238E27FC236}">
              <a16:creationId xmlns:a16="http://schemas.microsoft.com/office/drawing/2014/main" id="{497CE92A-32CA-49BA-AD23-96CB782F9E64}"/>
            </a:ext>
          </a:extLst>
        </xdr:cNvPr>
        <xdr:cNvCxnSpPr/>
      </xdr:nvCxnSpPr>
      <xdr:spPr>
        <a:xfrm flipV="1">
          <a:off x="14696440" y="16391890"/>
          <a:ext cx="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573" name="【公民館】&#10;有形固定資産減価償却率最小値テキスト">
          <a:extLst>
            <a:ext uri="{FF2B5EF4-FFF2-40B4-BE49-F238E27FC236}">
              <a16:creationId xmlns:a16="http://schemas.microsoft.com/office/drawing/2014/main" id="{4EFA5330-EE4F-4145-97F8-3073DFB01DD5}"/>
            </a:ext>
          </a:extLst>
        </xdr:cNvPr>
        <xdr:cNvSpPr txBox="1"/>
      </xdr:nvSpPr>
      <xdr:spPr>
        <a:xfrm>
          <a:off x="14735175" y="17870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574" name="直線コネクタ 573">
          <a:extLst>
            <a:ext uri="{FF2B5EF4-FFF2-40B4-BE49-F238E27FC236}">
              <a16:creationId xmlns:a16="http://schemas.microsoft.com/office/drawing/2014/main" id="{3F39E9D3-A428-4CDE-9DDB-F32F0E45E4B4}"/>
            </a:ext>
          </a:extLst>
        </xdr:cNvPr>
        <xdr:cNvCxnSpPr/>
      </xdr:nvCxnSpPr>
      <xdr:spPr>
        <a:xfrm>
          <a:off x="14611350" y="178663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53975</xdr:rowOff>
    </xdr:from>
    <xdr:ext cx="340360" cy="256540"/>
    <xdr:sp macro="" textlink="">
      <xdr:nvSpPr>
        <xdr:cNvPr id="575" name="【公民館】&#10;有形固定資産減価償却率最大値テキスト">
          <a:extLst>
            <a:ext uri="{FF2B5EF4-FFF2-40B4-BE49-F238E27FC236}">
              <a16:creationId xmlns:a16="http://schemas.microsoft.com/office/drawing/2014/main" id="{3AF1182E-F434-4EC6-A9D0-411320F52A49}"/>
            </a:ext>
          </a:extLst>
        </xdr:cNvPr>
        <xdr:cNvSpPr txBox="1"/>
      </xdr:nvSpPr>
      <xdr:spPr>
        <a:xfrm>
          <a:off x="14735175" y="1617027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107315</xdr:rowOff>
    </xdr:from>
    <xdr:to>
      <xdr:col>86</xdr:col>
      <xdr:colOff>25400</xdr:colOff>
      <xdr:row>100</xdr:row>
      <xdr:rowOff>107315</xdr:rowOff>
    </xdr:to>
    <xdr:cxnSp macro="">
      <xdr:nvCxnSpPr>
        <xdr:cNvPr id="576" name="直線コネクタ 575">
          <a:extLst>
            <a:ext uri="{FF2B5EF4-FFF2-40B4-BE49-F238E27FC236}">
              <a16:creationId xmlns:a16="http://schemas.microsoft.com/office/drawing/2014/main" id="{3407B6EA-99D8-4F5F-B127-97BBA80BA4C5}"/>
            </a:ext>
          </a:extLst>
        </xdr:cNvPr>
        <xdr:cNvCxnSpPr/>
      </xdr:nvCxnSpPr>
      <xdr:spPr>
        <a:xfrm>
          <a:off x="14611350" y="163918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86360</xdr:rowOff>
    </xdr:from>
    <xdr:ext cx="405130" cy="256540"/>
    <xdr:sp macro="" textlink="">
      <xdr:nvSpPr>
        <xdr:cNvPr id="577" name="【公民館】&#10;有形固定資産減価償却率平均値テキスト">
          <a:extLst>
            <a:ext uri="{FF2B5EF4-FFF2-40B4-BE49-F238E27FC236}">
              <a16:creationId xmlns:a16="http://schemas.microsoft.com/office/drawing/2014/main" id="{0E40F1B9-B4DB-455E-A604-203DD7538307}"/>
            </a:ext>
          </a:extLst>
        </xdr:cNvPr>
        <xdr:cNvSpPr txBox="1"/>
      </xdr:nvSpPr>
      <xdr:spPr>
        <a:xfrm>
          <a:off x="14735175" y="1722818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106</xdr:row>
      <xdr:rowOff>63500</xdr:rowOff>
    </xdr:from>
    <xdr:to>
      <xdr:col>85</xdr:col>
      <xdr:colOff>177800</xdr:colOff>
      <xdr:row>106</xdr:row>
      <xdr:rowOff>164465</xdr:rowOff>
    </xdr:to>
    <xdr:sp macro="" textlink="">
      <xdr:nvSpPr>
        <xdr:cNvPr id="578" name="フローチャート: 判断 577">
          <a:extLst>
            <a:ext uri="{FF2B5EF4-FFF2-40B4-BE49-F238E27FC236}">
              <a16:creationId xmlns:a16="http://schemas.microsoft.com/office/drawing/2014/main" id="{C1E45D3F-3DDE-401A-9FCD-9D8AEEABC58B}"/>
            </a:ext>
          </a:extLst>
        </xdr:cNvPr>
        <xdr:cNvSpPr/>
      </xdr:nvSpPr>
      <xdr:spPr>
        <a:xfrm>
          <a:off x="14649450" y="17383125"/>
          <a:ext cx="952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40640</xdr:rowOff>
    </xdr:from>
    <xdr:to>
      <xdr:col>81</xdr:col>
      <xdr:colOff>101600</xdr:colOff>
      <xdr:row>106</xdr:row>
      <xdr:rowOff>141605</xdr:rowOff>
    </xdr:to>
    <xdr:sp macro="" textlink="">
      <xdr:nvSpPr>
        <xdr:cNvPr id="579" name="フローチャート: 判断 578">
          <a:extLst>
            <a:ext uri="{FF2B5EF4-FFF2-40B4-BE49-F238E27FC236}">
              <a16:creationId xmlns:a16="http://schemas.microsoft.com/office/drawing/2014/main" id="{C37FEABF-51B5-4074-917E-2CD0D0DA6EE1}"/>
            </a:ext>
          </a:extLst>
        </xdr:cNvPr>
        <xdr:cNvSpPr/>
      </xdr:nvSpPr>
      <xdr:spPr>
        <a:xfrm>
          <a:off x="13887450" y="17357090"/>
          <a:ext cx="10477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146050</xdr:rowOff>
    </xdr:from>
    <xdr:to>
      <xdr:col>76</xdr:col>
      <xdr:colOff>165100</xdr:colOff>
      <xdr:row>106</xdr:row>
      <xdr:rowOff>76200</xdr:rowOff>
    </xdr:to>
    <xdr:sp macro="" textlink="">
      <xdr:nvSpPr>
        <xdr:cNvPr id="580" name="フローチャート: 判断 579">
          <a:extLst>
            <a:ext uri="{FF2B5EF4-FFF2-40B4-BE49-F238E27FC236}">
              <a16:creationId xmlns:a16="http://schemas.microsoft.com/office/drawing/2014/main" id="{563035F2-8C78-44BF-9928-E139201695F8}"/>
            </a:ext>
          </a:extLst>
        </xdr:cNvPr>
        <xdr:cNvSpPr/>
      </xdr:nvSpPr>
      <xdr:spPr>
        <a:xfrm>
          <a:off x="13096875" y="172878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10795</xdr:rowOff>
    </xdr:from>
    <xdr:to>
      <xdr:col>72</xdr:col>
      <xdr:colOff>38100</xdr:colOff>
      <xdr:row>106</xdr:row>
      <xdr:rowOff>112395</xdr:rowOff>
    </xdr:to>
    <xdr:sp macro="" textlink="">
      <xdr:nvSpPr>
        <xdr:cNvPr id="581" name="フローチャート: 判断 580">
          <a:extLst>
            <a:ext uri="{FF2B5EF4-FFF2-40B4-BE49-F238E27FC236}">
              <a16:creationId xmlns:a16="http://schemas.microsoft.com/office/drawing/2014/main" id="{3D4B5F51-9666-4746-8D1B-F181614071CE}"/>
            </a:ext>
          </a:extLst>
        </xdr:cNvPr>
        <xdr:cNvSpPr/>
      </xdr:nvSpPr>
      <xdr:spPr>
        <a:xfrm>
          <a:off x="12296775" y="173240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20320</xdr:rowOff>
    </xdr:from>
    <xdr:to>
      <xdr:col>67</xdr:col>
      <xdr:colOff>101600</xdr:colOff>
      <xdr:row>106</xdr:row>
      <xdr:rowOff>121920</xdr:rowOff>
    </xdr:to>
    <xdr:sp macro="" textlink="">
      <xdr:nvSpPr>
        <xdr:cNvPr id="582" name="フローチャート: 判断 581">
          <a:extLst>
            <a:ext uri="{FF2B5EF4-FFF2-40B4-BE49-F238E27FC236}">
              <a16:creationId xmlns:a16="http://schemas.microsoft.com/office/drawing/2014/main" id="{8E584156-A61A-49AF-BD95-549037D91A97}"/>
            </a:ext>
          </a:extLst>
        </xdr:cNvPr>
        <xdr:cNvSpPr/>
      </xdr:nvSpPr>
      <xdr:spPr>
        <a:xfrm>
          <a:off x="11487150" y="17336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583" name="テキスト ボックス 582">
          <a:extLst>
            <a:ext uri="{FF2B5EF4-FFF2-40B4-BE49-F238E27FC236}">
              <a16:creationId xmlns:a16="http://schemas.microsoft.com/office/drawing/2014/main" id="{0742BE98-6792-43BE-A9B1-FAE1FD1D13B6}"/>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584" name="テキスト ボックス 583">
          <a:extLst>
            <a:ext uri="{FF2B5EF4-FFF2-40B4-BE49-F238E27FC236}">
              <a16:creationId xmlns:a16="http://schemas.microsoft.com/office/drawing/2014/main" id="{B6A26804-9B7F-4259-95C2-8564D3FE81CF}"/>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585" name="テキスト ボックス 584">
          <a:extLst>
            <a:ext uri="{FF2B5EF4-FFF2-40B4-BE49-F238E27FC236}">
              <a16:creationId xmlns:a16="http://schemas.microsoft.com/office/drawing/2014/main" id="{54C9F084-381A-476A-9EDC-5D4C2E81064A}"/>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586" name="テキスト ボックス 585">
          <a:extLst>
            <a:ext uri="{FF2B5EF4-FFF2-40B4-BE49-F238E27FC236}">
              <a16:creationId xmlns:a16="http://schemas.microsoft.com/office/drawing/2014/main" id="{FAAEBCE9-90DF-438C-A728-C3E0B99516BC}"/>
            </a:ext>
          </a:extLst>
        </xdr:cNvPr>
        <xdr:cNvSpPr txBox="1"/>
      </xdr:nvSpPr>
      <xdr:spPr>
        <a:xfrm>
          <a:off x="12172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587" name="テキスト ボックス 586">
          <a:extLst>
            <a:ext uri="{FF2B5EF4-FFF2-40B4-BE49-F238E27FC236}">
              <a16:creationId xmlns:a16="http://schemas.microsoft.com/office/drawing/2014/main" id="{E3203FBF-D4D7-4C4B-86CC-B0B588A49BE4}"/>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108</xdr:row>
      <xdr:rowOff>156210</xdr:rowOff>
    </xdr:from>
    <xdr:to>
      <xdr:col>85</xdr:col>
      <xdr:colOff>177800</xdr:colOff>
      <xdr:row>109</xdr:row>
      <xdr:rowOff>86360</xdr:rowOff>
    </xdr:to>
    <xdr:sp macro="" textlink="">
      <xdr:nvSpPr>
        <xdr:cNvPr id="588" name="楕円 587">
          <a:extLst>
            <a:ext uri="{FF2B5EF4-FFF2-40B4-BE49-F238E27FC236}">
              <a16:creationId xmlns:a16="http://schemas.microsoft.com/office/drawing/2014/main" id="{6912433E-63B0-49F5-9734-25ABDBD03C5E}"/>
            </a:ext>
          </a:extLst>
        </xdr:cNvPr>
        <xdr:cNvSpPr/>
      </xdr:nvSpPr>
      <xdr:spPr>
        <a:xfrm>
          <a:off x="14649450" y="178187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71120</xdr:rowOff>
    </xdr:from>
    <xdr:ext cx="469900" cy="259080"/>
    <xdr:sp macro="" textlink="">
      <xdr:nvSpPr>
        <xdr:cNvPr id="589" name="【公民館】&#10;有形固定資産減価償却率該当値テキスト">
          <a:extLst>
            <a:ext uri="{FF2B5EF4-FFF2-40B4-BE49-F238E27FC236}">
              <a16:creationId xmlns:a16="http://schemas.microsoft.com/office/drawing/2014/main" id="{69180B31-1F8F-4988-B1DD-717396562584}"/>
            </a:ext>
          </a:extLst>
        </xdr:cNvPr>
        <xdr:cNvSpPr txBox="1"/>
      </xdr:nvSpPr>
      <xdr:spPr>
        <a:xfrm>
          <a:off x="14735175" y="17727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108</xdr:row>
      <xdr:rowOff>156210</xdr:rowOff>
    </xdr:from>
    <xdr:to>
      <xdr:col>81</xdr:col>
      <xdr:colOff>101600</xdr:colOff>
      <xdr:row>109</xdr:row>
      <xdr:rowOff>86360</xdr:rowOff>
    </xdr:to>
    <xdr:sp macro="" textlink="">
      <xdr:nvSpPr>
        <xdr:cNvPr id="590" name="楕円 589">
          <a:extLst>
            <a:ext uri="{FF2B5EF4-FFF2-40B4-BE49-F238E27FC236}">
              <a16:creationId xmlns:a16="http://schemas.microsoft.com/office/drawing/2014/main" id="{D7853296-3D63-48F0-B11F-765F46D4B8B7}"/>
            </a:ext>
          </a:extLst>
        </xdr:cNvPr>
        <xdr:cNvSpPr/>
      </xdr:nvSpPr>
      <xdr:spPr>
        <a:xfrm>
          <a:off x="13887450" y="178187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35560</xdr:rowOff>
    </xdr:from>
    <xdr:to>
      <xdr:col>85</xdr:col>
      <xdr:colOff>127000</xdr:colOff>
      <xdr:row>109</xdr:row>
      <xdr:rowOff>35560</xdr:rowOff>
    </xdr:to>
    <xdr:cxnSp macro="">
      <xdr:nvCxnSpPr>
        <xdr:cNvPr id="591" name="直線コネクタ 590">
          <a:extLst>
            <a:ext uri="{FF2B5EF4-FFF2-40B4-BE49-F238E27FC236}">
              <a16:creationId xmlns:a16="http://schemas.microsoft.com/office/drawing/2014/main" id="{D9EE210B-A063-4A04-B9CD-F7DFB137E9CA}"/>
            </a:ext>
          </a:extLst>
        </xdr:cNvPr>
        <xdr:cNvCxnSpPr/>
      </xdr:nvCxnSpPr>
      <xdr:spPr>
        <a:xfrm>
          <a:off x="13935075" y="1786636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156210</xdr:rowOff>
    </xdr:from>
    <xdr:to>
      <xdr:col>76</xdr:col>
      <xdr:colOff>165100</xdr:colOff>
      <xdr:row>109</xdr:row>
      <xdr:rowOff>86360</xdr:rowOff>
    </xdr:to>
    <xdr:sp macro="" textlink="">
      <xdr:nvSpPr>
        <xdr:cNvPr id="592" name="楕円 591">
          <a:extLst>
            <a:ext uri="{FF2B5EF4-FFF2-40B4-BE49-F238E27FC236}">
              <a16:creationId xmlns:a16="http://schemas.microsoft.com/office/drawing/2014/main" id="{67796C04-560E-42FC-ABD5-790A41AA7596}"/>
            </a:ext>
          </a:extLst>
        </xdr:cNvPr>
        <xdr:cNvSpPr/>
      </xdr:nvSpPr>
      <xdr:spPr>
        <a:xfrm>
          <a:off x="13096875" y="178187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35560</xdr:rowOff>
    </xdr:from>
    <xdr:to>
      <xdr:col>81</xdr:col>
      <xdr:colOff>50800</xdr:colOff>
      <xdr:row>109</xdr:row>
      <xdr:rowOff>35560</xdr:rowOff>
    </xdr:to>
    <xdr:cxnSp macro="">
      <xdr:nvCxnSpPr>
        <xdr:cNvPr id="593" name="直線コネクタ 592">
          <a:extLst>
            <a:ext uri="{FF2B5EF4-FFF2-40B4-BE49-F238E27FC236}">
              <a16:creationId xmlns:a16="http://schemas.microsoft.com/office/drawing/2014/main" id="{4DC18FAA-8B03-4566-8564-E90ADE510F4D}"/>
            </a:ext>
          </a:extLst>
        </xdr:cNvPr>
        <xdr:cNvCxnSpPr/>
      </xdr:nvCxnSpPr>
      <xdr:spPr>
        <a:xfrm>
          <a:off x="13144500" y="1786636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156210</xdr:rowOff>
    </xdr:from>
    <xdr:to>
      <xdr:col>72</xdr:col>
      <xdr:colOff>38100</xdr:colOff>
      <xdr:row>109</xdr:row>
      <xdr:rowOff>86360</xdr:rowOff>
    </xdr:to>
    <xdr:sp macro="" textlink="">
      <xdr:nvSpPr>
        <xdr:cNvPr id="594" name="楕円 593">
          <a:extLst>
            <a:ext uri="{FF2B5EF4-FFF2-40B4-BE49-F238E27FC236}">
              <a16:creationId xmlns:a16="http://schemas.microsoft.com/office/drawing/2014/main" id="{105BABC3-648B-4024-B58F-47A4A0B4C58D}"/>
            </a:ext>
          </a:extLst>
        </xdr:cNvPr>
        <xdr:cNvSpPr/>
      </xdr:nvSpPr>
      <xdr:spPr>
        <a:xfrm>
          <a:off x="12296775" y="178187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35560</xdr:rowOff>
    </xdr:from>
    <xdr:to>
      <xdr:col>76</xdr:col>
      <xdr:colOff>114300</xdr:colOff>
      <xdr:row>109</xdr:row>
      <xdr:rowOff>35560</xdr:rowOff>
    </xdr:to>
    <xdr:cxnSp macro="">
      <xdr:nvCxnSpPr>
        <xdr:cNvPr id="595" name="直線コネクタ 594">
          <a:extLst>
            <a:ext uri="{FF2B5EF4-FFF2-40B4-BE49-F238E27FC236}">
              <a16:creationId xmlns:a16="http://schemas.microsoft.com/office/drawing/2014/main" id="{64CF6115-2091-4513-A503-B5CFD80AA608}"/>
            </a:ext>
          </a:extLst>
        </xdr:cNvPr>
        <xdr:cNvCxnSpPr/>
      </xdr:nvCxnSpPr>
      <xdr:spPr>
        <a:xfrm>
          <a:off x="12344400" y="178663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128270</xdr:rowOff>
    </xdr:from>
    <xdr:to>
      <xdr:col>67</xdr:col>
      <xdr:colOff>101600</xdr:colOff>
      <xdr:row>109</xdr:row>
      <xdr:rowOff>58420</xdr:rowOff>
    </xdr:to>
    <xdr:sp macro="" textlink="">
      <xdr:nvSpPr>
        <xdr:cNvPr id="596" name="楕円 595">
          <a:extLst>
            <a:ext uri="{FF2B5EF4-FFF2-40B4-BE49-F238E27FC236}">
              <a16:creationId xmlns:a16="http://schemas.microsoft.com/office/drawing/2014/main" id="{E9438929-7388-4311-92E4-DEEB27540162}"/>
            </a:ext>
          </a:extLst>
        </xdr:cNvPr>
        <xdr:cNvSpPr/>
      </xdr:nvSpPr>
      <xdr:spPr>
        <a:xfrm>
          <a:off x="11487150" y="177844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7620</xdr:rowOff>
    </xdr:from>
    <xdr:to>
      <xdr:col>71</xdr:col>
      <xdr:colOff>177800</xdr:colOff>
      <xdr:row>109</xdr:row>
      <xdr:rowOff>35560</xdr:rowOff>
    </xdr:to>
    <xdr:cxnSp macro="">
      <xdr:nvCxnSpPr>
        <xdr:cNvPr id="597" name="直線コネクタ 596">
          <a:extLst>
            <a:ext uri="{FF2B5EF4-FFF2-40B4-BE49-F238E27FC236}">
              <a16:creationId xmlns:a16="http://schemas.microsoft.com/office/drawing/2014/main" id="{41958941-4CA8-4925-B51C-1F0CA992BBFC}"/>
            </a:ext>
          </a:extLst>
        </xdr:cNvPr>
        <xdr:cNvCxnSpPr/>
      </xdr:nvCxnSpPr>
      <xdr:spPr>
        <a:xfrm>
          <a:off x="11534775" y="17841595"/>
          <a:ext cx="80962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158115</xdr:rowOff>
    </xdr:from>
    <xdr:ext cx="405130" cy="256540"/>
    <xdr:sp macro="" textlink="">
      <xdr:nvSpPr>
        <xdr:cNvPr id="598" name="n_1aveValue【公民館】&#10;有形固定資産減価償却率">
          <a:extLst>
            <a:ext uri="{FF2B5EF4-FFF2-40B4-BE49-F238E27FC236}">
              <a16:creationId xmlns:a16="http://schemas.microsoft.com/office/drawing/2014/main" id="{46E5D70A-AAD5-41A2-AB0C-259CAEB51DFC}"/>
            </a:ext>
          </a:extLst>
        </xdr:cNvPr>
        <xdr:cNvSpPr txBox="1"/>
      </xdr:nvSpPr>
      <xdr:spPr>
        <a:xfrm>
          <a:off x="13745210" y="171348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92710</xdr:rowOff>
    </xdr:from>
    <xdr:ext cx="402590" cy="259080"/>
    <xdr:sp macro="" textlink="">
      <xdr:nvSpPr>
        <xdr:cNvPr id="599" name="n_2aveValue【公民館】&#10;有形固定資産減価償却率">
          <a:extLst>
            <a:ext uri="{FF2B5EF4-FFF2-40B4-BE49-F238E27FC236}">
              <a16:creationId xmlns:a16="http://schemas.microsoft.com/office/drawing/2014/main" id="{9C4EDFDE-8FE3-49CE-B90C-5FCB8CA4A995}"/>
            </a:ext>
          </a:extLst>
        </xdr:cNvPr>
        <xdr:cNvSpPr txBox="1"/>
      </xdr:nvSpPr>
      <xdr:spPr>
        <a:xfrm>
          <a:off x="12964160" y="170662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128905</xdr:rowOff>
    </xdr:from>
    <xdr:ext cx="402590" cy="259080"/>
    <xdr:sp macro="" textlink="">
      <xdr:nvSpPr>
        <xdr:cNvPr id="600" name="n_3aveValue【公民館】&#10;有形固定資産減価償却率">
          <a:extLst>
            <a:ext uri="{FF2B5EF4-FFF2-40B4-BE49-F238E27FC236}">
              <a16:creationId xmlns:a16="http://schemas.microsoft.com/office/drawing/2014/main" id="{CAB8ADF5-0ED6-4982-9612-9D62511D7AA2}"/>
            </a:ext>
          </a:extLst>
        </xdr:cNvPr>
        <xdr:cNvSpPr txBox="1"/>
      </xdr:nvSpPr>
      <xdr:spPr>
        <a:xfrm>
          <a:off x="12164060" y="170992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138430</xdr:rowOff>
    </xdr:from>
    <xdr:ext cx="402590" cy="259080"/>
    <xdr:sp macro="" textlink="">
      <xdr:nvSpPr>
        <xdr:cNvPr id="601" name="n_4aveValue【公民館】&#10;有形固定資産減価償却率">
          <a:extLst>
            <a:ext uri="{FF2B5EF4-FFF2-40B4-BE49-F238E27FC236}">
              <a16:creationId xmlns:a16="http://schemas.microsoft.com/office/drawing/2014/main" id="{E5953480-1183-463B-86AC-9C72A24CC511}"/>
            </a:ext>
          </a:extLst>
        </xdr:cNvPr>
        <xdr:cNvSpPr txBox="1"/>
      </xdr:nvSpPr>
      <xdr:spPr>
        <a:xfrm>
          <a:off x="11354435" y="171151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oneCellAnchor>
    <xdr:from>
      <xdr:col>79</xdr:col>
      <xdr:colOff>184150</xdr:colOff>
      <xdr:row>109</xdr:row>
      <xdr:rowOff>77470</xdr:rowOff>
    </xdr:from>
    <xdr:ext cx="469900" cy="256540"/>
    <xdr:sp macro="" textlink="">
      <xdr:nvSpPr>
        <xdr:cNvPr id="602" name="n_1mainValue【公民館】&#10;有形固定資産減価償却率">
          <a:extLst>
            <a:ext uri="{FF2B5EF4-FFF2-40B4-BE49-F238E27FC236}">
              <a16:creationId xmlns:a16="http://schemas.microsoft.com/office/drawing/2014/main" id="{021D6172-C83E-42DA-A9C1-F0CE4A821663}"/>
            </a:ext>
          </a:extLst>
        </xdr:cNvPr>
        <xdr:cNvSpPr txBox="1"/>
      </xdr:nvSpPr>
      <xdr:spPr>
        <a:xfrm>
          <a:off x="13716000" y="179082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69850</xdr:colOff>
      <xdr:row>109</xdr:row>
      <xdr:rowOff>77470</xdr:rowOff>
    </xdr:from>
    <xdr:ext cx="467360" cy="256540"/>
    <xdr:sp macro="" textlink="">
      <xdr:nvSpPr>
        <xdr:cNvPr id="603" name="n_2mainValue【公民館】&#10;有形固定資産減価償却率">
          <a:extLst>
            <a:ext uri="{FF2B5EF4-FFF2-40B4-BE49-F238E27FC236}">
              <a16:creationId xmlns:a16="http://schemas.microsoft.com/office/drawing/2014/main" id="{B55D920B-93C5-42C4-BD22-597C2812056F}"/>
            </a:ext>
          </a:extLst>
        </xdr:cNvPr>
        <xdr:cNvSpPr txBox="1"/>
      </xdr:nvSpPr>
      <xdr:spPr>
        <a:xfrm>
          <a:off x="12925425" y="179082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133350</xdr:colOff>
      <xdr:row>109</xdr:row>
      <xdr:rowOff>77470</xdr:rowOff>
    </xdr:from>
    <xdr:ext cx="467360" cy="256540"/>
    <xdr:sp macro="" textlink="">
      <xdr:nvSpPr>
        <xdr:cNvPr id="604" name="n_3mainValue【公民館】&#10;有形固定資産減価償却率">
          <a:extLst>
            <a:ext uri="{FF2B5EF4-FFF2-40B4-BE49-F238E27FC236}">
              <a16:creationId xmlns:a16="http://schemas.microsoft.com/office/drawing/2014/main" id="{A33C6A83-3E60-439C-886F-FDE0E3EB5AC0}"/>
            </a:ext>
          </a:extLst>
        </xdr:cNvPr>
        <xdr:cNvSpPr txBox="1"/>
      </xdr:nvSpPr>
      <xdr:spPr>
        <a:xfrm>
          <a:off x="12134850" y="179082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109</xdr:row>
      <xdr:rowOff>49530</xdr:rowOff>
    </xdr:from>
    <xdr:ext cx="402590" cy="259080"/>
    <xdr:sp macro="" textlink="">
      <xdr:nvSpPr>
        <xdr:cNvPr id="605" name="n_4mainValue【公民館】&#10;有形固定資産減価償却率">
          <a:extLst>
            <a:ext uri="{FF2B5EF4-FFF2-40B4-BE49-F238E27FC236}">
              <a16:creationId xmlns:a16="http://schemas.microsoft.com/office/drawing/2014/main" id="{86F0F927-2565-42E8-B433-E5D4EE1B3484}"/>
            </a:ext>
          </a:extLst>
        </xdr:cNvPr>
        <xdr:cNvSpPr txBox="1"/>
      </xdr:nvSpPr>
      <xdr:spPr>
        <a:xfrm>
          <a:off x="11354435" y="178771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6" name="正方形/長方形 605">
          <a:extLst>
            <a:ext uri="{FF2B5EF4-FFF2-40B4-BE49-F238E27FC236}">
              <a16:creationId xmlns:a16="http://schemas.microsoft.com/office/drawing/2014/main" id="{E7906F03-431C-4BD8-9DDB-AF1F922D0BE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7" name="正方形/長方形 606">
          <a:extLst>
            <a:ext uri="{FF2B5EF4-FFF2-40B4-BE49-F238E27FC236}">
              <a16:creationId xmlns:a16="http://schemas.microsoft.com/office/drawing/2014/main" id="{CDFBD801-34F6-40DD-90CE-AA4ABC546A55}"/>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8" name="正方形/長方形 607">
          <a:extLst>
            <a:ext uri="{FF2B5EF4-FFF2-40B4-BE49-F238E27FC236}">
              <a16:creationId xmlns:a16="http://schemas.microsoft.com/office/drawing/2014/main" id="{146C1794-5ADC-4BDF-9C4A-64D4471C1BCD}"/>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9" name="正方形/長方形 608">
          <a:extLst>
            <a:ext uri="{FF2B5EF4-FFF2-40B4-BE49-F238E27FC236}">
              <a16:creationId xmlns:a16="http://schemas.microsoft.com/office/drawing/2014/main" id="{D3124A5D-8674-433B-A6BB-CA1DD56DB154}"/>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0" name="正方形/長方形 609">
          <a:extLst>
            <a:ext uri="{FF2B5EF4-FFF2-40B4-BE49-F238E27FC236}">
              <a16:creationId xmlns:a16="http://schemas.microsoft.com/office/drawing/2014/main" id="{152EF5A8-39F8-4912-92E4-FF494BFD4DF6}"/>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1" name="正方形/長方形 610">
          <a:extLst>
            <a:ext uri="{FF2B5EF4-FFF2-40B4-BE49-F238E27FC236}">
              <a16:creationId xmlns:a16="http://schemas.microsoft.com/office/drawing/2014/main" id="{B492ACD0-B944-4503-95F9-27B92DD264BE}"/>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2" name="正方形/長方形 611">
          <a:extLst>
            <a:ext uri="{FF2B5EF4-FFF2-40B4-BE49-F238E27FC236}">
              <a16:creationId xmlns:a16="http://schemas.microsoft.com/office/drawing/2014/main" id="{3F35F7A1-82D7-480B-9B69-13B43C159E34}"/>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3" name="正方形/長方形 612">
          <a:extLst>
            <a:ext uri="{FF2B5EF4-FFF2-40B4-BE49-F238E27FC236}">
              <a16:creationId xmlns:a16="http://schemas.microsoft.com/office/drawing/2014/main" id="{15E850CF-F4CE-4EA2-9D92-4A77B3D9063E}"/>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614" name="テキスト ボックス 613">
          <a:extLst>
            <a:ext uri="{FF2B5EF4-FFF2-40B4-BE49-F238E27FC236}">
              <a16:creationId xmlns:a16="http://schemas.microsoft.com/office/drawing/2014/main" id="{34912643-AA94-484E-B2AF-600D69F5AF75}"/>
            </a:ext>
          </a:extLst>
        </xdr:cNvPr>
        <xdr:cNvSpPr txBox="1"/>
      </xdr:nvSpPr>
      <xdr:spPr>
        <a:xfrm>
          <a:off x="16440150" y="1571625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5" name="直線コネクタ 614">
          <a:extLst>
            <a:ext uri="{FF2B5EF4-FFF2-40B4-BE49-F238E27FC236}">
              <a16:creationId xmlns:a16="http://schemas.microsoft.com/office/drawing/2014/main" id="{30909C3B-79FB-49D6-B773-421888FE5281}"/>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6" name="直線コネクタ 615">
          <a:extLst>
            <a:ext uri="{FF2B5EF4-FFF2-40B4-BE49-F238E27FC236}">
              <a16:creationId xmlns:a16="http://schemas.microsoft.com/office/drawing/2014/main" id="{28FD385B-813F-4EFA-965F-862EB9568411}"/>
            </a:ext>
          </a:extLst>
        </xdr:cNvPr>
        <xdr:cNvCxnSpPr/>
      </xdr:nvCxnSpPr>
      <xdr:spPr>
        <a:xfrm>
          <a:off x="16459200" y="17811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617" name="テキスト ボックス 616">
          <a:extLst>
            <a:ext uri="{FF2B5EF4-FFF2-40B4-BE49-F238E27FC236}">
              <a16:creationId xmlns:a16="http://schemas.microsoft.com/office/drawing/2014/main" id="{34D56884-F26D-4232-A55E-D8B25BB9071B}"/>
            </a:ext>
          </a:extLst>
        </xdr:cNvPr>
        <xdr:cNvSpPr txBox="1"/>
      </xdr:nvSpPr>
      <xdr:spPr>
        <a:xfrm>
          <a:off x="16052165" y="17666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8" name="直線コネクタ 617">
          <a:extLst>
            <a:ext uri="{FF2B5EF4-FFF2-40B4-BE49-F238E27FC236}">
              <a16:creationId xmlns:a16="http://schemas.microsoft.com/office/drawing/2014/main" id="{381590CE-093A-428A-98C8-92D6A0CE15DE}"/>
            </a:ext>
          </a:extLst>
        </xdr:cNvPr>
        <xdr:cNvCxnSpPr/>
      </xdr:nvCxnSpPr>
      <xdr:spPr>
        <a:xfrm>
          <a:off x="16459200" y="17430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619" name="テキスト ボックス 618">
          <a:extLst>
            <a:ext uri="{FF2B5EF4-FFF2-40B4-BE49-F238E27FC236}">
              <a16:creationId xmlns:a16="http://schemas.microsoft.com/office/drawing/2014/main" id="{3D926FC9-BD14-48A7-8034-458056B7C3E9}"/>
            </a:ext>
          </a:extLst>
        </xdr:cNvPr>
        <xdr:cNvSpPr txBox="1"/>
      </xdr:nvSpPr>
      <xdr:spPr>
        <a:xfrm>
          <a:off x="16052165" y="172853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20" name="直線コネクタ 619">
          <a:extLst>
            <a:ext uri="{FF2B5EF4-FFF2-40B4-BE49-F238E27FC236}">
              <a16:creationId xmlns:a16="http://schemas.microsoft.com/office/drawing/2014/main" id="{6631D596-473B-4217-90A5-9F544DEEAA9A}"/>
            </a:ext>
          </a:extLst>
        </xdr:cNvPr>
        <xdr:cNvCxnSpPr/>
      </xdr:nvCxnSpPr>
      <xdr:spPr>
        <a:xfrm>
          <a:off x="16459200" y="17049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621" name="テキスト ボックス 620">
          <a:extLst>
            <a:ext uri="{FF2B5EF4-FFF2-40B4-BE49-F238E27FC236}">
              <a16:creationId xmlns:a16="http://schemas.microsoft.com/office/drawing/2014/main" id="{4A0054A2-F9A2-49A3-A003-0811FCD64041}"/>
            </a:ext>
          </a:extLst>
        </xdr:cNvPr>
        <xdr:cNvSpPr txBox="1"/>
      </xdr:nvSpPr>
      <xdr:spPr>
        <a:xfrm>
          <a:off x="16052165" y="16904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2" name="直線コネクタ 621">
          <a:extLst>
            <a:ext uri="{FF2B5EF4-FFF2-40B4-BE49-F238E27FC236}">
              <a16:creationId xmlns:a16="http://schemas.microsoft.com/office/drawing/2014/main" id="{BC212019-ED56-4AB8-87CF-CE0EF3E2E294}"/>
            </a:ext>
          </a:extLst>
        </xdr:cNvPr>
        <xdr:cNvCxnSpPr/>
      </xdr:nvCxnSpPr>
      <xdr:spPr>
        <a:xfrm>
          <a:off x="16459200" y="16668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623" name="テキスト ボックス 622">
          <a:extLst>
            <a:ext uri="{FF2B5EF4-FFF2-40B4-BE49-F238E27FC236}">
              <a16:creationId xmlns:a16="http://schemas.microsoft.com/office/drawing/2014/main" id="{E66F8B60-E6A7-4E46-967C-F0E1EA34382F}"/>
            </a:ext>
          </a:extLst>
        </xdr:cNvPr>
        <xdr:cNvSpPr txBox="1"/>
      </xdr:nvSpPr>
      <xdr:spPr>
        <a:xfrm>
          <a:off x="16052165" y="16523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4" name="直線コネクタ 623">
          <a:extLst>
            <a:ext uri="{FF2B5EF4-FFF2-40B4-BE49-F238E27FC236}">
              <a16:creationId xmlns:a16="http://schemas.microsoft.com/office/drawing/2014/main" id="{7827BAA1-B6C8-47B0-A889-7D17A6D05284}"/>
            </a:ext>
          </a:extLst>
        </xdr:cNvPr>
        <xdr:cNvCxnSpPr/>
      </xdr:nvCxnSpPr>
      <xdr:spPr>
        <a:xfrm>
          <a:off x="16459200" y="1628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625" name="テキスト ボックス 624">
          <a:extLst>
            <a:ext uri="{FF2B5EF4-FFF2-40B4-BE49-F238E27FC236}">
              <a16:creationId xmlns:a16="http://schemas.microsoft.com/office/drawing/2014/main" id="{1A9A3C00-ED31-4C98-90D9-60D507BA4887}"/>
            </a:ext>
          </a:extLst>
        </xdr:cNvPr>
        <xdr:cNvSpPr txBox="1"/>
      </xdr:nvSpPr>
      <xdr:spPr>
        <a:xfrm>
          <a:off x="16052165" y="161423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6" name="直線コネクタ 625">
          <a:extLst>
            <a:ext uri="{FF2B5EF4-FFF2-40B4-BE49-F238E27FC236}">
              <a16:creationId xmlns:a16="http://schemas.microsoft.com/office/drawing/2014/main" id="{D20571E6-52BE-44CA-9AA3-58C1D660BC33}"/>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96</xdr:row>
      <xdr:rowOff>162560</xdr:rowOff>
    </xdr:from>
    <xdr:ext cx="531495" cy="259080"/>
    <xdr:sp macro="" textlink="">
      <xdr:nvSpPr>
        <xdr:cNvPr id="627" name="テキスト ボックス 626">
          <a:extLst>
            <a:ext uri="{FF2B5EF4-FFF2-40B4-BE49-F238E27FC236}">
              <a16:creationId xmlns:a16="http://schemas.microsoft.com/office/drawing/2014/main" id="{1B5D907E-5143-4880-98F9-EBBE2713C09D}"/>
            </a:ext>
          </a:extLst>
        </xdr:cNvPr>
        <xdr:cNvSpPr txBox="1"/>
      </xdr:nvSpPr>
      <xdr:spPr>
        <a:xfrm>
          <a:off x="15984855" y="157613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8" name="【公民館】&#10;一人当たり面積グラフ枠">
          <a:extLst>
            <a:ext uri="{FF2B5EF4-FFF2-40B4-BE49-F238E27FC236}">
              <a16:creationId xmlns:a16="http://schemas.microsoft.com/office/drawing/2014/main" id="{9B3BC489-E611-4E40-9AFF-A65CC10675BA}"/>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29210</xdr:rowOff>
    </xdr:from>
    <xdr:to>
      <xdr:col>116</xdr:col>
      <xdr:colOff>62865</xdr:colOff>
      <xdr:row>108</xdr:row>
      <xdr:rowOff>127000</xdr:rowOff>
    </xdr:to>
    <xdr:cxnSp macro="">
      <xdr:nvCxnSpPr>
        <xdr:cNvPr id="629" name="直線コネクタ 628">
          <a:extLst>
            <a:ext uri="{FF2B5EF4-FFF2-40B4-BE49-F238E27FC236}">
              <a16:creationId xmlns:a16="http://schemas.microsoft.com/office/drawing/2014/main" id="{BBA46C32-AD53-459B-B715-DBD88E299BB4}"/>
            </a:ext>
          </a:extLst>
        </xdr:cNvPr>
        <xdr:cNvCxnSpPr/>
      </xdr:nvCxnSpPr>
      <xdr:spPr>
        <a:xfrm flipV="1">
          <a:off x="19954240" y="16313785"/>
          <a:ext cx="0" cy="1469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130810</xdr:rowOff>
    </xdr:from>
    <xdr:ext cx="469900" cy="259080"/>
    <xdr:sp macro="" textlink="">
      <xdr:nvSpPr>
        <xdr:cNvPr id="630" name="【公民館】&#10;一人当たり面積最小値テキスト">
          <a:extLst>
            <a:ext uri="{FF2B5EF4-FFF2-40B4-BE49-F238E27FC236}">
              <a16:creationId xmlns:a16="http://schemas.microsoft.com/office/drawing/2014/main" id="{D02A38D0-0C0B-4B49-A33D-EF3884733A7E}"/>
            </a:ext>
          </a:extLst>
        </xdr:cNvPr>
        <xdr:cNvSpPr txBox="1"/>
      </xdr:nvSpPr>
      <xdr:spPr>
        <a:xfrm>
          <a:off x="19992975" y="17790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0.133</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127000</xdr:rowOff>
    </xdr:from>
    <xdr:to>
      <xdr:col>116</xdr:col>
      <xdr:colOff>152400</xdr:colOff>
      <xdr:row>108</xdr:row>
      <xdr:rowOff>127000</xdr:rowOff>
    </xdr:to>
    <xdr:cxnSp macro="">
      <xdr:nvCxnSpPr>
        <xdr:cNvPr id="631" name="直線コネクタ 630">
          <a:extLst>
            <a:ext uri="{FF2B5EF4-FFF2-40B4-BE49-F238E27FC236}">
              <a16:creationId xmlns:a16="http://schemas.microsoft.com/office/drawing/2014/main" id="{97800433-F697-421D-A134-1145CF8B176C}"/>
            </a:ext>
          </a:extLst>
        </xdr:cNvPr>
        <xdr:cNvCxnSpPr/>
      </xdr:nvCxnSpPr>
      <xdr:spPr>
        <a:xfrm>
          <a:off x="19878675" y="177831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147955</xdr:rowOff>
    </xdr:from>
    <xdr:ext cx="469900" cy="258445"/>
    <xdr:sp macro="" textlink="">
      <xdr:nvSpPr>
        <xdr:cNvPr id="632" name="【公民館】&#10;一人当たり面積最大値テキスト">
          <a:extLst>
            <a:ext uri="{FF2B5EF4-FFF2-40B4-BE49-F238E27FC236}">
              <a16:creationId xmlns:a16="http://schemas.microsoft.com/office/drawing/2014/main" id="{291C5DEC-3D64-4123-AA2F-140D3573DD04}"/>
            </a:ext>
          </a:extLst>
        </xdr:cNvPr>
        <xdr:cNvSpPr txBox="1"/>
      </xdr:nvSpPr>
      <xdr:spPr>
        <a:xfrm>
          <a:off x="19992975" y="160896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7.845</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29210</xdr:rowOff>
    </xdr:from>
    <xdr:to>
      <xdr:col>116</xdr:col>
      <xdr:colOff>152400</xdr:colOff>
      <xdr:row>100</xdr:row>
      <xdr:rowOff>29210</xdr:rowOff>
    </xdr:to>
    <xdr:cxnSp macro="">
      <xdr:nvCxnSpPr>
        <xdr:cNvPr id="633" name="直線コネクタ 632">
          <a:extLst>
            <a:ext uri="{FF2B5EF4-FFF2-40B4-BE49-F238E27FC236}">
              <a16:creationId xmlns:a16="http://schemas.microsoft.com/office/drawing/2014/main" id="{DF3DB31E-A7A6-417D-8207-4387E8842645}"/>
            </a:ext>
          </a:extLst>
        </xdr:cNvPr>
        <xdr:cNvCxnSpPr/>
      </xdr:nvCxnSpPr>
      <xdr:spPr>
        <a:xfrm>
          <a:off x="19878675" y="163137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101600</xdr:rowOff>
    </xdr:from>
    <xdr:ext cx="469900" cy="259080"/>
    <xdr:sp macro="" textlink="">
      <xdr:nvSpPr>
        <xdr:cNvPr id="634" name="【公民館】&#10;一人当たり面積平均値テキスト">
          <a:extLst>
            <a:ext uri="{FF2B5EF4-FFF2-40B4-BE49-F238E27FC236}">
              <a16:creationId xmlns:a16="http://schemas.microsoft.com/office/drawing/2014/main" id="{3598D146-C87C-4384-86E5-6F1CF78F77A5}"/>
            </a:ext>
          </a:extLst>
        </xdr:cNvPr>
        <xdr:cNvSpPr txBox="1"/>
      </xdr:nvSpPr>
      <xdr:spPr>
        <a:xfrm>
          <a:off x="19992975" y="17421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107</xdr:row>
      <xdr:rowOff>78740</xdr:rowOff>
    </xdr:from>
    <xdr:to>
      <xdr:col>116</xdr:col>
      <xdr:colOff>114300</xdr:colOff>
      <xdr:row>108</xdr:row>
      <xdr:rowOff>8890</xdr:rowOff>
    </xdr:to>
    <xdr:sp macro="" textlink="">
      <xdr:nvSpPr>
        <xdr:cNvPr id="635" name="フローチャート: 判断 634">
          <a:extLst>
            <a:ext uri="{FF2B5EF4-FFF2-40B4-BE49-F238E27FC236}">
              <a16:creationId xmlns:a16="http://schemas.microsoft.com/office/drawing/2014/main" id="{1A94A894-7824-4AB4-9947-EB5FDDAA330C}"/>
            </a:ext>
          </a:extLst>
        </xdr:cNvPr>
        <xdr:cNvSpPr/>
      </xdr:nvSpPr>
      <xdr:spPr>
        <a:xfrm>
          <a:off x="19897725" y="175666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83820</xdr:rowOff>
    </xdr:from>
    <xdr:to>
      <xdr:col>112</xdr:col>
      <xdr:colOff>38100</xdr:colOff>
      <xdr:row>108</xdr:row>
      <xdr:rowOff>13970</xdr:rowOff>
    </xdr:to>
    <xdr:sp macro="" textlink="">
      <xdr:nvSpPr>
        <xdr:cNvPr id="636" name="フローチャート: 判断 635">
          <a:extLst>
            <a:ext uri="{FF2B5EF4-FFF2-40B4-BE49-F238E27FC236}">
              <a16:creationId xmlns:a16="http://schemas.microsoft.com/office/drawing/2014/main" id="{252AA216-60AE-4C12-8BA0-7AE29B7A7EA5}"/>
            </a:ext>
          </a:extLst>
        </xdr:cNvPr>
        <xdr:cNvSpPr/>
      </xdr:nvSpPr>
      <xdr:spPr>
        <a:xfrm>
          <a:off x="19154775" y="175748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109220</xdr:rowOff>
    </xdr:from>
    <xdr:to>
      <xdr:col>107</xdr:col>
      <xdr:colOff>101600</xdr:colOff>
      <xdr:row>108</xdr:row>
      <xdr:rowOff>38735</xdr:rowOff>
    </xdr:to>
    <xdr:sp macro="" textlink="">
      <xdr:nvSpPr>
        <xdr:cNvPr id="637" name="フローチャート: 判断 636">
          <a:extLst>
            <a:ext uri="{FF2B5EF4-FFF2-40B4-BE49-F238E27FC236}">
              <a16:creationId xmlns:a16="http://schemas.microsoft.com/office/drawing/2014/main" id="{877E3C35-D5C6-4F3E-8C81-E10303F54B44}"/>
            </a:ext>
          </a:extLst>
        </xdr:cNvPr>
        <xdr:cNvSpPr/>
      </xdr:nvSpPr>
      <xdr:spPr>
        <a:xfrm>
          <a:off x="18345150" y="17593945"/>
          <a:ext cx="10477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638" name="フローチャート: 判断 637">
          <a:extLst>
            <a:ext uri="{FF2B5EF4-FFF2-40B4-BE49-F238E27FC236}">
              <a16:creationId xmlns:a16="http://schemas.microsoft.com/office/drawing/2014/main" id="{98C213C9-0E17-4EDA-B9BA-8B534081B73D}"/>
            </a:ext>
          </a:extLst>
        </xdr:cNvPr>
        <xdr:cNvSpPr/>
      </xdr:nvSpPr>
      <xdr:spPr>
        <a:xfrm>
          <a:off x="17554575" y="175939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116205</xdr:rowOff>
    </xdr:from>
    <xdr:to>
      <xdr:col>98</xdr:col>
      <xdr:colOff>38100</xdr:colOff>
      <xdr:row>108</xdr:row>
      <xdr:rowOff>46355</xdr:rowOff>
    </xdr:to>
    <xdr:sp macro="" textlink="">
      <xdr:nvSpPr>
        <xdr:cNvPr id="639" name="フローチャート: 判断 638">
          <a:extLst>
            <a:ext uri="{FF2B5EF4-FFF2-40B4-BE49-F238E27FC236}">
              <a16:creationId xmlns:a16="http://schemas.microsoft.com/office/drawing/2014/main" id="{1988C84A-C718-4E82-B830-7F98E5B3924C}"/>
            </a:ext>
          </a:extLst>
        </xdr:cNvPr>
        <xdr:cNvSpPr/>
      </xdr:nvSpPr>
      <xdr:spPr>
        <a:xfrm>
          <a:off x="16754475" y="176041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40" name="テキスト ボックス 639">
          <a:extLst>
            <a:ext uri="{FF2B5EF4-FFF2-40B4-BE49-F238E27FC236}">
              <a16:creationId xmlns:a16="http://schemas.microsoft.com/office/drawing/2014/main" id="{78A3C4F0-F713-48B1-BC0F-3928DA489A19}"/>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641" name="テキスト ボックス 640">
          <a:extLst>
            <a:ext uri="{FF2B5EF4-FFF2-40B4-BE49-F238E27FC236}">
              <a16:creationId xmlns:a16="http://schemas.microsoft.com/office/drawing/2014/main" id="{7DE34B4E-B63C-4041-ACB6-D837E91ABCA4}"/>
            </a:ext>
          </a:extLst>
        </xdr:cNvPr>
        <xdr:cNvSpPr txBox="1"/>
      </xdr:nvSpPr>
      <xdr:spPr>
        <a:xfrm>
          <a:off x="19030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642" name="テキスト ボックス 641">
          <a:extLst>
            <a:ext uri="{FF2B5EF4-FFF2-40B4-BE49-F238E27FC236}">
              <a16:creationId xmlns:a16="http://schemas.microsoft.com/office/drawing/2014/main" id="{3AF0E4CB-0C95-4488-92D8-4AF30B720F0D}"/>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43" name="テキスト ボックス 642">
          <a:extLst>
            <a:ext uri="{FF2B5EF4-FFF2-40B4-BE49-F238E27FC236}">
              <a16:creationId xmlns:a16="http://schemas.microsoft.com/office/drawing/2014/main" id="{F894958F-56D4-49BE-8F7F-4DA28172D7D8}"/>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644" name="テキスト ボックス 643">
          <a:extLst>
            <a:ext uri="{FF2B5EF4-FFF2-40B4-BE49-F238E27FC236}">
              <a16:creationId xmlns:a16="http://schemas.microsoft.com/office/drawing/2014/main" id="{2082A882-95A8-48C6-B348-2C8537E3A9DA}"/>
            </a:ext>
          </a:extLst>
        </xdr:cNvPr>
        <xdr:cNvSpPr txBox="1"/>
      </xdr:nvSpPr>
      <xdr:spPr>
        <a:xfrm>
          <a:off x="166306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146050</xdr:rowOff>
    </xdr:from>
    <xdr:to>
      <xdr:col>116</xdr:col>
      <xdr:colOff>114300</xdr:colOff>
      <xdr:row>108</xdr:row>
      <xdr:rowOff>76200</xdr:rowOff>
    </xdr:to>
    <xdr:sp macro="" textlink="">
      <xdr:nvSpPr>
        <xdr:cNvPr id="645" name="楕円 644">
          <a:extLst>
            <a:ext uri="{FF2B5EF4-FFF2-40B4-BE49-F238E27FC236}">
              <a16:creationId xmlns:a16="http://schemas.microsoft.com/office/drawing/2014/main" id="{2566745A-3DFA-458B-A5ED-EC9BF3EF2978}"/>
            </a:ext>
          </a:extLst>
        </xdr:cNvPr>
        <xdr:cNvSpPr/>
      </xdr:nvSpPr>
      <xdr:spPr>
        <a:xfrm>
          <a:off x="19897725" y="17630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60960</xdr:rowOff>
    </xdr:from>
    <xdr:ext cx="469900" cy="259080"/>
    <xdr:sp macro="" textlink="">
      <xdr:nvSpPr>
        <xdr:cNvPr id="646" name="【公民館】&#10;一人当たり面積該当値テキスト">
          <a:extLst>
            <a:ext uri="{FF2B5EF4-FFF2-40B4-BE49-F238E27FC236}">
              <a16:creationId xmlns:a16="http://schemas.microsoft.com/office/drawing/2014/main" id="{3BCC8331-CA62-466F-926E-5F26C524E8FF}"/>
            </a:ext>
          </a:extLst>
        </xdr:cNvPr>
        <xdr:cNvSpPr txBox="1"/>
      </xdr:nvSpPr>
      <xdr:spPr>
        <a:xfrm>
          <a:off x="19992975" y="17552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0.667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152400</xdr:rowOff>
    </xdr:from>
    <xdr:to>
      <xdr:col>112</xdr:col>
      <xdr:colOff>38100</xdr:colOff>
      <xdr:row>108</xdr:row>
      <xdr:rowOff>82550</xdr:rowOff>
    </xdr:to>
    <xdr:sp macro="" textlink="">
      <xdr:nvSpPr>
        <xdr:cNvPr id="647" name="楕円 646">
          <a:extLst>
            <a:ext uri="{FF2B5EF4-FFF2-40B4-BE49-F238E27FC236}">
              <a16:creationId xmlns:a16="http://schemas.microsoft.com/office/drawing/2014/main" id="{99DFE05C-5945-4D6C-A8AC-F19731AF4C5D}"/>
            </a:ext>
          </a:extLst>
        </xdr:cNvPr>
        <xdr:cNvSpPr/>
      </xdr:nvSpPr>
      <xdr:spPr>
        <a:xfrm>
          <a:off x="19154775" y="176403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25400</xdr:rowOff>
    </xdr:from>
    <xdr:to>
      <xdr:col>116</xdr:col>
      <xdr:colOff>63500</xdr:colOff>
      <xdr:row>108</xdr:row>
      <xdr:rowOff>31750</xdr:rowOff>
    </xdr:to>
    <xdr:cxnSp macro="">
      <xdr:nvCxnSpPr>
        <xdr:cNvPr id="648" name="直線コネクタ 647">
          <a:extLst>
            <a:ext uri="{FF2B5EF4-FFF2-40B4-BE49-F238E27FC236}">
              <a16:creationId xmlns:a16="http://schemas.microsoft.com/office/drawing/2014/main" id="{9E11272C-7D30-40A3-9232-91CF6FA08447}"/>
            </a:ext>
          </a:extLst>
        </xdr:cNvPr>
        <xdr:cNvCxnSpPr/>
      </xdr:nvCxnSpPr>
      <xdr:spPr>
        <a:xfrm flipV="1">
          <a:off x="19202400" y="17687925"/>
          <a:ext cx="7524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158115</xdr:rowOff>
    </xdr:from>
    <xdr:to>
      <xdr:col>107</xdr:col>
      <xdr:colOff>101600</xdr:colOff>
      <xdr:row>108</xdr:row>
      <xdr:rowOff>88265</xdr:rowOff>
    </xdr:to>
    <xdr:sp macro="" textlink="">
      <xdr:nvSpPr>
        <xdr:cNvPr id="649" name="楕円 648">
          <a:extLst>
            <a:ext uri="{FF2B5EF4-FFF2-40B4-BE49-F238E27FC236}">
              <a16:creationId xmlns:a16="http://schemas.microsoft.com/office/drawing/2014/main" id="{C63EC788-2A03-49D5-AD31-3331F9B25504}"/>
            </a:ext>
          </a:extLst>
        </xdr:cNvPr>
        <xdr:cNvSpPr/>
      </xdr:nvSpPr>
      <xdr:spPr>
        <a:xfrm>
          <a:off x="18345150" y="176491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31750</xdr:rowOff>
    </xdr:from>
    <xdr:to>
      <xdr:col>111</xdr:col>
      <xdr:colOff>177800</xdr:colOff>
      <xdr:row>108</xdr:row>
      <xdr:rowOff>37465</xdr:rowOff>
    </xdr:to>
    <xdr:cxnSp macro="">
      <xdr:nvCxnSpPr>
        <xdr:cNvPr id="650" name="直線コネクタ 649">
          <a:extLst>
            <a:ext uri="{FF2B5EF4-FFF2-40B4-BE49-F238E27FC236}">
              <a16:creationId xmlns:a16="http://schemas.microsoft.com/office/drawing/2014/main" id="{B4DC90D3-4765-4CC8-A263-B87B3A5DF7C6}"/>
            </a:ext>
          </a:extLst>
        </xdr:cNvPr>
        <xdr:cNvCxnSpPr/>
      </xdr:nvCxnSpPr>
      <xdr:spPr>
        <a:xfrm flipV="1">
          <a:off x="18392775" y="17687925"/>
          <a:ext cx="8096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161925</xdr:rowOff>
    </xdr:from>
    <xdr:to>
      <xdr:col>102</xdr:col>
      <xdr:colOff>165100</xdr:colOff>
      <xdr:row>108</xdr:row>
      <xdr:rowOff>92075</xdr:rowOff>
    </xdr:to>
    <xdr:sp macro="" textlink="">
      <xdr:nvSpPr>
        <xdr:cNvPr id="651" name="楕円 650">
          <a:extLst>
            <a:ext uri="{FF2B5EF4-FFF2-40B4-BE49-F238E27FC236}">
              <a16:creationId xmlns:a16="http://schemas.microsoft.com/office/drawing/2014/main" id="{D3C2BADF-6370-4E63-8487-A24689B60E11}"/>
            </a:ext>
          </a:extLst>
        </xdr:cNvPr>
        <xdr:cNvSpPr/>
      </xdr:nvSpPr>
      <xdr:spPr>
        <a:xfrm>
          <a:off x="17554575" y="176466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37465</xdr:rowOff>
    </xdr:from>
    <xdr:to>
      <xdr:col>107</xdr:col>
      <xdr:colOff>50800</xdr:colOff>
      <xdr:row>108</xdr:row>
      <xdr:rowOff>41275</xdr:rowOff>
    </xdr:to>
    <xdr:cxnSp macro="">
      <xdr:nvCxnSpPr>
        <xdr:cNvPr id="652" name="直線コネクタ 651">
          <a:extLst>
            <a:ext uri="{FF2B5EF4-FFF2-40B4-BE49-F238E27FC236}">
              <a16:creationId xmlns:a16="http://schemas.microsoft.com/office/drawing/2014/main" id="{373394A2-E629-4C6D-B70E-3F0C18B1A717}"/>
            </a:ext>
          </a:extLst>
        </xdr:cNvPr>
        <xdr:cNvCxnSpPr/>
      </xdr:nvCxnSpPr>
      <xdr:spPr>
        <a:xfrm flipV="1">
          <a:off x="17602200" y="17696815"/>
          <a:ext cx="7905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167640</xdr:rowOff>
    </xdr:from>
    <xdr:to>
      <xdr:col>98</xdr:col>
      <xdr:colOff>38100</xdr:colOff>
      <xdr:row>108</xdr:row>
      <xdr:rowOff>97790</xdr:rowOff>
    </xdr:to>
    <xdr:sp macro="" textlink="">
      <xdr:nvSpPr>
        <xdr:cNvPr id="653" name="楕円 652">
          <a:extLst>
            <a:ext uri="{FF2B5EF4-FFF2-40B4-BE49-F238E27FC236}">
              <a16:creationId xmlns:a16="http://schemas.microsoft.com/office/drawing/2014/main" id="{F8352D85-8317-4CE1-83DC-5B6BBC69C3B7}"/>
            </a:ext>
          </a:extLst>
        </xdr:cNvPr>
        <xdr:cNvSpPr/>
      </xdr:nvSpPr>
      <xdr:spPr>
        <a:xfrm>
          <a:off x="16754475" y="176523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41275</xdr:rowOff>
    </xdr:from>
    <xdr:to>
      <xdr:col>102</xdr:col>
      <xdr:colOff>114300</xdr:colOff>
      <xdr:row>108</xdr:row>
      <xdr:rowOff>46990</xdr:rowOff>
    </xdr:to>
    <xdr:cxnSp macro="">
      <xdr:nvCxnSpPr>
        <xdr:cNvPr id="654" name="直線コネクタ 653">
          <a:extLst>
            <a:ext uri="{FF2B5EF4-FFF2-40B4-BE49-F238E27FC236}">
              <a16:creationId xmlns:a16="http://schemas.microsoft.com/office/drawing/2014/main" id="{53D54F0D-FEA1-4CF6-A5E9-736525F94657}"/>
            </a:ext>
          </a:extLst>
        </xdr:cNvPr>
        <xdr:cNvCxnSpPr/>
      </xdr:nvCxnSpPr>
      <xdr:spPr>
        <a:xfrm flipV="1">
          <a:off x="16802100" y="17703800"/>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30480</xdr:rowOff>
    </xdr:from>
    <xdr:ext cx="469900" cy="256540"/>
    <xdr:sp macro="" textlink="">
      <xdr:nvSpPr>
        <xdr:cNvPr id="655" name="n_1aveValue【公民館】&#10;一人当たり面積">
          <a:extLst>
            <a:ext uri="{FF2B5EF4-FFF2-40B4-BE49-F238E27FC236}">
              <a16:creationId xmlns:a16="http://schemas.microsoft.com/office/drawing/2014/main" id="{BB79E276-FF4A-49D6-A88F-884AE80A2769}"/>
            </a:ext>
          </a:extLst>
        </xdr:cNvPr>
        <xdr:cNvSpPr txBox="1"/>
      </xdr:nvSpPr>
      <xdr:spPr>
        <a:xfrm>
          <a:off x="18983325" y="1734375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0.994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55245</xdr:rowOff>
    </xdr:from>
    <xdr:ext cx="467360" cy="256540"/>
    <xdr:sp macro="" textlink="">
      <xdr:nvSpPr>
        <xdr:cNvPr id="656" name="n_2aveValue【公民館】&#10;一人当たり面積">
          <a:extLst>
            <a:ext uri="{FF2B5EF4-FFF2-40B4-BE49-F238E27FC236}">
              <a16:creationId xmlns:a16="http://schemas.microsoft.com/office/drawing/2014/main" id="{4968DF6D-A6C8-4CB9-A4ED-59DFC5A232F2}"/>
            </a:ext>
          </a:extLst>
        </xdr:cNvPr>
        <xdr:cNvSpPr txBox="1"/>
      </xdr:nvSpPr>
      <xdr:spPr>
        <a:xfrm>
          <a:off x="18183225" y="173716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0.865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55880</xdr:rowOff>
    </xdr:from>
    <xdr:ext cx="467360" cy="259080"/>
    <xdr:sp macro="" textlink="">
      <xdr:nvSpPr>
        <xdr:cNvPr id="657" name="n_3aveValue【公民館】&#10;一人当たり面積">
          <a:extLst>
            <a:ext uri="{FF2B5EF4-FFF2-40B4-BE49-F238E27FC236}">
              <a16:creationId xmlns:a16="http://schemas.microsoft.com/office/drawing/2014/main" id="{877B6BE0-63C6-4851-8F17-2D23A9D869EF}"/>
            </a:ext>
          </a:extLst>
        </xdr:cNvPr>
        <xdr:cNvSpPr txBox="1"/>
      </xdr:nvSpPr>
      <xdr:spPr>
        <a:xfrm>
          <a:off x="17383125" y="173723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63500</xdr:rowOff>
    </xdr:from>
    <xdr:ext cx="467360" cy="256540"/>
    <xdr:sp macro="" textlink="">
      <xdr:nvSpPr>
        <xdr:cNvPr id="658" name="n_4aveValue【公民館】&#10;一人当たり面積">
          <a:extLst>
            <a:ext uri="{FF2B5EF4-FFF2-40B4-BE49-F238E27FC236}">
              <a16:creationId xmlns:a16="http://schemas.microsoft.com/office/drawing/2014/main" id="{D5B95481-8F12-46CA-A2BF-D3806FC7E714}"/>
            </a:ext>
          </a:extLst>
        </xdr:cNvPr>
        <xdr:cNvSpPr txBox="1"/>
      </xdr:nvSpPr>
      <xdr:spPr>
        <a:xfrm>
          <a:off x="16592550" y="173831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0.825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73660</xdr:rowOff>
    </xdr:from>
    <xdr:ext cx="469900" cy="259080"/>
    <xdr:sp macro="" textlink="">
      <xdr:nvSpPr>
        <xdr:cNvPr id="659" name="n_1mainValue【公民館】&#10;一人当たり面積">
          <a:extLst>
            <a:ext uri="{FF2B5EF4-FFF2-40B4-BE49-F238E27FC236}">
              <a16:creationId xmlns:a16="http://schemas.microsoft.com/office/drawing/2014/main" id="{83676A41-4353-4F92-880F-1D8F3ACBECC1}"/>
            </a:ext>
          </a:extLst>
        </xdr:cNvPr>
        <xdr:cNvSpPr txBox="1"/>
      </xdr:nvSpPr>
      <xdr:spPr>
        <a:xfrm>
          <a:off x="18983325" y="17733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0.633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79375</xdr:rowOff>
    </xdr:from>
    <xdr:ext cx="467360" cy="258445"/>
    <xdr:sp macro="" textlink="">
      <xdr:nvSpPr>
        <xdr:cNvPr id="660" name="n_2mainValue【公民館】&#10;一人当たり面積">
          <a:extLst>
            <a:ext uri="{FF2B5EF4-FFF2-40B4-BE49-F238E27FC236}">
              <a16:creationId xmlns:a16="http://schemas.microsoft.com/office/drawing/2014/main" id="{6661B677-3830-4B20-BB6E-8F7E67B2C5A4}"/>
            </a:ext>
          </a:extLst>
        </xdr:cNvPr>
        <xdr:cNvSpPr txBox="1"/>
      </xdr:nvSpPr>
      <xdr:spPr>
        <a:xfrm>
          <a:off x="18183225" y="177419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83185</xdr:rowOff>
    </xdr:from>
    <xdr:ext cx="467360" cy="259080"/>
    <xdr:sp macro="" textlink="">
      <xdr:nvSpPr>
        <xdr:cNvPr id="661" name="n_3mainValue【公民館】&#10;一人当たり面積">
          <a:extLst>
            <a:ext uri="{FF2B5EF4-FFF2-40B4-BE49-F238E27FC236}">
              <a16:creationId xmlns:a16="http://schemas.microsoft.com/office/drawing/2014/main" id="{9F9F1ED9-C46B-4B53-8998-8FBB6689A900}"/>
            </a:ext>
          </a:extLst>
        </xdr:cNvPr>
        <xdr:cNvSpPr txBox="1"/>
      </xdr:nvSpPr>
      <xdr:spPr>
        <a:xfrm>
          <a:off x="17383125" y="177457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0.582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88900</xdr:rowOff>
    </xdr:from>
    <xdr:ext cx="467360" cy="256540"/>
    <xdr:sp macro="" textlink="">
      <xdr:nvSpPr>
        <xdr:cNvPr id="662" name="n_4mainValue【公民館】&#10;一人当たり面積">
          <a:extLst>
            <a:ext uri="{FF2B5EF4-FFF2-40B4-BE49-F238E27FC236}">
              <a16:creationId xmlns:a16="http://schemas.microsoft.com/office/drawing/2014/main" id="{4C9208F3-99BE-4738-8C22-D728B5865987}"/>
            </a:ext>
          </a:extLst>
        </xdr:cNvPr>
        <xdr:cNvSpPr txBox="1"/>
      </xdr:nvSpPr>
      <xdr:spPr>
        <a:xfrm>
          <a:off x="16592550" y="177450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3" name="正方形/長方形 662">
          <a:extLst>
            <a:ext uri="{FF2B5EF4-FFF2-40B4-BE49-F238E27FC236}">
              <a16:creationId xmlns:a16="http://schemas.microsoft.com/office/drawing/2014/main" id="{942E7C46-406C-4022-A16B-79BC49ACCD2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4" name="正方形/長方形 663">
          <a:extLst>
            <a:ext uri="{FF2B5EF4-FFF2-40B4-BE49-F238E27FC236}">
              <a16:creationId xmlns:a16="http://schemas.microsoft.com/office/drawing/2014/main" id="{1F3C9AA3-1432-4F47-9924-3E2AC41E2350}"/>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5" name="テキスト ボックス 664">
          <a:extLst>
            <a:ext uri="{FF2B5EF4-FFF2-40B4-BE49-F238E27FC236}">
              <a16:creationId xmlns:a16="http://schemas.microsoft.com/office/drawing/2014/main" id="{A34EF947-16A5-47A5-B9AC-2C75D4D67242}"/>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有形固定資産減価償却率が最も高い施設は公民館であるが、令和９年度に除却を予定しているため更新等はしない。</a:t>
          </a:r>
        </a:p>
        <a:p>
          <a:r>
            <a:rPr kumimoji="1" lang="ja-JP" altLang="en-US" sz="1300">
              <a:latin typeface="ＭＳ Ｐゴシック"/>
              <a:ea typeface="ＭＳ Ｐゴシック"/>
            </a:rPr>
            <a:t>　道路、橋りょうについては緩やかに比率が上がっている。計画的に維持管理や改良を実施しているが、範囲が広く数も膨大であり、さらには経費も係るため比率が改善するほど更新ができない状況である。</a:t>
          </a:r>
        </a:p>
        <a:p>
          <a:r>
            <a:rPr kumimoji="1" lang="ja-JP" altLang="en-US" sz="1300">
              <a:latin typeface="ＭＳ Ｐゴシック"/>
              <a:ea typeface="ＭＳ Ｐゴシック"/>
            </a:rPr>
            <a:t>　公営住宅についても緩やかに比率が下がっている。これは施設を新規に建築したことによるものであるが、既存施設の老朽化が著しく、さらに入居者がいるため大規模な更新にも着手できず今後の比率の改善は難しい。</a:t>
          </a:r>
        </a:p>
        <a:p>
          <a:r>
            <a:rPr kumimoji="1" lang="ja-JP" altLang="en-US" sz="1300">
              <a:latin typeface="ＭＳ Ｐゴシック"/>
              <a:ea typeface="ＭＳ Ｐゴシック"/>
            </a:rPr>
            <a:t>　学校施設については、令和５年度に義務教育学校校舎を建設したため比率が低下した。また、令和７年度に旧南牧小学校校舎の解体が実施予定のため比率の低下が見込まれる。</a:t>
          </a:r>
        </a:p>
        <a:p>
          <a:r>
            <a:rPr kumimoji="1" lang="ja-JP" altLang="en-US" sz="1300">
              <a:latin typeface="ＭＳ Ｐゴシック"/>
              <a:ea typeface="ＭＳ Ｐゴシック"/>
            </a:rPr>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4EEACA5-59D5-4819-959A-E601E0054B1A}"/>
            </a:ext>
          </a:extLst>
        </xdr:cNvPr>
        <xdr:cNvSpPr/>
      </xdr:nvSpPr>
      <xdr:spPr>
        <a:xfrm>
          <a:off x="581025" y="123825"/>
          <a:ext cx="114204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F2F868C-4431-4CA6-BA08-1CAF5FDD0965}"/>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CE2EC7D-991B-40DD-A836-E625CF45FFDC}"/>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83C3D12-842B-4968-BC2F-7808779FC25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群馬県南牧村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6CB002C-F610-4A91-B0E1-45398F434A4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593D7B-1865-4952-AE47-B89CA2E9816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6AC457-074D-4F07-8457-BA405EA320A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8DCADBA-47E6-4A8F-9F46-C93D2F1C3ED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C457C0E-C6EE-480A-9223-EAF11E049534}"/>
            </a:ext>
          </a:extLst>
        </xdr:cNvPr>
        <xdr:cNvSpPr/>
      </xdr:nvSpPr>
      <xdr:spPr>
        <a:xfrm>
          <a:off x="809625" y="88582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662392C-698E-40CF-8A65-C1CE00350060}"/>
            </a:ext>
          </a:extLst>
        </xdr:cNvPr>
        <xdr:cNvSpPr/>
      </xdr:nvSpPr>
      <xdr:spPr>
        <a:xfrm>
          <a:off x="2009775" y="88582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1,427
1,419
118.83
2,571,101
2,401,973
160,710
1,571,713
2,670,051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B66553C-6620-4B9E-BA5A-D49D677C723D}"/>
            </a:ext>
          </a:extLst>
        </xdr:cNvPr>
        <xdr:cNvSpPr/>
      </xdr:nvSpPr>
      <xdr:spPr>
        <a:xfrm>
          <a:off x="3209925" y="88582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32DFC8C-5898-4876-B86E-B02641867A4C}"/>
            </a:ext>
          </a:extLst>
        </xdr:cNvPr>
        <xdr:cNvSpPr/>
      </xdr:nvSpPr>
      <xdr:spPr>
        <a:xfrm>
          <a:off x="4581525" y="904875"/>
          <a:ext cx="18288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B9CEEA8-9845-484B-96C1-0FF754CFDD0F}"/>
            </a:ext>
          </a:extLst>
        </xdr:cNvPr>
        <xdr:cNvSpPr/>
      </xdr:nvSpPr>
      <xdr:spPr>
        <a:xfrm>
          <a:off x="6410325" y="904875"/>
          <a:ext cx="1133475"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1B1CD60-582D-4AC0-9527-5F6088DDF9C1}"/>
            </a:ext>
          </a:extLst>
        </xdr:cNvPr>
        <xdr:cNvSpPr/>
      </xdr:nvSpPr>
      <xdr:spPr>
        <a:xfrm>
          <a:off x="7610475" y="914400"/>
          <a:ext cx="5715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1F47460-BD6C-4A5D-AAB3-A0B82DF84991}"/>
            </a:ext>
          </a:extLst>
        </xdr:cNvPr>
        <xdr:cNvSpPr/>
      </xdr:nvSpPr>
      <xdr:spPr>
        <a:xfrm>
          <a:off x="4581525" y="1628775"/>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B47F9C5-5E1C-43EC-917E-9C84BFD45647}"/>
            </a:ext>
          </a:extLst>
        </xdr:cNvPr>
        <xdr:cNvSpPr/>
      </xdr:nvSpPr>
      <xdr:spPr>
        <a:xfrm>
          <a:off x="6467475" y="1628775"/>
          <a:ext cx="30861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7A99A64-CA81-433C-82E3-0EB92DC666C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AFE2E30-1101-446B-B067-9BDEE00FD76A}"/>
            </a:ext>
          </a:extLst>
        </xdr:cNvPr>
        <xdr:cNvSpPr/>
      </xdr:nvSpPr>
      <xdr:spPr>
        <a:xfrm>
          <a:off x="10210800" y="914400"/>
          <a:ext cx="120015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40E0053-5EE2-46AA-8B96-6ACF7EE3E339}"/>
            </a:ext>
          </a:extLst>
        </xdr:cNvPr>
        <xdr:cNvSpPr/>
      </xdr:nvSpPr>
      <xdr:spPr>
        <a:xfrm>
          <a:off x="10210800" y="11620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A1E5199-37FF-40F6-A6FD-7CE114683183}"/>
            </a:ext>
          </a:extLst>
        </xdr:cNvPr>
        <xdr:cNvSpPr/>
      </xdr:nvSpPr>
      <xdr:spPr>
        <a:xfrm>
          <a:off x="10210800" y="1476375"/>
          <a:ext cx="130492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C9DA468-6A07-47B9-AD39-1CA9C889AAEA}"/>
            </a:ext>
          </a:extLst>
        </xdr:cNvPr>
        <xdr:cNvCxnSpPr/>
      </xdr:nvCxnSpPr>
      <xdr:spPr>
        <a:xfrm flipH="1">
          <a:off x="10048875" y="9906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1EDCFCC-57D7-4579-B5D0-447D368EDC4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1D30777-0D93-489F-BCD2-E85DA7ABA43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D0B8CA7-D050-43DB-9971-F3A7828498B4}"/>
            </a:ext>
          </a:extLst>
        </xdr:cNvPr>
        <xdr:cNvCxnSpPr/>
      </xdr:nvCxnSpPr>
      <xdr:spPr>
        <a:xfrm>
          <a:off x="10131425" y="14573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C00955-ED56-43B3-BE66-47FB3BD20062}"/>
            </a:ext>
          </a:extLst>
        </xdr:cNvPr>
        <xdr:cNvCxnSpPr/>
      </xdr:nvCxnSpPr>
      <xdr:spPr>
        <a:xfrm>
          <a:off x="10067925" y="14573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9BD4F0F-5A21-42F5-9CB6-819B2BF1E817}"/>
            </a:ext>
          </a:extLst>
        </xdr:cNvPr>
        <xdr:cNvCxnSpPr/>
      </xdr:nvCxnSpPr>
      <xdr:spPr>
        <a:xfrm flipV="1">
          <a:off x="10131425" y="16732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44722F-ECD2-4C32-9BA5-B8B1581853A2}"/>
            </a:ext>
          </a:extLst>
        </xdr:cNvPr>
        <xdr:cNvCxnSpPr/>
      </xdr:nvCxnSpPr>
      <xdr:spPr>
        <a:xfrm>
          <a:off x="10067925" y="18097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AE99B7B9-5740-4922-A9DD-4234454439EF}"/>
            </a:ext>
          </a:extLst>
        </xdr:cNvPr>
        <xdr:cNvSpPr txBox="1"/>
      </xdr:nvSpPr>
      <xdr:spPr>
        <a:xfrm>
          <a:off x="638175" y="26479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5245176D-54B4-4BEC-879D-8C8452F46E41}"/>
            </a:ext>
          </a:extLst>
        </xdr:cNvPr>
        <xdr:cNvSpPr txBox="1"/>
      </xdr:nvSpPr>
      <xdr:spPr>
        <a:xfrm>
          <a:off x="638175" y="29527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3F29CFC0-5236-4678-91B3-9AC762A51033}"/>
            </a:ext>
          </a:extLst>
        </xdr:cNvPr>
        <xdr:cNvSpPr txBox="1"/>
      </xdr:nvSpPr>
      <xdr:spPr>
        <a:xfrm>
          <a:off x="638175" y="32480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B3A2EF9A-B268-4B83-931A-411C40F0CC6E}"/>
            </a:ext>
          </a:extLst>
        </xdr:cNvPr>
        <xdr:cNvSpPr txBox="1"/>
      </xdr:nvSpPr>
      <xdr:spPr>
        <a:xfrm>
          <a:off x="638175" y="3552825"/>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9102F7E-6025-469C-B1EC-6CE0B65C052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A91936E-E826-4674-9039-A8133886DDD2}"/>
            </a:ext>
          </a:extLst>
        </xdr:cNvPr>
        <xdr:cNvSpPr/>
      </xdr:nvSpPr>
      <xdr:spPr>
        <a:xfrm>
          <a:off x="80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C71AF8A-5BEA-4BB2-97A0-5AAB5C67713B}"/>
            </a:ext>
          </a:extLst>
        </xdr:cNvPr>
        <xdr:cNvSpPr/>
      </xdr:nvSpPr>
      <xdr:spPr>
        <a:xfrm>
          <a:off x="80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626ABB2-68BA-4545-8151-44924A301E9C}"/>
            </a:ext>
          </a:extLst>
        </xdr:cNvPr>
        <xdr:cNvSpPr/>
      </xdr:nvSpPr>
      <xdr:spPr>
        <a:xfrm>
          <a:off x="17145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BC1647-E918-4AA2-8A0E-36C88FF52F60}"/>
            </a:ext>
          </a:extLst>
        </xdr:cNvPr>
        <xdr:cNvSpPr/>
      </xdr:nvSpPr>
      <xdr:spPr>
        <a:xfrm>
          <a:off x="17145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DCF0D5A-948B-45D5-8FAF-D60732466527}"/>
            </a:ext>
          </a:extLst>
        </xdr:cNvPr>
        <xdr:cNvSpPr/>
      </xdr:nvSpPr>
      <xdr:spPr>
        <a:xfrm>
          <a:off x="27432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3ABCAE-2434-43FD-8E54-C260A43F4EF2}"/>
            </a:ext>
          </a:extLst>
        </xdr:cNvPr>
        <xdr:cNvSpPr/>
      </xdr:nvSpPr>
      <xdr:spPr>
        <a:xfrm>
          <a:off x="27432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3EF96D3-7096-4424-8E8C-B8E05F540842}"/>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1446D3A-8102-48C0-9A98-6E86F916A92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4674D71-8EAE-4572-BBF6-B3164B993826}"/>
            </a:ext>
          </a:extLst>
        </xdr:cNvPr>
        <xdr:cNvSpPr/>
      </xdr:nvSpPr>
      <xdr:spPr>
        <a:xfrm>
          <a:off x="60674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EF25319-67A3-4A45-9BA0-8E938C5FB9C9}"/>
            </a:ext>
          </a:extLst>
        </xdr:cNvPr>
        <xdr:cNvSpPr/>
      </xdr:nvSpPr>
      <xdr:spPr>
        <a:xfrm>
          <a:off x="60674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5FD8F17-F157-432D-A7EF-B4000BECF6AE}"/>
            </a:ext>
          </a:extLst>
        </xdr:cNvPr>
        <xdr:cNvSpPr/>
      </xdr:nvSpPr>
      <xdr:spPr>
        <a:xfrm>
          <a:off x="69818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F913167-5630-4FDD-AF9C-7A707EB1CE9F}"/>
            </a:ext>
          </a:extLst>
        </xdr:cNvPr>
        <xdr:cNvSpPr/>
      </xdr:nvSpPr>
      <xdr:spPr>
        <a:xfrm>
          <a:off x="69818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37BC6CF-448C-46E0-A075-2A299D152ECA}"/>
            </a:ext>
          </a:extLst>
        </xdr:cNvPr>
        <xdr:cNvSpPr/>
      </xdr:nvSpPr>
      <xdr:spPr>
        <a:xfrm>
          <a:off x="80105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56D0CAD-3CAD-458C-AEC8-4ECCAD16E72A}"/>
            </a:ext>
          </a:extLst>
        </xdr:cNvPr>
        <xdr:cNvSpPr/>
      </xdr:nvSpPr>
      <xdr:spPr>
        <a:xfrm>
          <a:off x="80105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CFA13030-7512-4259-9CB6-4BB598FA9E1E}"/>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633CC1-3667-4306-A8C8-6710A2ABA1A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68ACE57-321A-44F9-8217-A186B7306063}"/>
            </a:ext>
          </a:extLst>
        </xdr:cNvPr>
        <xdr:cNvSpPr/>
      </xdr:nvSpPr>
      <xdr:spPr>
        <a:xfrm>
          <a:off x="80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45C10696-7D76-4C84-B71A-97E1D4A2F721}"/>
            </a:ext>
          </a:extLst>
        </xdr:cNvPr>
        <xdr:cNvSpPr/>
      </xdr:nvSpPr>
      <xdr:spPr>
        <a:xfrm>
          <a:off x="80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048D390-F7A3-4E66-890A-3A3C9B1B07CF}"/>
            </a:ext>
          </a:extLst>
        </xdr:cNvPr>
        <xdr:cNvSpPr/>
      </xdr:nvSpPr>
      <xdr:spPr>
        <a:xfrm>
          <a:off x="17145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BCEE466-CAFA-4842-87A5-C56967962FD3}"/>
            </a:ext>
          </a:extLst>
        </xdr:cNvPr>
        <xdr:cNvSpPr/>
      </xdr:nvSpPr>
      <xdr:spPr>
        <a:xfrm>
          <a:off x="17145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ECF31A9-E50E-410A-8180-8190D3DFBC21}"/>
            </a:ext>
          </a:extLst>
        </xdr:cNvPr>
        <xdr:cNvSpPr/>
      </xdr:nvSpPr>
      <xdr:spPr>
        <a:xfrm>
          <a:off x="27432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F3D3FC1-5338-468A-ADDB-0C53D7EF334C}"/>
            </a:ext>
          </a:extLst>
        </xdr:cNvPr>
        <xdr:cNvSpPr/>
      </xdr:nvSpPr>
      <xdr:spPr>
        <a:xfrm>
          <a:off x="27432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EF10908-0FD0-4C0F-B811-C0AF64F85453}"/>
            </a:ext>
          </a:extLst>
        </xdr:cNvPr>
        <xdr:cNvSpPr/>
      </xdr:nvSpPr>
      <xdr:spPr>
        <a:xfrm>
          <a:off x="6858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57" name="テキスト ボックス 56">
          <a:extLst>
            <a:ext uri="{FF2B5EF4-FFF2-40B4-BE49-F238E27FC236}">
              <a16:creationId xmlns:a16="http://schemas.microsoft.com/office/drawing/2014/main" id="{B963D643-983A-45AB-AA73-6FEAE7B0A725}"/>
            </a:ext>
          </a:extLst>
        </xdr:cNvPr>
        <xdr:cNvSpPr txBox="1"/>
      </xdr:nvSpPr>
      <xdr:spPr>
        <a:xfrm>
          <a:off x="666750" y="846772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8FC8A21-ABE8-4964-83C9-662C69B29ADE}"/>
            </a:ext>
          </a:extLst>
        </xdr:cNvPr>
        <xdr:cNvCxnSpPr/>
      </xdr:nvCxnSpPr>
      <xdr:spPr>
        <a:xfrm>
          <a:off x="6858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59" name="テキスト ボックス 58">
          <a:extLst>
            <a:ext uri="{FF2B5EF4-FFF2-40B4-BE49-F238E27FC236}">
              <a16:creationId xmlns:a16="http://schemas.microsoft.com/office/drawing/2014/main" id="{78403C63-BC1A-4412-8B6E-ADCEC3A96947}"/>
            </a:ext>
          </a:extLst>
        </xdr:cNvPr>
        <xdr:cNvSpPr txBox="1"/>
      </xdr:nvSpPr>
      <xdr:spPr>
        <a:xfrm>
          <a:off x="278765" y="10674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FB37C15-B188-41E7-8890-4099633A0D3A}"/>
            </a:ext>
          </a:extLst>
        </xdr:cNvPr>
        <xdr:cNvCxnSpPr/>
      </xdr:nvCxnSpPr>
      <xdr:spPr>
        <a:xfrm>
          <a:off x="685800" y="1044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820" cy="259080"/>
    <xdr:sp macro="" textlink="">
      <xdr:nvSpPr>
        <xdr:cNvPr id="61" name="テキスト ボックス 60">
          <a:extLst>
            <a:ext uri="{FF2B5EF4-FFF2-40B4-BE49-F238E27FC236}">
              <a16:creationId xmlns:a16="http://schemas.microsoft.com/office/drawing/2014/main" id="{DC169103-0455-4449-BF05-1A3213BA70E0}"/>
            </a:ext>
          </a:extLst>
        </xdr:cNvPr>
        <xdr:cNvSpPr txBox="1"/>
      </xdr:nvSpPr>
      <xdr:spPr>
        <a:xfrm>
          <a:off x="278765" y="103130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896F0A2D-6F15-427A-8A59-B85AB4D7FFD1}"/>
            </a:ext>
          </a:extLst>
        </xdr:cNvPr>
        <xdr:cNvCxnSpPr/>
      </xdr:nvCxnSpPr>
      <xdr:spPr>
        <a:xfrm>
          <a:off x="685800" y="100869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63" name="テキスト ボックス 62">
          <a:extLst>
            <a:ext uri="{FF2B5EF4-FFF2-40B4-BE49-F238E27FC236}">
              <a16:creationId xmlns:a16="http://schemas.microsoft.com/office/drawing/2014/main" id="{92CAED15-8BE5-478A-9657-705B5C60FB8C}"/>
            </a:ext>
          </a:extLst>
        </xdr:cNvPr>
        <xdr:cNvSpPr txBox="1"/>
      </xdr:nvSpPr>
      <xdr:spPr>
        <a:xfrm>
          <a:off x="339725" y="9951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60780134-32E0-4A92-B3D2-25143A2BDC67}"/>
            </a:ext>
          </a:extLst>
        </xdr:cNvPr>
        <xdr:cNvCxnSpPr/>
      </xdr:nvCxnSpPr>
      <xdr:spPr>
        <a:xfrm>
          <a:off x="685800" y="972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6540"/>
    <xdr:sp macro="" textlink="">
      <xdr:nvSpPr>
        <xdr:cNvPr id="65" name="テキスト ボックス 64">
          <a:extLst>
            <a:ext uri="{FF2B5EF4-FFF2-40B4-BE49-F238E27FC236}">
              <a16:creationId xmlns:a16="http://schemas.microsoft.com/office/drawing/2014/main" id="{CF7CC2DB-3368-462D-B476-6C7813D65252}"/>
            </a:ext>
          </a:extLst>
        </xdr:cNvPr>
        <xdr:cNvSpPr txBox="1"/>
      </xdr:nvSpPr>
      <xdr:spPr>
        <a:xfrm>
          <a:off x="339725" y="958913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C713E9C9-63C8-4F52-BD18-53B02A51CE3E}"/>
            </a:ext>
          </a:extLst>
        </xdr:cNvPr>
        <xdr:cNvCxnSpPr/>
      </xdr:nvCxnSpPr>
      <xdr:spPr>
        <a:xfrm>
          <a:off x="685800" y="937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67" name="テキスト ボックス 66">
          <a:extLst>
            <a:ext uri="{FF2B5EF4-FFF2-40B4-BE49-F238E27FC236}">
              <a16:creationId xmlns:a16="http://schemas.microsoft.com/office/drawing/2014/main" id="{2F01FD54-8769-4C9A-9CC9-9959457C24DE}"/>
            </a:ext>
          </a:extLst>
        </xdr:cNvPr>
        <xdr:cNvSpPr txBox="1"/>
      </xdr:nvSpPr>
      <xdr:spPr>
        <a:xfrm>
          <a:off x="339725" y="923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B8594E81-B346-41F9-8E0A-88B272F09ED6}"/>
            </a:ext>
          </a:extLst>
        </xdr:cNvPr>
        <xdr:cNvCxnSpPr/>
      </xdr:nvCxnSpPr>
      <xdr:spPr>
        <a:xfrm>
          <a:off x="685800" y="9010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124460</xdr:rowOff>
    </xdr:from>
    <xdr:ext cx="336550" cy="259080"/>
    <xdr:sp macro="" textlink="">
      <xdr:nvSpPr>
        <xdr:cNvPr id="69" name="テキスト ボックス 68">
          <a:extLst>
            <a:ext uri="{FF2B5EF4-FFF2-40B4-BE49-F238E27FC236}">
              <a16:creationId xmlns:a16="http://schemas.microsoft.com/office/drawing/2014/main" id="{3738A01D-09A9-42B9-A790-D6EEAF8A4DED}"/>
            </a:ext>
          </a:extLst>
        </xdr:cNvPr>
        <xdr:cNvSpPr txBox="1"/>
      </xdr:nvSpPr>
      <xdr:spPr>
        <a:xfrm>
          <a:off x="387985" y="8874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E5B08088-1E25-419D-9386-CCDE8F926660}"/>
            </a:ext>
          </a:extLst>
        </xdr:cNvPr>
        <xdr:cNvCxnSpPr/>
      </xdr:nvCxnSpPr>
      <xdr:spPr>
        <a:xfrm>
          <a:off x="6858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5023E0F1-F18B-4344-914A-197E64D439D3}"/>
            </a:ext>
          </a:extLst>
        </xdr:cNvPr>
        <xdr:cNvSpPr/>
      </xdr:nvSpPr>
      <xdr:spPr>
        <a:xfrm>
          <a:off x="6858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2EB64EF6-048B-4A70-9A0D-5A5EAD606B0B}"/>
            </a:ext>
          </a:extLst>
        </xdr:cNvPr>
        <xdr:cNvCxnSpPr/>
      </xdr:nvCxnSpPr>
      <xdr:spPr>
        <a:xfrm flipV="1">
          <a:off x="4180840" y="9010650"/>
          <a:ext cx="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168910</xdr:rowOff>
    </xdr:from>
    <xdr:ext cx="469900" cy="256540"/>
    <xdr:sp macro="" textlink="">
      <xdr:nvSpPr>
        <xdr:cNvPr id="73" name="【体育館・プール】&#10;有形固定資産減価償却率最小値テキスト">
          <a:extLst>
            <a:ext uri="{FF2B5EF4-FFF2-40B4-BE49-F238E27FC236}">
              <a16:creationId xmlns:a16="http://schemas.microsoft.com/office/drawing/2014/main" id="{A1AD2ADB-9C9C-4923-82CC-72D57FAFCCB7}"/>
            </a:ext>
          </a:extLst>
        </xdr:cNvPr>
        <xdr:cNvSpPr txBox="1"/>
      </xdr:nvSpPr>
      <xdr:spPr>
        <a:xfrm>
          <a:off x="4219575" y="102082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F94AEDA0-91CD-453D-B9A1-2A3FD6866992}"/>
            </a:ext>
          </a:extLst>
        </xdr:cNvPr>
        <xdr:cNvCxnSpPr/>
      </xdr:nvCxnSpPr>
      <xdr:spPr>
        <a:xfrm>
          <a:off x="4105275" y="102108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41910</xdr:rowOff>
    </xdr:from>
    <xdr:ext cx="340360" cy="256540"/>
    <xdr:sp macro="" textlink="">
      <xdr:nvSpPr>
        <xdr:cNvPr id="75" name="【体育館・プール】&#10;有形固定資産減価償却率最大値テキスト">
          <a:extLst>
            <a:ext uri="{FF2B5EF4-FFF2-40B4-BE49-F238E27FC236}">
              <a16:creationId xmlns:a16="http://schemas.microsoft.com/office/drawing/2014/main" id="{D26E4133-F9D2-4223-BBC1-89B453C1DC0C}"/>
            </a:ext>
          </a:extLst>
        </xdr:cNvPr>
        <xdr:cNvSpPr txBox="1"/>
      </xdr:nvSpPr>
      <xdr:spPr>
        <a:xfrm>
          <a:off x="4219575" y="879856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2BBCE1CB-DDE7-44FF-B2AE-D47F9B43EC17}"/>
            </a:ext>
          </a:extLst>
        </xdr:cNvPr>
        <xdr:cNvCxnSpPr/>
      </xdr:nvCxnSpPr>
      <xdr:spPr>
        <a:xfrm>
          <a:off x="4105275" y="90106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139700</xdr:rowOff>
    </xdr:from>
    <xdr:ext cx="405130" cy="259080"/>
    <xdr:sp macro="" textlink="">
      <xdr:nvSpPr>
        <xdr:cNvPr id="77" name="【体育館・プール】&#10;有形固定資産減価償却率平均値テキスト">
          <a:extLst>
            <a:ext uri="{FF2B5EF4-FFF2-40B4-BE49-F238E27FC236}">
              <a16:creationId xmlns:a16="http://schemas.microsoft.com/office/drawing/2014/main" id="{044C7C76-037D-42DD-8CF2-52879DEC5641}"/>
            </a:ext>
          </a:extLst>
        </xdr:cNvPr>
        <xdr:cNvSpPr txBox="1"/>
      </xdr:nvSpPr>
      <xdr:spPr>
        <a:xfrm>
          <a:off x="4219575" y="97059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BB099798-5065-449F-B990-E57B3F10C90F}"/>
            </a:ext>
          </a:extLst>
        </xdr:cNvPr>
        <xdr:cNvSpPr/>
      </xdr:nvSpPr>
      <xdr:spPr>
        <a:xfrm>
          <a:off x="4124325" y="98418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C3836699-44B0-46E1-A266-DC0FF99DFEA5}"/>
            </a:ext>
          </a:extLst>
        </xdr:cNvPr>
        <xdr:cNvSpPr/>
      </xdr:nvSpPr>
      <xdr:spPr>
        <a:xfrm>
          <a:off x="3381375" y="97809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5A449EC4-9DFF-4DC3-9D94-F32216270C1D}"/>
            </a:ext>
          </a:extLst>
        </xdr:cNvPr>
        <xdr:cNvSpPr/>
      </xdr:nvSpPr>
      <xdr:spPr>
        <a:xfrm>
          <a:off x="2571750" y="97370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EF7786B4-18A7-4376-9E6B-60DB4EA9FB9A}"/>
            </a:ext>
          </a:extLst>
        </xdr:cNvPr>
        <xdr:cNvSpPr/>
      </xdr:nvSpPr>
      <xdr:spPr>
        <a:xfrm>
          <a:off x="1781175" y="9712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B3798EB7-6D2A-47CE-8005-861F0BA009A3}"/>
            </a:ext>
          </a:extLst>
        </xdr:cNvPr>
        <xdr:cNvSpPr/>
      </xdr:nvSpPr>
      <xdr:spPr>
        <a:xfrm>
          <a:off x="981075" y="95999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83" name="テキスト ボックス 82">
          <a:extLst>
            <a:ext uri="{FF2B5EF4-FFF2-40B4-BE49-F238E27FC236}">
              <a16:creationId xmlns:a16="http://schemas.microsoft.com/office/drawing/2014/main" id="{E33D32AA-A037-4DE3-AE28-D49A65AE7E6D}"/>
            </a:ext>
          </a:extLst>
        </xdr:cNvPr>
        <xdr:cNvSpPr txBox="1"/>
      </xdr:nvSpPr>
      <xdr:spPr>
        <a:xfrm>
          <a:off x="40100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84" name="テキスト ボックス 83">
          <a:extLst>
            <a:ext uri="{FF2B5EF4-FFF2-40B4-BE49-F238E27FC236}">
              <a16:creationId xmlns:a16="http://schemas.microsoft.com/office/drawing/2014/main" id="{624A8215-8DFD-4D92-8FBC-93F08BA0A493}"/>
            </a:ext>
          </a:extLst>
        </xdr:cNvPr>
        <xdr:cNvSpPr txBox="1"/>
      </xdr:nvSpPr>
      <xdr:spPr>
        <a:xfrm>
          <a:off x="32575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85" name="テキスト ボックス 84">
          <a:extLst>
            <a:ext uri="{FF2B5EF4-FFF2-40B4-BE49-F238E27FC236}">
              <a16:creationId xmlns:a16="http://schemas.microsoft.com/office/drawing/2014/main" id="{FBDC4126-79B1-43FA-9BE3-8C68C604938E}"/>
            </a:ext>
          </a:extLst>
        </xdr:cNvPr>
        <xdr:cNvSpPr txBox="1"/>
      </xdr:nvSpPr>
      <xdr:spPr>
        <a:xfrm>
          <a:off x="24479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86" name="テキスト ボックス 85">
          <a:extLst>
            <a:ext uri="{FF2B5EF4-FFF2-40B4-BE49-F238E27FC236}">
              <a16:creationId xmlns:a16="http://schemas.microsoft.com/office/drawing/2014/main" id="{866D68FA-4550-44C9-BA0A-070FBCF4B31D}"/>
            </a:ext>
          </a:extLst>
        </xdr:cNvPr>
        <xdr:cNvSpPr txBox="1"/>
      </xdr:nvSpPr>
      <xdr:spPr>
        <a:xfrm>
          <a:off x="16573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87" name="テキスト ボックス 86">
          <a:extLst>
            <a:ext uri="{FF2B5EF4-FFF2-40B4-BE49-F238E27FC236}">
              <a16:creationId xmlns:a16="http://schemas.microsoft.com/office/drawing/2014/main" id="{0F249B47-897E-4457-8D1D-F05253146A37}"/>
            </a:ext>
          </a:extLst>
        </xdr:cNvPr>
        <xdr:cNvSpPr txBox="1"/>
      </xdr:nvSpPr>
      <xdr:spPr>
        <a:xfrm>
          <a:off x="8572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114300</xdr:rowOff>
    </xdr:from>
    <xdr:to>
      <xdr:col>24</xdr:col>
      <xdr:colOff>114300</xdr:colOff>
      <xdr:row>63</xdr:row>
      <xdr:rowOff>44450</xdr:rowOff>
    </xdr:to>
    <xdr:sp macro="" textlink="">
      <xdr:nvSpPr>
        <xdr:cNvPr id="88" name="楕円 87">
          <a:extLst>
            <a:ext uri="{FF2B5EF4-FFF2-40B4-BE49-F238E27FC236}">
              <a16:creationId xmlns:a16="http://schemas.microsoft.com/office/drawing/2014/main" id="{6A5243F1-7AB0-4FD9-926A-83E8A707A4D5}"/>
            </a:ext>
          </a:extLst>
        </xdr:cNvPr>
        <xdr:cNvSpPr/>
      </xdr:nvSpPr>
      <xdr:spPr>
        <a:xfrm>
          <a:off x="4124325" y="10163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29210</xdr:rowOff>
    </xdr:from>
    <xdr:ext cx="469900" cy="256540"/>
    <xdr:sp macro="" textlink="">
      <xdr:nvSpPr>
        <xdr:cNvPr id="89" name="【体育館・プール】&#10;有形固定資産減価償却率該当値テキスト">
          <a:extLst>
            <a:ext uri="{FF2B5EF4-FFF2-40B4-BE49-F238E27FC236}">
              <a16:creationId xmlns:a16="http://schemas.microsoft.com/office/drawing/2014/main" id="{997346F3-A6CD-4883-9691-C712829A53E5}"/>
            </a:ext>
          </a:extLst>
        </xdr:cNvPr>
        <xdr:cNvSpPr txBox="1"/>
      </xdr:nvSpPr>
      <xdr:spPr>
        <a:xfrm>
          <a:off x="4219575" y="100749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114300</xdr:rowOff>
    </xdr:from>
    <xdr:to>
      <xdr:col>20</xdr:col>
      <xdr:colOff>38100</xdr:colOff>
      <xdr:row>63</xdr:row>
      <xdr:rowOff>44450</xdr:rowOff>
    </xdr:to>
    <xdr:sp macro="" textlink="">
      <xdr:nvSpPr>
        <xdr:cNvPr id="90" name="楕円 89">
          <a:extLst>
            <a:ext uri="{FF2B5EF4-FFF2-40B4-BE49-F238E27FC236}">
              <a16:creationId xmlns:a16="http://schemas.microsoft.com/office/drawing/2014/main" id="{6F6F5C5D-0153-4D6A-B8B4-675F9DD3D75B}"/>
            </a:ext>
          </a:extLst>
        </xdr:cNvPr>
        <xdr:cNvSpPr/>
      </xdr:nvSpPr>
      <xdr:spPr>
        <a:xfrm>
          <a:off x="3381375" y="10163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165100</xdr:rowOff>
    </xdr:from>
    <xdr:to>
      <xdr:col>24</xdr:col>
      <xdr:colOff>63500</xdr:colOff>
      <xdr:row>62</xdr:row>
      <xdr:rowOff>165100</xdr:rowOff>
    </xdr:to>
    <xdr:cxnSp macro="">
      <xdr:nvCxnSpPr>
        <xdr:cNvPr id="91" name="直線コネクタ 90">
          <a:extLst>
            <a:ext uri="{FF2B5EF4-FFF2-40B4-BE49-F238E27FC236}">
              <a16:creationId xmlns:a16="http://schemas.microsoft.com/office/drawing/2014/main" id="{1C5BD201-6A18-4782-8A34-0C555255302D}"/>
            </a:ext>
          </a:extLst>
        </xdr:cNvPr>
        <xdr:cNvCxnSpPr/>
      </xdr:nvCxnSpPr>
      <xdr:spPr>
        <a:xfrm>
          <a:off x="3429000" y="10210800"/>
          <a:ext cx="7524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114300</xdr:rowOff>
    </xdr:from>
    <xdr:to>
      <xdr:col>15</xdr:col>
      <xdr:colOff>101600</xdr:colOff>
      <xdr:row>63</xdr:row>
      <xdr:rowOff>44450</xdr:rowOff>
    </xdr:to>
    <xdr:sp macro="" textlink="">
      <xdr:nvSpPr>
        <xdr:cNvPr id="92" name="楕円 91">
          <a:extLst>
            <a:ext uri="{FF2B5EF4-FFF2-40B4-BE49-F238E27FC236}">
              <a16:creationId xmlns:a16="http://schemas.microsoft.com/office/drawing/2014/main" id="{15BF1238-8378-474D-8BD6-07B0F022BEF0}"/>
            </a:ext>
          </a:extLst>
        </xdr:cNvPr>
        <xdr:cNvSpPr/>
      </xdr:nvSpPr>
      <xdr:spPr>
        <a:xfrm>
          <a:off x="2571750" y="10163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165100</xdr:rowOff>
    </xdr:from>
    <xdr:to>
      <xdr:col>19</xdr:col>
      <xdr:colOff>177800</xdr:colOff>
      <xdr:row>62</xdr:row>
      <xdr:rowOff>165100</xdr:rowOff>
    </xdr:to>
    <xdr:cxnSp macro="">
      <xdr:nvCxnSpPr>
        <xdr:cNvPr id="93" name="直線コネクタ 92">
          <a:extLst>
            <a:ext uri="{FF2B5EF4-FFF2-40B4-BE49-F238E27FC236}">
              <a16:creationId xmlns:a16="http://schemas.microsoft.com/office/drawing/2014/main" id="{8BAA4340-E5C8-40B8-BC5C-7223090BE120}"/>
            </a:ext>
          </a:extLst>
        </xdr:cNvPr>
        <xdr:cNvCxnSpPr/>
      </xdr:nvCxnSpPr>
      <xdr:spPr>
        <a:xfrm>
          <a:off x="2619375" y="102108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114300</xdr:rowOff>
    </xdr:from>
    <xdr:to>
      <xdr:col>10</xdr:col>
      <xdr:colOff>165100</xdr:colOff>
      <xdr:row>63</xdr:row>
      <xdr:rowOff>44450</xdr:rowOff>
    </xdr:to>
    <xdr:sp macro="" textlink="">
      <xdr:nvSpPr>
        <xdr:cNvPr id="94" name="楕円 93">
          <a:extLst>
            <a:ext uri="{FF2B5EF4-FFF2-40B4-BE49-F238E27FC236}">
              <a16:creationId xmlns:a16="http://schemas.microsoft.com/office/drawing/2014/main" id="{5313B09F-C58E-458F-9368-65203337804F}"/>
            </a:ext>
          </a:extLst>
        </xdr:cNvPr>
        <xdr:cNvSpPr/>
      </xdr:nvSpPr>
      <xdr:spPr>
        <a:xfrm>
          <a:off x="1781175" y="101631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165100</xdr:rowOff>
    </xdr:from>
    <xdr:to>
      <xdr:col>15</xdr:col>
      <xdr:colOff>50800</xdr:colOff>
      <xdr:row>62</xdr:row>
      <xdr:rowOff>165100</xdr:rowOff>
    </xdr:to>
    <xdr:cxnSp macro="">
      <xdr:nvCxnSpPr>
        <xdr:cNvPr id="95" name="直線コネクタ 94">
          <a:extLst>
            <a:ext uri="{FF2B5EF4-FFF2-40B4-BE49-F238E27FC236}">
              <a16:creationId xmlns:a16="http://schemas.microsoft.com/office/drawing/2014/main" id="{DFC7CF71-96DB-4941-8A64-4208C15633C7}"/>
            </a:ext>
          </a:extLst>
        </xdr:cNvPr>
        <xdr:cNvCxnSpPr/>
      </xdr:nvCxnSpPr>
      <xdr:spPr>
        <a:xfrm>
          <a:off x="1828800" y="1021080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114300</xdr:rowOff>
    </xdr:from>
    <xdr:to>
      <xdr:col>6</xdr:col>
      <xdr:colOff>38100</xdr:colOff>
      <xdr:row>63</xdr:row>
      <xdr:rowOff>44450</xdr:rowOff>
    </xdr:to>
    <xdr:sp macro="" textlink="">
      <xdr:nvSpPr>
        <xdr:cNvPr id="96" name="楕円 95">
          <a:extLst>
            <a:ext uri="{FF2B5EF4-FFF2-40B4-BE49-F238E27FC236}">
              <a16:creationId xmlns:a16="http://schemas.microsoft.com/office/drawing/2014/main" id="{F650F50F-F880-422C-97AC-8E7E5B1480A7}"/>
            </a:ext>
          </a:extLst>
        </xdr:cNvPr>
        <xdr:cNvSpPr/>
      </xdr:nvSpPr>
      <xdr:spPr>
        <a:xfrm>
          <a:off x="981075" y="10163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165100</xdr:rowOff>
    </xdr:from>
    <xdr:to>
      <xdr:col>10</xdr:col>
      <xdr:colOff>114300</xdr:colOff>
      <xdr:row>62</xdr:row>
      <xdr:rowOff>165100</xdr:rowOff>
    </xdr:to>
    <xdr:cxnSp macro="">
      <xdr:nvCxnSpPr>
        <xdr:cNvPr id="97" name="直線コネクタ 96">
          <a:extLst>
            <a:ext uri="{FF2B5EF4-FFF2-40B4-BE49-F238E27FC236}">
              <a16:creationId xmlns:a16="http://schemas.microsoft.com/office/drawing/2014/main" id="{4CB781C4-A445-4382-A22F-E5FE3A250018}"/>
            </a:ext>
          </a:extLst>
        </xdr:cNvPr>
        <xdr:cNvCxnSpPr/>
      </xdr:nvCxnSpPr>
      <xdr:spPr>
        <a:xfrm>
          <a:off x="1028700" y="102108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2540</xdr:rowOff>
    </xdr:from>
    <xdr:ext cx="405130" cy="259080"/>
    <xdr:sp macro="" textlink="">
      <xdr:nvSpPr>
        <xdr:cNvPr id="98" name="n_1aveValue【体育館・プール】&#10;有形固定資産減価償却率">
          <a:extLst>
            <a:ext uri="{FF2B5EF4-FFF2-40B4-BE49-F238E27FC236}">
              <a16:creationId xmlns:a16="http://schemas.microsoft.com/office/drawing/2014/main" id="{F65BCD24-6FAA-4F14-B849-B5FF068674A6}"/>
            </a:ext>
          </a:extLst>
        </xdr:cNvPr>
        <xdr:cNvSpPr txBox="1"/>
      </xdr:nvSpPr>
      <xdr:spPr>
        <a:xfrm>
          <a:off x="3239135" y="9565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133350</xdr:rowOff>
    </xdr:from>
    <xdr:ext cx="402590" cy="256540"/>
    <xdr:sp macro="" textlink="">
      <xdr:nvSpPr>
        <xdr:cNvPr id="99" name="n_2aveValue【体育館・プール】&#10;有形固定資産減価償却率">
          <a:extLst>
            <a:ext uri="{FF2B5EF4-FFF2-40B4-BE49-F238E27FC236}">
              <a16:creationId xmlns:a16="http://schemas.microsoft.com/office/drawing/2014/main" id="{776FC0C9-1F2A-4DBB-AF4C-FB2728BCFE3F}"/>
            </a:ext>
          </a:extLst>
        </xdr:cNvPr>
        <xdr:cNvSpPr txBox="1"/>
      </xdr:nvSpPr>
      <xdr:spPr>
        <a:xfrm>
          <a:off x="2439035" y="95345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96520</xdr:rowOff>
    </xdr:from>
    <xdr:ext cx="402590" cy="259080"/>
    <xdr:sp macro="" textlink="">
      <xdr:nvSpPr>
        <xdr:cNvPr id="100" name="n_3aveValue【体育館・プール】&#10;有形固定資産減価償却率">
          <a:extLst>
            <a:ext uri="{FF2B5EF4-FFF2-40B4-BE49-F238E27FC236}">
              <a16:creationId xmlns:a16="http://schemas.microsoft.com/office/drawing/2014/main" id="{F7C9ADD2-D438-44DD-9487-3D3A5B0CAB4B}"/>
            </a:ext>
          </a:extLst>
        </xdr:cNvPr>
        <xdr:cNvSpPr txBox="1"/>
      </xdr:nvSpPr>
      <xdr:spPr>
        <a:xfrm>
          <a:off x="1648460" y="94976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154940</xdr:rowOff>
    </xdr:from>
    <xdr:ext cx="402590" cy="256540"/>
    <xdr:sp macro="" textlink="">
      <xdr:nvSpPr>
        <xdr:cNvPr id="101" name="n_4aveValue【体育館・プール】&#10;有形固定資産減価償却率">
          <a:extLst>
            <a:ext uri="{FF2B5EF4-FFF2-40B4-BE49-F238E27FC236}">
              <a16:creationId xmlns:a16="http://schemas.microsoft.com/office/drawing/2014/main" id="{05EDEB71-0430-476E-BCB5-D96827AAD35F}"/>
            </a:ext>
          </a:extLst>
        </xdr:cNvPr>
        <xdr:cNvSpPr txBox="1"/>
      </xdr:nvSpPr>
      <xdr:spPr>
        <a:xfrm>
          <a:off x="848360" y="93941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120650</xdr:colOff>
      <xdr:row>63</xdr:row>
      <xdr:rowOff>35560</xdr:rowOff>
    </xdr:from>
    <xdr:ext cx="469900" cy="259080"/>
    <xdr:sp macro="" textlink="">
      <xdr:nvSpPr>
        <xdr:cNvPr id="102" name="n_1mainValue【体育館・プール】&#10;有形固定資産減価償却率">
          <a:extLst>
            <a:ext uri="{FF2B5EF4-FFF2-40B4-BE49-F238E27FC236}">
              <a16:creationId xmlns:a16="http://schemas.microsoft.com/office/drawing/2014/main" id="{3B12D407-486E-4CD7-A740-12CCE9F0C078}"/>
            </a:ext>
          </a:extLst>
        </xdr:cNvPr>
        <xdr:cNvSpPr txBox="1"/>
      </xdr:nvSpPr>
      <xdr:spPr>
        <a:xfrm>
          <a:off x="3209925" y="10246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6350</xdr:colOff>
      <xdr:row>63</xdr:row>
      <xdr:rowOff>35560</xdr:rowOff>
    </xdr:from>
    <xdr:ext cx="467360" cy="259080"/>
    <xdr:sp macro="" textlink="">
      <xdr:nvSpPr>
        <xdr:cNvPr id="103" name="n_2mainValue【体育館・プール】&#10;有形固定資産減価償却率">
          <a:extLst>
            <a:ext uri="{FF2B5EF4-FFF2-40B4-BE49-F238E27FC236}">
              <a16:creationId xmlns:a16="http://schemas.microsoft.com/office/drawing/2014/main" id="{C8270C64-35B1-4FD5-81F2-E70F422EB60B}"/>
            </a:ext>
          </a:extLst>
        </xdr:cNvPr>
        <xdr:cNvSpPr txBox="1"/>
      </xdr:nvSpPr>
      <xdr:spPr>
        <a:xfrm>
          <a:off x="2409825" y="10246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69850</xdr:colOff>
      <xdr:row>63</xdr:row>
      <xdr:rowOff>35560</xdr:rowOff>
    </xdr:from>
    <xdr:ext cx="467360" cy="259080"/>
    <xdr:sp macro="" textlink="">
      <xdr:nvSpPr>
        <xdr:cNvPr id="104" name="n_3mainValue【体育館・プール】&#10;有形固定資産減価償却率">
          <a:extLst>
            <a:ext uri="{FF2B5EF4-FFF2-40B4-BE49-F238E27FC236}">
              <a16:creationId xmlns:a16="http://schemas.microsoft.com/office/drawing/2014/main" id="{BA7C6D42-E0DD-4BFE-B980-92A813981D95}"/>
            </a:ext>
          </a:extLst>
        </xdr:cNvPr>
        <xdr:cNvSpPr txBox="1"/>
      </xdr:nvSpPr>
      <xdr:spPr>
        <a:xfrm>
          <a:off x="1609725" y="10246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133350</xdr:colOff>
      <xdr:row>63</xdr:row>
      <xdr:rowOff>35560</xdr:rowOff>
    </xdr:from>
    <xdr:ext cx="467360" cy="259080"/>
    <xdr:sp macro="" textlink="">
      <xdr:nvSpPr>
        <xdr:cNvPr id="105" name="n_4mainValue【体育館・プール】&#10;有形固定資産減価償却率">
          <a:extLst>
            <a:ext uri="{FF2B5EF4-FFF2-40B4-BE49-F238E27FC236}">
              <a16:creationId xmlns:a16="http://schemas.microsoft.com/office/drawing/2014/main" id="{F1CDA9C0-9531-4E35-898C-6E333932C775}"/>
            </a:ext>
          </a:extLst>
        </xdr:cNvPr>
        <xdr:cNvSpPr txBox="1"/>
      </xdr:nvSpPr>
      <xdr:spPr>
        <a:xfrm>
          <a:off x="819150" y="10246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335D0014-AD5C-43C0-B078-CB810564A91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6A6C375C-0B82-4DD8-948A-7FCAEA737CF3}"/>
            </a:ext>
          </a:extLst>
        </xdr:cNvPr>
        <xdr:cNvSpPr/>
      </xdr:nvSpPr>
      <xdr:spPr>
        <a:xfrm>
          <a:off x="60674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D9383062-4359-442D-AE87-F24CB718C71A}"/>
            </a:ext>
          </a:extLst>
        </xdr:cNvPr>
        <xdr:cNvSpPr/>
      </xdr:nvSpPr>
      <xdr:spPr>
        <a:xfrm>
          <a:off x="60674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7B577F33-4E8C-4ADC-99A7-1C6BC0CD871D}"/>
            </a:ext>
          </a:extLst>
        </xdr:cNvPr>
        <xdr:cNvSpPr/>
      </xdr:nvSpPr>
      <xdr:spPr>
        <a:xfrm>
          <a:off x="69818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CA493F11-6B7E-4151-BA61-782432B921D7}"/>
            </a:ext>
          </a:extLst>
        </xdr:cNvPr>
        <xdr:cNvSpPr/>
      </xdr:nvSpPr>
      <xdr:spPr>
        <a:xfrm>
          <a:off x="69818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228CF025-D78B-4D62-8C3B-2E15BF4D0BE2}"/>
            </a:ext>
          </a:extLst>
        </xdr:cNvPr>
        <xdr:cNvSpPr/>
      </xdr:nvSpPr>
      <xdr:spPr>
        <a:xfrm>
          <a:off x="80105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25D68044-718E-4E98-B9D9-B1699E7B12E1}"/>
            </a:ext>
          </a:extLst>
        </xdr:cNvPr>
        <xdr:cNvSpPr/>
      </xdr:nvSpPr>
      <xdr:spPr>
        <a:xfrm>
          <a:off x="80105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3846E64D-8749-4BE4-98A7-132265376CB7}"/>
            </a:ext>
          </a:extLst>
        </xdr:cNvPr>
        <xdr:cNvSpPr/>
      </xdr:nvSpPr>
      <xdr:spPr>
        <a:xfrm>
          <a:off x="59531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114" name="テキスト ボックス 113">
          <a:extLst>
            <a:ext uri="{FF2B5EF4-FFF2-40B4-BE49-F238E27FC236}">
              <a16:creationId xmlns:a16="http://schemas.microsoft.com/office/drawing/2014/main" id="{80461C3A-875C-42C3-8144-494917A3221D}"/>
            </a:ext>
          </a:extLst>
        </xdr:cNvPr>
        <xdr:cNvSpPr txBox="1"/>
      </xdr:nvSpPr>
      <xdr:spPr>
        <a:xfrm>
          <a:off x="5915025" y="8467725"/>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2B4FF2A3-317B-4FDE-853D-D07A5F66CB6D}"/>
            </a:ext>
          </a:extLst>
        </xdr:cNvPr>
        <xdr:cNvCxnSpPr/>
      </xdr:nvCxnSpPr>
      <xdr:spPr>
        <a:xfrm>
          <a:off x="5953125" y="10810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618B492B-F669-4A1A-B9CC-14983604A604}"/>
            </a:ext>
          </a:extLst>
        </xdr:cNvPr>
        <xdr:cNvCxnSpPr/>
      </xdr:nvCxnSpPr>
      <xdr:spPr>
        <a:xfrm>
          <a:off x="5953125" y="1044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4820" cy="259080"/>
    <xdr:sp macro="" textlink="">
      <xdr:nvSpPr>
        <xdr:cNvPr id="117" name="テキスト ボックス 116">
          <a:extLst>
            <a:ext uri="{FF2B5EF4-FFF2-40B4-BE49-F238E27FC236}">
              <a16:creationId xmlns:a16="http://schemas.microsoft.com/office/drawing/2014/main" id="{D62F222E-6051-4FB7-B1D1-22F4C3872B6B}"/>
            </a:ext>
          </a:extLst>
        </xdr:cNvPr>
        <xdr:cNvSpPr txBox="1"/>
      </xdr:nvSpPr>
      <xdr:spPr>
        <a:xfrm>
          <a:off x="5527040" y="103130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1ADE9A3B-8C5D-457F-A65F-2501D3D2B61F}"/>
            </a:ext>
          </a:extLst>
        </xdr:cNvPr>
        <xdr:cNvCxnSpPr/>
      </xdr:nvCxnSpPr>
      <xdr:spPr>
        <a:xfrm>
          <a:off x="5953125" y="100869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4820" cy="259080"/>
    <xdr:sp macro="" textlink="">
      <xdr:nvSpPr>
        <xdr:cNvPr id="119" name="テキスト ボックス 118">
          <a:extLst>
            <a:ext uri="{FF2B5EF4-FFF2-40B4-BE49-F238E27FC236}">
              <a16:creationId xmlns:a16="http://schemas.microsoft.com/office/drawing/2014/main" id="{424958B7-3C55-4186-84AC-8E739CA9D0CC}"/>
            </a:ext>
          </a:extLst>
        </xdr:cNvPr>
        <xdr:cNvSpPr txBox="1"/>
      </xdr:nvSpPr>
      <xdr:spPr>
        <a:xfrm>
          <a:off x="5527040" y="99510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FFBEE8F0-C0B4-46A9-AB77-778CCB1F8C65}"/>
            </a:ext>
          </a:extLst>
        </xdr:cNvPr>
        <xdr:cNvCxnSpPr/>
      </xdr:nvCxnSpPr>
      <xdr:spPr>
        <a:xfrm>
          <a:off x="5953125" y="9725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4820" cy="256540"/>
    <xdr:sp macro="" textlink="">
      <xdr:nvSpPr>
        <xdr:cNvPr id="121" name="テキスト ボックス 120">
          <a:extLst>
            <a:ext uri="{FF2B5EF4-FFF2-40B4-BE49-F238E27FC236}">
              <a16:creationId xmlns:a16="http://schemas.microsoft.com/office/drawing/2014/main" id="{E5E2D8E6-CB9C-4251-8F76-FD233740613B}"/>
            </a:ext>
          </a:extLst>
        </xdr:cNvPr>
        <xdr:cNvSpPr txBox="1"/>
      </xdr:nvSpPr>
      <xdr:spPr>
        <a:xfrm>
          <a:off x="5527040" y="95891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A9D5D890-F767-4D04-92F1-61B21ADCB396}"/>
            </a:ext>
          </a:extLst>
        </xdr:cNvPr>
        <xdr:cNvCxnSpPr/>
      </xdr:nvCxnSpPr>
      <xdr:spPr>
        <a:xfrm>
          <a:off x="5953125" y="937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4820" cy="259080"/>
    <xdr:sp macro="" textlink="">
      <xdr:nvSpPr>
        <xdr:cNvPr id="123" name="テキスト ボックス 122">
          <a:extLst>
            <a:ext uri="{FF2B5EF4-FFF2-40B4-BE49-F238E27FC236}">
              <a16:creationId xmlns:a16="http://schemas.microsoft.com/office/drawing/2014/main" id="{9A95C262-82FA-41D1-8D21-CF708609F879}"/>
            </a:ext>
          </a:extLst>
        </xdr:cNvPr>
        <xdr:cNvSpPr txBox="1"/>
      </xdr:nvSpPr>
      <xdr:spPr>
        <a:xfrm>
          <a:off x="5527040" y="9236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FA28CAB0-5E2E-441E-A5EA-FB8083F9FD38}"/>
            </a:ext>
          </a:extLst>
        </xdr:cNvPr>
        <xdr:cNvCxnSpPr/>
      </xdr:nvCxnSpPr>
      <xdr:spPr>
        <a:xfrm>
          <a:off x="5953125" y="9010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4820" cy="259080"/>
    <xdr:sp macro="" textlink="">
      <xdr:nvSpPr>
        <xdr:cNvPr id="125" name="テキスト ボックス 124">
          <a:extLst>
            <a:ext uri="{FF2B5EF4-FFF2-40B4-BE49-F238E27FC236}">
              <a16:creationId xmlns:a16="http://schemas.microsoft.com/office/drawing/2014/main" id="{DC91FEB9-2FC4-4A58-AAC6-0B1CAEE88536}"/>
            </a:ext>
          </a:extLst>
        </xdr:cNvPr>
        <xdr:cNvSpPr txBox="1"/>
      </xdr:nvSpPr>
      <xdr:spPr>
        <a:xfrm>
          <a:off x="5527040" y="887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F3178C60-6B32-4C3A-BFC7-DAB57FBDF349}"/>
            </a:ext>
          </a:extLst>
        </xdr:cNvPr>
        <xdr:cNvCxnSpPr/>
      </xdr:nvCxnSpPr>
      <xdr:spPr>
        <a:xfrm>
          <a:off x="5953125" y="8648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127" name="テキスト ボックス 126">
          <a:extLst>
            <a:ext uri="{FF2B5EF4-FFF2-40B4-BE49-F238E27FC236}">
              <a16:creationId xmlns:a16="http://schemas.microsoft.com/office/drawing/2014/main" id="{BB68DAEC-D39A-4B06-B8DC-C55EA172954F}"/>
            </a:ext>
          </a:extLst>
        </xdr:cNvPr>
        <xdr:cNvSpPr txBox="1"/>
      </xdr:nvSpPr>
      <xdr:spPr>
        <a:xfrm>
          <a:off x="5527040" y="85128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34DFFBAA-C2AB-4FA9-AF7D-5270EBDB92C4}"/>
            </a:ext>
          </a:extLst>
        </xdr:cNvPr>
        <xdr:cNvSpPr/>
      </xdr:nvSpPr>
      <xdr:spPr>
        <a:xfrm>
          <a:off x="59531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35560</xdr:rowOff>
    </xdr:from>
    <xdr:to>
      <xdr:col>54</xdr:col>
      <xdr:colOff>189865</xdr:colOff>
      <xdr:row>64</xdr:row>
      <xdr:rowOff>20955</xdr:rowOff>
    </xdr:to>
    <xdr:cxnSp macro="">
      <xdr:nvCxnSpPr>
        <xdr:cNvPr id="129" name="直線コネクタ 128">
          <a:extLst>
            <a:ext uri="{FF2B5EF4-FFF2-40B4-BE49-F238E27FC236}">
              <a16:creationId xmlns:a16="http://schemas.microsoft.com/office/drawing/2014/main" id="{76E4F6EF-2BBE-4E26-A78E-31924DC66B64}"/>
            </a:ext>
          </a:extLst>
        </xdr:cNvPr>
        <xdr:cNvCxnSpPr/>
      </xdr:nvCxnSpPr>
      <xdr:spPr>
        <a:xfrm flipV="1">
          <a:off x="9429115" y="8950960"/>
          <a:ext cx="0" cy="1442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24765</xdr:rowOff>
    </xdr:from>
    <xdr:ext cx="469900" cy="259080"/>
    <xdr:sp macro="" textlink="">
      <xdr:nvSpPr>
        <xdr:cNvPr id="130" name="【体育館・プール】&#10;一人当たり面積最小値テキスト">
          <a:extLst>
            <a:ext uri="{FF2B5EF4-FFF2-40B4-BE49-F238E27FC236}">
              <a16:creationId xmlns:a16="http://schemas.microsoft.com/office/drawing/2014/main" id="{D9A0E9D2-7B4F-4318-B989-A58878C8293B}"/>
            </a:ext>
          </a:extLst>
        </xdr:cNvPr>
        <xdr:cNvSpPr txBox="1"/>
      </xdr:nvSpPr>
      <xdr:spPr>
        <a:xfrm>
          <a:off x="9467850" y="10400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0.145</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a:extLst>
            <a:ext uri="{FF2B5EF4-FFF2-40B4-BE49-F238E27FC236}">
              <a16:creationId xmlns:a16="http://schemas.microsoft.com/office/drawing/2014/main" id="{EDC4BDE5-F638-41C7-A150-90BCDAA0692D}"/>
            </a:ext>
          </a:extLst>
        </xdr:cNvPr>
        <xdr:cNvCxnSpPr/>
      </xdr:nvCxnSpPr>
      <xdr:spPr>
        <a:xfrm>
          <a:off x="9363075" y="1039368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153670</xdr:rowOff>
    </xdr:from>
    <xdr:ext cx="469900" cy="259080"/>
    <xdr:sp macro="" textlink="">
      <xdr:nvSpPr>
        <xdr:cNvPr id="132" name="【体育館・プール】&#10;一人当たり面積最大値テキスト">
          <a:extLst>
            <a:ext uri="{FF2B5EF4-FFF2-40B4-BE49-F238E27FC236}">
              <a16:creationId xmlns:a16="http://schemas.microsoft.com/office/drawing/2014/main" id="{5FB25423-D600-459D-ADF6-C42421F6D42A}"/>
            </a:ext>
          </a:extLst>
        </xdr:cNvPr>
        <xdr:cNvSpPr txBox="1"/>
      </xdr:nvSpPr>
      <xdr:spPr>
        <a:xfrm>
          <a:off x="9467850" y="8745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4.157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35560</xdr:rowOff>
    </xdr:from>
    <xdr:to>
      <xdr:col>55</xdr:col>
      <xdr:colOff>88900</xdr:colOff>
      <xdr:row>55</xdr:row>
      <xdr:rowOff>35560</xdr:rowOff>
    </xdr:to>
    <xdr:cxnSp macro="">
      <xdr:nvCxnSpPr>
        <xdr:cNvPr id="133" name="直線コネクタ 132">
          <a:extLst>
            <a:ext uri="{FF2B5EF4-FFF2-40B4-BE49-F238E27FC236}">
              <a16:creationId xmlns:a16="http://schemas.microsoft.com/office/drawing/2014/main" id="{473B5E6A-B88E-42D2-BDE1-85D8BED23149}"/>
            </a:ext>
          </a:extLst>
        </xdr:cNvPr>
        <xdr:cNvCxnSpPr/>
      </xdr:nvCxnSpPr>
      <xdr:spPr>
        <a:xfrm>
          <a:off x="9363075" y="895096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144145</xdr:rowOff>
    </xdr:from>
    <xdr:ext cx="469900" cy="256540"/>
    <xdr:sp macro="" textlink="">
      <xdr:nvSpPr>
        <xdr:cNvPr id="134" name="【体育館・プール】&#10;一人当たり面積平均値テキスト">
          <a:extLst>
            <a:ext uri="{FF2B5EF4-FFF2-40B4-BE49-F238E27FC236}">
              <a16:creationId xmlns:a16="http://schemas.microsoft.com/office/drawing/2014/main" id="{323E9400-3331-4132-9CE8-1275FF0E4C2A}"/>
            </a:ext>
          </a:extLst>
        </xdr:cNvPr>
        <xdr:cNvSpPr txBox="1"/>
      </xdr:nvSpPr>
      <xdr:spPr>
        <a:xfrm>
          <a:off x="9467850" y="986599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121285</xdr:rowOff>
    </xdr:from>
    <xdr:to>
      <xdr:col>55</xdr:col>
      <xdr:colOff>50800</xdr:colOff>
      <xdr:row>62</xdr:row>
      <xdr:rowOff>52070</xdr:rowOff>
    </xdr:to>
    <xdr:sp macro="" textlink="">
      <xdr:nvSpPr>
        <xdr:cNvPr id="135" name="フローチャート: 判断 134">
          <a:extLst>
            <a:ext uri="{FF2B5EF4-FFF2-40B4-BE49-F238E27FC236}">
              <a16:creationId xmlns:a16="http://schemas.microsoft.com/office/drawing/2014/main" id="{C0EF1413-F54C-4238-86E2-F490DC413DCC}"/>
            </a:ext>
          </a:extLst>
        </xdr:cNvPr>
        <xdr:cNvSpPr/>
      </xdr:nvSpPr>
      <xdr:spPr>
        <a:xfrm>
          <a:off x="9401175" y="10011410"/>
          <a:ext cx="76200" cy="863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90805</xdr:rowOff>
    </xdr:from>
    <xdr:to>
      <xdr:col>50</xdr:col>
      <xdr:colOff>165100</xdr:colOff>
      <xdr:row>62</xdr:row>
      <xdr:rowOff>20955</xdr:rowOff>
    </xdr:to>
    <xdr:sp macro="" textlink="">
      <xdr:nvSpPr>
        <xdr:cNvPr id="136" name="フローチャート: 判断 135">
          <a:extLst>
            <a:ext uri="{FF2B5EF4-FFF2-40B4-BE49-F238E27FC236}">
              <a16:creationId xmlns:a16="http://schemas.microsoft.com/office/drawing/2014/main" id="{525769AE-4C42-419C-AC48-511DFE0521FD}"/>
            </a:ext>
          </a:extLst>
        </xdr:cNvPr>
        <xdr:cNvSpPr/>
      </xdr:nvSpPr>
      <xdr:spPr>
        <a:xfrm>
          <a:off x="8639175" y="99745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152400</xdr:rowOff>
    </xdr:from>
    <xdr:to>
      <xdr:col>46</xdr:col>
      <xdr:colOff>38100</xdr:colOff>
      <xdr:row>62</xdr:row>
      <xdr:rowOff>82550</xdr:rowOff>
    </xdr:to>
    <xdr:sp macro="" textlink="">
      <xdr:nvSpPr>
        <xdr:cNvPr id="137" name="フローチャート: 判断 136">
          <a:extLst>
            <a:ext uri="{FF2B5EF4-FFF2-40B4-BE49-F238E27FC236}">
              <a16:creationId xmlns:a16="http://schemas.microsoft.com/office/drawing/2014/main" id="{E3776475-07FA-4F7B-A88F-64FAF15D8C11}"/>
            </a:ext>
          </a:extLst>
        </xdr:cNvPr>
        <xdr:cNvSpPr/>
      </xdr:nvSpPr>
      <xdr:spPr>
        <a:xfrm>
          <a:off x="7839075" y="100393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8890</xdr:rowOff>
    </xdr:from>
    <xdr:to>
      <xdr:col>41</xdr:col>
      <xdr:colOff>101600</xdr:colOff>
      <xdr:row>62</xdr:row>
      <xdr:rowOff>110490</xdr:rowOff>
    </xdr:to>
    <xdr:sp macro="" textlink="">
      <xdr:nvSpPr>
        <xdr:cNvPr id="138" name="フローチャート: 判断 137">
          <a:extLst>
            <a:ext uri="{FF2B5EF4-FFF2-40B4-BE49-F238E27FC236}">
              <a16:creationId xmlns:a16="http://schemas.microsoft.com/office/drawing/2014/main" id="{CECD2C7A-75DD-46E4-8CE9-9D7FD115FCD1}"/>
            </a:ext>
          </a:extLst>
        </xdr:cNvPr>
        <xdr:cNvSpPr/>
      </xdr:nvSpPr>
      <xdr:spPr>
        <a:xfrm>
          <a:off x="7029450" y="100609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158115</xdr:rowOff>
    </xdr:from>
    <xdr:to>
      <xdr:col>36</xdr:col>
      <xdr:colOff>165100</xdr:colOff>
      <xdr:row>62</xdr:row>
      <xdr:rowOff>88265</xdr:rowOff>
    </xdr:to>
    <xdr:sp macro="" textlink="">
      <xdr:nvSpPr>
        <xdr:cNvPr id="139" name="フローチャート: 判断 138">
          <a:extLst>
            <a:ext uri="{FF2B5EF4-FFF2-40B4-BE49-F238E27FC236}">
              <a16:creationId xmlns:a16="http://schemas.microsoft.com/office/drawing/2014/main" id="{1216477E-67D1-43BE-A614-4A4C9634451B}"/>
            </a:ext>
          </a:extLst>
        </xdr:cNvPr>
        <xdr:cNvSpPr/>
      </xdr:nvSpPr>
      <xdr:spPr>
        <a:xfrm>
          <a:off x="6238875" y="1004824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140" name="テキスト ボックス 139">
          <a:extLst>
            <a:ext uri="{FF2B5EF4-FFF2-40B4-BE49-F238E27FC236}">
              <a16:creationId xmlns:a16="http://schemas.microsoft.com/office/drawing/2014/main" id="{8829043B-0BD2-41C2-AD6F-83A96829A636}"/>
            </a:ext>
          </a:extLst>
        </xdr:cNvPr>
        <xdr:cNvSpPr txBox="1"/>
      </xdr:nvSpPr>
      <xdr:spPr>
        <a:xfrm>
          <a:off x="925830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141" name="テキスト ボックス 140">
          <a:extLst>
            <a:ext uri="{FF2B5EF4-FFF2-40B4-BE49-F238E27FC236}">
              <a16:creationId xmlns:a16="http://schemas.microsoft.com/office/drawing/2014/main" id="{17005C90-0AFA-4C21-B0FD-7B140AEE081F}"/>
            </a:ext>
          </a:extLst>
        </xdr:cNvPr>
        <xdr:cNvSpPr txBox="1"/>
      </xdr:nvSpPr>
      <xdr:spPr>
        <a:xfrm>
          <a:off x="85153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142" name="テキスト ボックス 141">
          <a:extLst>
            <a:ext uri="{FF2B5EF4-FFF2-40B4-BE49-F238E27FC236}">
              <a16:creationId xmlns:a16="http://schemas.microsoft.com/office/drawing/2014/main" id="{B7C5647F-C707-4672-9135-DD6F0A2954F3}"/>
            </a:ext>
          </a:extLst>
        </xdr:cNvPr>
        <xdr:cNvSpPr txBox="1"/>
      </xdr:nvSpPr>
      <xdr:spPr>
        <a:xfrm>
          <a:off x="77152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143" name="テキスト ボックス 142">
          <a:extLst>
            <a:ext uri="{FF2B5EF4-FFF2-40B4-BE49-F238E27FC236}">
              <a16:creationId xmlns:a16="http://schemas.microsoft.com/office/drawing/2014/main" id="{EED8E122-4ABC-46C6-805B-39E92DC2CE81}"/>
            </a:ext>
          </a:extLst>
        </xdr:cNvPr>
        <xdr:cNvSpPr txBox="1"/>
      </xdr:nvSpPr>
      <xdr:spPr>
        <a:xfrm>
          <a:off x="69056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144" name="テキスト ボックス 143">
          <a:extLst>
            <a:ext uri="{FF2B5EF4-FFF2-40B4-BE49-F238E27FC236}">
              <a16:creationId xmlns:a16="http://schemas.microsoft.com/office/drawing/2014/main" id="{02702A71-0595-40F4-A41B-051425BA6D10}"/>
            </a:ext>
          </a:extLst>
        </xdr:cNvPr>
        <xdr:cNvSpPr txBox="1"/>
      </xdr:nvSpPr>
      <xdr:spPr>
        <a:xfrm>
          <a:off x="61150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129540</xdr:rowOff>
    </xdr:from>
    <xdr:to>
      <xdr:col>55</xdr:col>
      <xdr:colOff>50800</xdr:colOff>
      <xdr:row>63</xdr:row>
      <xdr:rowOff>59690</xdr:rowOff>
    </xdr:to>
    <xdr:sp macro="" textlink="">
      <xdr:nvSpPr>
        <xdr:cNvPr id="145" name="楕円 144">
          <a:extLst>
            <a:ext uri="{FF2B5EF4-FFF2-40B4-BE49-F238E27FC236}">
              <a16:creationId xmlns:a16="http://schemas.microsoft.com/office/drawing/2014/main" id="{A6F0B7D8-22E1-4815-AAC2-C54DA77E2762}"/>
            </a:ext>
          </a:extLst>
        </xdr:cNvPr>
        <xdr:cNvSpPr/>
      </xdr:nvSpPr>
      <xdr:spPr>
        <a:xfrm>
          <a:off x="9401175" y="1017524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107950</xdr:rowOff>
    </xdr:from>
    <xdr:ext cx="469900" cy="259080"/>
    <xdr:sp macro="" textlink="">
      <xdr:nvSpPr>
        <xdr:cNvPr id="146" name="【体育館・プール】&#10;一人当たり面積該当値テキスト">
          <a:extLst>
            <a:ext uri="{FF2B5EF4-FFF2-40B4-BE49-F238E27FC236}">
              <a16:creationId xmlns:a16="http://schemas.microsoft.com/office/drawing/2014/main" id="{F22EB695-1238-4B45-A3EA-089B1D6E12CA}"/>
            </a:ext>
          </a:extLst>
        </xdr:cNvPr>
        <xdr:cNvSpPr txBox="1"/>
      </xdr:nvSpPr>
      <xdr:spPr>
        <a:xfrm>
          <a:off x="9467850" y="10153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141605</xdr:rowOff>
    </xdr:from>
    <xdr:to>
      <xdr:col>50</xdr:col>
      <xdr:colOff>165100</xdr:colOff>
      <xdr:row>63</xdr:row>
      <xdr:rowOff>71755</xdr:rowOff>
    </xdr:to>
    <xdr:sp macro="" textlink="">
      <xdr:nvSpPr>
        <xdr:cNvPr id="147" name="楕円 146">
          <a:extLst>
            <a:ext uri="{FF2B5EF4-FFF2-40B4-BE49-F238E27FC236}">
              <a16:creationId xmlns:a16="http://schemas.microsoft.com/office/drawing/2014/main" id="{86C125ED-FEA2-4A0B-9102-DAA65025BEA2}"/>
            </a:ext>
          </a:extLst>
        </xdr:cNvPr>
        <xdr:cNvSpPr/>
      </xdr:nvSpPr>
      <xdr:spPr>
        <a:xfrm>
          <a:off x="8639175" y="101936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8890</xdr:rowOff>
    </xdr:from>
    <xdr:to>
      <xdr:col>55</xdr:col>
      <xdr:colOff>0</xdr:colOff>
      <xdr:row>63</xdr:row>
      <xdr:rowOff>20955</xdr:rowOff>
    </xdr:to>
    <xdr:cxnSp macro="">
      <xdr:nvCxnSpPr>
        <xdr:cNvPr id="148" name="直線コネクタ 147">
          <a:extLst>
            <a:ext uri="{FF2B5EF4-FFF2-40B4-BE49-F238E27FC236}">
              <a16:creationId xmlns:a16="http://schemas.microsoft.com/office/drawing/2014/main" id="{BE217D06-DA7E-4357-BD6B-4ACCC14538E7}"/>
            </a:ext>
          </a:extLst>
        </xdr:cNvPr>
        <xdr:cNvCxnSpPr/>
      </xdr:nvCxnSpPr>
      <xdr:spPr>
        <a:xfrm flipV="1">
          <a:off x="8686800" y="10222865"/>
          <a:ext cx="7429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152400</xdr:rowOff>
    </xdr:from>
    <xdr:to>
      <xdr:col>46</xdr:col>
      <xdr:colOff>38100</xdr:colOff>
      <xdr:row>63</xdr:row>
      <xdr:rowOff>82550</xdr:rowOff>
    </xdr:to>
    <xdr:sp macro="" textlink="">
      <xdr:nvSpPr>
        <xdr:cNvPr id="149" name="楕円 148">
          <a:extLst>
            <a:ext uri="{FF2B5EF4-FFF2-40B4-BE49-F238E27FC236}">
              <a16:creationId xmlns:a16="http://schemas.microsoft.com/office/drawing/2014/main" id="{3FB425CE-C465-428A-B7BE-08606BA0F111}"/>
            </a:ext>
          </a:extLst>
        </xdr:cNvPr>
        <xdr:cNvSpPr/>
      </xdr:nvSpPr>
      <xdr:spPr>
        <a:xfrm>
          <a:off x="7839075" y="102012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20955</xdr:rowOff>
    </xdr:from>
    <xdr:to>
      <xdr:col>50</xdr:col>
      <xdr:colOff>114300</xdr:colOff>
      <xdr:row>63</xdr:row>
      <xdr:rowOff>31750</xdr:rowOff>
    </xdr:to>
    <xdr:cxnSp macro="">
      <xdr:nvCxnSpPr>
        <xdr:cNvPr id="150" name="直線コネクタ 149">
          <a:extLst>
            <a:ext uri="{FF2B5EF4-FFF2-40B4-BE49-F238E27FC236}">
              <a16:creationId xmlns:a16="http://schemas.microsoft.com/office/drawing/2014/main" id="{ABDCA550-0DAB-4C45-8F56-CBC7B187B4A1}"/>
            </a:ext>
          </a:extLst>
        </xdr:cNvPr>
        <xdr:cNvCxnSpPr/>
      </xdr:nvCxnSpPr>
      <xdr:spPr>
        <a:xfrm flipV="1">
          <a:off x="7886700" y="10231755"/>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160020</xdr:rowOff>
    </xdr:from>
    <xdr:to>
      <xdr:col>41</xdr:col>
      <xdr:colOff>101600</xdr:colOff>
      <xdr:row>63</xdr:row>
      <xdr:rowOff>90170</xdr:rowOff>
    </xdr:to>
    <xdr:sp macro="" textlink="">
      <xdr:nvSpPr>
        <xdr:cNvPr id="151" name="楕円 150">
          <a:extLst>
            <a:ext uri="{FF2B5EF4-FFF2-40B4-BE49-F238E27FC236}">
              <a16:creationId xmlns:a16="http://schemas.microsoft.com/office/drawing/2014/main" id="{4D98C601-5756-4F66-AE0E-3EEEC74F323B}"/>
            </a:ext>
          </a:extLst>
        </xdr:cNvPr>
        <xdr:cNvSpPr/>
      </xdr:nvSpPr>
      <xdr:spPr>
        <a:xfrm>
          <a:off x="7029450" y="102120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31750</xdr:rowOff>
    </xdr:from>
    <xdr:to>
      <xdr:col>45</xdr:col>
      <xdr:colOff>177800</xdr:colOff>
      <xdr:row>63</xdr:row>
      <xdr:rowOff>39370</xdr:rowOff>
    </xdr:to>
    <xdr:cxnSp macro="">
      <xdr:nvCxnSpPr>
        <xdr:cNvPr id="152" name="直線コネクタ 151">
          <a:extLst>
            <a:ext uri="{FF2B5EF4-FFF2-40B4-BE49-F238E27FC236}">
              <a16:creationId xmlns:a16="http://schemas.microsoft.com/office/drawing/2014/main" id="{EBCAAB0D-235E-452B-84EA-C0582F0A1BF1}"/>
            </a:ext>
          </a:extLst>
        </xdr:cNvPr>
        <xdr:cNvCxnSpPr/>
      </xdr:nvCxnSpPr>
      <xdr:spPr>
        <a:xfrm flipV="1">
          <a:off x="7077075" y="10239375"/>
          <a:ext cx="8096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169545</xdr:rowOff>
    </xdr:from>
    <xdr:to>
      <xdr:col>36</xdr:col>
      <xdr:colOff>165100</xdr:colOff>
      <xdr:row>63</xdr:row>
      <xdr:rowOff>99695</xdr:rowOff>
    </xdr:to>
    <xdr:sp macro="" textlink="">
      <xdr:nvSpPr>
        <xdr:cNvPr id="153" name="楕円 152">
          <a:extLst>
            <a:ext uri="{FF2B5EF4-FFF2-40B4-BE49-F238E27FC236}">
              <a16:creationId xmlns:a16="http://schemas.microsoft.com/office/drawing/2014/main" id="{448A9102-C3D9-4C0D-9F7F-CFCFB5064C73}"/>
            </a:ext>
          </a:extLst>
        </xdr:cNvPr>
        <xdr:cNvSpPr/>
      </xdr:nvSpPr>
      <xdr:spPr>
        <a:xfrm>
          <a:off x="6238875" y="102088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39370</xdr:rowOff>
    </xdr:from>
    <xdr:to>
      <xdr:col>41</xdr:col>
      <xdr:colOff>50800</xdr:colOff>
      <xdr:row>63</xdr:row>
      <xdr:rowOff>48895</xdr:rowOff>
    </xdr:to>
    <xdr:cxnSp macro="">
      <xdr:nvCxnSpPr>
        <xdr:cNvPr id="154" name="直線コネクタ 153">
          <a:extLst>
            <a:ext uri="{FF2B5EF4-FFF2-40B4-BE49-F238E27FC236}">
              <a16:creationId xmlns:a16="http://schemas.microsoft.com/office/drawing/2014/main" id="{847815DD-2811-4A3D-893C-DDE3718E68B3}"/>
            </a:ext>
          </a:extLst>
        </xdr:cNvPr>
        <xdr:cNvCxnSpPr/>
      </xdr:nvCxnSpPr>
      <xdr:spPr>
        <a:xfrm flipV="1">
          <a:off x="6286500" y="10250170"/>
          <a:ext cx="79057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37465</xdr:rowOff>
    </xdr:from>
    <xdr:ext cx="469900" cy="259080"/>
    <xdr:sp macro="" textlink="">
      <xdr:nvSpPr>
        <xdr:cNvPr id="155" name="n_1aveValue【体育館・プール】&#10;一人当たり面積">
          <a:extLst>
            <a:ext uri="{FF2B5EF4-FFF2-40B4-BE49-F238E27FC236}">
              <a16:creationId xmlns:a16="http://schemas.microsoft.com/office/drawing/2014/main" id="{273B3F51-432B-4A36-870B-CDD6CF71F0D5}"/>
            </a:ext>
          </a:extLst>
        </xdr:cNvPr>
        <xdr:cNvSpPr txBox="1"/>
      </xdr:nvSpPr>
      <xdr:spPr>
        <a:xfrm>
          <a:off x="8458200" y="9762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99060</xdr:rowOff>
    </xdr:from>
    <xdr:ext cx="467360" cy="256540"/>
    <xdr:sp macro="" textlink="">
      <xdr:nvSpPr>
        <xdr:cNvPr id="156" name="n_2aveValue【体育館・プール】&#10;一人当たり面積">
          <a:extLst>
            <a:ext uri="{FF2B5EF4-FFF2-40B4-BE49-F238E27FC236}">
              <a16:creationId xmlns:a16="http://schemas.microsoft.com/office/drawing/2014/main" id="{9E388E52-DFDC-4B3B-AC5D-5093336401A2}"/>
            </a:ext>
          </a:extLst>
        </xdr:cNvPr>
        <xdr:cNvSpPr txBox="1"/>
      </xdr:nvSpPr>
      <xdr:spPr>
        <a:xfrm>
          <a:off x="7677150" y="98272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127000</xdr:rowOff>
    </xdr:from>
    <xdr:ext cx="467360" cy="259080"/>
    <xdr:sp macro="" textlink="">
      <xdr:nvSpPr>
        <xdr:cNvPr id="157" name="n_3aveValue【体育館・プール】&#10;一人当たり面積">
          <a:extLst>
            <a:ext uri="{FF2B5EF4-FFF2-40B4-BE49-F238E27FC236}">
              <a16:creationId xmlns:a16="http://schemas.microsoft.com/office/drawing/2014/main" id="{315101C9-7EC5-4F4A-94C2-6D398A225B04}"/>
            </a:ext>
          </a:extLst>
        </xdr:cNvPr>
        <xdr:cNvSpPr txBox="1"/>
      </xdr:nvSpPr>
      <xdr:spPr>
        <a:xfrm>
          <a:off x="6867525" y="98488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0.943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104775</xdr:rowOff>
    </xdr:from>
    <xdr:ext cx="467360" cy="259080"/>
    <xdr:sp macro="" textlink="">
      <xdr:nvSpPr>
        <xdr:cNvPr id="158" name="n_4aveValue【体育館・プール】&#10;一人当たり面積">
          <a:extLst>
            <a:ext uri="{FF2B5EF4-FFF2-40B4-BE49-F238E27FC236}">
              <a16:creationId xmlns:a16="http://schemas.microsoft.com/office/drawing/2014/main" id="{47989797-A12C-4878-84CC-2C8EFDD36690}"/>
            </a:ext>
          </a:extLst>
        </xdr:cNvPr>
        <xdr:cNvSpPr txBox="1"/>
      </xdr:nvSpPr>
      <xdr:spPr>
        <a:xfrm>
          <a:off x="6067425" y="98266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63500</xdr:rowOff>
    </xdr:from>
    <xdr:ext cx="469900" cy="256540"/>
    <xdr:sp macro="" textlink="">
      <xdr:nvSpPr>
        <xdr:cNvPr id="159" name="n_1mainValue【体育館・プール】&#10;一人当たり面積">
          <a:extLst>
            <a:ext uri="{FF2B5EF4-FFF2-40B4-BE49-F238E27FC236}">
              <a16:creationId xmlns:a16="http://schemas.microsoft.com/office/drawing/2014/main" id="{38E9F327-28E9-4F94-A535-DAC4CAFC4E7C}"/>
            </a:ext>
          </a:extLst>
        </xdr:cNvPr>
        <xdr:cNvSpPr txBox="1"/>
      </xdr:nvSpPr>
      <xdr:spPr>
        <a:xfrm>
          <a:off x="8458200" y="102774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0.595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73660</xdr:rowOff>
    </xdr:from>
    <xdr:ext cx="467360" cy="259080"/>
    <xdr:sp macro="" textlink="">
      <xdr:nvSpPr>
        <xdr:cNvPr id="160" name="n_2mainValue【体育館・プール】&#10;一人当たり面積">
          <a:extLst>
            <a:ext uri="{FF2B5EF4-FFF2-40B4-BE49-F238E27FC236}">
              <a16:creationId xmlns:a16="http://schemas.microsoft.com/office/drawing/2014/main" id="{D300C552-7A08-4EF1-821C-9FB218B390EB}"/>
            </a:ext>
          </a:extLst>
        </xdr:cNvPr>
        <xdr:cNvSpPr txBox="1"/>
      </xdr:nvSpPr>
      <xdr:spPr>
        <a:xfrm>
          <a:off x="7677150" y="102844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81280</xdr:rowOff>
    </xdr:from>
    <xdr:ext cx="467360" cy="259080"/>
    <xdr:sp macro="" textlink="">
      <xdr:nvSpPr>
        <xdr:cNvPr id="161" name="n_3mainValue【体育館・プール】&#10;一人当たり面積">
          <a:extLst>
            <a:ext uri="{FF2B5EF4-FFF2-40B4-BE49-F238E27FC236}">
              <a16:creationId xmlns:a16="http://schemas.microsoft.com/office/drawing/2014/main" id="{557F3178-4615-4844-AA8B-B003A4BD9AEC}"/>
            </a:ext>
          </a:extLst>
        </xdr:cNvPr>
        <xdr:cNvSpPr txBox="1"/>
      </xdr:nvSpPr>
      <xdr:spPr>
        <a:xfrm>
          <a:off x="6867525" y="102952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90805</xdr:rowOff>
    </xdr:from>
    <xdr:ext cx="467360" cy="258445"/>
    <xdr:sp macro="" textlink="">
      <xdr:nvSpPr>
        <xdr:cNvPr id="162" name="n_4mainValue【体育館・プール】&#10;一人当たり面積">
          <a:extLst>
            <a:ext uri="{FF2B5EF4-FFF2-40B4-BE49-F238E27FC236}">
              <a16:creationId xmlns:a16="http://schemas.microsoft.com/office/drawing/2014/main" id="{11FEB491-DFD2-4768-9682-B5733EF0B34E}"/>
            </a:ext>
          </a:extLst>
        </xdr:cNvPr>
        <xdr:cNvSpPr txBox="1"/>
      </xdr:nvSpPr>
      <xdr:spPr>
        <a:xfrm>
          <a:off x="6067425" y="1029843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17CF601B-CA91-4A74-B5EC-DD6129F6087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A0F36D6C-128A-4A29-8652-66B41F954BF9}"/>
            </a:ext>
          </a:extLst>
        </xdr:cNvPr>
        <xdr:cNvSpPr/>
      </xdr:nvSpPr>
      <xdr:spPr>
        <a:xfrm>
          <a:off x="80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8B6EE2C6-3AFC-49B4-96D4-BC2C832641EF}"/>
            </a:ext>
          </a:extLst>
        </xdr:cNvPr>
        <xdr:cNvSpPr/>
      </xdr:nvSpPr>
      <xdr:spPr>
        <a:xfrm>
          <a:off x="80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75718AA6-732F-4BB0-BF5E-55758FCC7833}"/>
            </a:ext>
          </a:extLst>
        </xdr:cNvPr>
        <xdr:cNvSpPr/>
      </xdr:nvSpPr>
      <xdr:spPr>
        <a:xfrm>
          <a:off x="17145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EB8DB04A-3DEE-4304-A08F-73EC04D9512D}"/>
            </a:ext>
          </a:extLst>
        </xdr:cNvPr>
        <xdr:cNvSpPr/>
      </xdr:nvSpPr>
      <xdr:spPr>
        <a:xfrm>
          <a:off x="17145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5FD21201-A213-48FC-816B-E9ACCF1C3783}"/>
            </a:ext>
          </a:extLst>
        </xdr:cNvPr>
        <xdr:cNvSpPr/>
      </xdr:nvSpPr>
      <xdr:spPr>
        <a:xfrm>
          <a:off x="27432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4BA4908D-386D-4EB8-A3B8-16366A3632BD}"/>
            </a:ext>
          </a:extLst>
        </xdr:cNvPr>
        <xdr:cNvSpPr/>
      </xdr:nvSpPr>
      <xdr:spPr>
        <a:xfrm>
          <a:off x="27432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62AC9503-6E89-45D1-84D6-A30DB108C129}"/>
            </a:ext>
          </a:extLst>
        </xdr:cNvPr>
        <xdr:cNvSpPr/>
      </xdr:nvSpPr>
      <xdr:spPr>
        <a:xfrm>
          <a:off x="6858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171" name="テキスト ボックス 170">
          <a:extLst>
            <a:ext uri="{FF2B5EF4-FFF2-40B4-BE49-F238E27FC236}">
              <a16:creationId xmlns:a16="http://schemas.microsoft.com/office/drawing/2014/main" id="{5A29724C-67A5-43D4-B9B0-C32A7266BDFD}"/>
            </a:ext>
          </a:extLst>
        </xdr:cNvPr>
        <xdr:cNvSpPr txBox="1"/>
      </xdr:nvSpPr>
      <xdr:spPr>
        <a:xfrm>
          <a:off x="666750" y="12068175"/>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0985505F-EC6F-4B3B-9E64-31ADF55CE07D}"/>
            </a:ext>
          </a:extLst>
        </xdr:cNvPr>
        <xdr:cNvCxnSpPr/>
      </xdr:nvCxnSpPr>
      <xdr:spPr>
        <a:xfrm>
          <a:off x="6858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173" name="テキスト ボックス 172">
          <a:extLst>
            <a:ext uri="{FF2B5EF4-FFF2-40B4-BE49-F238E27FC236}">
              <a16:creationId xmlns:a16="http://schemas.microsoft.com/office/drawing/2014/main" id="{F9B09F7C-CBB1-48D9-81B6-3EA7618C668C}"/>
            </a:ext>
          </a:extLst>
        </xdr:cNvPr>
        <xdr:cNvSpPr txBox="1"/>
      </xdr:nvSpPr>
      <xdr:spPr>
        <a:xfrm>
          <a:off x="278765" y="14265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6FB1DA32-21E1-4186-BF80-70838DA24156}"/>
            </a:ext>
          </a:extLst>
        </xdr:cNvPr>
        <xdr:cNvCxnSpPr/>
      </xdr:nvCxnSpPr>
      <xdr:spPr>
        <a:xfrm>
          <a:off x="685800" y="1404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820" cy="256540"/>
    <xdr:sp macro="" textlink="">
      <xdr:nvSpPr>
        <xdr:cNvPr id="175" name="テキスト ボックス 174">
          <a:extLst>
            <a:ext uri="{FF2B5EF4-FFF2-40B4-BE49-F238E27FC236}">
              <a16:creationId xmlns:a16="http://schemas.microsoft.com/office/drawing/2014/main" id="{15FC8549-6111-4BF2-BDE6-67D5123A3712}"/>
            </a:ext>
          </a:extLst>
        </xdr:cNvPr>
        <xdr:cNvSpPr txBox="1"/>
      </xdr:nvSpPr>
      <xdr:spPr>
        <a:xfrm>
          <a:off x="278765" y="139134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EE5E396E-0026-44DB-9607-B4F9EAA34E9D}"/>
            </a:ext>
          </a:extLst>
        </xdr:cNvPr>
        <xdr:cNvCxnSpPr/>
      </xdr:nvCxnSpPr>
      <xdr:spPr>
        <a:xfrm>
          <a:off x="685800" y="13687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177" name="テキスト ボックス 176">
          <a:extLst>
            <a:ext uri="{FF2B5EF4-FFF2-40B4-BE49-F238E27FC236}">
              <a16:creationId xmlns:a16="http://schemas.microsoft.com/office/drawing/2014/main" id="{EDCD1068-041D-4F33-BAE7-9405382A0C5F}"/>
            </a:ext>
          </a:extLst>
        </xdr:cNvPr>
        <xdr:cNvSpPr txBox="1"/>
      </xdr:nvSpPr>
      <xdr:spPr>
        <a:xfrm>
          <a:off x="339725" y="13551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C4B5E8BE-9DB1-4E9D-A3C0-534021E2ED30}"/>
            </a:ext>
          </a:extLst>
        </xdr:cNvPr>
        <xdr:cNvCxnSpPr/>
      </xdr:nvCxnSpPr>
      <xdr:spPr>
        <a:xfrm>
          <a:off x="685800" y="1332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179" name="テキスト ボックス 178">
          <a:extLst>
            <a:ext uri="{FF2B5EF4-FFF2-40B4-BE49-F238E27FC236}">
              <a16:creationId xmlns:a16="http://schemas.microsoft.com/office/drawing/2014/main" id="{5BA4099F-B95F-4E09-B53A-B8BF6D0D2925}"/>
            </a:ext>
          </a:extLst>
        </xdr:cNvPr>
        <xdr:cNvSpPr txBox="1"/>
      </xdr:nvSpPr>
      <xdr:spPr>
        <a:xfrm>
          <a:off x="339725" y="13189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554FE17F-C783-4A41-BB44-39D8237585F1}"/>
            </a:ext>
          </a:extLst>
        </xdr:cNvPr>
        <xdr:cNvCxnSpPr/>
      </xdr:nvCxnSpPr>
      <xdr:spPr>
        <a:xfrm>
          <a:off x="6858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6540"/>
    <xdr:sp macro="" textlink="">
      <xdr:nvSpPr>
        <xdr:cNvPr id="181" name="テキスト ボックス 180">
          <a:extLst>
            <a:ext uri="{FF2B5EF4-FFF2-40B4-BE49-F238E27FC236}">
              <a16:creationId xmlns:a16="http://schemas.microsoft.com/office/drawing/2014/main" id="{2D308717-5D6F-419E-B007-9817B34861FC}"/>
            </a:ext>
          </a:extLst>
        </xdr:cNvPr>
        <xdr:cNvSpPr txBox="1"/>
      </xdr:nvSpPr>
      <xdr:spPr>
        <a:xfrm>
          <a:off x="339725" y="1282763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2E30D85A-5C09-41D7-B5A5-274A4EA7DC79}"/>
            </a:ext>
          </a:extLst>
        </xdr:cNvPr>
        <xdr:cNvCxnSpPr/>
      </xdr:nvCxnSpPr>
      <xdr:spPr>
        <a:xfrm>
          <a:off x="685800" y="1261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183" name="テキスト ボックス 182">
          <a:extLst>
            <a:ext uri="{FF2B5EF4-FFF2-40B4-BE49-F238E27FC236}">
              <a16:creationId xmlns:a16="http://schemas.microsoft.com/office/drawing/2014/main" id="{E52483BC-D682-405A-9E30-EBFD212C4701}"/>
            </a:ext>
          </a:extLst>
        </xdr:cNvPr>
        <xdr:cNvSpPr txBox="1"/>
      </xdr:nvSpPr>
      <xdr:spPr>
        <a:xfrm>
          <a:off x="339725" y="12475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ABA52E99-BD6F-4699-8773-484D4479A696}"/>
            </a:ext>
          </a:extLst>
        </xdr:cNvPr>
        <xdr:cNvCxnSpPr/>
      </xdr:nvCxnSpPr>
      <xdr:spPr>
        <a:xfrm>
          <a:off x="6858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6550" cy="259080"/>
    <xdr:sp macro="" textlink="">
      <xdr:nvSpPr>
        <xdr:cNvPr id="185" name="テキスト ボックス 184">
          <a:extLst>
            <a:ext uri="{FF2B5EF4-FFF2-40B4-BE49-F238E27FC236}">
              <a16:creationId xmlns:a16="http://schemas.microsoft.com/office/drawing/2014/main" id="{7A411006-AF30-4621-86EC-2FE97F970A79}"/>
            </a:ext>
          </a:extLst>
        </xdr:cNvPr>
        <xdr:cNvSpPr txBox="1"/>
      </xdr:nvSpPr>
      <xdr:spPr>
        <a:xfrm>
          <a:off x="387985" y="121132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1C48D2D2-66BC-45BF-83C9-5870115C1B34}"/>
            </a:ext>
          </a:extLst>
        </xdr:cNvPr>
        <xdr:cNvSpPr/>
      </xdr:nvSpPr>
      <xdr:spPr>
        <a:xfrm>
          <a:off x="6858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32385</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4C0A2A1E-451D-433C-86F6-8EEBC3FD6B65}"/>
            </a:ext>
          </a:extLst>
        </xdr:cNvPr>
        <xdr:cNvCxnSpPr/>
      </xdr:nvCxnSpPr>
      <xdr:spPr>
        <a:xfrm flipV="1">
          <a:off x="4180840" y="12668885"/>
          <a:ext cx="0" cy="1380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188" name="【福祉施設】&#10;有形固定資産減価償却率最小値テキスト">
          <a:extLst>
            <a:ext uri="{FF2B5EF4-FFF2-40B4-BE49-F238E27FC236}">
              <a16:creationId xmlns:a16="http://schemas.microsoft.com/office/drawing/2014/main" id="{13D74A51-296E-41ED-BCB8-DA94D08F9A45}"/>
            </a:ext>
          </a:extLst>
        </xdr:cNvPr>
        <xdr:cNvSpPr txBox="1"/>
      </xdr:nvSpPr>
      <xdr:spPr>
        <a:xfrm>
          <a:off x="4219575" y="14056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7AD9EA9A-EF57-49E6-BB63-17E705D484BD}"/>
            </a:ext>
          </a:extLst>
        </xdr:cNvPr>
        <xdr:cNvCxnSpPr/>
      </xdr:nvCxnSpPr>
      <xdr:spPr>
        <a:xfrm>
          <a:off x="4105275" y="140493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150495</xdr:rowOff>
    </xdr:from>
    <xdr:ext cx="405130" cy="259080"/>
    <xdr:sp macro="" textlink="">
      <xdr:nvSpPr>
        <xdr:cNvPr id="190" name="【福祉施設】&#10;有形固定資産減価償却率最大値テキスト">
          <a:extLst>
            <a:ext uri="{FF2B5EF4-FFF2-40B4-BE49-F238E27FC236}">
              <a16:creationId xmlns:a16="http://schemas.microsoft.com/office/drawing/2014/main" id="{7B740845-D8FA-4013-9E4E-274FF5BC0ADD}"/>
            </a:ext>
          </a:extLst>
        </xdr:cNvPr>
        <xdr:cNvSpPr txBox="1"/>
      </xdr:nvSpPr>
      <xdr:spPr>
        <a:xfrm>
          <a:off x="4219575" y="12466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32385</xdr:rowOff>
    </xdr:from>
    <xdr:to>
      <xdr:col>24</xdr:col>
      <xdr:colOff>152400</xdr:colOff>
      <xdr:row>78</xdr:row>
      <xdr:rowOff>32385</xdr:rowOff>
    </xdr:to>
    <xdr:cxnSp macro="">
      <xdr:nvCxnSpPr>
        <xdr:cNvPr id="191" name="直線コネクタ 190">
          <a:extLst>
            <a:ext uri="{FF2B5EF4-FFF2-40B4-BE49-F238E27FC236}">
              <a16:creationId xmlns:a16="http://schemas.microsoft.com/office/drawing/2014/main" id="{D60FCE9B-5156-4AC0-A74B-6F2B02E70743}"/>
            </a:ext>
          </a:extLst>
        </xdr:cNvPr>
        <xdr:cNvCxnSpPr/>
      </xdr:nvCxnSpPr>
      <xdr:spPr>
        <a:xfrm>
          <a:off x="4105275" y="126688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41910</xdr:rowOff>
    </xdr:from>
    <xdr:ext cx="405130" cy="256540"/>
    <xdr:sp macro="" textlink="">
      <xdr:nvSpPr>
        <xdr:cNvPr id="192" name="【福祉施設】&#10;有形固定資産減価償却率平均値テキスト">
          <a:extLst>
            <a:ext uri="{FF2B5EF4-FFF2-40B4-BE49-F238E27FC236}">
              <a16:creationId xmlns:a16="http://schemas.microsoft.com/office/drawing/2014/main" id="{E65D6765-CB60-49AD-9996-1CE5CADABC9D}"/>
            </a:ext>
          </a:extLst>
        </xdr:cNvPr>
        <xdr:cNvSpPr txBox="1"/>
      </xdr:nvSpPr>
      <xdr:spPr>
        <a:xfrm>
          <a:off x="4219575" y="1317053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193" name="フローチャート: 判断 192">
          <a:extLst>
            <a:ext uri="{FF2B5EF4-FFF2-40B4-BE49-F238E27FC236}">
              <a16:creationId xmlns:a16="http://schemas.microsoft.com/office/drawing/2014/main" id="{A39AE237-0F83-49B2-985A-F63D592024E8}"/>
            </a:ext>
          </a:extLst>
        </xdr:cNvPr>
        <xdr:cNvSpPr/>
      </xdr:nvSpPr>
      <xdr:spPr>
        <a:xfrm>
          <a:off x="4124325" y="131921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2540</xdr:rowOff>
    </xdr:from>
    <xdr:to>
      <xdr:col>20</xdr:col>
      <xdr:colOff>38100</xdr:colOff>
      <xdr:row>81</xdr:row>
      <xdr:rowOff>104140</xdr:rowOff>
    </xdr:to>
    <xdr:sp macro="" textlink="">
      <xdr:nvSpPr>
        <xdr:cNvPr id="194" name="フローチャート: 判断 193">
          <a:extLst>
            <a:ext uri="{FF2B5EF4-FFF2-40B4-BE49-F238E27FC236}">
              <a16:creationId xmlns:a16="http://schemas.microsoft.com/office/drawing/2014/main" id="{E5B853E0-4A87-4885-8B19-CC174760FAB9}"/>
            </a:ext>
          </a:extLst>
        </xdr:cNvPr>
        <xdr:cNvSpPr/>
      </xdr:nvSpPr>
      <xdr:spPr>
        <a:xfrm>
          <a:off x="3381375" y="131279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195" name="フローチャート: 判断 194">
          <a:extLst>
            <a:ext uri="{FF2B5EF4-FFF2-40B4-BE49-F238E27FC236}">
              <a16:creationId xmlns:a16="http://schemas.microsoft.com/office/drawing/2014/main" id="{299AAF4E-19B6-4AA2-BCC8-D62DEE674865}"/>
            </a:ext>
          </a:extLst>
        </xdr:cNvPr>
        <xdr:cNvSpPr/>
      </xdr:nvSpPr>
      <xdr:spPr>
        <a:xfrm>
          <a:off x="2571750" y="131273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196" name="フローチャート: 判断 195">
          <a:extLst>
            <a:ext uri="{FF2B5EF4-FFF2-40B4-BE49-F238E27FC236}">
              <a16:creationId xmlns:a16="http://schemas.microsoft.com/office/drawing/2014/main" id="{60196E6D-9816-43FC-8B9E-3F324284F319}"/>
            </a:ext>
          </a:extLst>
        </xdr:cNvPr>
        <xdr:cNvSpPr/>
      </xdr:nvSpPr>
      <xdr:spPr>
        <a:xfrm>
          <a:off x="1781175" y="130873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164465</xdr:rowOff>
    </xdr:from>
    <xdr:to>
      <xdr:col>6</xdr:col>
      <xdr:colOff>38100</xdr:colOff>
      <xdr:row>81</xdr:row>
      <xdr:rowOff>94615</xdr:rowOff>
    </xdr:to>
    <xdr:sp macro="" textlink="">
      <xdr:nvSpPr>
        <xdr:cNvPr id="197" name="フローチャート: 判断 196">
          <a:extLst>
            <a:ext uri="{FF2B5EF4-FFF2-40B4-BE49-F238E27FC236}">
              <a16:creationId xmlns:a16="http://schemas.microsoft.com/office/drawing/2014/main" id="{A46D9B69-EF1B-4285-AA3F-BFB02736EA03}"/>
            </a:ext>
          </a:extLst>
        </xdr:cNvPr>
        <xdr:cNvSpPr/>
      </xdr:nvSpPr>
      <xdr:spPr>
        <a:xfrm>
          <a:off x="981075" y="131248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198" name="テキスト ボックス 197">
          <a:extLst>
            <a:ext uri="{FF2B5EF4-FFF2-40B4-BE49-F238E27FC236}">
              <a16:creationId xmlns:a16="http://schemas.microsoft.com/office/drawing/2014/main" id="{22453104-E85C-4FB4-95D5-D4BC68BD20E4}"/>
            </a:ext>
          </a:extLst>
        </xdr:cNvPr>
        <xdr:cNvSpPr txBox="1"/>
      </xdr:nvSpPr>
      <xdr:spPr>
        <a:xfrm>
          <a:off x="40100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199" name="テキスト ボックス 198">
          <a:extLst>
            <a:ext uri="{FF2B5EF4-FFF2-40B4-BE49-F238E27FC236}">
              <a16:creationId xmlns:a16="http://schemas.microsoft.com/office/drawing/2014/main" id="{FA2259F4-44B9-4C50-B109-51036F1DA060}"/>
            </a:ext>
          </a:extLst>
        </xdr:cNvPr>
        <xdr:cNvSpPr txBox="1"/>
      </xdr:nvSpPr>
      <xdr:spPr>
        <a:xfrm>
          <a:off x="32575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00" name="テキスト ボックス 199">
          <a:extLst>
            <a:ext uri="{FF2B5EF4-FFF2-40B4-BE49-F238E27FC236}">
              <a16:creationId xmlns:a16="http://schemas.microsoft.com/office/drawing/2014/main" id="{B3CC07BF-F126-4723-9308-9417729A77A6}"/>
            </a:ext>
          </a:extLst>
        </xdr:cNvPr>
        <xdr:cNvSpPr txBox="1"/>
      </xdr:nvSpPr>
      <xdr:spPr>
        <a:xfrm>
          <a:off x="24479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01" name="テキスト ボックス 200">
          <a:extLst>
            <a:ext uri="{FF2B5EF4-FFF2-40B4-BE49-F238E27FC236}">
              <a16:creationId xmlns:a16="http://schemas.microsoft.com/office/drawing/2014/main" id="{B8FB94D9-6CF4-4F32-A071-8D7CDA91C10E}"/>
            </a:ext>
          </a:extLst>
        </xdr:cNvPr>
        <xdr:cNvSpPr txBox="1"/>
      </xdr:nvSpPr>
      <xdr:spPr>
        <a:xfrm>
          <a:off x="1657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02" name="テキスト ボックス 201">
          <a:extLst>
            <a:ext uri="{FF2B5EF4-FFF2-40B4-BE49-F238E27FC236}">
              <a16:creationId xmlns:a16="http://schemas.microsoft.com/office/drawing/2014/main" id="{076BDED5-B0BA-44C3-A4C2-B8808A2B1380}"/>
            </a:ext>
          </a:extLst>
        </xdr:cNvPr>
        <xdr:cNvSpPr txBox="1"/>
      </xdr:nvSpPr>
      <xdr:spPr>
        <a:xfrm>
          <a:off x="857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79</xdr:row>
      <xdr:rowOff>158750</xdr:rowOff>
    </xdr:from>
    <xdr:to>
      <xdr:col>24</xdr:col>
      <xdr:colOff>114300</xdr:colOff>
      <xdr:row>80</xdr:row>
      <xdr:rowOff>88900</xdr:rowOff>
    </xdr:to>
    <xdr:sp macro="" textlink="">
      <xdr:nvSpPr>
        <xdr:cNvPr id="203" name="楕円 202">
          <a:extLst>
            <a:ext uri="{FF2B5EF4-FFF2-40B4-BE49-F238E27FC236}">
              <a16:creationId xmlns:a16="http://schemas.microsoft.com/office/drawing/2014/main" id="{D226EBEE-C97D-4FA1-8768-46FB2B89C208}"/>
            </a:ext>
          </a:extLst>
        </xdr:cNvPr>
        <xdr:cNvSpPr/>
      </xdr:nvSpPr>
      <xdr:spPr>
        <a:xfrm>
          <a:off x="4124325" y="129635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10160</xdr:rowOff>
    </xdr:from>
    <xdr:ext cx="405130" cy="259080"/>
    <xdr:sp macro="" textlink="">
      <xdr:nvSpPr>
        <xdr:cNvPr id="204" name="【福祉施設】&#10;有形固定資産減価償却率該当値テキスト">
          <a:extLst>
            <a:ext uri="{FF2B5EF4-FFF2-40B4-BE49-F238E27FC236}">
              <a16:creationId xmlns:a16="http://schemas.microsoft.com/office/drawing/2014/main" id="{05695385-AE32-4A10-AF90-91CB1EEF7F7B}"/>
            </a:ext>
          </a:extLst>
        </xdr:cNvPr>
        <xdr:cNvSpPr txBox="1"/>
      </xdr:nvSpPr>
      <xdr:spPr>
        <a:xfrm>
          <a:off x="4219575" y="12808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79</xdr:row>
      <xdr:rowOff>61595</xdr:rowOff>
    </xdr:from>
    <xdr:to>
      <xdr:col>20</xdr:col>
      <xdr:colOff>38100</xdr:colOff>
      <xdr:row>79</xdr:row>
      <xdr:rowOff>163195</xdr:rowOff>
    </xdr:to>
    <xdr:sp macro="" textlink="">
      <xdr:nvSpPr>
        <xdr:cNvPr id="205" name="楕円 204">
          <a:extLst>
            <a:ext uri="{FF2B5EF4-FFF2-40B4-BE49-F238E27FC236}">
              <a16:creationId xmlns:a16="http://schemas.microsoft.com/office/drawing/2014/main" id="{DD37686F-2DD2-478B-89E7-E7F0A9A2C040}"/>
            </a:ext>
          </a:extLst>
        </xdr:cNvPr>
        <xdr:cNvSpPr/>
      </xdr:nvSpPr>
      <xdr:spPr>
        <a:xfrm>
          <a:off x="3381375" y="12866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112395</xdr:rowOff>
    </xdr:from>
    <xdr:to>
      <xdr:col>24</xdr:col>
      <xdr:colOff>63500</xdr:colOff>
      <xdr:row>80</xdr:row>
      <xdr:rowOff>38100</xdr:rowOff>
    </xdr:to>
    <xdr:cxnSp macro="">
      <xdr:nvCxnSpPr>
        <xdr:cNvPr id="206" name="直線コネクタ 205">
          <a:extLst>
            <a:ext uri="{FF2B5EF4-FFF2-40B4-BE49-F238E27FC236}">
              <a16:creationId xmlns:a16="http://schemas.microsoft.com/office/drawing/2014/main" id="{2725185F-7347-4A0C-A682-95F7E8ACB3BB}"/>
            </a:ext>
          </a:extLst>
        </xdr:cNvPr>
        <xdr:cNvCxnSpPr/>
      </xdr:nvCxnSpPr>
      <xdr:spPr>
        <a:xfrm>
          <a:off x="3429000" y="12913995"/>
          <a:ext cx="752475"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149225</xdr:rowOff>
    </xdr:from>
    <xdr:to>
      <xdr:col>15</xdr:col>
      <xdr:colOff>101600</xdr:colOff>
      <xdr:row>79</xdr:row>
      <xdr:rowOff>79375</xdr:rowOff>
    </xdr:to>
    <xdr:sp macro="" textlink="">
      <xdr:nvSpPr>
        <xdr:cNvPr id="207" name="楕円 206">
          <a:extLst>
            <a:ext uri="{FF2B5EF4-FFF2-40B4-BE49-F238E27FC236}">
              <a16:creationId xmlns:a16="http://schemas.microsoft.com/office/drawing/2014/main" id="{E0440474-7ED8-4701-B1B4-F7D278AB5069}"/>
            </a:ext>
          </a:extLst>
        </xdr:cNvPr>
        <xdr:cNvSpPr/>
      </xdr:nvSpPr>
      <xdr:spPr>
        <a:xfrm>
          <a:off x="2571750" y="12788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29210</xdr:rowOff>
    </xdr:from>
    <xdr:to>
      <xdr:col>19</xdr:col>
      <xdr:colOff>177800</xdr:colOff>
      <xdr:row>79</xdr:row>
      <xdr:rowOff>112395</xdr:rowOff>
    </xdr:to>
    <xdr:cxnSp macro="">
      <xdr:nvCxnSpPr>
        <xdr:cNvPr id="208" name="直線コネクタ 207">
          <a:extLst>
            <a:ext uri="{FF2B5EF4-FFF2-40B4-BE49-F238E27FC236}">
              <a16:creationId xmlns:a16="http://schemas.microsoft.com/office/drawing/2014/main" id="{E9797DF7-0345-474A-AD3A-A27E811879D0}"/>
            </a:ext>
          </a:extLst>
        </xdr:cNvPr>
        <xdr:cNvCxnSpPr/>
      </xdr:nvCxnSpPr>
      <xdr:spPr>
        <a:xfrm>
          <a:off x="2619375" y="12827635"/>
          <a:ext cx="809625"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166370</xdr:rowOff>
    </xdr:from>
    <xdr:to>
      <xdr:col>10</xdr:col>
      <xdr:colOff>165100</xdr:colOff>
      <xdr:row>78</xdr:row>
      <xdr:rowOff>96520</xdr:rowOff>
    </xdr:to>
    <xdr:sp macro="" textlink="">
      <xdr:nvSpPr>
        <xdr:cNvPr id="209" name="楕円 208">
          <a:extLst>
            <a:ext uri="{FF2B5EF4-FFF2-40B4-BE49-F238E27FC236}">
              <a16:creationId xmlns:a16="http://schemas.microsoft.com/office/drawing/2014/main" id="{D53A37B0-FEF1-4FA9-8626-C4E7780B78CE}"/>
            </a:ext>
          </a:extLst>
        </xdr:cNvPr>
        <xdr:cNvSpPr/>
      </xdr:nvSpPr>
      <xdr:spPr>
        <a:xfrm>
          <a:off x="1781175" y="126409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45720</xdr:rowOff>
    </xdr:from>
    <xdr:to>
      <xdr:col>15</xdr:col>
      <xdr:colOff>50800</xdr:colOff>
      <xdr:row>79</xdr:row>
      <xdr:rowOff>29210</xdr:rowOff>
    </xdr:to>
    <xdr:cxnSp macro="">
      <xdr:nvCxnSpPr>
        <xdr:cNvPr id="210" name="直線コネクタ 209">
          <a:extLst>
            <a:ext uri="{FF2B5EF4-FFF2-40B4-BE49-F238E27FC236}">
              <a16:creationId xmlns:a16="http://schemas.microsoft.com/office/drawing/2014/main" id="{EC4E181F-F2C9-4005-9904-189944FCCCAF}"/>
            </a:ext>
          </a:extLst>
        </xdr:cNvPr>
        <xdr:cNvCxnSpPr/>
      </xdr:nvCxnSpPr>
      <xdr:spPr>
        <a:xfrm>
          <a:off x="1828800" y="12688570"/>
          <a:ext cx="790575"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67310</xdr:rowOff>
    </xdr:from>
    <xdr:to>
      <xdr:col>6</xdr:col>
      <xdr:colOff>38100</xdr:colOff>
      <xdr:row>77</xdr:row>
      <xdr:rowOff>168910</xdr:rowOff>
    </xdr:to>
    <xdr:sp macro="" textlink="">
      <xdr:nvSpPr>
        <xdr:cNvPr id="211" name="楕円 210">
          <a:extLst>
            <a:ext uri="{FF2B5EF4-FFF2-40B4-BE49-F238E27FC236}">
              <a16:creationId xmlns:a16="http://schemas.microsoft.com/office/drawing/2014/main" id="{4619254B-0628-46A4-AD58-8EB0E25232BA}"/>
            </a:ext>
          </a:extLst>
        </xdr:cNvPr>
        <xdr:cNvSpPr/>
      </xdr:nvSpPr>
      <xdr:spPr>
        <a:xfrm>
          <a:off x="981075" y="125418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118110</xdr:rowOff>
    </xdr:from>
    <xdr:to>
      <xdr:col>10</xdr:col>
      <xdr:colOff>114300</xdr:colOff>
      <xdr:row>78</xdr:row>
      <xdr:rowOff>45720</xdr:rowOff>
    </xdr:to>
    <xdr:cxnSp macro="">
      <xdr:nvCxnSpPr>
        <xdr:cNvPr id="212" name="直線コネクタ 211">
          <a:extLst>
            <a:ext uri="{FF2B5EF4-FFF2-40B4-BE49-F238E27FC236}">
              <a16:creationId xmlns:a16="http://schemas.microsoft.com/office/drawing/2014/main" id="{D97FF3F9-1488-44B6-87EE-6D04478D1E7A}"/>
            </a:ext>
          </a:extLst>
        </xdr:cNvPr>
        <xdr:cNvCxnSpPr/>
      </xdr:nvCxnSpPr>
      <xdr:spPr>
        <a:xfrm>
          <a:off x="1028700" y="12599035"/>
          <a:ext cx="8001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95250</xdr:rowOff>
    </xdr:from>
    <xdr:ext cx="405130" cy="259080"/>
    <xdr:sp macro="" textlink="">
      <xdr:nvSpPr>
        <xdr:cNvPr id="213" name="n_1aveValue【福祉施設】&#10;有形固定資産減価償却率">
          <a:extLst>
            <a:ext uri="{FF2B5EF4-FFF2-40B4-BE49-F238E27FC236}">
              <a16:creationId xmlns:a16="http://schemas.microsoft.com/office/drawing/2014/main" id="{6CDC7F73-F099-434A-9F30-F734BCC40564}"/>
            </a:ext>
          </a:extLst>
        </xdr:cNvPr>
        <xdr:cNvSpPr txBox="1"/>
      </xdr:nvSpPr>
      <xdr:spPr>
        <a:xfrm>
          <a:off x="3239135" y="13220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81915</xdr:rowOff>
    </xdr:from>
    <xdr:ext cx="402590" cy="259080"/>
    <xdr:sp macro="" textlink="">
      <xdr:nvSpPr>
        <xdr:cNvPr id="214" name="n_2aveValue【福祉施設】&#10;有形固定資産減価償却率">
          <a:extLst>
            <a:ext uri="{FF2B5EF4-FFF2-40B4-BE49-F238E27FC236}">
              <a16:creationId xmlns:a16="http://schemas.microsoft.com/office/drawing/2014/main" id="{A595B007-458B-474C-8D94-B81C59E9259D}"/>
            </a:ext>
          </a:extLst>
        </xdr:cNvPr>
        <xdr:cNvSpPr txBox="1"/>
      </xdr:nvSpPr>
      <xdr:spPr>
        <a:xfrm>
          <a:off x="2439035" y="13210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41910</xdr:rowOff>
    </xdr:from>
    <xdr:ext cx="402590" cy="256540"/>
    <xdr:sp macro="" textlink="">
      <xdr:nvSpPr>
        <xdr:cNvPr id="215" name="n_3aveValue【福祉施設】&#10;有形固定資産減価償却率">
          <a:extLst>
            <a:ext uri="{FF2B5EF4-FFF2-40B4-BE49-F238E27FC236}">
              <a16:creationId xmlns:a16="http://schemas.microsoft.com/office/drawing/2014/main" id="{140460C7-6C90-4AE5-BA6F-1EBD43C5B0EA}"/>
            </a:ext>
          </a:extLst>
        </xdr:cNvPr>
        <xdr:cNvSpPr txBox="1"/>
      </xdr:nvSpPr>
      <xdr:spPr>
        <a:xfrm>
          <a:off x="1648460" y="131705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86360</xdr:rowOff>
    </xdr:from>
    <xdr:ext cx="402590" cy="256540"/>
    <xdr:sp macro="" textlink="">
      <xdr:nvSpPr>
        <xdr:cNvPr id="216" name="n_4aveValue【福祉施設】&#10;有形固定資産減価償却率">
          <a:extLst>
            <a:ext uri="{FF2B5EF4-FFF2-40B4-BE49-F238E27FC236}">
              <a16:creationId xmlns:a16="http://schemas.microsoft.com/office/drawing/2014/main" id="{BE12E5F9-A2E8-41B9-99B0-F68308047BEE}"/>
            </a:ext>
          </a:extLst>
        </xdr:cNvPr>
        <xdr:cNvSpPr txBox="1"/>
      </xdr:nvSpPr>
      <xdr:spPr>
        <a:xfrm>
          <a:off x="848360" y="132086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78</xdr:row>
      <xdr:rowOff>8255</xdr:rowOff>
    </xdr:from>
    <xdr:ext cx="405130" cy="256540"/>
    <xdr:sp macro="" textlink="">
      <xdr:nvSpPr>
        <xdr:cNvPr id="217" name="n_1mainValue【福祉施設】&#10;有形固定資産減価償却率">
          <a:extLst>
            <a:ext uri="{FF2B5EF4-FFF2-40B4-BE49-F238E27FC236}">
              <a16:creationId xmlns:a16="http://schemas.microsoft.com/office/drawing/2014/main" id="{97AB01B9-C0A8-4ABE-BAB3-A7705E93AA6B}"/>
            </a:ext>
          </a:extLst>
        </xdr:cNvPr>
        <xdr:cNvSpPr txBox="1"/>
      </xdr:nvSpPr>
      <xdr:spPr>
        <a:xfrm>
          <a:off x="3239135" y="126511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77</xdr:row>
      <xdr:rowOff>95885</xdr:rowOff>
    </xdr:from>
    <xdr:ext cx="402590" cy="259080"/>
    <xdr:sp macro="" textlink="">
      <xdr:nvSpPr>
        <xdr:cNvPr id="218" name="n_2mainValue【福祉施設】&#10;有形固定資産減価償却率">
          <a:extLst>
            <a:ext uri="{FF2B5EF4-FFF2-40B4-BE49-F238E27FC236}">
              <a16:creationId xmlns:a16="http://schemas.microsoft.com/office/drawing/2014/main" id="{C780D7D0-DFF0-4584-80E9-659CDD5537D4}"/>
            </a:ext>
          </a:extLst>
        </xdr:cNvPr>
        <xdr:cNvSpPr txBox="1"/>
      </xdr:nvSpPr>
      <xdr:spPr>
        <a:xfrm>
          <a:off x="2439035" y="125736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76</xdr:row>
      <xdr:rowOff>113030</xdr:rowOff>
    </xdr:from>
    <xdr:ext cx="402590" cy="259080"/>
    <xdr:sp macro="" textlink="">
      <xdr:nvSpPr>
        <xdr:cNvPr id="219" name="n_3mainValue【福祉施設】&#10;有形固定資産減価償却率">
          <a:extLst>
            <a:ext uri="{FF2B5EF4-FFF2-40B4-BE49-F238E27FC236}">
              <a16:creationId xmlns:a16="http://schemas.microsoft.com/office/drawing/2014/main" id="{886B05C6-393A-409A-B003-741D087BFD57}"/>
            </a:ext>
          </a:extLst>
        </xdr:cNvPr>
        <xdr:cNvSpPr txBox="1"/>
      </xdr:nvSpPr>
      <xdr:spPr>
        <a:xfrm>
          <a:off x="1648460" y="124288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76</xdr:row>
      <xdr:rowOff>13970</xdr:rowOff>
    </xdr:from>
    <xdr:ext cx="402590" cy="259080"/>
    <xdr:sp macro="" textlink="">
      <xdr:nvSpPr>
        <xdr:cNvPr id="220" name="n_4mainValue【福祉施設】&#10;有形固定資産減価償却率">
          <a:extLst>
            <a:ext uri="{FF2B5EF4-FFF2-40B4-BE49-F238E27FC236}">
              <a16:creationId xmlns:a16="http://schemas.microsoft.com/office/drawing/2014/main" id="{7F3692B8-9F51-4A9C-A70E-E6D562322C46}"/>
            </a:ext>
          </a:extLst>
        </xdr:cNvPr>
        <xdr:cNvSpPr txBox="1"/>
      </xdr:nvSpPr>
      <xdr:spPr>
        <a:xfrm>
          <a:off x="848360" y="123266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9F2B2C24-C6D7-460E-B642-973493FF99B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88FE5C4A-19CE-4B77-BE41-E4751EAD462A}"/>
            </a:ext>
          </a:extLst>
        </xdr:cNvPr>
        <xdr:cNvSpPr/>
      </xdr:nvSpPr>
      <xdr:spPr>
        <a:xfrm>
          <a:off x="60674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5C265153-795D-4700-A60B-FDF198CD48F5}"/>
            </a:ext>
          </a:extLst>
        </xdr:cNvPr>
        <xdr:cNvSpPr/>
      </xdr:nvSpPr>
      <xdr:spPr>
        <a:xfrm>
          <a:off x="60674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E4C1C7AD-E92E-4204-AD13-CF81EC823CAE}"/>
            </a:ext>
          </a:extLst>
        </xdr:cNvPr>
        <xdr:cNvSpPr/>
      </xdr:nvSpPr>
      <xdr:spPr>
        <a:xfrm>
          <a:off x="69818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ED67A461-F5FE-4344-BE14-64EAC8533340}"/>
            </a:ext>
          </a:extLst>
        </xdr:cNvPr>
        <xdr:cNvSpPr/>
      </xdr:nvSpPr>
      <xdr:spPr>
        <a:xfrm>
          <a:off x="69818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F45C3972-CFE8-4AA8-95B4-28289D285122}"/>
            </a:ext>
          </a:extLst>
        </xdr:cNvPr>
        <xdr:cNvSpPr/>
      </xdr:nvSpPr>
      <xdr:spPr>
        <a:xfrm>
          <a:off x="80105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24BA7A24-F95D-4F24-AF4F-BBBB8675060F}"/>
            </a:ext>
          </a:extLst>
        </xdr:cNvPr>
        <xdr:cNvSpPr/>
      </xdr:nvSpPr>
      <xdr:spPr>
        <a:xfrm>
          <a:off x="80105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7382B921-C96E-4E6F-AFE2-8C07329BE137}"/>
            </a:ext>
          </a:extLst>
        </xdr:cNvPr>
        <xdr:cNvSpPr/>
      </xdr:nvSpPr>
      <xdr:spPr>
        <a:xfrm>
          <a:off x="59531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229" name="テキスト ボックス 228">
          <a:extLst>
            <a:ext uri="{FF2B5EF4-FFF2-40B4-BE49-F238E27FC236}">
              <a16:creationId xmlns:a16="http://schemas.microsoft.com/office/drawing/2014/main" id="{37C801E7-3CBD-4CF1-AC09-93F18B0F980D}"/>
            </a:ext>
          </a:extLst>
        </xdr:cNvPr>
        <xdr:cNvSpPr txBox="1"/>
      </xdr:nvSpPr>
      <xdr:spPr>
        <a:xfrm>
          <a:off x="5915025" y="12068175"/>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961F6D42-1111-495B-8E75-E177EB10EDA9}"/>
            </a:ext>
          </a:extLst>
        </xdr:cNvPr>
        <xdr:cNvCxnSpPr/>
      </xdr:nvCxnSpPr>
      <xdr:spPr>
        <a:xfrm>
          <a:off x="5953125" y="144113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3836A42D-B533-4EBF-93D4-29C401A269A9}"/>
            </a:ext>
          </a:extLst>
        </xdr:cNvPr>
        <xdr:cNvCxnSpPr/>
      </xdr:nvCxnSpPr>
      <xdr:spPr>
        <a:xfrm>
          <a:off x="5953125" y="13973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4820" cy="259080"/>
    <xdr:sp macro="" textlink="">
      <xdr:nvSpPr>
        <xdr:cNvPr id="232" name="テキスト ボックス 231">
          <a:extLst>
            <a:ext uri="{FF2B5EF4-FFF2-40B4-BE49-F238E27FC236}">
              <a16:creationId xmlns:a16="http://schemas.microsoft.com/office/drawing/2014/main" id="{D8282D89-D2A8-4ACE-835C-B1955ED15436}"/>
            </a:ext>
          </a:extLst>
        </xdr:cNvPr>
        <xdr:cNvSpPr txBox="1"/>
      </xdr:nvSpPr>
      <xdr:spPr>
        <a:xfrm>
          <a:off x="5527040" y="138372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16F25D4F-B6F2-4C77-B151-7EDCC9F0056B}"/>
            </a:ext>
          </a:extLst>
        </xdr:cNvPr>
        <xdr:cNvCxnSpPr/>
      </xdr:nvCxnSpPr>
      <xdr:spPr>
        <a:xfrm>
          <a:off x="5953125" y="13544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4820" cy="259080"/>
    <xdr:sp macro="" textlink="">
      <xdr:nvSpPr>
        <xdr:cNvPr id="234" name="テキスト ボックス 233">
          <a:extLst>
            <a:ext uri="{FF2B5EF4-FFF2-40B4-BE49-F238E27FC236}">
              <a16:creationId xmlns:a16="http://schemas.microsoft.com/office/drawing/2014/main" id="{47680E04-56F9-4249-AC28-E09839FE476A}"/>
            </a:ext>
          </a:extLst>
        </xdr:cNvPr>
        <xdr:cNvSpPr txBox="1"/>
      </xdr:nvSpPr>
      <xdr:spPr>
        <a:xfrm>
          <a:off x="5527040" y="13408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48005F90-E6CD-4DAA-B42D-22440C732CD8}"/>
            </a:ext>
          </a:extLst>
        </xdr:cNvPr>
        <xdr:cNvCxnSpPr/>
      </xdr:nvCxnSpPr>
      <xdr:spPr>
        <a:xfrm>
          <a:off x="5953125" y="13115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4820" cy="259080"/>
    <xdr:sp macro="" textlink="">
      <xdr:nvSpPr>
        <xdr:cNvPr id="236" name="テキスト ボックス 235">
          <a:extLst>
            <a:ext uri="{FF2B5EF4-FFF2-40B4-BE49-F238E27FC236}">
              <a16:creationId xmlns:a16="http://schemas.microsoft.com/office/drawing/2014/main" id="{4DEC61C5-8B9D-4CA6-A1E7-E6BC646F7B9A}"/>
            </a:ext>
          </a:extLst>
        </xdr:cNvPr>
        <xdr:cNvSpPr txBox="1"/>
      </xdr:nvSpPr>
      <xdr:spPr>
        <a:xfrm>
          <a:off x="5527040" y="129705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EFF21ED1-2476-4817-B746-9DC3E34E5CBE}"/>
            </a:ext>
          </a:extLst>
        </xdr:cNvPr>
        <xdr:cNvCxnSpPr/>
      </xdr:nvCxnSpPr>
      <xdr:spPr>
        <a:xfrm>
          <a:off x="5953125" y="126777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4820" cy="259080"/>
    <xdr:sp macro="" textlink="">
      <xdr:nvSpPr>
        <xdr:cNvPr id="238" name="テキスト ボックス 237">
          <a:extLst>
            <a:ext uri="{FF2B5EF4-FFF2-40B4-BE49-F238E27FC236}">
              <a16:creationId xmlns:a16="http://schemas.microsoft.com/office/drawing/2014/main" id="{73C18604-D583-408E-88FD-5BBFAC12E3F2}"/>
            </a:ext>
          </a:extLst>
        </xdr:cNvPr>
        <xdr:cNvSpPr txBox="1"/>
      </xdr:nvSpPr>
      <xdr:spPr>
        <a:xfrm>
          <a:off x="5527040" y="125418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FEE7D669-985B-4D67-BF15-57FFDADAB828}"/>
            </a:ext>
          </a:extLst>
        </xdr:cNvPr>
        <xdr:cNvCxnSpPr/>
      </xdr:nvCxnSpPr>
      <xdr:spPr>
        <a:xfrm>
          <a:off x="5953125" y="12249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240" name="テキスト ボックス 239">
          <a:extLst>
            <a:ext uri="{FF2B5EF4-FFF2-40B4-BE49-F238E27FC236}">
              <a16:creationId xmlns:a16="http://schemas.microsoft.com/office/drawing/2014/main" id="{F5D4E35B-1D08-44EF-B3E4-77B0D66D078A}"/>
            </a:ext>
          </a:extLst>
        </xdr:cNvPr>
        <xdr:cNvSpPr txBox="1"/>
      </xdr:nvSpPr>
      <xdr:spPr>
        <a:xfrm>
          <a:off x="5527040" y="1211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5AFC91D9-6940-47A5-B4A5-A59716A0B50F}"/>
            </a:ext>
          </a:extLst>
        </xdr:cNvPr>
        <xdr:cNvSpPr/>
      </xdr:nvSpPr>
      <xdr:spPr>
        <a:xfrm>
          <a:off x="59531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123825</xdr:rowOff>
    </xdr:from>
    <xdr:to>
      <xdr:col>54</xdr:col>
      <xdr:colOff>189865</xdr:colOff>
      <xdr:row>86</xdr:row>
      <xdr:rowOff>24130</xdr:rowOff>
    </xdr:to>
    <xdr:cxnSp macro="">
      <xdr:nvCxnSpPr>
        <xdr:cNvPr id="242" name="直線コネクタ 241">
          <a:extLst>
            <a:ext uri="{FF2B5EF4-FFF2-40B4-BE49-F238E27FC236}">
              <a16:creationId xmlns:a16="http://schemas.microsoft.com/office/drawing/2014/main" id="{8AEDC5D7-5C89-419E-A3AE-FF8DC1285FD7}"/>
            </a:ext>
          </a:extLst>
        </xdr:cNvPr>
        <xdr:cNvCxnSpPr/>
      </xdr:nvCxnSpPr>
      <xdr:spPr>
        <a:xfrm flipV="1">
          <a:off x="9429115" y="12760325"/>
          <a:ext cx="0" cy="1202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27940</xdr:rowOff>
    </xdr:from>
    <xdr:ext cx="469900" cy="259080"/>
    <xdr:sp macro="" textlink="">
      <xdr:nvSpPr>
        <xdr:cNvPr id="243" name="【福祉施設】&#10;一人当たり面積最小値テキスト">
          <a:extLst>
            <a:ext uri="{FF2B5EF4-FFF2-40B4-BE49-F238E27FC236}">
              <a16:creationId xmlns:a16="http://schemas.microsoft.com/office/drawing/2014/main" id="{F698E9D1-8354-48DF-94A3-F59BF3C044BA}"/>
            </a:ext>
          </a:extLst>
        </xdr:cNvPr>
        <xdr:cNvSpPr txBox="1"/>
      </xdr:nvSpPr>
      <xdr:spPr>
        <a:xfrm>
          <a:off x="9467850" y="13966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0.062</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24130</xdr:rowOff>
    </xdr:from>
    <xdr:to>
      <xdr:col>55</xdr:col>
      <xdr:colOff>88900</xdr:colOff>
      <xdr:row>86</xdr:row>
      <xdr:rowOff>24130</xdr:rowOff>
    </xdr:to>
    <xdr:cxnSp macro="">
      <xdr:nvCxnSpPr>
        <xdr:cNvPr id="244" name="直線コネクタ 243">
          <a:extLst>
            <a:ext uri="{FF2B5EF4-FFF2-40B4-BE49-F238E27FC236}">
              <a16:creationId xmlns:a16="http://schemas.microsoft.com/office/drawing/2014/main" id="{5C903F8E-67D3-49CA-A11E-5D00765D9436}"/>
            </a:ext>
          </a:extLst>
        </xdr:cNvPr>
        <xdr:cNvCxnSpPr/>
      </xdr:nvCxnSpPr>
      <xdr:spPr>
        <a:xfrm>
          <a:off x="9363075" y="1396238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70485</xdr:rowOff>
    </xdr:from>
    <xdr:ext cx="469900" cy="259080"/>
    <xdr:sp macro="" textlink="">
      <xdr:nvSpPr>
        <xdr:cNvPr id="245" name="【福祉施設】&#10;一人当たり面積最大値テキスト">
          <a:extLst>
            <a:ext uri="{FF2B5EF4-FFF2-40B4-BE49-F238E27FC236}">
              <a16:creationId xmlns:a16="http://schemas.microsoft.com/office/drawing/2014/main" id="{557521C2-26A2-4C02-B4BD-2DE46735954A}"/>
            </a:ext>
          </a:extLst>
        </xdr:cNvPr>
        <xdr:cNvSpPr txBox="1"/>
      </xdr:nvSpPr>
      <xdr:spPr>
        <a:xfrm>
          <a:off x="9467850" y="12545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5.624</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123825</xdr:rowOff>
    </xdr:from>
    <xdr:to>
      <xdr:col>55</xdr:col>
      <xdr:colOff>88900</xdr:colOff>
      <xdr:row>78</xdr:row>
      <xdr:rowOff>123825</xdr:rowOff>
    </xdr:to>
    <xdr:cxnSp macro="">
      <xdr:nvCxnSpPr>
        <xdr:cNvPr id="246" name="直線コネクタ 245">
          <a:extLst>
            <a:ext uri="{FF2B5EF4-FFF2-40B4-BE49-F238E27FC236}">
              <a16:creationId xmlns:a16="http://schemas.microsoft.com/office/drawing/2014/main" id="{3E713F87-4535-4DB9-99C0-E1692D315915}"/>
            </a:ext>
          </a:extLst>
        </xdr:cNvPr>
        <xdr:cNvCxnSpPr/>
      </xdr:nvCxnSpPr>
      <xdr:spPr>
        <a:xfrm>
          <a:off x="9363075" y="1276032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69215</xdr:rowOff>
    </xdr:from>
    <xdr:ext cx="469900" cy="259080"/>
    <xdr:sp macro="" textlink="">
      <xdr:nvSpPr>
        <xdr:cNvPr id="247" name="【福祉施設】&#10;一人当たり面積平均値テキスト">
          <a:extLst>
            <a:ext uri="{FF2B5EF4-FFF2-40B4-BE49-F238E27FC236}">
              <a16:creationId xmlns:a16="http://schemas.microsoft.com/office/drawing/2014/main" id="{CF75C0A6-1D3E-4D4D-A7B5-37892B664F73}"/>
            </a:ext>
          </a:extLst>
        </xdr:cNvPr>
        <xdr:cNvSpPr txBox="1"/>
      </xdr:nvSpPr>
      <xdr:spPr>
        <a:xfrm>
          <a:off x="9467850" y="136772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90805</xdr:rowOff>
    </xdr:from>
    <xdr:to>
      <xdr:col>55</xdr:col>
      <xdr:colOff>50800</xdr:colOff>
      <xdr:row>85</xdr:row>
      <xdr:rowOff>20955</xdr:rowOff>
    </xdr:to>
    <xdr:sp macro="" textlink="">
      <xdr:nvSpPr>
        <xdr:cNvPr id="248" name="フローチャート: 判断 247">
          <a:extLst>
            <a:ext uri="{FF2B5EF4-FFF2-40B4-BE49-F238E27FC236}">
              <a16:creationId xmlns:a16="http://schemas.microsoft.com/office/drawing/2014/main" id="{63FD9F4A-C330-4B8A-A875-B84F31C5A5DE}"/>
            </a:ext>
          </a:extLst>
        </xdr:cNvPr>
        <xdr:cNvSpPr/>
      </xdr:nvSpPr>
      <xdr:spPr>
        <a:xfrm>
          <a:off x="9401175" y="1369885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106680</xdr:rowOff>
    </xdr:from>
    <xdr:to>
      <xdr:col>50</xdr:col>
      <xdr:colOff>165100</xdr:colOff>
      <xdr:row>85</xdr:row>
      <xdr:rowOff>36830</xdr:rowOff>
    </xdr:to>
    <xdr:sp macro="" textlink="">
      <xdr:nvSpPr>
        <xdr:cNvPr id="249" name="フローチャート: 判断 248">
          <a:extLst>
            <a:ext uri="{FF2B5EF4-FFF2-40B4-BE49-F238E27FC236}">
              <a16:creationId xmlns:a16="http://schemas.microsoft.com/office/drawing/2014/main" id="{E1426E2F-10AE-4320-9ACF-31BA3853F6B5}"/>
            </a:ext>
          </a:extLst>
        </xdr:cNvPr>
        <xdr:cNvSpPr/>
      </xdr:nvSpPr>
      <xdr:spPr>
        <a:xfrm>
          <a:off x="8639175" y="137147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140970</xdr:rowOff>
    </xdr:from>
    <xdr:to>
      <xdr:col>46</xdr:col>
      <xdr:colOff>38100</xdr:colOff>
      <xdr:row>85</xdr:row>
      <xdr:rowOff>71120</xdr:rowOff>
    </xdr:to>
    <xdr:sp macro="" textlink="">
      <xdr:nvSpPr>
        <xdr:cNvPr id="250" name="フローチャート: 判断 249">
          <a:extLst>
            <a:ext uri="{FF2B5EF4-FFF2-40B4-BE49-F238E27FC236}">
              <a16:creationId xmlns:a16="http://schemas.microsoft.com/office/drawing/2014/main" id="{9764BA79-C027-465A-8F72-D6EDD2EC1C82}"/>
            </a:ext>
          </a:extLst>
        </xdr:cNvPr>
        <xdr:cNvSpPr/>
      </xdr:nvSpPr>
      <xdr:spPr>
        <a:xfrm>
          <a:off x="7839075" y="137553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140335</xdr:rowOff>
    </xdr:from>
    <xdr:to>
      <xdr:col>41</xdr:col>
      <xdr:colOff>101600</xdr:colOff>
      <xdr:row>85</xdr:row>
      <xdr:rowOff>70485</xdr:rowOff>
    </xdr:to>
    <xdr:sp macro="" textlink="">
      <xdr:nvSpPr>
        <xdr:cNvPr id="251" name="フローチャート: 判断 250">
          <a:extLst>
            <a:ext uri="{FF2B5EF4-FFF2-40B4-BE49-F238E27FC236}">
              <a16:creationId xmlns:a16="http://schemas.microsoft.com/office/drawing/2014/main" id="{29813F1A-CA9E-40C3-B905-72B1FC1FBC64}"/>
            </a:ext>
          </a:extLst>
        </xdr:cNvPr>
        <xdr:cNvSpPr/>
      </xdr:nvSpPr>
      <xdr:spPr>
        <a:xfrm>
          <a:off x="7029450" y="1375473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140970</xdr:rowOff>
    </xdr:from>
    <xdr:to>
      <xdr:col>36</xdr:col>
      <xdr:colOff>165100</xdr:colOff>
      <xdr:row>85</xdr:row>
      <xdr:rowOff>71120</xdr:rowOff>
    </xdr:to>
    <xdr:sp macro="" textlink="">
      <xdr:nvSpPr>
        <xdr:cNvPr id="252" name="フローチャート: 判断 251">
          <a:extLst>
            <a:ext uri="{FF2B5EF4-FFF2-40B4-BE49-F238E27FC236}">
              <a16:creationId xmlns:a16="http://schemas.microsoft.com/office/drawing/2014/main" id="{8BE47DEF-8D68-4B80-BF67-4C108286D9EA}"/>
            </a:ext>
          </a:extLst>
        </xdr:cNvPr>
        <xdr:cNvSpPr/>
      </xdr:nvSpPr>
      <xdr:spPr>
        <a:xfrm>
          <a:off x="6238875" y="137553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253" name="テキスト ボックス 252">
          <a:extLst>
            <a:ext uri="{FF2B5EF4-FFF2-40B4-BE49-F238E27FC236}">
              <a16:creationId xmlns:a16="http://schemas.microsoft.com/office/drawing/2014/main" id="{70E313AB-4E33-4CE7-ADCD-AF9EBCD9EA45}"/>
            </a:ext>
          </a:extLst>
        </xdr:cNvPr>
        <xdr:cNvSpPr txBox="1"/>
      </xdr:nvSpPr>
      <xdr:spPr>
        <a:xfrm>
          <a:off x="925830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254" name="テキスト ボックス 253">
          <a:extLst>
            <a:ext uri="{FF2B5EF4-FFF2-40B4-BE49-F238E27FC236}">
              <a16:creationId xmlns:a16="http://schemas.microsoft.com/office/drawing/2014/main" id="{40C2ED4E-98AA-4D11-89B5-30B909A1D329}"/>
            </a:ext>
          </a:extLst>
        </xdr:cNvPr>
        <xdr:cNvSpPr txBox="1"/>
      </xdr:nvSpPr>
      <xdr:spPr>
        <a:xfrm>
          <a:off x="8515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255" name="テキスト ボックス 254">
          <a:extLst>
            <a:ext uri="{FF2B5EF4-FFF2-40B4-BE49-F238E27FC236}">
              <a16:creationId xmlns:a16="http://schemas.microsoft.com/office/drawing/2014/main" id="{5ADB9025-9C8C-420A-A46E-51F777AF46C1}"/>
            </a:ext>
          </a:extLst>
        </xdr:cNvPr>
        <xdr:cNvSpPr txBox="1"/>
      </xdr:nvSpPr>
      <xdr:spPr>
        <a:xfrm>
          <a:off x="7715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256" name="テキスト ボックス 255">
          <a:extLst>
            <a:ext uri="{FF2B5EF4-FFF2-40B4-BE49-F238E27FC236}">
              <a16:creationId xmlns:a16="http://schemas.microsoft.com/office/drawing/2014/main" id="{2F9FFEFE-7448-42D1-B095-C7D23001E309}"/>
            </a:ext>
          </a:extLst>
        </xdr:cNvPr>
        <xdr:cNvSpPr txBox="1"/>
      </xdr:nvSpPr>
      <xdr:spPr>
        <a:xfrm>
          <a:off x="690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257" name="テキスト ボックス 256">
          <a:extLst>
            <a:ext uri="{FF2B5EF4-FFF2-40B4-BE49-F238E27FC236}">
              <a16:creationId xmlns:a16="http://schemas.microsoft.com/office/drawing/2014/main" id="{E1E91A93-C5DE-4E37-8346-3F71BFFA7EB4}"/>
            </a:ext>
          </a:extLst>
        </xdr:cNvPr>
        <xdr:cNvSpPr txBox="1"/>
      </xdr:nvSpPr>
      <xdr:spPr>
        <a:xfrm>
          <a:off x="6115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46355</xdr:rowOff>
    </xdr:from>
    <xdr:to>
      <xdr:col>55</xdr:col>
      <xdr:colOff>50800</xdr:colOff>
      <xdr:row>83</xdr:row>
      <xdr:rowOff>147955</xdr:rowOff>
    </xdr:to>
    <xdr:sp macro="" textlink="">
      <xdr:nvSpPr>
        <xdr:cNvPr id="258" name="楕円 257">
          <a:extLst>
            <a:ext uri="{FF2B5EF4-FFF2-40B4-BE49-F238E27FC236}">
              <a16:creationId xmlns:a16="http://schemas.microsoft.com/office/drawing/2014/main" id="{17134138-0969-4146-A16E-7A516B498F1A}"/>
            </a:ext>
          </a:extLst>
        </xdr:cNvPr>
        <xdr:cNvSpPr/>
      </xdr:nvSpPr>
      <xdr:spPr>
        <a:xfrm>
          <a:off x="9401175" y="134988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69215</xdr:rowOff>
    </xdr:from>
    <xdr:ext cx="469900" cy="259080"/>
    <xdr:sp macro="" textlink="">
      <xdr:nvSpPr>
        <xdr:cNvPr id="259" name="【福祉施設】&#10;一人当たり面積該当値テキスト">
          <a:extLst>
            <a:ext uri="{FF2B5EF4-FFF2-40B4-BE49-F238E27FC236}">
              <a16:creationId xmlns:a16="http://schemas.microsoft.com/office/drawing/2014/main" id="{6A7DDBEC-4682-41E9-869A-673EBBC7E212}"/>
            </a:ext>
          </a:extLst>
        </xdr:cNvPr>
        <xdr:cNvSpPr txBox="1"/>
      </xdr:nvSpPr>
      <xdr:spPr>
        <a:xfrm>
          <a:off x="9467850" y="13353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69850</xdr:rowOff>
    </xdr:from>
    <xdr:to>
      <xdr:col>50</xdr:col>
      <xdr:colOff>165100</xdr:colOff>
      <xdr:row>83</xdr:row>
      <xdr:rowOff>171450</xdr:rowOff>
    </xdr:to>
    <xdr:sp macro="" textlink="">
      <xdr:nvSpPr>
        <xdr:cNvPr id="260" name="楕円 259">
          <a:extLst>
            <a:ext uri="{FF2B5EF4-FFF2-40B4-BE49-F238E27FC236}">
              <a16:creationId xmlns:a16="http://schemas.microsoft.com/office/drawing/2014/main" id="{FC103CE6-795F-4F0E-96F3-28C5B7BEEC6C}"/>
            </a:ext>
          </a:extLst>
        </xdr:cNvPr>
        <xdr:cNvSpPr/>
      </xdr:nvSpPr>
      <xdr:spPr>
        <a:xfrm>
          <a:off x="8639175" y="135159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97790</xdr:rowOff>
    </xdr:from>
    <xdr:to>
      <xdr:col>55</xdr:col>
      <xdr:colOff>0</xdr:colOff>
      <xdr:row>83</xdr:row>
      <xdr:rowOff>120650</xdr:rowOff>
    </xdr:to>
    <xdr:cxnSp macro="">
      <xdr:nvCxnSpPr>
        <xdr:cNvPr id="261" name="直線コネクタ 260">
          <a:extLst>
            <a:ext uri="{FF2B5EF4-FFF2-40B4-BE49-F238E27FC236}">
              <a16:creationId xmlns:a16="http://schemas.microsoft.com/office/drawing/2014/main" id="{3A7763FE-661F-41FA-9E15-465D9A596422}"/>
            </a:ext>
          </a:extLst>
        </xdr:cNvPr>
        <xdr:cNvCxnSpPr/>
      </xdr:nvCxnSpPr>
      <xdr:spPr>
        <a:xfrm flipV="1">
          <a:off x="8686800" y="13547090"/>
          <a:ext cx="7429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89535</xdr:rowOff>
    </xdr:from>
    <xdr:to>
      <xdr:col>46</xdr:col>
      <xdr:colOff>38100</xdr:colOff>
      <xdr:row>84</xdr:row>
      <xdr:rowOff>19685</xdr:rowOff>
    </xdr:to>
    <xdr:sp macro="" textlink="">
      <xdr:nvSpPr>
        <xdr:cNvPr id="262" name="楕円 261">
          <a:extLst>
            <a:ext uri="{FF2B5EF4-FFF2-40B4-BE49-F238E27FC236}">
              <a16:creationId xmlns:a16="http://schemas.microsoft.com/office/drawing/2014/main" id="{A61E82E0-2BCD-4F9C-80E8-4BDA96655360}"/>
            </a:ext>
          </a:extLst>
        </xdr:cNvPr>
        <xdr:cNvSpPr/>
      </xdr:nvSpPr>
      <xdr:spPr>
        <a:xfrm>
          <a:off x="7839075" y="135356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120650</xdr:rowOff>
    </xdr:from>
    <xdr:to>
      <xdr:col>50</xdr:col>
      <xdr:colOff>114300</xdr:colOff>
      <xdr:row>83</xdr:row>
      <xdr:rowOff>140335</xdr:rowOff>
    </xdr:to>
    <xdr:cxnSp macro="">
      <xdr:nvCxnSpPr>
        <xdr:cNvPr id="263" name="直線コネクタ 262">
          <a:extLst>
            <a:ext uri="{FF2B5EF4-FFF2-40B4-BE49-F238E27FC236}">
              <a16:creationId xmlns:a16="http://schemas.microsoft.com/office/drawing/2014/main" id="{3306249C-5785-4D75-9BB3-2CEBCF83377E}"/>
            </a:ext>
          </a:extLst>
        </xdr:cNvPr>
        <xdr:cNvCxnSpPr/>
      </xdr:nvCxnSpPr>
      <xdr:spPr>
        <a:xfrm flipV="1">
          <a:off x="7886700" y="13573125"/>
          <a:ext cx="8001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104140</xdr:rowOff>
    </xdr:from>
    <xdr:to>
      <xdr:col>41</xdr:col>
      <xdr:colOff>101600</xdr:colOff>
      <xdr:row>84</xdr:row>
      <xdr:rowOff>34290</xdr:rowOff>
    </xdr:to>
    <xdr:sp macro="" textlink="">
      <xdr:nvSpPr>
        <xdr:cNvPr id="264" name="楕円 263">
          <a:extLst>
            <a:ext uri="{FF2B5EF4-FFF2-40B4-BE49-F238E27FC236}">
              <a16:creationId xmlns:a16="http://schemas.microsoft.com/office/drawing/2014/main" id="{48A21F3E-E5F7-4214-907F-C647173859A6}"/>
            </a:ext>
          </a:extLst>
        </xdr:cNvPr>
        <xdr:cNvSpPr/>
      </xdr:nvSpPr>
      <xdr:spPr>
        <a:xfrm>
          <a:off x="7029450" y="1355661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140335</xdr:rowOff>
    </xdr:from>
    <xdr:to>
      <xdr:col>45</xdr:col>
      <xdr:colOff>177800</xdr:colOff>
      <xdr:row>83</xdr:row>
      <xdr:rowOff>154940</xdr:rowOff>
    </xdr:to>
    <xdr:cxnSp macro="">
      <xdr:nvCxnSpPr>
        <xdr:cNvPr id="265" name="直線コネクタ 264">
          <a:extLst>
            <a:ext uri="{FF2B5EF4-FFF2-40B4-BE49-F238E27FC236}">
              <a16:creationId xmlns:a16="http://schemas.microsoft.com/office/drawing/2014/main" id="{1838C357-6305-45B3-B241-51E688662184}"/>
            </a:ext>
          </a:extLst>
        </xdr:cNvPr>
        <xdr:cNvCxnSpPr/>
      </xdr:nvCxnSpPr>
      <xdr:spPr>
        <a:xfrm flipV="1">
          <a:off x="7077075" y="13592810"/>
          <a:ext cx="8096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123190</xdr:rowOff>
    </xdr:from>
    <xdr:to>
      <xdr:col>36</xdr:col>
      <xdr:colOff>165100</xdr:colOff>
      <xdr:row>84</xdr:row>
      <xdr:rowOff>53340</xdr:rowOff>
    </xdr:to>
    <xdr:sp macro="" textlink="">
      <xdr:nvSpPr>
        <xdr:cNvPr id="266" name="楕円 265">
          <a:extLst>
            <a:ext uri="{FF2B5EF4-FFF2-40B4-BE49-F238E27FC236}">
              <a16:creationId xmlns:a16="http://schemas.microsoft.com/office/drawing/2014/main" id="{67C6F186-C649-4D12-97FE-05BBAC6D111C}"/>
            </a:ext>
          </a:extLst>
        </xdr:cNvPr>
        <xdr:cNvSpPr/>
      </xdr:nvSpPr>
      <xdr:spPr>
        <a:xfrm>
          <a:off x="6238875" y="1357566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154940</xdr:rowOff>
    </xdr:from>
    <xdr:to>
      <xdr:col>41</xdr:col>
      <xdr:colOff>50800</xdr:colOff>
      <xdr:row>84</xdr:row>
      <xdr:rowOff>2540</xdr:rowOff>
    </xdr:to>
    <xdr:cxnSp macro="">
      <xdr:nvCxnSpPr>
        <xdr:cNvPr id="267" name="直線コネクタ 266">
          <a:extLst>
            <a:ext uri="{FF2B5EF4-FFF2-40B4-BE49-F238E27FC236}">
              <a16:creationId xmlns:a16="http://schemas.microsoft.com/office/drawing/2014/main" id="{4957BE34-5DED-4977-AFCB-E3DB97094B90}"/>
            </a:ext>
          </a:extLst>
        </xdr:cNvPr>
        <xdr:cNvCxnSpPr/>
      </xdr:nvCxnSpPr>
      <xdr:spPr>
        <a:xfrm flipV="1">
          <a:off x="6286500" y="13604240"/>
          <a:ext cx="7905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27940</xdr:rowOff>
    </xdr:from>
    <xdr:ext cx="469900" cy="259080"/>
    <xdr:sp macro="" textlink="">
      <xdr:nvSpPr>
        <xdr:cNvPr id="268" name="n_1aveValue【福祉施設】&#10;一人当たり面積">
          <a:extLst>
            <a:ext uri="{FF2B5EF4-FFF2-40B4-BE49-F238E27FC236}">
              <a16:creationId xmlns:a16="http://schemas.microsoft.com/office/drawing/2014/main" id="{E8E461CF-5F42-408E-8FA4-2E823E272751}"/>
            </a:ext>
          </a:extLst>
        </xdr:cNvPr>
        <xdr:cNvSpPr txBox="1"/>
      </xdr:nvSpPr>
      <xdr:spPr>
        <a:xfrm>
          <a:off x="8458200" y="13804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0.978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62230</xdr:rowOff>
    </xdr:from>
    <xdr:ext cx="467360" cy="259080"/>
    <xdr:sp macro="" textlink="">
      <xdr:nvSpPr>
        <xdr:cNvPr id="269" name="n_2aveValue【福祉施設】&#10;一人当たり面積">
          <a:extLst>
            <a:ext uri="{FF2B5EF4-FFF2-40B4-BE49-F238E27FC236}">
              <a16:creationId xmlns:a16="http://schemas.microsoft.com/office/drawing/2014/main" id="{2523A87F-EFA2-45B4-AE49-65852A6E4F94}"/>
            </a:ext>
          </a:extLst>
        </xdr:cNvPr>
        <xdr:cNvSpPr txBox="1"/>
      </xdr:nvSpPr>
      <xdr:spPr>
        <a:xfrm>
          <a:off x="7677150" y="138385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0.828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61595</xdr:rowOff>
    </xdr:from>
    <xdr:ext cx="467360" cy="259080"/>
    <xdr:sp macro="" textlink="">
      <xdr:nvSpPr>
        <xdr:cNvPr id="270" name="n_3aveValue【福祉施設】&#10;一人当たり面積">
          <a:extLst>
            <a:ext uri="{FF2B5EF4-FFF2-40B4-BE49-F238E27FC236}">
              <a16:creationId xmlns:a16="http://schemas.microsoft.com/office/drawing/2014/main" id="{55CE6A6F-195C-4FE7-9A35-D814350D2CB4}"/>
            </a:ext>
          </a:extLst>
        </xdr:cNvPr>
        <xdr:cNvSpPr txBox="1"/>
      </xdr:nvSpPr>
      <xdr:spPr>
        <a:xfrm>
          <a:off x="6867525" y="138379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0.830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62230</xdr:rowOff>
    </xdr:from>
    <xdr:ext cx="467360" cy="259080"/>
    <xdr:sp macro="" textlink="">
      <xdr:nvSpPr>
        <xdr:cNvPr id="271" name="n_4aveValue【福祉施設】&#10;一人当たり面積">
          <a:extLst>
            <a:ext uri="{FF2B5EF4-FFF2-40B4-BE49-F238E27FC236}">
              <a16:creationId xmlns:a16="http://schemas.microsoft.com/office/drawing/2014/main" id="{E2ACF0B4-AABA-460F-A9FC-3481EB6B0ABA}"/>
            </a:ext>
          </a:extLst>
        </xdr:cNvPr>
        <xdr:cNvSpPr txBox="1"/>
      </xdr:nvSpPr>
      <xdr:spPr>
        <a:xfrm>
          <a:off x="6067425" y="138385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0.829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16510</xdr:rowOff>
    </xdr:from>
    <xdr:ext cx="469900" cy="259080"/>
    <xdr:sp macro="" textlink="">
      <xdr:nvSpPr>
        <xdr:cNvPr id="272" name="n_1mainValue【福祉施設】&#10;一人当たり面積">
          <a:extLst>
            <a:ext uri="{FF2B5EF4-FFF2-40B4-BE49-F238E27FC236}">
              <a16:creationId xmlns:a16="http://schemas.microsoft.com/office/drawing/2014/main" id="{45FBD513-52EA-4B31-93C8-DBC194214A31}"/>
            </a:ext>
          </a:extLst>
        </xdr:cNvPr>
        <xdr:cNvSpPr txBox="1"/>
      </xdr:nvSpPr>
      <xdr:spPr>
        <a:xfrm>
          <a:off x="8458200" y="13303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82</xdr:row>
      <xdr:rowOff>36195</xdr:rowOff>
    </xdr:from>
    <xdr:ext cx="467360" cy="259080"/>
    <xdr:sp macro="" textlink="">
      <xdr:nvSpPr>
        <xdr:cNvPr id="273" name="n_2mainValue【福祉施設】&#10;一人当たり面積">
          <a:extLst>
            <a:ext uri="{FF2B5EF4-FFF2-40B4-BE49-F238E27FC236}">
              <a16:creationId xmlns:a16="http://schemas.microsoft.com/office/drawing/2014/main" id="{501850AD-4F53-4E80-A7B2-777CF6EAF9CE}"/>
            </a:ext>
          </a:extLst>
        </xdr:cNvPr>
        <xdr:cNvSpPr txBox="1"/>
      </xdr:nvSpPr>
      <xdr:spPr>
        <a:xfrm>
          <a:off x="7677150" y="13323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50800</xdr:rowOff>
    </xdr:from>
    <xdr:ext cx="467360" cy="259080"/>
    <xdr:sp macro="" textlink="">
      <xdr:nvSpPr>
        <xdr:cNvPr id="274" name="n_3mainValue【福祉施設】&#10;一人当たり面積">
          <a:extLst>
            <a:ext uri="{FF2B5EF4-FFF2-40B4-BE49-F238E27FC236}">
              <a16:creationId xmlns:a16="http://schemas.microsoft.com/office/drawing/2014/main" id="{B9559446-286F-487B-90F0-C47C9A40EA18}"/>
            </a:ext>
          </a:extLst>
        </xdr:cNvPr>
        <xdr:cNvSpPr txBox="1"/>
      </xdr:nvSpPr>
      <xdr:spPr>
        <a:xfrm>
          <a:off x="6867525" y="13335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69850</xdr:rowOff>
    </xdr:from>
    <xdr:ext cx="467360" cy="259080"/>
    <xdr:sp macro="" textlink="">
      <xdr:nvSpPr>
        <xdr:cNvPr id="275" name="n_4mainValue【福祉施設】&#10;一人当たり面積">
          <a:extLst>
            <a:ext uri="{FF2B5EF4-FFF2-40B4-BE49-F238E27FC236}">
              <a16:creationId xmlns:a16="http://schemas.microsoft.com/office/drawing/2014/main" id="{23BE8AA6-A134-43BF-A4D4-13F042E84609}"/>
            </a:ext>
          </a:extLst>
        </xdr:cNvPr>
        <xdr:cNvSpPr txBox="1"/>
      </xdr:nvSpPr>
      <xdr:spPr>
        <a:xfrm>
          <a:off x="6067425" y="133540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A97E7696-3636-472D-9B55-823C4A678E0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1B091E08-24F7-4C01-A953-B28B6652EF34}"/>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74670B77-218F-4D65-8784-7BA4D81F2459}"/>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52DCB435-7E53-4AEF-B486-D5A89A4729AF}"/>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E20AE01F-C9D7-43B5-ABC6-42EB60E81905}"/>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4A783EFC-6EF8-4BD1-84C7-26ACB1C829BC}"/>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FF7EB2D4-A671-4057-88EF-523C05BCBBCD}"/>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EE02976E-8E55-4695-9A22-6183247064C0}"/>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9605D35F-1507-4DA6-B524-59D06E8CC4B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D8704624-3182-4BE8-A0F3-A987FC3FA1BE}"/>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FB6DD955-AD67-404A-9F21-2EEF87B37FD3}"/>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4463601F-55AE-4BD6-8A06-86FF6FEA273F}"/>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337F118C-D702-4CAB-A1C4-4EB94DAF5933}"/>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458DC1E5-990C-457F-9410-51887340C42E}"/>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D5738120-B5D9-4A46-BC3B-9FCE9B355273}"/>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D0D80419-344D-4D5E-8061-DE9390D53D8B}"/>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77A52A35-1F6F-4885-99D8-6DE4D7798498}"/>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F26670F3-E181-4875-A37B-9BEC97CE6952}"/>
            </a:ext>
          </a:extLst>
        </xdr:cNvPr>
        <xdr:cNvSpPr/>
      </xdr:nvSpPr>
      <xdr:spPr>
        <a:xfrm>
          <a:off x="113157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3861161B-B306-460B-AD80-B313B9350A06}"/>
            </a:ext>
          </a:extLst>
        </xdr:cNvPr>
        <xdr:cNvSpPr/>
      </xdr:nvSpPr>
      <xdr:spPr>
        <a:xfrm>
          <a:off x="113157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3151DCFB-B3F2-4F42-8A3F-22352D71433D}"/>
            </a:ext>
          </a:extLst>
        </xdr:cNvPr>
        <xdr:cNvSpPr/>
      </xdr:nvSpPr>
      <xdr:spPr>
        <a:xfrm>
          <a:off x="1223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B817F6C0-7DF6-43EF-B48A-0BF91C90B980}"/>
            </a:ext>
          </a:extLst>
        </xdr:cNvPr>
        <xdr:cNvSpPr/>
      </xdr:nvSpPr>
      <xdr:spPr>
        <a:xfrm>
          <a:off x="1223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AB0E1DEB-106D-465E-B14F-359C9B2D7F9E}"/>
            </a:ext>
          </a:extLst>
        </xdr:cNvPr>
        <xdr:cNvSpPr/>
      </xdr:nvSpPr>
      <xdr:spPr>
        <a:xfrm>
          <a:off x="132683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C54CD883-EEF1-441F-A444-8EC49BE77495}"/>
            </a:ext>
          </a:extLst>
        </xdr:cNvPr>
        <xdr:cNvSpPr/>
      </xdr:nvSpPr>
      <xdr:spPr>
        <a:xfrm>
          <a:off x="132683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ADB8FC3E-9A1C-495C-BF89-6DA655D2C71F}"/>
            </a:ext>
          </a:extLst>
        </xdr:cNvPr>
        <xdr:cNvSpPr/>
      </xdr:nvSpPr>
      <xdr:spPr>
        <a:xfrm>
          <a:off x="112109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300" name="テキスト ボックス 299">
          <a:extLst>
            <a:ext uri="{FF2B5EF4-FFF2-40B4-BE49-F238E27FC236}">
              <a16:creationId xmlns:a16="http://schemas.microsoft.com/office/drawing/2014/main" id="{C3338800-403D-49FC-AA08-A87E4F430016}"/>
            </a:ext>
          </a:extLst>
        </xdr:cNvPr>
        <xdr:cNvSpPr txBox="1"/>
      </xdr:nvSpPr>
      <xdr:spPr>
        <a:xfrm>
          <a:off x="11172825" y="486727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6272F30C-0CF5-4401-ADFE-CA26452513A0}"/>
            </a:ext>
          </a:extLst>
        </xdr:cNvPr>
        <xdr:cNvCxnSpPr/>
      </xdr:nvCxnSpPr>
      <xdr:spPr>
        <a:xfrm>
          <a:off x="11210925" y="7210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302" name="テキスト ボックス 301">
          <a:extLst>
            <a:ext uri="{FF2B5EF4-FFF2-40B4-BE49-F238E27FC236}">
              <a16:creationId xmlns:a16="http://schemas.microsoft.com/office/drawing/2014/main" id="{F3BF90C5-36ED-476B-98BB-1C2D237AEC67}"/>
            </a:ext>
          </a:extLst>
        </xdr:cNvPr>
        <xdr:cNvSpPr txBox="1"/>
      </xdr:nvSpPr>
      <xdr:spPr>
        <a:xfrm>
          <a:off x="10794365" y="70745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3" name="直線コネクタ 302">
          <a:extLst>
            <a:ext uri="{FF2B5EF4-FFF2-40B4-BE49-F238E27FC236}">
              <a16:creationId xmlns:a16="http://schemas.microsoft.com/office/drawing/2014/main" id="{0FA63CE9-5605-4B03-B2D7-F17EE5D8E451}"/>
            </a:ext>
          </a:extLst>
        </xdr:cNvPr>
        <xdr:cNvCxnSpPr/>
      </xdr:nvCxnSpPr>
      <xdr:spPr>
        <a:xfrm>
          <a:off x="11210925" y="67818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40</xdr:row>
      <xdr:rowOff>162560</xdr:rowOff>
    </xdr:from>
    <xdr:ext cx="403225" cy="259080"/>
    <xdr:sp macro="" textlink="">
      <xdr:nvSpPr>
        <xdr:cNvPr id="304" name="テキスト ボックス 303">
          <a:extLst>
            <a:ext uri="{FF2B5EF4-FFF2-40B4-BE49-F238E27FC236}">
              <a16:creationId xmlns:a16="http://schemas.microsoft.com/office/drawing/2014/main" id="{FFDB7B59-E19C-4ADD-B602-01D90CCE3CE3}"/>
            </a:ext>
          </a:extLst>
        </xdr:cNvPr>
        <xdr:cNvSpPr txBox="1"/>
      </xdr:nvSpPr>
      <xdr:spPr>
        <a:xfrm>
          <a:off x="10845800" y="66459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5" name="直線コネクタ 304">
          <a:extLst>
            <a:ext uri="{FF2B5EF4-FFF2-40B4-BE49-F238E27FC236}">
              <a16:creationId xmlns:a16="http://schemas.microsoft.com/office/drawing/2014/main" id="{59DC4C8B-D91B-43D0-BBBF-E4AA74CD829C}"/>
            </a:ext>
          </a:extLst>
        </xdr:cNvPr>
        <xdr:cNvCxnSpPr/>
      </xdr:nvCxnSpPr>
      <xdr:spPr>
        <a:xfrm>
          <a:off x="11210925" y="63436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306" name="テキスト ボックス 305">
          <a:extLst>
            <a:ext uri="{FF2B5EF4-FFF2-40B4-BE49-F238E27FC236}">
              <a16:creationId xmlns:a16="http://schemas.microsoft.com/office/drawing/2014/main" id="{B214FCBF-28D3-4FCC-B239-B374713061E4}"/>
            </a:ext>
          </a:extLst>
        </xdr:cNvPr>
        <xdr:cNvSpPr txBox="1"/>
      </xdr:nvSpPr>
      <xdr:spPr>
        <a:xfrm>
          <a:off x="10845800" y="620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7" name="直線コネクタ 306">
          <a:extLst>
            <a:ext uri="{FF2B5EF4-FFF2-40B4-BE49-F238E27FC236}">
              <a16:creationId xmlns:a16="http://schemas.microsoft.com/office/drawing/2014/main" id="{BCE21826-D484-4955-B2E7-520713215D8D}"/>
            </a:ext>
          </a:extLst>
        </xdr:cNvPr>
        <xdr:cNvCxnSpPr/>
      </xdr:nvCxnSpPr>
      <xdr:spPr>
        <a:xfrm>
          <a:off x="11210925" y="59150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308" name="テキスト ボックス 307">
          <a:extLst>
            <a:ext uri="{FF2B5EF4-FFF2-40B4-BE49-F238E27FC236}">
              <a16:creationId xmlns:a16="http://schemas.microsoft.com/office/drawing/2014/main" id="{EC1AF4A1-C939-4BCF-BFA2-D419B544E6BA}"/>
            </a:ext>
          </a:extLst>
        </xdr:cNvPr>
        <xdr:cNvSpPr txBox="1"/>
      </xdr:nvSpPr>
      <xdr:spPr>
        <a:xfrm>
          <a:off x="10845800" y="57791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09" name="直線コネクタ 308">
          <a:extLst>
            <a:ext uri="{FF2B5EF4-FFF2-40B4-BE49-F238E27FC236}">
              <a16:creationId xmlns:a16="http://schemas.microsoft.com/office/drawing/2014/main" id="{E6BB4AD7-35E3-4860-9B9D-CD8A700A5BC6}"/>
            </a:ext>
          </a:extLst>
        </xdr:cNvPr>
        <xdr:cNvCxnSpPr/>
      </xdr:nvCxnSpPr>
      <xdr:spPr>
        <a:xfrm>
          <a:off x="11210925" y="54864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310" name="テキスト ボックス 309">
          <a:extLst>
            <a:ext uri="{FF2B5EF4-FFF2-40B4-BE49-F238E27FC236}">
              <a16:creationId xmlns:a16="http://schemas.microsoft.com/office/drawing/2014/main" id="{DB353951-C2A7-4669-BD0D-B5422CD739E0}"/>
            </a:ext>
          </a:extLst>
        </xdr:cNvPr>
        <xdr:cNvSpPr txBox="1"/>
      </xdr:nvSpPr>
      <xdr:spPr>
        <a:xfrm>
          <a:off x="10845800" y="5350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1" name="直線コネクタ 310">
          <a:extLst>
            <a:ext uri="{FF2B5EF4-FFF2-40B4-BE49-F238E27FC236}">
              <a16:creationId xmlns:a16="http://schemas.microsoft.com/office/drawing/2014/main" id="{C4009131-A47A-4738-81CE-5D69CED3C987}"/>
            </a:ext>
          </a:extLst>
        </xdr:cNvPr>
        <xdr:cNvCxnSpPr/>
      </xdr:nvCxnSpPr>
      <xdr:spPr>
        <a:xfrm>
          <a:off x="11210925" y="50482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6550" cy="259080"/>
    <xdr:sp macro="" textlink="">
      <xdr:nvSpPr>
        <xdr:cNvPr id="312" name="テキスト ボックス 311">
          <a:extLst>
            <a:ext uri="{FF2B5EF4-FFF2-40B4-BE49-F238E27FC236}">
              <a16:creationId xmlns:a16="http://schemas.microsoft.com/office/drawing/2014/main" id="{D84FDC31-2B24-452F-A583-A3E343A67461}"/>
            </a:ext>
          </a:extLst>
        </xdr:cNvPr>
        <xdr:cNvSpPr txBox="1"/>
      </xdr:nvSpPr>
      <xdr:spPr>
        <a:xfrm>
          <a:off x="10903585" y="49123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3" name="【一般廃棄物処理施設】&#10;有形固定資産減価償却率グラフ枠">
          <a:extLst>
            <a:ext uri="{FF2B5EF4-FFF2-40B4-BE49-F238E27FC236}">
              <a16:creationId xmlns:a16="http://schemas.microsoft.com/office/drawing/2014/main" id="{2B5E8633-810C-4557-BADC-9A27E73F2A5A}"/>
            </a:ext>
          </a:extLst>
        </xdr:cNvPr>
        <xdr:cNvSpPr/>
      </xdr:nvSpPr>
      <xdr:spPr>
        <a:xfrm>
          <a:off x="112109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140335</xdr:rowOff>
    </xdr:from>
    <xdr:to>
      <xdr:col>85</xdr:col>
      <xdr:colOff>126365</xdr:colOff>
      <xdr:row>41</xdr:row>
      <xdr:rowOff>140335</xdr:rowOff>
    </xdr:to>
    <xdr:cxnSp macro="">
      <xdr:nvCxnSpPr>
        <xdr:cNvPr id="314" name="直線コネクタ 313">
          <a:extLst>
            <a:ext uri="{FF2B5EF4-FFF2-40B4-BE49-F238E27FC236}">
              <a16:creationId xmlns:a16="http://schemas.microsoft.com/office/drawing/2014/main" id="{CF6AF8EE-68B4-4B21-9CD2-EC63926EB7FA}"/>
            </a:ext>
          </a:extLst>
        </xdr:cNvPr>
        <xdr:cNvCxnSpPr/>
      </xdr:nvCxnSpPr>
      <xdr:spPr>
        <a:xfrm flipV="1">
          <a:off x="14696440" y="549656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144145</xdr:rowOff>
    </xdr:from>
    <xdr:ext cx="405130" cy="256540"/>
    <xdr:sp macro="" textlink="">
      <xdr:nvSpPr>
        <xdr:cNvPr id="315" name="【一般廃棄物処理施設】&#10;有形固定資産減価償却率最小値テキスト">
          <a:extLst>
            <a:ext uri="{FF2B5EF4-FFF2-40B4-BE49-F238E27FC236}">
              <a16:creationId xmlns:a16="http://schemas.microsoft.com/office/drawing/2014/main" id="{217C7B3D-13DC-42E6-86A3-AC650F8B489A}"/>
            </a:ext>
          </a:extLst>
        </xdr:cNvPr>
        <xdr:cNvSpPr txBox="1"/>
      </xdr:nvSpPr>
      <xdr:spPr>
        <a:xfrm>
          <a:off x="14735175" y="67894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80.3</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140335</xdr:rowOff>
    </xdr:from>
    <xdr:to>
      <xdr:col>86</xdr:col>
      <xdr:colOff>25400</xdr:colOff>
      <xdr:row>41</xdr:row>
      <xdr:rowOff>140335</xdr:rowOff>
    </xdr:to>
    <xdr:cxnSp macro="">
      <xdr:nvCxnSpPr>
        <xdr:cNvPr id="316" name="直線コネクタ 315">
          <a:extLst>
            <a:ext uri="{FF2B5EF4-FFF2-40B4-BE49-F238E27FC236}">
              <a16:creationId xmlns:a16="http://schemas.microsoft.com/office/drawing/2014/main" id="{1FA4FF7E-A141-40C2-B6A2-698ECBF819BE}"/>
            </a:ext>
          </a:extLst>
        </xdr:cNvPr>
        <xdr:cNvCxnSpPr/>
      </xdr:nvCxnSpPr>
      <xdr:spPr>
        <a:xfrm>
          <a:off x="14611350" y="67919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86995</xdr:rowOff>
    </xdr:from>
    <xdr:ext cx="405130" cy="256540"/>
    <xdr:sp macro="" textlink="">
      <xdr:nvSpPr>
        <xdr:cNvPr id="317" name="【一般廃棄物処理施設】&#10;有形固定資産減価償却率最大値テキスト">
          <a:extLst>
            <a:ext uri="{FF2B5EF4-FFF2-40B4-BE49-F238E27FC236}">
              <a16:creationId xmlns:a16="http://schemas.microsoft.com/office/drawing/2014/main" id="{54563EA6-5D60-4746-A34A-98C3390B33D2}"/>
            </a:ext>
          </a:extLst>
        </xdr:cNvPr>
        <xdr:cNvSpPr txBox="1"/>
      </xdr:nvSpPr>
      <xdr:spPr>
        <a:xfrm>
          <a:off x="14735175" y="52749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140335</xdr:rowOff>
    </xdr:from>
    <xdr:to>
      <xdr:col>86</xdr:col>
      <xdr:colOff>25400</xdr:colOff>
      <xdr:row>33</xdr:row>
      <xdr:rowOff>140335</xdr:rowOff>
    </xdr:to>
    <xdr:cxnSp macro="">
      <xdr:nvCxnSpPr>
        <xdr:cNvPr id="318" name="直線コネクタ 317">
          <a:extLst>
            <a:ext uri="{FF2B5EF4-FFF2-40B4-BE49-F238E27FC236}">
              <a16:creationId xmlns:a16="http://schemas.microsoft.com/office/drawing/2014/main" id="{C6D4ECD3-3BED-46E2-AD13-C70BF9E01FC6}"/>
            </a:ext>
          </a:extLst>
        </xdr:cNvPr>
        <xdr:cNvCxnSpPr/>
      </xdr:nvCxnSpPr>
      <xdr:spPr>
        <a:xfrm>
          <a:off x="14611350" y="54965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109855</xdr:rowOff>
    </xdr:from>
    <xdr:ext cx="405130" cy="256540"/>
    <xdr:sp macro="" textlink="">
      <xdr:nvSpPr>
        <xdr:cNvPr id="319" name="【一般廃棄物処理施設】&#10;有形固定資産減価償却率平均値テキスト">
          <a:extLst>
            <a:ext uri="{FF2B5EF4-FFF2-40B4-BE49-F238E27FC236}">
              <a16:creationId xmlns:a16="http://schemas.microsoft.com/office/drawing/2014/main" id="{230407E0-FB50-43FD-BB3C-3BFA0409BF95}"/>
            </a:ext>
          </a:extLst>
        </xdr:cNvPr>
        <xdr:cNvSpPr txBox="1"/>
      </xdr:nvSpPr>
      <xdr:spPr>
        <a:xfrm>
          <a:off x="14735175" y="594550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86995</xdr:rowOff>
    </xdr:from>
    <xdr:to>
      <xdr:col>85</xdr:col>
      <xdr:colOff>177800</xdr:colOff>
      <xdr:row>38</xdr:row>
      <xdr:rowOff>17780</xdr:rowOff>
    </xdr:to>
    <xdr:sp macro="" textlink="">
      <xdr:nvSpPr>
        <xdr:cNvPr id="320" name="フローチャート: 判断 319">
          <a:extLst>
            <a:ext uri="{FF2B5EF4-FFF2-40B4-BE49-F238E27FC236}">
              <a16:creationId xmlns:a16="http://schemas.microsoft.com/office/drawing/2014/main" id="{D01B4E49-D1E9-444D-96DE-B3E822E48F23}"/>
            </a:ext>
          </a:extLst>
        </xdr:cNvPr>
        <xdr:cNvSpPr/>
      </xdr:nvSpPr>
      <xdr:spPr>
        <a:xfrm>
          <a:off x="14649450" y="608457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50800</xdr:rowOff>
    </xdr:from>
    <xdr:to>
      <xdr:col>81</xdr:col>
      <xdr:colOff>101600</xdr:colOff>
      <xdr:row>37</xdr:row>
      <xdr:rowOff>152400</xdr:rowOff>
    </xdr:to>
    <xdr:sp macro="" textlink="">
      <xdr:nvSpPr>
        <xdr:cNvPr id="321" name="フローチャート: 判断 320">
          <a:extLst>
            <a:ext uri="{FF2B5EF4-FFF2-40B4-BE49-F238E27FC236}">
              <a16:creationId xmlns:a16="http://schemas.microsoft.com/office/drawing/2014/main" id="{62340803-9E41-41DB-B825-0FB5B31DD6F2}"/>
            </a:ext>
          </a:extLst>
        </xdr:cNvPr>
        <xdr:cNvSpPr/>
      </xdr:nvSpPr>
      <xdr:spPr>
        <a:xfrm>
          <a:off x="13887450" y="60483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96520</xdr:rowOff>
    </xdr:from>
    <xdr:to>
      <xdr:col>76</xdr:col>
      <xdr:colOff>165100</xdr:colOff>
      <xdr:row>38</xdr:row>
      <xdr:rowOff>26670</xdr:rowOff>
    </xdr:to>
    <xdr:sp macro="" textlink="">
      <xdr:nvSpPr>
        <xdr:cNvPr id="322" name="フローチャート: 判断 321">
          <a:extLst>
            <a:ext uri="{FF2B5EF4-FFF2-40B4-BE49-F238E27FC236}">
              <a16:creationId xmlns:a16="http://schemas.microsoft.com/office/drawing/2014/main" id="{3E1E3BF9-689D-4365-8A2D-EFCDF4763644}"/>
            </a:ext>
          </a:extLst>
        </xdr:cNvPr>
        <xdr:cNvSpPr/>
      </xdr:nvSpPr>
      <xdr:spPr>
        <a:xfrm>
          <a:off x="13096875" y="6097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45720</xdr:rowOff>
    </xdr:from>
    <xdr:to>
      <xdr:col>72</xdr:col>
      <xdr:colOff>38100</xdr:colOff>
      <xdr:row>37</xdr:row>
      <xdr:rowOff>147320</xdr:rowOff>
    </xdr:to>
    <xdr:sp macro="" textlink="">
      <xdr:nvSpPr>
        <xdr:cNvPr id="323" name="フローチャート: 判断 322">
          <a:extLst>
            <a:ext uri="{FF2B5EF4-FFF2-40B4-BE49-F238E27FC236}">
              <a16:creationId xmlns:a16="http://schemas.microsoft.com/office/drawing/2014/main" id="{16F9FDAA-0F77-43E4-969E-49AC30674EE7}"/>
            </a:ext>
          </a:extLst>
        </xdr:cNvPr>
        <xdr:cNvSpPr/>
      </xdr:nvSpPr>
      <xdr:spPr>
        <a:xfrm>
          <a:off x="12296775" y="60496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86995</xdr:rowOff>
    </xdr:from>
    <xdr:to>
      <xdr:col>67</xdr:col>
      <xdr:colOff>101600</xdr:colOff>
      <xdr:row>37</xdr:row>
      <xdr:rowOff>17780</xdr:rowOff>
    </xdr:to>
    <xdr:sp macro="" textlink="">
      <xdr:nvSpPr>
        <xdr:cNvPr id="324" name="フローチャート: 判断 323">
          <a:extLst>
            <a:ext uri="{FF2B5EF4-FFF2-40B4-BE49-F238E27FC236}">
              <a16:creationId xmlns:a16="http://schemas.microsoft.com/office/drawing/2014/main" id="{69993422-B5C5-45D7-9C4A-6F8FB932A827}"/>
            </a:ext>
          </a:extLst>
        </xdr:cNvPr>
        <xdr:cNvSpPr/>
      </xdr:nvSpPr>
      <xdr:spPr>
        <a:xfrm>
          <a:off x="11487150" y="5922645"/>
          <a:ext cx="10477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325" name="テキスト ボックス 324">
          <a:extLst>
            <a:ext uri="{FF2B5EF4-FFF2-40B4-BE49-F238E27FC236}">
              <a16:creationId xmlns:a16="http://schemas.microsoft.com/office/drawing/2014/main" id="{28E79136-D978-496D-AAE8-FE282CB314DD}"/>
            </a:ext>
          </a:extLst>
        </xdr:cNvPr>
        <xdr:cNvSpPr txBox="1"/>
      </xdr:nvSpPr>
      <xdr:spPr>
        <a:xfrm>
          <a:off x="1452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326" name="テキスト ボックス 325">
          <a:extLst>
            <a:ext uri="{FF2B5EF4-FFF2-40B4-BE49-F238E27FC236}">
              <a16:creationId xmlns:a16="http://schemas.microsoft.com/office/drawing/2014/main" id="{E6293517-AB73-484E-ABB8-B4A1BF1FC6C6}"/>
            </a:ext>
          </a:extLst>
        </xdr:cNvPr>
        <xdr:cNvSpPr txBox="1"/>
      </xdr:nvSpPr>
      <xdr:spPr>
        <a:xfrm>
          <a:off x="13763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327" name="テキスト ボックス 326">
          <a:extLst>
            <a:ext uri="{FF2B5EF4-FFF2-40B4-BE49-F238E27FC236}">
              <a16:creationId xmlns:a16="http://schemas.microsoft.com/office/drawing/2014/main" id="{4E208276-224B-46B6-8959-53785135051E}"/>
            </a:ext>
          </a:extLst>
        </xdr:cNvPr>
        <xdr:cNvSpPr txBox="1"/>
      </xdr:nvSpPr>
      <xdr:spPr>
        <a:xfrm>
          <a:off x="12973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328" name="テキスト ボックス 327">
          <a:extLst>
            <a:ext uri="{FF2B5EF4-FFF2-40B4-BE49-F238E27FC236}">
              <a16:creationId xmlns:a16="http://schemas.microsoft.com/office/drawing/2014/main" id="{E0F39AB7-54E8-4CB5-86A6-8A36F909A6EA}"/>
            </a:ext>
          </a:extLst>
        </xdr:cNvPr>
        <xdr:cNvSpPr txBox="1"/>
      </xdr:nvSpPr>
      <xdr:spPr>
        <a:xfrm>
          <a:off x="12172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329" name="テキスト ボックス 328">
          <a:extLst>
            <a:ext uri="{FF2B5EF4-FFF2-40B4-BE49-F238E27FC236}">
              <a16:creationId xmlns:a16="http://schemas.microsoft.com/office/drawing/2014/main" id="{65134C4A-8122-4A17-80E8-C68A7D52FE9A}"/>
            </a:ext>
          </a:extLst>
        </xdr:cNvPr>
        <xdr:cNvSpPr txBox="1"/>
      </xdr:nvSpPr>
      <xdr:spPr>
        <a:xfrm>
          <a:off x="11363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132715</xdr:rowOff>
    </xdr:from>
    <xdr:to>
      <xdr:col>85</xdr:col>
      <xdr:colOff>177800</xdr:colOff>
      <xdr:row>39</xdr:row>
      <xdr:rowOff>63500</xdr:rowOff>
    </xdr:to>
    <xdr:sp macro="" textlink="">
      <xdr:nvSpPr>
        <xdr:cNvPr id="330" name="楕円 329">
          <a:extLst>
            <a:ext uri="{FF2B5EF4-FFF2-40B4-BE49-F238E27FC236}">
              <a16:creationId xmlns:a16="http://schemas.microsoft.com/office/drawing/2014/main" id="{45AB6D77-45FD-48EA-9486-EDE553132A3D}"/>
            </a:ext>
          </a:extLst>
        </xdr:cNvPr>
        <xdr:cNvSpPr/>
      </xdr:nvSpPr>
      <xdr:spPr>
        <a:xfrm>
          <a:off x="14649450" y="6295390"/>
          <a:ext cx="952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111125</xdr:rowOff>
    </xdr:from>
    <xdr:ext cx="405130" cy="256540"/>
    <xdr:sp macro="" textlink="">
      <xdr:nvSpPr>
        <xdr:cNvPr id="331" name="【一般廃棄物処理施設】&#10;有形固定資産減価償却率該当値テキスト">
          <a:extLst>
            <a:ext uri="{FF2B5EF4-FFF2-40B4-BE49-F238E27FC236}">
              <a16:creationId xmlns:a16="http://schemas.microsoft.com/office/drawing/2014/main" id="{7D13D32A-9C26-4855-9603-AAA48CDB08C6}"/>
            </a:ext>
          </a:extLst>
        </xdr:cNvPr>
        <xdr:cNvSpPr txBox="1"/>
      </xdr:nvSpPr>
      <xdr:spPr>
        <a:xfrm>
          <a:off x="14735175" y="62738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89535</xdr:rowOff>
    </xdr:from>
    <xdr:to>
      <xdr:col>81</xdr:col>
      <xdr:colOff>101600</xdr:colOff>
      <xdr:row>39</xdr:row>
      <xdr:rowOff>19685</xdr:rowOff>
    </xdr:to>
    <xdr:sp macro="" textlink="">
      <xdr:nvSpPr>
        <xdr:cNvPr id="332" name="楕円 331">
          <a:extLst>
            <a:ext uri="{FF2B5EF4-FFF2-40B4-BE49-F238E27FC236}">
              <a16:creationId xmlns:a16="http://schemas.microsoft.com/office/drawing/2014/main" id="{3CCFDFD5-EAF2-47F3-A766-5DD7176F09E8}"/>
            </a:ext>
          </a:extLst>
        </xdr:cNvPr>
        <xdr:cNvSpPr/>
      </xdr:nvSpPr>
      <xdr:spPr>
        <a:xfrm>
          <a:off x="13887450" y="62490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140335</xdr:rowOff>
    </xdr:from>
    <xdr:to>
      <xdr:col>85</xdr:col>
      <xdr:colOff>127000</xdr:colOff>
      <xdr:row>39</xdr:row>
      <xdr:rowOff>12065</xdr:rowOff>
    </xdr:to>
    <xdr:cxnSp macro="">
      <xdr:nvCxnSpPr>
        <xdr:cNvPr id="333" name="直線コネクタ 332">
          <a:extLst>
            <a:ext uri="{FF2B5EF4-FFF2-40B4-BE49-F238E27FC236}">
              <a16:creationId xmlns:a16="http://schemas.microsoft.com/office/drawing/2014/main" id="{04BACF6A-B104-4873-BAFD-84C844B2BAC7}"/>
            </a:ext>
          </a:extLst>
        </xdr:cNvPr>
        <xdr:cNvCxnSpPr/>
      </xdr:nvCxnSpPr>
      <xdr:spPr>
        <a:xfrm>
          <a:off x="13935075" y="6306185"/>
          <a:ext cx="762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39370</xdr:rowOff>
    </xdr:from>
    <xdr:to>
      <xdr:col>76</xdr:col>
      <xdr:colOff>165100</xdr:colOff>
      <xdr:row>38</xdr:row>
      <xdr:rowOff>140970</xdr:rowOff>
    </xdr:to>
    <xdr:sp macro="" textlink="">
      <xdr:nvSpPr>
        <xdr:cNvPr id="334" name="楕円 333">
          <a:extLst>
            <a:ext uri="{FF2B5EF4-FFF2-40B4-BE49-F238E27FC236}">
              <a16:creationId xmlns:a16="http://schemas.microsoft.com/office/drawing/2014/main" id="{62EE7B63-9D8C-43D5-8D7F-ACB14C688E60}"/>
            </a:ext>
          </a:extLst>
        </xdr:cNvPr>
        <xdr:cNvSpPr/>
      </xdr:nvSpPr>
      <xdr:spPr>
        <a:xfrm>
          <a:off x="13096875" y="62020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90170</xdr:rowOff>
    </xdr:from>
    <xdr:to>
      <xdr:col>81</xdr:col>
      <xdr:colOff>50800</xdr:colOff>
      <xdr:row>38</xdr:row>
      <xdr:rowOff>140335</xdr:rowOff>
    </xdr:to>
    <xdr:cxnSp macro="">
      <xdr:nvCxnSpPr>
        <xdr:cNvPr id="335" name="直線コネクタ 334">
          <a:extLst>
            <a:ext uri="{FF2B5EF4-FFF2-40B4-BE49-F238E27FC236}">
              <a16:creationId xmlns:a16="http://schemas.microsoft.com/office/drawing/2014/main" id="{B21D796F-9BF2-4906-9B15-44ECAEB7FB29}"/>
            </a:ext>
          </a:extLst>
        </xdr:cNvPr>
        <xdr:cNvCxnSpPr/>
      </xdr:nvCxnSpPr>
      <xdr:spPr>
        <a:xfrm>
          <a:off x="13144500" y="6249670"/>
          <a:ext cx="790575"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160020</xdr:rowOff>
    </xdr:from>
    <xdr:to>
      <xdr:col>72</xdr:col>
      <xdr:colOff>38100</xdr:colOff>
      <xdr:row>38</xdr:row>
      <xdr:rowOff>90170</xdr:rowOff>
    </xdr:to>
    <xdr:sp macro="" textlink="">
      <xdr:nvSpPr>
        <xdr:cNvPr id="336" name="楕円 335">
          <a:extLst>
            <a:ext uri="{FF2B5EF4-FFF2-40B4-BE49-F238E27FC236}">
              <a16:creationId xmlns:a16="http://schemas.microsoft.com/office/drawing/2014/main" id="{20F0D92A-1949-4C1E-8CAD-418A5419DB33}"/>
            </a:ext>
          </a:extLst>
        </xdr:cNvPr>
        <xdr:cNvSpPr/>
      </xdr:nvSpPr>
      <xdr:spPr>
        <a:xfrm>
          <a:off x="12296775" y="61639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39370</xdr:rowOff>
    </xdr:from>
    <xdr:to>
      <xdr:col>76</xdr:col>
      <xdr:colOff>114300</xdr:colOff>
      <xdr:row>38</xdr:row>
      <xdr:rowOff>90170</xdr:rowOff>
    </xdr:to>
    <xdr:cxnSp macro="">
      <xdr:nvCxnSpPr>
        <xdr:cNvPr id="337" name="直線コネクタ 336">
          <a:extLst>
            <a:ext uri="{FF2B5EF4-FFF2-40B4-BE49-F238E27FC236}">
              <a16:creationId xmlns:a16="http://schemas.microsoft.com/office/drawing/2014/main" id="{5BCE5007-BBF7-4F8C-849E-3ECADA6550B4}"/>
            </a:ext>
          </a:extLst>
        </xdr:cNvPr>
        <xdr:cNvCxnSpPr/>
      </xdr:nvCxnSpPr>
      <xdr:spPr>
        <a:xfrm>
          <a:off x="12344400" y="6202045"/>
          <a:ext cx="8001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102870</xdr:rowOff>
    </xdr:from>
    <xdr:to>
      <xdr:col>67</xdr:col>
      <xdr:colOff>101600</xdr:colOff>
      <xdr:row>38</xdr:row>
      <xdr:rowOff>33020</xdr:rowOff>
    </xdr:to>
    <xdr:sp macro="" textlink="">
      <xdr:nvSpPr>
        <xdr:cNvPr id="338" name="楕円 337">
          <a:extLst>
            <a:ext uri="{FF2B5EF4-FFF2-40B4-BE49-F238E27FC236}">
              <a16:creationId xmlns:a16="http://schemas.microsoft.com/office/drawing/2014/main" id="{AC794484-1041-424C-A40F-B96CB8005267}"/>
            </a:ext>
          </a:extLst>
        </xdr:cNvPr>
        <xdr:cNvSpPr/>
      </xdr:nvSpPr>
      <xdr:spPr>
        <a:xfrm>
          <a:off x="11487150" y="61067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153670</xdr:rowOff>
    </xdr:from>
    <xdr:to>
      <xdr:col>71</xdr:col>
      <xdr:colOff>177800</xdr:colOff>
      <xdr:row>38</xdr:row>
      <xdr:rowOff>39370</xdr:rowOff>
    </xdr:to>
    <xdr:cxnSp macro="">
      <xdr:nvCxnSpPr>
        <xdr:cNvPr id="339" name="直線コネクタ 338">
          <a:extLst>
            <a:ext uri="{FF2B5EF4-FFF2-40B4-BE49-F238E27FC236}">
              <a16:creationId xmlns:a16="http://schemas.microsoft.com/office/drawing/2014/main" id="{4A1AABFA-ECAF-432E-8F6C-7501C5B4BD32}"/>
            </a:ext>
          </a:extLst>
        </xdr:cNvPr>
        <xdr:cNvCxnSpPr/>
      </xdr:nvCxnSpPr>
      <xdr:spPr>
        <a:xfrm>
          <a:off x="11534775" y="6154420"/>
          <a:ext cx="80962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168910</xdr:rowOff>
    </xdr:from>
    <xdr:ext cx="405130" cy="256540"/>
    <xdr:sp macro="" textlink="">
      <xdr:nvSpPr>
        <xdr:cNvPr id="340" name="n_1aveValue【一般廃棄物処理施設】&#10;有形固定資産減価償却率">
          <a:extLst>
            <a:ext uri="{FF2B5EF4-FFF2-40B4-BE49-F238E27FC236}">
              <a16:creationId xmlns:a16="http://schemas.microsoft.com/office/drawing/2014/main" id="{477667E2-3412-4806-8404-A1CCFF6B2503}"/>
            </a:ext>
          </a:extLst>
        </xdr:cNvPr>
        <xdr:cNvSpPr txBox="1"/>
      </xdr:nvSpPr>
      <xdr:spPr>
        <a:xfrm>
          <a:off x="13745210" y="58362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43180</xdr:rowOff>
    </xdr:from>
    <xdr:ext cx="402590" cy="256540"/>
    <xdr:sp macro="" textlink="">
      <xdr:nvSpPr>
        <xdr:cNvPr id="341" name="n_2aveValue【一般廃棄物処理施設】&#10;有形固定資産減価償却率">
          <a:extLst>
            <a:ext uri="{FF2B5EF4-FFF2-40B4-BE49-F238E27FC236}">
              <a16:creationId xmlns:a16="http://schemas.microsoft.com/office/drawing/2014/main" id="{803C6278-4AB4-4512-83E5-1B251B81B152}"/>
            </a:ext>
          </a:extLst>
        </xdr:cNvPr>
        <xdr:cNvSpPr txBox="1"/>
      </xdr:nvSpPr>
      <xdr:spPr>
        <a:xfrm>
          <a:off x="12964160" y="58851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163830</xdr:rowOff>
    </xdr:from>
    <xdr:ext cx="402590" cy="259080"/>
    <xdr:sp macro="" textlink="">
      <xdr:nvSpPr>
        <xdr:cNvPr id="342" name="n_3aveValue【一般廃棄物処理施設】&#10;有形固定資産減価償却率">
          <a:extLst>
            <a:ext uri="{FF2B5EF4-FFF2-40B4-BE49-F238E27FC236}">
              <a16:creationId xmlns:a16="http://schemas.microsoft.com/office/drawing/2014/main" id="{890C74B0-2C53-4C83-8146-ADDC3C3F287D}"/>
            </a:ext>
          </a:extLst>
        </xdr:cNvPr>
        <xdr:cNvSpPr txBox="1"/>
      </xdr:nvSpPr>
      <xdr:spPr>
        <a:xfrm>
          <a:off x="12164060" y="58375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33655</xdr:rowOff>
    </xdr:from>
    <xdr:ext cx="402590" cy="258445"/>
    <xdr:sp macro="" textlink="">
      <xdr:nvSpPr>
        <xdr:cNvPr id="343" name="n_4aveValue【一般廃棄物処理施設】&#10;有形固定資産減価償却率">
          <a:extLst>
            <a:ext uri="{FF2B5EF4-FFF2-40B4-BE49-F238E27FC236}">
              <a16:creationId xmlns:a16="http://schemas.microsoft.com/office/drawing/2014/main" id="{29FD9D6D-2511-40EA-BCEE-1DFF446D417E}"/>
            </a:ext>
          </a:extLst>
        </xdr:cNvPr>
        <xdr:cNvSpPr txBox="1"/>
      </xdr:nvSpPr>
      <xdr:spPr>
        <a:xfrm>
          <a:off x="11354435" y="570738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10795</xdr:rowOff>
    </xdr:from>
    <xdr:ext cx="405130" cy="258445"/>
    <xdr:sp macro="" textlink="">
      <xdr:nvSpPr>
        <xdr:cNvPr id="344" name="n_1mainValue【一般廃棄物処理施設】&#10;有形固定資産減価償却率">
          <a:extLst>
            <a:ext uri="{FF2B5EF4-FFF2-40B4-BE49-F238E27FC236}">
              <a16:creationId xmlns:a16="http://schemas.microsoft.com/office/drawing/2014/main" id="{C64B7246-939F-4A48-B3C2-FFC969687C51}"/>
            </a:ext>
          </a:extLst>
        </xdr:cNvPr>
        <xdr:cNvSpPr txBox="1"/>
      </xdr:nvSpPr>
      <xdr:spPr>
        <a:xfrm>
          <a:off x="13745210" y="63322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38</xdr:row>
      <xdr:rowOff>132080</xdr:rowOff>
    </xdr:from>
    <xdr:ext cx="402590" cy="256540"/>
    <xdr:sp macro="" textlink="">
      <xdr:nvSpPr>
        <xdr:cNvPr id="345" name="n_2mainValue【一般廃棄物処理施設】&#10;有形固定資産減価償却率">
          <a:extLst>
            <a:ext uri="{FF2B5EF4-FFF2-40B4-BE49-F238E27FC236}">
              <a16:creationId xmlns:a16="http://schemas.microsoft.com/office/drawing/2014/main" id="{49F2D357-D73D-4024-9655-D0735FE33849}"/>
            </a:ext>
          </a:extLst>
        </xdr:cNvPr>
        <xdr:cNvSpPr txBox="1"/>
      </xdr:nvSpPr>
      <xdr:spPr>
        <a:xfrm>
          <a:off x="12964160" y="62947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38</xdr:row>
      <xdr:rowOff>81280</xdr:rowOff>
    </xdr:from>
    <xdr:ext cx="402590" cy="259080"/>
    <xdr:sp macro="" textlink="">
      <xdr:nvSpPr>
        <xdr:cNvPr id="346" name="n_3mainValue【一般廃棄物処理施設】&#10;有形固定資産減価償却率">
          <a:extLst>
            <a:ext uri="{FF2B5EF4-FFF2-40B4-BE49-F238E27FC236}">
              <a16:creationId xmlns:a16="http://schemas.microsoft.com/office/drawing/2014/main" id="{EC50B002-91BA-4680-88B2-C71A2C5456C3}"/>
            </a:ext>
          </a:extLst>
        </xdr:cNvPr>
        <xdr:cNvSpPr txBox="1"/>
      </xdr:nvSpPr>
      <xdr:spPr>
        <a:xfrm>
          <a:off x="12164060" y="62471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38</xdr:row>
      <xdr:rowOff>24130</xdr:rowOff>
    </xdr:from>
    <xdr:ext cx="402590" cy="259080"/>
    <xdr:sp macro="" textlink="">
      <xdr:nvSpPr>
        <xdr:cNvPr id="347" name="n_4mainValue【一般廃棄物処理施設】&#10;有形固定資産減価償却率">
          <a:extLst>
            <a:ext uri="{FF2B5EF4-FFF2-40B4-BE49-F238E27FC236}">
              <a16:creationId xmlns:a16="http://schemas.microsoft.com/office/drawing/2014/main" id="{7306225E-BEA5-4A20-944B-906DCFF2A12C}"/>
            </a:ext>
          </a:extLst>
        </xdr:cNvPr>
        <xdr:cNvSpPr txBox="1"/>
      </xdr:nvSpPr>
      <xdr:spPr>
        <a:xfrm>
          <a:off x="11354435" y="61899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8" name="正方形/長方形 347">
          <a:extLst>
            <a:ext uri="{FF2B5EF4-FFF2-40B4-BE49-F238E27FC236}">
              <a16:creationId xmlns:a16="http://schemas.microsoft.com/office/drawing/2014/main" id="{5B6EF6F1-3F8D-4028-A768-C53DD188975D}"/>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9" name="正方形/長方形 348">
          <a:extLst>
            <a:ext uri="{FF2B5EF4-FFF2-40B4-BE49-F238E27FC236}">
              <a16:creationId xmlns:a16="http://schemas.microsoft.com/office/drawing/2014/main" id="{0A30EA1D-B074-4880-A9DA-E2539ADEC283}"/>
            </a:ext>
          </a:extLst>
        </xdr:cNvPr>
        <xdr:cNvSpPr/>
      </xdr:nvSpPr>
      <xdr:spPr>
        <a:xfrm>
          <a:off x="165830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0" name="正方形/長方形 349">
          <a:extLst>
            <a:ext uri="{FF2B5EF4-FFF2-40B4-BE49-F238E27FC236}">
              <a16:creationId xmlns:a16="http://schemas.microsoft.com/office/drawing/2014/main" id="{FC8774CF-20FD-4515-84A1-F2EDC61F0383}"/>
            </a:ext>
          </a:extLst>
        </xdr:cNvPr>
        <xdr:cNvSpPr/>
      </xdr:nvSpPr>
      <xdr:spPr>
        <a:xfrm>
          <a:off x="165830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1" name="正方形/長方形 350">
          <a:extLst>
            <a:ext uri="{FF2B5EF4-FFF2-40B4-BE49-F238E27FC236}">
              <a16:creationId xmlns:a16="http://schemas.microsoft.com/office/drawing/2014/main" id="{E4ADECE3-55DB-4419-A480-1DDAD7A559CA}"/>
            </a:ext>
          </a:extLst>
        </xdr:cNvPr>
        <xdr:cNvSpPr/>
      </xdr:nvSpPr>
      <xdr:spPr>
        <a:xfrm>
          <a:off x="174879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2" name="正方形/長方形 351">
          <a:extLst>
            <a:ext uri="{FF2B5EF4-FFF2-40B4-BE49-F238E27FC236}">
              <a16:creationId xmlns:a16="http://schemas.microsoft.com/office/drawing/2014/main" id="{C414B274-0A08-4B58-9F3D-4313ECD8BC40}"/>
            </a:ext>
          </a:extLst>
        </xdr:cNvPr>
        <xdr:cNvSpPr/>
      </xdr:nvSpPr>
      <xdr:spPr>
        <a:xfrm>
          <a:off x="174879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3" name="正方形/長方形 352">
          <a:extLst>
            <a:ext uri="{FF2B5EF4-FFF2-40B4-BE49-F238E27FC236}">
              <a16:creationId xmlns:a16="http://schemas.microsoft.com/office/drawing/2014/main" id="{313BD519-F153-41B2-8F33-45DC87C94D36}"/>
            </a:ext>
          </a:extLst>
        </xdr:cNvPr>
        <xdr:cNvSpPr/>
      </xdr:nvSpPr>
      <xdr:spPr>
        <a:xfrm>
          <a:off x="185166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4" name="正方形/長方形 353">
          <a:extLst>
            <a:ext uri="{FF2B5EF4-FFF2-40B4-BE49-F238E27FC236}">
              <a16:creationId xmlns:a16="http://schemas.microsoft.com/office/drawing/2014/main" id="{4BCD5093-3C37-4192-BC9A-7F37DF496677}"/>
            </a:ext>
          </a:extLst>
        </xdr:cNvPr>
        <xdr:cNvSpPr/>
      </xdr:nvSpPr>
      <xdr:spPr>
        <a:xfrm>
          <a:off x="185166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120,604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5" name="正方形/長方形 354">
          <a:extLst>
            <a:ext uri="{FF2B5EF4-FFF2-40B4-BE49-F238E27FC236}">
              <a16:creationId xmlns:a16="http://schemas.microsoft.com/office/drawing/2014/main" id="{63859A0A-E663-40E0-B9C3-3CA73903AFC2}"/>
            </a:ext>
          </a:extLst>
        </xdr:cNvPr>
        <xdr:cNvSpPr/>
      </xdr:nvSpPr>
      <xdr:spPr>
        <a:xfrm>
          <a:off x="164592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356" name="テキスト ボックス 355">
          <a:extLst>
            <a:ext uri="{FF2B5EF4-FFF2-40B4-BE49-F238E27FC236}">
              <a16:creationId xmlns:a16="http://schemas.microsoft.com/office/drawing/2014/main" id="{B2F0F49A-E6C3-4BE2-8CB0-78F65A139C6A}"/>
            </a:ext>
          </a:extLst>
        </xdr:cNvPr>
        <xdr:cNvSpPr txBox="1"/>
      </xdr:nvSpPr>
      <xdr:spPr>
        <a:xfrm>
          <a:off x="16440150" y="4867275"/>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7" name="直線コネクタ 356">
          <a:extLst>
            <a:ext uri="{FF2B5EF4-FFF2-40B4-BE49-F238E27FC236}">
              <a16:creationId xmlns:a16="http://schemas.microsoft.com/office/drawing/2014/main" id="{2C56FFC9-E331-4231-AF44-546D1BE567AE}"/>
            </a:ext>
          </a:extLst>
        </xdr:cNvPr>
        <xdr:cNvCxnSpPr/>
      </xdr:nvCxnSpPr>
      <xdr:spPr>
        <a:xfrm>
          <a:off x="164592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8" name="直線コネクタ 357">
          <a:extLst>
            <a:ext uri="{FF2B5EF4-FFF2-40B4-BE49-F238E27FC236}">
              <a16:creationId xmlns:a16="http://schemas.microsoft.com/office/drawing/2014/main" id="{626A1F46-CBEB-4DEB-8D0C-C3F5409C8CB8}"/>
            </a:ext>
          </a:extLst>
        </xdr:cNvPr>
        <xdr:cNvCxnSpPr/>
      </xdr:nvCxnSpPr>
      <xdr:spPr>
        <a:xfrm>
          <a:off x="16459200" y="6848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6380" cy="259080"/>
    <xdr:sp macro="" textlink="">
      <xdr:nvSpPr>
        <xdr:cNvPr id="359" name="テキスト ボックス 358">
          <a:extLst>
            <a:ext uri="{FF2B5EF4-FFF2-40B4-BE49-F238E27FC236}">
              <a16:creationId xmlns:a16="http://schemas.microsoft.com/office/drawing/2014/main" id="{73C82EC2-673F-4C80-802A-CA6DB4256777}"/>
            </a:ext>
          </a:extLst>
        </xdr:cNvPr>
        <xdr:cNvSpPr txBox="1"/>
      </xdr:nvSpPr>
      <xdr:spPr>
        <a:xfrm>
          <a:off x="16248380" y="6712585"/>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0" name="直線コネクタ 359">
          <a:extLst>
            <a:ext uri="{FF2B5EF4-FFF2-40B4-BE49-F238E27FC236}">
              <a16:creationId xmlns:a16="http://schemas.microsoft.com/office/drawing/2014/main" id="{347842C5-5BE4-4088-A06B-A26376B87F6F}"/>
            </a:ext>
          </a:extLst>
        </xdr:cNvPr>
        <xdr:cNvCxnSpPr/>
      </xdr:nvCxnSpPr>
      <xdr:spPr>
        <a:xfrm>
          <a:off x="16459200" y="6486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3090" cy="256540"/>
    <xdr:sp macro="" textlink="">
      <xdr:nvSpPr>
        <xdr:cNvPr id="361" name="テキスト ボックス 360">
          <a:extLst>
            <a:ext uri="{FF2B5EF4-FFF2-40B4-BE49-F238E27FC236}">
              <a16:creationId xmlns:a16="http://schemas.microsoft.com/office/drawing/2014/main" id="{94115D33-148E-4407-B638-39D64EE436D0}"/>
            </a:ext>
          </a:extLst>
        </xdr:cNvPr>
        <xdr:cNvSpPr txBox="1"/>
      </xdr:nvSpPr>
      <xdr:spPr>
        <a:xfrm>
          <a:off x="15936595" y="635063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2" name="直線コネクタ 361">
          <a:extLst>
            <a:ext uri="{FF2B5EF4-FFF2-40B4-BE49-F238E27FC236}">
              <a16:creationId xmlns:a16="http://schemas.microsoft.com/office/drawing/2014/main" id="{C9201529-6E50-4E21-9C9B-A06FDF505234}"/>
            </a:ext>
          </a:extLst>
        </xdr:cNvPr>
        <xdr:cNvCxnSpPr/>
      </xdr:nvCxnSpPr>
      <xdr:spPr>
        <a:xfrm>
          <a:off x="16459200" y="613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3090" cy="259080"/>
    <xdr:sp macro="" textlink="">
      <xdr:nvSpPr>
        <xdr:cNvPr id="363" name="テキスト ボックス 362">
          <a:extLst>
            <a:ext uri="{FF2B5EF4-FFF2-40B4-BE49-F238E27FC236}">
              <a16:creationId xmlns:a16="http://schemas.microsoft.com/office/drawing/2014/main" id="{D8160F59-C0EB-43D7-B92A-2D7629E0A9B3}"/>
            </a:ext>
          </a:extLst>
        </xdr:cNvPr>
        <xdr:cNvSpPr txBox="1"/>
      </xdr:nvSpPr>
      <xdr:spPr>
        <a:xfrm>
          <a:off x="15936595" y="59982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4" name="直線コネクタ 363">
          <a:extLst>
            <a:ext uri="{FF2B5EF4-FFF2-40B4-BE49-F238E27FC236}">
              <a16:creationId xmlns:a16="http://schemas.microsoft.com/office/drawing/2014/main" id="{29B44C0E-8FDC-4BA1-AA47-F6DD5DF638CD}"/>
            </a:ext>
          </a:extLst>
        </xdr:cNvPr>
        <xdr:cNvCxnSpPr/>
      </xdr:nvCxnSpPr>
      <xdr:spPr>
        <a:xfrm>
          <a:off x="16459200" y="5772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3090" cy="259080"/>
    <xdr:sp macro="" textlink="">
      <xdr:nvSpPr>
        <xdr:cNvPr id="365" name="テキスト ボックス 364">
          <a:extLst>
            <a:ext uri="{FF2B5EF4-FFF2-40B4-BE49-F238E27FC236}">
              <a16:creationId xmlns:a16="http://schemas.microsoft.com/office/drawing/2014/main" id="{490725D9-BAF9-42E7-B433-CCB564BA097C}"/>
            </a:ext>
          </a:extLst>
        </xdr:cNvPr>
        <xdr:cNvSpPr txBox="1"/>
      </xdr:nvSpPr>
      <xdr:spPr>
        <a:xfrm>
          <a:off x="15936595" y="56362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6" name="直線コネクタ 365">
          <a:extLst>
            <a:ext uri="{FF2B5EF4-FFF2-40B4-BE49-F238E27FC236}">
              <a16:creationId xmlns:a16="http://schemas.microsoft.com/office/drawing/2014/main" id="{320F099A-7023-4215-B5ED-555D90EB4CCA}"/>
            </a:ext>
          </a:extLst>
        </xdr:cNvPr>
        <xdr:cNvCxnSpPr/>
      </xdr:nvCxnSpPr>
      <xdr:spPr>
        <a:xfrm>
          <a:off x="16459200" y="5410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3090" cy="256540"/>
    <xdr:sp macro="" textlink="">
      <xdr:nvSpPr>
        <xdr:cNvPr id="367" name="テキスト ボックス 366">
          <a:extLst>
            <a:ext uri="{FF2B5EF4-FFF2-40B4-BE49-F238E27FC236}">
              <a16:creationId xmlns:a16="http://schemas.microsoft.com/office/drawing/2014/main" id="{0BC754AF-D1A6-40F5-9BC7-9606749E2338}"/>
            </a:ext>
          </a:extLst>
        </xdr:cNvPr>
        <xdr:cNvSpPr txBox="1"/>
      </xdr:nvSpPr>
      <xdr:spPr>
        <a:xfrm>
          <a:off x="15936595" y="527431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C7952953-2A95-4FE3-886F-67C1D032A240}"/>
            </a:ext>
          </a:extLst>
        </xdr:cNvPr>
        <xdr:cNvCxnSpPr/>
      </xdr:nvCxnSpPr>
      <xdr:spPr>
        <a:xfrm>
          <a:off x="164592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30</xdr:row>
      <xdr:rowOff>48260</xdr:rowOff>
    </xdr:from>
    <xdr:ext cx="683260" cy="259080"/>
    <xdr:sp macro="" textlink="">
      <xdr:nvSpPr>
        <xdr:cNvPr id="369" name="テキスト ボックス 368">
          <a:extLst>
            <a:ext uri="{FF2B5EF4-FFF2-40B4-BE49-F238E27FC236}">
              <a16:creationId xmlns:a16="http://schemas.microsoft.com/office/drawing/2014/main" id="{1F5EC949-7B86-49C3-AF2A-B95CC5FD411E}"/>
            </a:ext>
          </a:extLst>
        </xdr:cNvPr>
        <xdr:cNvSpPr txBox="1"/>
      </xdr:nvSpPr>
      <xdr:spPr>
        <a:xfrm>
          <a:off x="15849600" y="49123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C1CAD4FD-5B8B-42A1-8593-4B4BB03C113E}"/>
            </a:ext>
          </a:extLst>
        </xdr:cNvPr>
        <xdr:cNvSpPr/>
      </xdr:nvSpPr>
      <xdr:spPr>
        <a:xfrm>
          <a:off x="164592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32</xdr:row>
      <xdr:rowOff>166370</xdr:rowOff>
    </xdr:from>
    <xdr:to>
      <xdr:col>116</xdr:col>
      <xdr:colOff>62865</xdr:colOff>
      <xdr:row>42</xdr:row>
      <xdr:rowOff>38100</xdr:rowOff>
    </xdr:to>
    <xdr:cxnSp macro="">
      <xdr:nvCxnSpPr>
        <xdr:cNvPr id="371" name="直線コネクタ 370">
          <a:extLst>
            <a:ext uri="{FF2B5EF4-FFF2-40B4-BE49-F238E27FC236}">
              <a16:creationId xmlns:a16="http://schemas.microsoft.com/office/drawing/2014/main" id="{9FA6CE52-8C0F-4788-8BE6-16EA93F4CF67}"/>
            </a:ext>
          </a:extLst>
        </xdr:cNvPr>
        <xdr:cNvCxnSpPr/>
      </xdr:nvCxnSpPr>
      <xdr:spPr>
        <a:xfrm flipV="1">
          <a:off x="19954240" y="5354320"/>
          <a:ext cx="0" cy="1494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41910</xdr:rowOff>
    </xdr:from>
    <xdr:ext cx="378460" cy="256540"/>
    <xdr:sp macro="" textlink="">
      <xdr:nvSpPr>
        <xdr:cNvPr id="372" name="【一般廃棄物処理施設】&#10;一人当たり有形固定資産（償却資産）額最小値テキスト">
          <a:extLst>
            <a:ext uri="{FF2B5EF4-FFF2-40B4-BE49-F238E27FC236}">
              <a16:creationId xmlns:a16="http://schemas.microsoft.com/office/drawing/2014/main" id="{265A9B24-763B-47E7-B7DF-A0BA652A87C8}"/>
            </a:ext>
          </a:extLst>
        </xdr:cNvPr>
        <xdr:cNvSpPr txBox="1"/>
      </xdr:nvSpPr>
      <xdr:spPr>
        <a:xfrm>
          <a:off x="19992975" y="6855460"/>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38100</xdr:rowOff>
    </xdr:from>
    <xdr:to>
      <xdr:col>116</xdr:col>
      <xdr:colOff>152400</xdr:colOff>
      <xdr:row>42</xdr:row>
      <xdr:rowOff>38100</xdr:rowOff>
    </xdr:to>
    <xdr:cxnSp macro="">
      <xdr:nvCxnSpPr>
        <xdr:cNvPr id="373" name="直線コネクタ 372">
          <a:extLst>
            <a:ext uri="{FF2B5EF4-FFF2-40B4-BE49-F238E27FC236}">
              <a16:creationId xmlns:a16="http://schemas.microsoft.com/office/drawing/2014/main" id="{28B98230-5C5E-4BFB-82DE-8E152A9FF1B3}"/>
            </a:ext>
          </a:extLst>
        </xdr:cNvPr>
        <xdr:cNvCxnSpPr/>
      </xdr:nvCxnSpPr>
      <xdr:spPr>
        <a:xfrm>
          <a:off x="19878675" y="68484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112395</xdr:rowOff>
    </xdr:from>
    <xdr:ext cx="598805" cy="256540"/>
    <xdr:sp macro="" textlink="">
      <xdr:nvSpPr>
        <xdr:cNvPr id="374" name="【一般廃棄物処理施設】&#10;一人当たり有形固定資産（償却資産）額最大値テキスト">
          <a:extLst>
            <a:ext uri="{FF2B5EF4-FFF2-40B4-BE49-F238E27FC236}">
              <a16:creationId xmlns:a16="http://schemas.microsoft.com/office/drawing/2014/main" id="{B861C15C-8E10-4621-B582-321F0B217E45}"/>
            </a:ext>
          </a:extLst>
        </xdr:cNvPr>
        <xdr:cNvSpPr txBox="1"/>
      </xdr:nvSpPr>
      <xdr:spPr>
        <a:xfrm>
          <a:off x="19992975" y="514159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832,943</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166370</xdr:rowOff>
    </xdr:from>
    <xdr:to>
      <xdr:col>116</xdr:col>
      <xdr:colOff>152400</xdr:colOff>
      <xdr:row>32</xdr:row>
      <xdr:rowOff>166370</xdr:rowOff>
    </xdr:to>
    <xdr:cxnSp macro="">
      <xdr:nvCxnSpPr>
        <xdr:cNvPr id="375" name="直線コネクタ 374">
          <a:extLst>
            <a:ext uri="{FF2B5EF4-FFF2-40B4-BE49-F238E27FC236}">
              <a16:creationId xmlns:a16="http://schemas.microsoft.com/office/drawing/2014/main" id="{5202C2A4-63F4-402D-A0AC-2A0AAF78C7BB}"/>
            </a:ext>
          </a:extLst>
        </xdr:cNvPr>
        <xdr:cNvCxnSpPr/>
      </xdr:nvCxnSpPr>
      <xdr:spPr>
        <a:xfrm>
          <a:off x="19878675" y="53543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144780</xdr:rowOff>
    </xdr:from>
    <xdr:ext cx="598805" cy="256540"/>
    <xdr:sp macro="" textlink="">
      <xdr:nvSpPr>
        <xdr:cNvPr id="376" name="【一般廃棄物処理施設】&#10;一人当たり有形固定資産（償却資産）額平均値テキスト">
          <a:extLst>
            <a:ext uri="{FF2B5EF4-FFF2-40B4-BE49-F238E27FC236}">
              <a16:creationId xmlns:a16="http://schemas.microsoft.com/office/drawing/2014/main" id="{D952F063-6EC5-48CF-A984-FCE25A1E0EB4}"/>
            </a:ext>
          </a:extLst>
        </xdr:cNvPr>
        <xdr:cNvSpPr txBox="1"/>
      </xdr:nvSpPr>
      <xdr:spPr>
        <a:xfrm>
          <a:off x="19992975" y="6466205"/>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175,976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166370</xdr:rowOff>
    </xdr:from>
    <xdr:to>
      <xdr:col>116</xdr:col>
      <xdr:colOff>114300</xdr:colOff>
      <xdr:row>40</xdr:row>
      <xdr:rowOff>96520</xdr:rowOff>
    </xdr:to>
    <xdr:sp macro="" textlink="">
      <xdr:nvSpPr>
        <xdr:cNvPr id="377" name="フローチャート: 判断 376">
          <a:extLst>
            <a:ext uri="{FF2B5EF4-FFF2-40B4-BE49-F238E27FC236}">
              <a16:creationId xmlns:a16="http://schemas.microsoft.com/office/drawing/2014/main" id="{4F45E6DA-3181-4EFF-B4FF-C300CA0A531E}"/>
            </a:ext>
          </a:extLst>
        </xdr:cNvPr>
        <xdr:cNvSpPr/>
      </xdr:nvSpPr>
      <xdr:spPr>
        <a:xfrm>
          <a:off x="19897725" y="64877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6350</xdr:rowOff>
    </xdr:from>
    <xdr:to>
      <xdr:col>112</xdr:col>
      <xdr:colOff>38100</xdr:colOff>
      <xdr:row>40</xdr:row>
      <xdr:rowOff>107950</xdr:rowOff>
    </xdr:to>
    <xdr:sp macro="" textlink="">
      <xdr:nvSpPr>
        <xdr:cNvPr id="378" name="フローチャート: 判断 377">
          <a:extLst>
            <a:ext uri="{FF2B5EF4-FFF2-40B4-BE49-F238E27FC236}">
              <a16:creationId xmlns:a16="http://schemas.microsoft.com/office/drawing/2014/main" id="{4D0C9469-2CEC-4BA4-86A2-8F103C71C021}"/>
            </a:ext>
          </a:extLst>
        </xdr:cNvPr>
        <xdr:cNvSpPr/>
      </xdr:nvSpPr>
      <xdr:spPr>
        <a:xfrm>
          <a:off x="19154775" y="64960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156210</xdr:rowOff>
    </xdr:from>
    <xdr:to>
      <xdr:col>107</xdr:col>
      <xdr:colOff>101600</xdr:colOff>
      <xdr:row>40</xdr:row>
      <xdr:rowOff>86360</xdr:rowOff>
    </xdr:to>
    <xdr:sp macro="" textlink="">
      <xdr:nvSpPr>
        <xdr:cNvPr id="379" name="フローチャート: 判断 378">
          <a:extLst>
            <a:ext uri="{FF2B5EF4-FFF2-40B4-BE49-F238E27FC236}">
              <a16:creationId xmlns:a16="http://schemas.microsoft.com/office/drawing/2014/main" id="{D19A90E4-B39F-458F-922A-075CDDE8BD9F}"/>
            </a:ext>
          </a:extLst>
        </xdr:cNvPr>
        <xdr:cNvSpPr/>
      </xdr:nvSpPr>
      <xdr:spPr>
        <a:xfrm>
          <a:off x="18345150" y="648398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20955</xdr:rowOff>
    </xdr:from>
    <xdr:to>
      <xdr:col>102</xdr:col>
      <xdr:colOff>165100</xdr:colOff>
      <xdr:row>40</xdr:row>
      <xdr:rowOff>122555</xdr:rowOff>
    </xdr:to>
    <xdr:sp macro="" textlink="">
      <xdr:nvSpPr>
        <xdr:cNvPr id="380" name="フローチャート: 判断 379">
          <a:extLst>
            <a:ext uri="{FF2B5EF4-FFF2-40B4-BE49-F238E27FC236}">
              <a16:creationId xmlns:a16="http://schemas.microsoft.com/office/drawing/2014/main" id="{0799A0E9-BB48-4BF6-BE4C-C83B38E4AC65}"/>
            </a:ext>
          </a:extLst>
        </xdr:cNvPr>
        <xdr:cNvSpPr/>
      </xdr:nvSpPr>
      <xdr:spPr>
        <a:xfrm>
          <a:off x="17554575" y="65074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111760</xdr:rowOff>
    </xdr:from>
    <xdr:to>
      <xdr:col>98</xdr:col>
      <xdr:colOff>38100</xdr:colOff>
      <xdr:row>40</xdr:row>
      <xdr:rowOff>41910</xdr:rowOff>
    </xdr:to>
    <xdr:sp macro="" textlink="">
      <xdr:nvSpPr>
        <xdr:cNvPr id="381" name="フローチャート: 判断 380">
          <a:extLst>
            <a:ext uri="{FF2B5EF4-FFF2-40B4-BE49-F238E27FC236}">
              <a16:creationId xmlns:a16="http://schemas.microsoft.com/office/drawing/2014/main" id="{A2DE506F-7EBC-4A1B-8040-46F68B5293CA}"/>
            </a:ext>
          </a:extLst>
        </xdr:cNvPr>
        <xdr:cNvSpPr/>
      </xdr:nvSpPr>
      <xdr:spPr>
        <a:xfrm>
          <a:off x="16754475" y="64363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382" name="テキスト ボックス 381">
          <a:extLst>
            <a:ext uri="{FF2B5EF4-FFF2-40B4-BE49-F238E27FC236}">
              <a16:creationId xmlns:a16="http://schemas.microsoft.com/office/drawing/2014/main" id="{56C0D63A-BAA9-4DBD-AB83-38D1A7B4448D}"/>
            </a:ext>
          </a:extLst>
        </xdr:cNvPr>
        <xdr:cNvSpPr txBox="1"/>
      </xdr:nvSpPr>
      <xdr:spPr>
        <a:xfrm>
          <a:off x="197834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383" name="テキスト ボックス 382">
          <a:extLst>
            <a:ext uri="{FF2B5EF4-FFF2-40B4-BE49-F238E27FC236}">
              <a16:creationId xmlns:a16="http://schemas.microsoft.com/office/drawing/2014/main" id="{D55FEE13-AEDA-458A-B846-4C075A3D0CA4}"/>
            </a:ext>
          </a:extLst>
        </xdr:cNvPr>
        <xdr:cNvSpPr txBox="1"/>
      </xdr:nvSpPr>
      <xdr:spPr>
        <a:xfrm>
          <a:off x="19030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384" name="テキスト ボックス 383">
          <a:extLst>
            <a:ext uri="{FF2B5EF4-FFF2-40B4-BE49-F238E27FC236}">
              <a16:creationId xmlns:a16="http://schemas.microsoft.com/office/drawing/2014/main" id="{4E50925C-D5D1-4203-BC2E-E36FA575ACF1}"/>
            </a:ext>
          </a:extLst>
        </xdr:cNvPr>
        <xdr:cNvSpPr txBox="1"/>
      </xdr:nvSpPr>
      <xdr:spPr>
        <a:xfrm>
          <a:off x="18221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385" name="テキスト ボックス 384">
          <a:extLst>
            <a:ext uri="{FF2B5EF4-FFF2-40B4-BE49-F238E27FC236}">
              <a16:creationId xmlns:a16="http://schemas.microsoft.com/office/drawing/2014/main" id="{1B958B40-A713-486C-AC61-1F7F66F61C1D}"/>
            </a:ext>
          </a:extLst>
        </xdr:cNvPr>
        <xdr:cNvSpPr txBox="1"/>
      </xdr:nvSpPr>
      <xdr:spPr>
        <a:xfrm>
          <a:off x="174307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386" name="テキスト ボックス 385">
          <a:extLst>
            <a:ext uri="{FF2B5EF4-FFF2-40B4-BE49-F238E27FC236}">
              <a16:creationId xmlns:a16="http://schemas.microsoft.com/office/drawing/2014/main" id="{3FB244B7-8070-4231-9640-7B772171013C}"/>
            </a:ext>
          </a:extLst>
        </xdr:cNvPr>
        <xdr:cNvSpPr txBox="1"/>
      </xdr:nvSpPr>
      <xdr:spPr>
        <a:xfrm>
          <a:off x="166306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32</xdr:row>
      <xdr:rowOff>114935</xdr:rowOff>
    </xdr:from>
    <xdr:to>
      <xdr:col>116</xdr:col>
      <xdr:colOff>114300</xdr:colOff>
      <xdr:row>33</xdr:row>
      <xdr:rowOff>45085</xdr:rowOff>
    </xdr:to>
    <xdr:sp macro="" textlink="">
      <xdr:nvSpPr>
        <xdr:cNvPr id="387" name="楕円 386">
          <a:extLst>
            <a:ext uri="{FF2B5EF4-FFF2-40B4-BE49-F238E27FC236}">
              <a16:creationId xmlns:a16="http://schemas.microsoft.com/office/drawing/2014/main" id="{69A7AB6D-B4A1-47AB-B7F0-7561DC6D1B81}"/>
            </a:ext>
          </a:extLst>
        </xdr:cNvPr>
        <xdr:cNvSpPr/>
      </xdr:nvSpPr>
      <xdr:spPr>
        <a:xfrm>
          <a:off x="19897725" y="5306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67945</xdr:rowOff>
    </xdr:from>
    <xdr:ext cx="598805" cy="258445"/>
    <xdr:sp macro="" textlink="">
      <xdr:nvSpPr>
        <xdr:cNvPr id="388" name="【一般廃棄物処理施設】&#10;一人当たり有形固定資産（償却資産）額該当値テキスト">
          <a:extLst>
            <a:ext uri="{FF2B5EF4-FFF2-40B4-BE49-F238E27FC236}">
              <a16:creationId xmlns:a16="http://schemas.microsoft.com/office/drawing/2014/main" id="{CBF4D65A-F070-44CF-8DFC-876B6F7C61E5}"/>
            </a:ext>
          </a:extLst>
        </xdr:cNvPr>
        <xdr:cNvSpPr txBox="1"/>
      </xdr:nvSpPr>
      <xdr:spPr>
        <a:xfrm>
          <a:off x="19992975" y="52558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832,943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33</xdr:row>
      <xdr:rowOff>41910</xdr:rowOff>
    </xdr:from>
    <xdr:to>
      <xdr:col>112</xdr:col>
      <xdr:colOff>38100</xdr:colOff>
      <xdr:row>33</xdr:row>
      <xdr:rowOff>143510</xdr:rowOff>
    </xdr:to>
    <xdr:sp macro="" textlink="">
      <xdr:nvSpPr>
        <xdr:cNvPr id="389" name="楕円 388">
          <a:extLst>
            <a:ext uri="{FF2B5EF4-FFF2-40B4-BE49-F238E27FC236}">
              <a16:creationId xmlns:a16="http://schemas.microsoft.com/office/drawing/2014/main" id="{96505DF4-8004-41AF-A6FC-38408C68B47D}"/>
            </a:ext>
          </a:extLst>
        </xdr:cNvPr>
        <xdr:cNvSpPr/>
      </xdr:nvSpPr>
      <xdr:spPr>
        <a:xfrm>
          <a:off x="19154775" y="53981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32</xdr:row>
      <xdr:rowOff>166370</xdr:rowOff>
    </xdr:from>
    <xdr:to>
      <xdr:col>116</xdr:col>
      <xdr:colOff>63500</xdr:colOff>
      <xdr:row>33</xdr:row>
      <xdr:rowOff>92710</xdr:rowOff>
    </xdr:to>
    <xdr:cxnSp macro="">
      <xdr:nvCxnSpPr>
        <xdr:cNvPr id="390" name="直線コネクタ 389">
          <a:extLst>
            <a:ext uri="{FF2B5EF4-FFF2-40B4-BE49-F238E27FC236}">
              <a16:creationId xmlns:a16="http://schemas.microsoft.com/office/drawing/2014/main" id="{EBC63381-A7AA-4DBB-A8E3-F7130CEE815C}"/>
            </a:ext>
          </a:extLst>
        </xdr:cNvPr>
        <xdr:cNvCxnSpPr/>
      </xdr:nvCxnSpPr>
      <xdr:spPr>
        <a:xfrm flipV="1">
          <a:off x="19202400" y="5354320"/>
          <a:ext cx="752475"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124460</xdr:rowOff>
    </xdr:from>
    <xdr:to>
      <xdr:col>107</xdr:col>
      <xdr:colOff>101600</xdr:colOff>
      <xdr:row>34</xdr:row>
      <xdr:rowOff>54610</xdr:rowOff>
    </xdr:to>
    <xdr:sp macro="" textlink="">
      <xdr:nvSpPr>
        <xdr:cNvPr id="391" name="楕円 390">
          <a:extLst>
            <a:ext uri="{FF2B5EF4-FFF2-40B4-BE49-F238E27FC236}">
              <a16:creationId xmlns:a16="http://schemas.microsoft.com/office/drawing/2014/main" id="{4654326D-E515-4E73-985A-3E899E95F402}"/>
            </a:ext>
          </a:extLst>
        </xdr:cNvPr>
        <xdr:cNvSpPr/>
      </xdr:nvSpPr>
      <xdr:spPr>
        <a:xfrm>
          <a:off x="18345150" y="54743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92710</xdr:rowOff>
    </xdr:from>
    <xdr:to>
      <xdr:col>111</xdr:col>
      <xdr:colOff>177800</xdr:colOff>
      <xdr:row>34</xdr:row>
      <xdr:rowOff>3810</xdr:rowOff>
    </xdr:to>
    <xdr:cxnSp macro="">
      <xdr:nvCxnSpPr>
        <xdr:cNvPr id="392" name="直線コネクタ 391">
          <a:extLst>
            <a:ext uri="{FF2B5EF4-FFF2-40B4-BE49-F238E27FC236}">
              <a16:creationId xmlns:a16="http://schemas.microsoft.com/office/drawing/2014/main" id="{AC6A7791-0338-4AC4-B32F-F9A0BDFE248B}"/>
            </a:ext>
          </a:extLst>
        </xdr:cNvPr>
        <xdr:cNvCxnSpPr/>
      </xdr:nvCxnSpPr>
      <xdr:spPr>
        <a:xfrm flipV="1">
          <a:off x="18392775" y="5445760"/>
          <a:ext cx="809625"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13335</xdr:rowOff>
    </xdr:from>
    <xdr:to>
      <xdr:col>102</xdr:col>
      <xdr:colOff>165100</xdr:colOff>
      <xdr:row>34</xdr:row>
      <xdr:rowOff>114935</xdr:rowOff>
    </xdr:to>
    <xdr:sp macro="" textlink="">
      <xdr:nvSpPr>
        <xdr:cNvPr id="393" name="楕円 392">
          <a:extLst>
            <a:ext uri="{FF2B5EF4-FFF2-40B4-BE49-F238E27FC236}">
              <a16:creationId xmlns:a16="http://schemas.microsoft.com/office/drawing/2014/main" id="{EF46641F-9DA2-4E14-96DC-D6EE5C5E0FEB}"/>
            </a:ext>
          </a:extLst>
        </xdr:cNvPr>
        <xdr:cNvSpPr/>
      </xdr:nvSpPr>
      <xdr:spPr>
        <a:xfrm>
          <a:off x="17554575" y="55251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3810</xdr:rowOff>
    </xdr:from>
    <xdr:to>
      <xdr:col>107</xdr:col>
      <xdr:colOff>50800</xdr:colOff>
      <xdr:row>34</xdr:row>
      <xdr:rowOff>64135</xdr:rowOff>
    </xdr:to>
    <xdr:cxnSp macro="">
      <xdr:nvCxnSpPr>
        <xdr:cNvPr id="394" name="直線コネクタ 393">
          <a:extLst>
            <a:ext uri="{FF2B5EF4-FFF2-40B4-BE49-F238E27FC236}">
              <a16:creationId xmlns:a16="http://schemas.microsoft.com/office/drawing/2014/main" id="{042CC702-1010-42DE-97FC-08E2CD7DAD14}"/>
            </a:ext>
          </a:extLst>
        </xdr:cNvPr>
        <xdr:cNvCxnSpPr/>
      </xdr:nvCxnSpPr>
      <xdr:spPr>
        <a:xfrm flipV="1">
          <a:off x="17602200" y="5521960"/>
          <a:ext cx="790575"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80010</xdr:rowOff>
    </xdr:from>
    <xdr:to>
      <xdr:col>98</xdr:col>
      <xdr:colOff>38100</xdr:colOff>
      <xdr:row>35</xdr:row>
      <xdr:rowOff>10160</xdr:rowOff>
    </xdr:to>
    <xdr:sp macro="" textlink="">
      <xdr:nvSpPr>
        <xdr:cNvPr id="395" name="楕円 394">
          <a:extLst>
            <a:ext uri="{FF2B5EF4-FFF2-40B4-BE49-F238E27FC236}">
              <a16:creationId xmlns:a16="http://schemas.microsoft.com/office/drawing/2014/main" id="{D851284B-358D-434B-B32B-ACD651CD0EF0}"/>
            </a:ext>
          </a:extLst>
        </xdr:cNvPr>
        <xdr:cNvSpPr/>
      </xdr:nvSpPr>
      <xdr:spPr>
        <a:xfrm>
          <a:off x="16754475" y="559816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64135</xdr:rowOff>
    </xdr:from>
    <xdr:to>
      <xdr:col>102</xdr:col>
      <xdr:colOff>114300</xdr:colOff>
      <xdr:row>34</xdr:row>
      <xdr:rowOff>130810</xdr:rowOff>
    </xdr:to>
    <xdr:cxnSp macro="">
      <xdr:nvCxnSpPr>
        <xdr:cNvPr id="396" name="直線コネクタ 395">
          <a:extLst>
            <a:ext uri="{FF2B5EF4-FFF2-40B4-BE49-F238E27FC236}">
              <a16:creationId xmlns:a16="http://schemas.microsoft.com/office/drawing/2014/main" id="{DBDF778D-D7F4-4196-9350-2019F72D73D9}"/>
            </a:ext>
          </a:extLst>
        </xdr:cNvPr>
        <xdr:cNvCxnSpPr/>
      </xdr:nvCxnSpPr>
      <xdr:spPr>
        <a:xfrm flipV="1">
          <a:off x="16802100" y="5582285"/>
          <a:ext cx="8001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40</xdr:row>
      <xdr:rowOff>99060</xdr:rowOff>
    </xdr:from>
    <xdr:ext cx="596265" cy="256540"/>
    <xdr:sp macro="" textlink="">
      <xdr:nvSpPr>
        <xdr:cNvPr id="397" name="n_1aveValue【一般廃棄物処理施設】&#10;一人当たり有形固定資産（償却資産）額">
          <a:extLst>
            <a:ext uri="{FF2B5EF4-FFF2-40B4-BE49-F238E27FC236}">
              <a16:creationId xmlns:a16="http://schemas.microsoft.com/office/drawing/2014/main" id="{DF5721C5-B0CD-408A-A656-5A6314B8F5C3}"/>
            </a:ext>
          </a:extLst>
        </xdr:cNvPr>
        <xdr:cNvSpPr txBox="1"/>
      </xdr:nvSpPr>
      <xdr:spPr>
        <a:xfrm>
          <a:off x="18915380" y="65887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169,870</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40</xdr:row>
      <xdr:rowOff>77470</xdr:rowOff>
    </xdr:from>
    <xdr:ext cx="596265" cy="256540"/>
    <xdr:sp macro="" textlink="">
      <xdr:nvSpPr>
        <xdr:cNvPr id="398" name="n_2aveValue【一般廃棄物処理施設】&#10;一人当たり有形固定資産（償却資産）額">
          <a:extLst>
            <a:ext uri="{FF2B5EF4-FFF2-40B4-BE49-F238E27FC236}">
              <a16:creationId xmlns:a16="http://schemas.microsoft.com/office/drawing/2014/main" id="{79DF4843-D2F0-44B8-8AFB-31DA47D40436}"/>
            </a:ext>
          </a:extLst>
        </xdr:cNvPr>
        <xdr:cNvSpPr txBox="1"/>
      </xdr:nvSpPr>
      <xdr:spPr>
        <a:xfrm>
          <a:off x="18134330" y="656399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181,342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40</xdr:row>
      <xdr:rowOff>113665</xdr:rowOff>
    </xdr:from>
    <xdr:ext cx="596265" cy="258445"/>
    <xdr:sp macro="" textlink="">
      <xdr:nvSpPr>
        <xdr:cNvPr id="399" name="n_3aveValue【一般廃棄物処理施設】&#10;一人当たり有形固定資産（償却資産）額">
          <a:extLst>
            <a:ext uri="{FF2B5EF4-FFF2-40B4-BE49-F238E27FC236}">
              <a16:creationId xmlns:a16="http://schemas.microsoft.com/office/drawing/2014/main" id="{B8C8D5EC-9492-4497-B0EA-2DCC4CB87561}"/>
            </a:ext>
          </a:extLst>
        </xdr:cNvPr>
        <xdr:cNvSpPr txBox="1"/>
      </xdr:nvSpPr>
      <xdr:spPr>
        <a:xfrm>
          <a:off x="17324705" y="6600190"/>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40</xdr:row>
      <xdr:rowOff>33020</xdr:rowOff>
    </xdr:from>
    <xdr:ext cx="596265" cy="259080"/>
    <xdr:sp macro="" textlink="">
      <xdr:nvSpPr>
        <xdr:cNvPr id="400" name="n_4aveValue【一般廃棄物処理施設】&#10;一人当たり有形固定資産（償却資産）額">
          <a:extLst>
            <a:ext uri="{FF2B5EF4-FFF2-40B4-BE49-F238E27FC236}">
              <a16:creationId xmlns:a16="http://schemas.microsoft.com/office/drawing/2014/main" id="{B97184BE-6EF9-4249-8C6B-64732FD813F6}"/>
            </a:ext>
          </a:extLst>
        </xdr:cNvPr>
        <xdr:cNvSpPr txBox="1"/>
      </xdr:nvSpPr>
      <xdr:spPr>
        <a:xfrm>
          <a:off x="16524605" y="65163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204,748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31</xdr:row>
      <xdr:rowOff>160020</xdr:rowOff>
    </xdr:from>
    <xdr:ext cx="596265" cy="259080"/>
    <xdr:sp macro="" textlink="">
      <xdr:nvSpPr>
        <xdr:cNvPr id="401" name="n_1mainValue【一般廃棄物処理施設】&#10;一人当たり有形固定資産（償却資産）額">
          <a:extLst>
            <a:ext uri="{FF2B5EF4-FFF2-40B4-BE49-F238E27FC236}">
              <a16:creationId xmlns:a16="http://schemas.microsoft.com/office/drawing/2014/main" id="{60B377C5-5618-463E-B9AD-AE19A2BDFC05}"/>
            </a:ext>
          </a:extLst>
        </xdr:cNvPr>
        <xdr:cNvSpPr txBox="1"/>
      </xdr:nvSpPr>
      <xdr:spPr>
        <a:xfrm>
          <a:off x="18915380" y="51923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781,414</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32</xdr:row>
      <xdr:rowOff>71120</xdr:rowOff>
    </xdr:from>
    <xdr:ext cx="596265" cy="259080"/>
    <xdr:sp macro="" textlink="">
      <xdr:nvSpPr>
        <xdr:cNvPr id="402" name="n_2mainValue【一般廃棄物処理施設】&#10;一人当たり有形固定資産（償却資産）額">
          <a:extLst>
            <a:ext uri="{FF2B5EF4-FFF2-40B4-BE49-F238E27FC236}">
              <a16:creationId xmlns:a16="http://schemas.microsoft.com/office/drawing/2014/main" id="{5D9A223C-302A-4601-9001-E46D7F979D99}"/>
            </a:ext>
          </a:extLst>
        </xdr:cNvPr>
        <xdr:cNvSpPr txBox="1"/>
      </xdr:nvSpPr>
      <xdr:spPr>
        <a:xfrm>
          <a:off x="18134330" y="52590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737,922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32</xdr:row>
      <xdr:rowOff>132080</xdr:rowOff>
    </xdr:from>
    <xdr:ext cx="596265" cy="256540"/>
    <xdr:sp macro="" textlink="">
      <xdr:nvSpPr>
        <xdr:cNvPr id="403" name="n_3mainValue【一般廃棄物処理施設】&#10;一人当たり有形固定資産（償却資産）額">
          <a:extLst>
            <a:ext uri="{FF2B5EF4-FFF2-40B4-BE49-F238E27FC236}">
              <a16:creationId xmlns:a16="http://schemas.microsoft.com/office/drawing/2014/main" id="{4F4ECEEF-0ED1-4B72-B46D-C3ABA0EF65AF}"/>
            </a:ext>
          </a:extLst>
        </xdr:cNvPr>
        <xdr:cNvSpPr txBox="1"/>
      </xdr:nvSpPr>
      <xdr:spPr>
        <a:xfrm>
          <a:off x="17324705" y="532320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706,494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33</xdr:row>
      <xdr:rowOff>26670</xdr:rowOff>
    </xdr:from>
    <xdr:ext cx="596265" cy="259080"/>
    <xdr:sp macro="" textlink="">
      <xdr:nvSpPr>
        <xdr:cNvPr id="404" name="n_4mainValue【一般廃棄物処理施設】&#10;一人当たり有形固定資産（償却資産）額">
          <a:extLst>
            <a:ext uri="{FF2B5EF4-FFF2-40B4-BE49-F238E27FC236}">
              <a16:creationId xmlns:a16="http://schemas.microsoft.com/office/drawing/2014/main" id="{A68CCE4F-AC0F-4257-B161-1495F8E030B1}"/>
            </a:ext>
          </a:extLst>
        </xdr:cNvPr>
        <xdr:cNvSpPr txBox="1"/>
      </xdr:nvSpPr>
      <xdr:spPr>
        <a:xfrm>
          <a:off x="16524605" y="53828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671,435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A0E7A03E-331A-4D89-BB5E-A488575B860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A1672000-C050-47C3-BC1B-93C7925DFF10}"/>
            </a:ext>
          </a:extLst>
        </xdr:cNvPr>
        <xdr:cNvSpPr/>
      </xdr:nvSpPr>
      <xdr:spPr>
        <a:xfrm>
          <a:off x="113157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F0DAC214-DF5C-46F2-8135-84CFE3553149}"/>
            </a:ext>
          </a:extLst>
        </xdr:cNvPr>
        <xdr:cNvSpPr/>
      </xdr:nvSpPr>
      <xdr:spPr>
        <a:xfrm>
          <a:off x="113157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02B75872-79D3-495E-B8FB-E1E024755631}"/>
            </a:ext>
          </a:extLst>
        </xdr:cNvPr>
        <xdr:cNvSpPr/>
      </xdr:nvSpPr>
      <xdr:spPr>
        <a:xfrm>
          <a:off x="1223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BFE525AB-55DA-42D1-9806-124E434765A4}"/>
            </a:ext>
          </a:extLst>
        </xdr:cNvPr>
        <xdr:cNvSpPr/>
      </xdr:nvSpPr>
      <xdr:spPr>
        <a:xfrm>
          <a:off x="1223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CA5E9A09-40E3-40B9-84BC-CE9C968C8D68}"/>
            </a:ext>
          </a:extLst>
        </xdr:cNvPr>
        <xdr:cNvSpPr/>
      </xdr:nvSpPr>
      <xdr:spPr>
        <a:xfrm>
          <a:off x="132683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4AA2BDB0-1195-4A90-AB8D-F32225715045}"/>
            </a:ext>
          </a:extLst>
        </xdr:cNvPr>
        <xdr:cNvSpPr/>
      </xdr:nvSpPr>
      <xdr:spPr>
        <a:xfrm>
          <a:off x="132683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B3CB609B-BB87-4B09-963E-9BFA42AFCE9F}"/>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3" name="正方形/長方形 412">
          <a:extLst>
            <a:ext uri="{FF2B5EF4-FFF2-40B4-BE49-F238E27FC236}">
              <a16:creationId xmlns:a16="http://schemas.microsoft.com/office/drawing/2014/main" id="{75849208-0C7C-4360-A0B0-79217DA9A7E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4" name="正方形/長方形 413">
          <a:extLst>
            <a:ext uri="{FF2B5EF4-FFF2-40B4-BE49-F238E27FC236}">
              <a16:creationId xmlns:a16="http://schemas.microsoft.com/office/drawing/2014/main" id="{A2817EC3-8040-4CAF-B805-32CC2FA05557}"/>
            </a:ext>
          </a:extLst>
        </xdr:cNvPr>
        <xdr:cNvSpPr/>
      </xdr:nvSpPr>
      <xdr:spPr>
        <a:xfrm>
          <a:off x="165830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5" name="正方形/長方形 414">
          <a:extLst>
            <a:ext uri="{FF2B5EF4-FFF2-40B4-BE49-F238E27FC236}">
              <a16:creationId xmlns:a16="http://schemas.microsoft.com/office/drawing/2014/main" id="{D5886F77-4F62-4139-8DB1-942BA5B7D013}"/>
            </a:ext>
          </a:extLst>
        </xdr:cNvPr>
        <xdr:cNvSpPr/>
      </xdr:nvSpPr>
      <xdr:spPr>
        <a:xfrm>
          <a:off x="165830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6" name="正方形/長方形 415">
          <a:extLst>
            <a:ext uri="{FF2B5EF4-FFF2-40B4-BE49-F238E27FC236}">
              <a16:creationId xmlns:a16="http://schemas.microsoft.com/office/drawing/2014/main" id="{C08ED393-714D-45F3-830E-70450D0E5689}"/>
            </a:ext>
          </a:extLst>
        </xdr:cNvPr>
        <xdr:cNvSpPr/>
      </xdr:nvSpPr>
      <xdr:spPr>
        <a:xfrm>
          <a:off x="174879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7" name="正方形/長方形 416">
          <a:extLst>
            <a:ext uri="{FF2B5EF4-FFF2-40B4-BE49-F238E27FC236}">
              <a16:creationId xmlns:a16="http://schemas.microsoft.com/office/drawing/2014/main" id="{6E0A7625-EF87-4380-B914-883800CE46B7}"/>
            </a:ext>
          </a:extLst>
        </xdr:cNvPr>
        <xdr:cNvSpPr/>
      </xdr:nvSpPr>
      <xdr:spPr>
        <a:xfrm>
          <a:off x="174879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8" name="正方形/長方形 417">
          <a:extLst>
            <a:ext uri="{FF2B5EF4-FFF2-40B4-BE49-F238E27FC236}">
              <a16:creationId xmlns:a16="http://schemas.microsoft.com/office/drawing/2014/main" id="{264E916B-489A-4914-B070-41F16FC4B756}"/>
            </a:ext>
          </a:extLst>
        </xdr:cNvPr>
        <xdr:cNvSpPr/>
      </xdr:nvSpPr>
      <xdr:spPr>
        <a:xfrm>
          <a:off x="185166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9" name="正方形/長方形 418">
          <a:extLst>
            <a:ext uri="{FF2B5EF4-FFF2-40B4-BE49-F238E27FC236}">
              <a16:creationId xmlns:a16="http://schemas.microsoft.com/office/drawing/2014/main" id="{2DACA38A-17FA-4C5B-B536-8F88C868573C}"/>
            </a:ext>
          </a:extLst>
        </xdr:cNvPr>
        <xdr:cNvSpPr/>
      </xdr:nvSpPr>
      <xdr:spPr>
        <a:xfrm>
          <a:off x="185166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0" name="正方形/長方形 419">
          <a:extLst>
            <a:ext uri="{FF2B5EF4-FFF2-40B4-BE49-F238E27FC236}">
              <a16:creationId xmlns:a16="http://schemas.microsoft.com/office/drawing/2014/main" id="{17CF6E23-EF9D-4F7C-837F-6EDAF1B7CCFF}"/>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1" name="正方形/長方形 420">
          <a:extLst>
            <a:ext uri="{FF2B5EF4-FFF2-40B4-BE49-F238E27FC236}">
              <a16:creationId xmlns:a16="http://schemas.microsoft.com/office/drawing/2014/main" id="{617AD388-9A5C-4C76-8AE9-055F1E2F6BB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2" name="正方形/長方形 421">
          <a:extLst>
            <a:ext uri="{FF2B5EF4-FFF2-40B4-BE49-F238E27FC236}">
              <a16:creationId xmlns:a16="http://schemas.microsoft.com/office/drawing/2014/main" id="{0C3286BD-C72A-43BA-AEC9-D992C80C2EE1}"/>
            </a:ext>
          </a:extLst>
        </xdr:cNvPr>
        <xdr:cNvSpPr/>
      </xdr:nvSpPr>
      <xdr:spPr>
        <a:xfrm>
          <a:off x="113157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3" name="正方形/長方形 422">
          <a:extLst>
            <a:ext uri="{FF2B5EF4-FFF2-40B4-BE49-F238E27FC236}">
              <a16:creationId xmlns:a16="http://schemas.microsoft.com/office/drawing/2014/main" id="{A91EA496-E835-4DD4-B1E9-DD1CE7AF3307}"/>
            </a:ext>
          </a:extLst>
        </xdr:cNvPr>
        <xdr:cNvSpPr/>
      </xdr:nvSpPr>
      <xdr:spPr>
        <a:xfrm>
          <a:off x="113157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36/39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4" name="正方形/長方形 423">
          <a:extLst>
            <a:ext uri="{FF2B5EF4-FFF2-40B4-BE49-F238E27FC236}">
              <a16:creationId xmlns:a16="http://schemas.microsoft.com/office/drawing/2014/main" id="{1FA00F1A-CFEC-4FE4-A69F-40A7ACE511EF}"/>
            </a:ext>
          </a:extLst>
        </xdr:cNvPr>
        <xdr:cNvSpPr/>
      </xdr:nvSpPr>
      <xdr:spPr>
        <a:xfrm>
          <a:off x="1223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5" name="正方形/長方形 424">
          <a:extLst>
            <a:ext uri="{FF2B5EF4-FFF2-40B4-BE49-F238E27FC236}">
              <a16:creationId xmlns:a16="http://schemas.microsoft.com/office/drawing/2014/main" id="{FB8D5363-EA27-4E53-BD3D-9E97B98F9923}"/>
            </a:ext>
          </a:extLst>
        </xdr:cNvPr>
        <xdr:cNvSpPr/>
      </xdr:nvSpPr>
      <xdr:spPr>
        <a:xfrm>
          <a:off x="1223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6" name="正方形/長方形 425">
          <a:extLst>
            <a:ext uri="{FF2B5EF4-FFF2-40B4-BE49-F238E27FC236}">
              <a16:creationId xmlns:a16="http://schemas.microsoft.com/office/drawing/2014/main" id="{838BE9D0-6C73-4422-8CE9-AF544ADADE2D}"/>
            </a:ext>
          </a:extLst>
        </xdr:cNvPr>
        <xdr:cNvSpPr/>
      </xdr:nvSpPr>
      <xdr:spPr>
        <a:xfrm>
          <a:off x="132683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7" name="正方形/長方形 426">
          <a:extLst>
            <a:ext uri="{FF2B5EF4-FFF2-40B4-BE49-F238E27FC236}">
              <a16:creationId xmlns:a16="http://schemas.microsoft.com/office/drawing/2014/main" id="{37F01EEF-1FB3-4ACA-A00A-EF8038DA5A22}"/>
            </a:ext>
          </a:extLst>
        </xdr:cNvPr>
        <xdr:cNvSpPr/>
      </xdr:nvSpPr>
      <xdr:spPr>
        <a:xfrm>
          <a:off x="132683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8" name="正方形/長方形 427">
          <a:extLst>
            <a:ext uri="{FF2B5EF4-FFF2-40B4-BE49-F238E27FC236}">
              <a16:creationId xmlns:a16="http://schemas.microsoft.com/office/drawing/2014/main" id="{487AE1DD-94BB-4095-942C-465A76FA67E8}"/>
            </a:ext>
          </a:extLst>
        </xdr:cNvPr>
        <xdr:cNvSpPr/>
      </xdr:nvSpPr>
      <xdr:spPr>
        <a:xfrm>
          <a:off x="112109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429" name="テキスト ボックス 428">
          <a:extLst>
            <a:ext uri="{FF2B5EF4-FFF2-40B4-BE49-F238E27FC236}">
              <a16:creationId xmlns:a16="http://schemas.microsoft.com/office/drawing/2014/main" id="{5DFDF182-39CD-4023-A535-D1BC9EF85349}"/>
            </a:ext>
          </a:extLst>
        </xdr:cNvPr>
        <xdr:cNvSpPr txBox="1"/>
      </xdr:nvSpPr>
      <xdr:spPr>
        <a:xfrm>
          <a:off x="11172825" y="12068175"/>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0" name="直線コネクタ 429">
          <a:extLst>
            <a:ext uri="{FF2B5EF4-FFF2-40B4-BE49-F238E27FC236}">
              <a16:creationId xmlns:a16="http://schemas.microsoft.com/office/drawing/2014/main" id="{7FA0AB09-2C3B-4442-9919-27206F567214}"/>
            </a:ext>
          </a:extLst>
        </xdr:cNvPr>
        <xdr:cNvCxnSpPr/>
      </xdr:nvCxnSpPr>
      <xdr:spPr>
        <a:xfrm>
          <a:off x="11210925" y="144113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431" name="テキスト ボックス 430">
          <a:extLst>
            <a:ext uri="{FF2B5EF4-FFF2-40B4-BE49-F238E27FC236}">
              <a16:creationId xmlns:a16="http://schemas.microsoft.com/office/drawing/2014/main" id="{149AB5BE-B5D2-4277-B2F3-C81312498E3E}"/>
            </a:ext>
          </a:extLst>
        </xdr:cNvPr>
        <xdr:cNvSpPr txBox="1"/>
      </xdr:nvSpPr>
      <xdr:spPr>
        <a:xfrm>
          <a:off x="10794365" y="14265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432" name="直線コネクタ 431">
          <a:extLst>
            <a:ext uri="{FF2B5EF4-FFF2-40B4-BE49-F238E27FC236}">
              <a16:creationId xmlns:a16="http://schemas.microsoft.com/office/drawing/2014/main" id="{DDABB4B2-BC57-4729-896F-1EFC337BDA00}"/>
            </a:ext>
          </a:extLst>
        </xdr:cNvPr>
        <xdr:cNvCxnSpPr/>
      </xdr:nvCxnSpPr>
      <xdr:spPr>
        <a:xfrm>
          <a:off x="11210925" y="1409446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4820" cy="259080"/>
    <xdr:sp macro="" textlink="">
      <xdr:nvSpPr>
        <xdr:cNvPr id="433" name="テキスト ボックス 432">
          <a:extLst>
            <a:ext uri="{FF2B5EF4-FFF2-40B4-BE49-F238E27FC236}">
              <a16:creationId xmlns:a16="http://schemas.microsoft.com/office/drawing/2014/main" id="{F3646A66-EBC8-4E07-A654-4054E71546AE}"/>
            </a:ext>
          </a:extLst>
        </xdr:cNvPr>
        <xdr:cNvSpPr txBox="1"/>
      </xdr:nvSpPr>
      <xdr:spPr>
        <a:xfrm>
          <a:off x="10794365" y="139649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434" name="直線コネクタ 433">
          <a:extLst>
            <a:ext uri="{FF2B5EF4-FFF2-40B4-BE49-F238E27FC236}">
              <a16:creationId xmlns:a16="http://schemas.microsoft.com/office/drawing/2014/main" id="{A1F67724-660E-4E2E-881B-6D9DDD52CCE4}"/>
            </a:ext>
          </a:extLst>
        </xdr:cNvPr>
        <xdr:cNvCxnSpPr/>
      </xdr:nvCxnSpPr>
      <xdr:spPr>
        <a:xfrm>
          <a:off x="11210925" y="1378331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6540"/>
    <xdr:sp macro="" textlink="">
      <xdr:nvSpPr>
        <xdr:cNvPr id="435" name="テキスト ボックス 434">
          <a:extLst>
            <a:ext uri="{FF2B5EF4-FFF2-40B4-BE49-F238E27FC236}">
              <a16:creationId xmlns:a16="http://schemas.microsoft.com/office/drawing/2014/main" id="{84555E11-1A9C-4D45-A9E4-ED5E53BCE572}"/>
            </a:ext>
          </a:extLst>
        </xdr:cNvPr>
        <xdr:cNvSpPr txBox="1"/>
      </xdr:nvSpPr>
      <xdr:spPr>
        <a:xfrm>
          <a:off x="10845800" y="136569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436" name="直線コネクタ 435">
          <a:extLst>
            <a:ext uri="{FF2B5EF4-FFF2-40B4-BE49-F238E27FC236}">
              <a16:creationId xmlns:a16="http://schemas.microsoft.com/office/drawing/2014/main" id="{2F56C268-2AF5-4D41-A846-56B6DC139DA4}"/>
            </a:ext>
          </a:extLst>
        </xdr:cNvPr>
        <xdr:cNvCxnSpPr/>
      </xdr:nvCxnSpPr>
      <xdr:spPr>
        <a:xfrm>
          <a:off x="11210925" y="134759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437" name="テキスト ボックス 436">
          <a:extLst>
            <a:ext uri="{FF2B5EF4-FFF2-40B4-BE49-F238E27FC236}">
              <a16:creationId xmlns:a16="http://schemas.microsoft.com/office/drawing/2014/main" id="{73C00511-66F0-4FC4-9EFC-FB4AA37B2C84}"/>
            </a:ext>
          </a:extLst>
        </xdr:cNvPr>
        <xdr:cNvSpPr txBox="1"/>
      </xdr:nvSpPr>
      <xdr:spPr>
        <a:xfrm>
          <a:off x="10845800" y="13346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438" name="直線コネクタ 437">
          <a:extLst>
            <a:ext uri="{FF2B5EF4-FFF2-40B4-BE49-F238E27FC236}">
              <a16:creationId xmlns:a16="http://schemas.microsoft.com/office/drawing/2014/main" id="{7AD00EEF-7A50-4B30-BA81-16937192DE90}"/>
            </a:ext>
          </a:extLst>
        </xdr:cNvPr>
        <xdr:cNvCxnSpPr/>
      </xdr:nvCxnSpPr>
      <xdr:spPr>
        <a:xfrm>
          <a:off x="11210925" y="1317498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6540"/>
    <xdr:sp macro="" textlink="">
      <xdr:nvSpPr>
        <xdr:cNvPr id="439" name="テキスト ボックス 438">
          <a:extLst>
            <a:ext uri="{FF2B5EF4-FFF2-40B4-BE49-F238E27FC236}">
              <a16:creationId xmlns:a16="http://schemas.microsoft.com/office/drawing/2014/main" id="{E489807E-6C6D-44AD-8587-460BD08E0AC9}"/>
            </a:ext>
          </a:extLst>
        </xdr:cNvPr>
        <xdr:cNvSpPr txBox="1"/>
      </xdr:nvSpPr>
      <xdr:spPr>
        <a:xfrm>
          <a:off x="10845800" y="130390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440" name="直線コネクタ 439">
          <a:extLst>
            <a:ext uri="{FF2B5EF4-FFF2-40B4-BE49-F238E27FC236}">
              <a16:creationId xmlns:a16="http://schemas.microsoft.com/office/drawing/2014/main" id="{A7E99CB2-36B1-42C1-A3AF-B97063A8DDAF}"/>
            </a:ext>
          </a:extLst>
        </xdr:cNvPr>
        <xdr:cNvCxnSpPr/>
      </xdr:nvCxnSpPr>
      <xdr:spPr>
        <a:xfrm>
          <a:off x="11210925" y="128682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441" name="テキスト ボックス 440">
          <a:extLst>
            <a:ext uri="{FF2B5EF4-FFF2-40B4-BE49-F238E27FC236}">
              <a16:creationId xmlns:a16="http://schemas.microsoft.com/office/drawing/2014/main" id="{26F7D46D-B278-4922-AF6F-FFF080743090}"/>
            </a:ext>
          </a:extLst>
        </xdr:cNvPr>
        <xdr:cNvSpPr txBox="1"/>
      </xdr:nvSpPr>
      <xdr:spPr>
        <a:xfrm>
          <a:off x="10845800" y="127317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442" name="直線コネクタ 441">
          <a:extLst>
            <a:ext uri="{FF2B5EF4-FFF2-40B4-BE49-F238E27FC236}">
              <a16:creationId xmlns:a16="http://schemas.microsoft.com/office/drawing/2014/main" id="{869A2E5A-14A8-4AA9-8A1D-DB686FCDEA24}"/>
            </a:ext>
          </a:extLst>
        </xdr:cNvPr>
        <xdr:cNvCxnSpPr/>
      </xdr:nvCxnSpPr>
      <xdr:spPr>
        <a:xfrm>
          <a:off x="11210925" y="1255649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6550" cy="259080"/>
    <xdr:sp macro="" textlink="">
      <xdr:nvSpPr>
        <xdr:cNvPr id="443" name="テキスト ボックス 442">
          <a:extLst>
            <a:ext uri="{FF2B5EF4-FFF2-40B4-BE49-F238E27FC236}">
              <a16:creationId xmlns:a16="http://schemas.microsoft.com/office/drawing/2014/main" id="{35B4EC8A-90AA-4C13-A2BE-92CEB51A3D35}"/>
            </a:ext>
          </a:extLst>
        </xdr:cNvPr>
        <xdr:cNvSpPr txBox="1"/>
      </xdr:nvSpPr>
      <xdr:spPr>
        <a:xfrm>
          <a:off x="10903585" y="1242060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4" name="直線コネクタ 443">
          <a:extLst>
            <a:ext uri="{FF2B5EF4-FFF2-40B4-BE49-F238E27FC236}">
              <a16:creationId xmlns:a16="http://schemas.microsoft.com/office/drawing/2014/main" id="{6F570661-1917-4391-96A6-EC27C6063337}"/>
            </a:ext>
          </a:extLst>
        </xdr:cNvPr>
        <xdr:cNvCxnSpPr/>
      </xdr:nvCxnSpPr>
      <xdr:spPr>
        <a:xfrm>
          <a:off x="11210925" y="122491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5" name="【消防施設】&#10;有形固定資産減価償却率グラフ枠">
          <a:extLst>
            <a:ext uri="{FF2B5EF4-FFF2-40B4-BE49-F238E27FC236}">
              <a16:creationId xmlns:a16="http://schemas.microsoft.com/office/drawing/2014/main" id="{05369070-E1E2-4C26-BAAA-047C992942A2}"/>
            </a:ext>
          </a:extLst>
        </xdr:cNvPr>
        <xdr:cNvSpPr/>
      </xdr:nvSpPr>
      <xdr:spPr>
        <a:xfrm>
          <a:off x="112109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44450</xdr:rowOff>
    </xdr:from>
    <xdr:to>
      <xdr:col>85</xdr:col>
      <xdr:colOff>126365</xdr:colOff>
      <xdr:row>86</xdr:row>
      <xdr:rowOff>168910</xdr:rowOff>
    </xdr:to>
    <xdr:cxnSp macro="">
      <xdr:nvCxnSpPr>
        <xdr:cNvPr id="446" name="直線コネクタ 445">
          <a:extLst>
            <a:ext uri="{FF2B5EF4-FFF2-40B4-BE49-F238E27FC236}">
              <a16:creationId xmlns:a16="http://schemas.microsoft.com/office/drawing/2014/main" id="{55AA6E44-F4FE-485E-BE13-487A31A3A93B}"/>
            </a:ext>
          </a:extLst>
        </xdr:cNvPr>
        <xdr:cNvCxnSpPr/>
      </xdr:nvCxnSpPr>
      <xdr:spPr>
        <a:xfrm flipV="1">
          <a:off x="14696440" y="12687300"/>
          <a:ext cx="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447" name="【消防施設】&#10;有形固定資産減価償却率最小値テキスト">
          <a:extLst>
            <a:ext uri="{FF2B5EF4-FFF2-40B4-BE49-F238E27FC236}">
              <a16:creationId xmlns:a16="http://schemas.microsoft.com/office/drawing/2014/main" id="{DFF5E5FE-FCC5-45FB-B144-A67218351D6A}"/>
            </a:ext>
          </a:extLst>
        </xdr:cNvPr>
        <xdr:cNvSpPr txBox="1"/>
      </xdr:nvSpPr>
      <xdr:spPr>
        <a:xfrm>
          <a:off x="14735175" y="14098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448" name="直線コネクタ 447">
          <a:extLst>
            <a:ext uri="{FF2B5EF4-FFF2-40B4-BE49-F238E27FC236}">
              <a16:creationId xmlns:a16="http://schemas.microsoft.com/office/drawing/2014/main" id="{2DA3CFFE-B5DC-4B98-9AED-8D7112C6D63E}"/>
            </a:ext>
          </a:extLst>
        </xdr:cNvPr>
        <xdr:cNvCxnSpPr/>
      </xdr:nvCxnSpPr>
      <xdr:spPr>
        <a:xfrm>
          <a:off x="14611350" y="140944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162560</xdr:rowOff>
    </xdr:from>
    <xdr:ext cx="340360" cy="259080"/>
    <xdr:sp macro="" textlink="">
      <xdr:nvSpPr>
        <xdr:cNvPr id="449" name="【消防施設】&#10;有形固定資産減価償却率最大値テキスト">
          <a:extLst>
            <a:ext uri="{FF2B5EF4-FFF2-40B4-BE49-F238E27FC236}">
              <a16:creationId xmlns:a16="http://schemas.microsoft.com/office/drawing/2014/main" id="{B6A29306-56C9-4B81-821F-314BC537A724}"/>
            </a:ext>
          </a:extLst>
        </xdr:cNvPr>
        <xdr:cNvSpPr txBox="1"/>
      </xdr:nvSpPr>
      <xdr:spPr>
        <a:xfrm>
          <a:off x="14735175" y="12475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44450</xdr:rowOff>
    </xdr:from>
    <xdr:to>
      <xdr:col>86</xdr:col>
      <xdr:colOff>25400</xdr:colOff>
      <xdr:row>78</xdr:row>
      <xdr:rowOff>44450</xdr:rowOff>
    </xdr:to>
    <xdr:cxnSp macro="">
      <xdr:nvCxnSpPr>
        <xdr:cNvPr id="450" name="直線コネクタ 449">
          <a:extLst>
            <a:ext uri="{FF2B5EF4-FFF2-40B4-BE49-F238E27FC236}">
              <a16:creationId xmlns:a16="http://schemas.microsoft.com/office/drawing/2014/main" id="{10034277-56BD-4890-B0DE-E53F6C45A585}"/>
            </a:ext>
          </a:extLst>
        </xdr:cNvPr>
        <xdr:cNvCxnSpPr/>
      </xdr:nvCxnSpPr>
      <xdr:spPr>
        <a:xfrm>
          <a:off x="14611350" y="126873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126365</xdr:rowOff>
    </xdr:from>
    <xdr:ext cx="405130" cy="259080"/>
    <xdr:sp macro="" textlink="">
      <xdr:nvSpPr>
        <xdr:cNvPr id="451" name="【消防施設】&#10;有形固定資産減価償却率平均値テキスト">
          <a:extLst>
            <a:ext uri="{FF2B5EF4-FFF2-40B4-BE49-F238E27FC236}">
              <a16:creationId xmlns:a16="http://schemas.microsoft.com/office/drawing/2014/main" id="{18B641CC-867A-4CB5-B0B1-A63A3DF94888}"/>
            </a:ext>
          </a:extLst>
        </xdr:cNvPr>
        <xdr:cNvSpPr txBox="1"/>
      </xdr:nvSpPr>
      <xdr:spPr>
        <a:xfrm>
          <a:off x="14735175" y="134105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103505</xdr:rowOff>
    </xdr:from>
    <xdr:to>
      <xdr:col>85</xdr:col>
      <xdr:colOff>177800</xdr:colOff>
      <xdr:row>84</xdr:row>
      <xdr:rowOff>33655</xdr:rowOff>
    </xdr:to>
    <xdr:sp macro="" textlink="">
      <xdr:nvSpPr>
        <xdr:cNvPr id="452" name="フローチャート: 判断 451">
          <a:extLst>
            <a:ext uri="{FF2B5EF4-FFF2-40B4-BE49-F238E27FC236}">
              <a16:creationId xmlns:a16="http://schemas.microsoft.com/office/drawing/2014/main" id="{D72E858A-A104-4C42-9B8C-111A1AF566AA}"/>
            </a:ext>
          </a:extLst>
        </xdr:cNvPr>
        <xdr:cNvSpPr/>
      </xdr:nvSpPr>
      <xdr:spPr>
        <a:xfrm>
          <a:off x="14649450" y="135559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57785</xdr:rowOff>
    </xdr:from>
    <xdr:to>
      <xdr:col>81</xdr:col>
      <xdr:colOff>101600</xdr:colOff>
      <xdr:row>83</xdr:row>
      <xdr:rowOff>159385</xdr:rowOff>
    </xdr:to>
    <xdr:sp macro="" textlink="">
      <xdr:nvSpPr>
        <xdr:cNvPr id="453" name="フローチャート: 判断 452">
          <a:extLst>
            <a:ext uri="{FF2B5EF4-FFF2-40B4-BE49-F238E27FC236}">
              <a16:creationId xmlns:a16="http://schemas.microsoft.com/office/drawing/2014/main" id="{45EC528A-923B-4D25-AAFF-75D9E54F0DC2}"/>
            </a:ext>
          </a:extLst>
        </xdr:cNvPr>
        <xdr:cNvSpPr/>
      </xdr:nvSpPr>
      <xdr:spPr>
        <a:xfrm>
          <a:off x="13887450" y="135070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49530</xdr:rowOff>
    </xdr:from>
    <xdr:to>
      <xdr:col>76</xdr:col>
      <xdr:colOff>165100</xdr:colOff>
      <xdr:row>83</xdr:row>
      <xdr:rowOff>151130</xdr:rowOff>
    </xdr:to>
    <xdr:sp macro="" textlink="">
      <xdr:nvSpPr>
        <xdr:cNvPr id="454" name="フローチャート: 判断 453">
          <a:extLst>
            <a:ext uri="{FF2B5EF4-FFF2-40B4-BE49-F238E27FC236}">
              <a16:creationId xmlns:a16="http://schemas.microsoft.com/office/drawing/2014/main" id="{926D4496-4259-4517-96B9-D8DAC3754200}"/>
            </a:ext>
          </a:extLst>
        </xdr:cNvPr>
        <xdr:cNvSpPr/>
      </xdr:nvSpPr>
      <xdr:spPr>
        <a:xfrm>
          <a:off x="13096875" y="134956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21590</xdr:rowOff>
    </xdr:from>
    <xdr:to>
      <xdr:col>72</xdr:col>
      <xdr:colOff>38100</xdr:colOff>
      <xdr:row>83</xdr:row>
      <xdr:rowOff>123190</xdr:rowOff>
    </xdr:to>
    <xdr:sp macro="" textlink="">
      <xdr:nvSpPr>
        <xdr:cNvPr id="455" name="フローチャート: 判断 454">
          <a:extLst>
            <a:ext uri="{FF2B5EF4-FFF2-40B4-BE49-F238E27FC236}">
              <a16:creationId xmlns:a16="http://schemas.microsoft.com/office/drawing/2014/main" id="{D5C8C150-B192-427D-BF1A-50ABD3394274}"/>
            </a:ext>
          </a:extLst>
        </xdr:cNvPr>
        <xdr:cNvSpPr/>
      </xdr:nvSpPr>
      <xdr:spPr>
        <a:xfrm>
          <a:off x="12296775" y="134708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155575</xdr:rowOff>
    </xdr:from>
    <xdr:to>
      <xdr:col>67</xdr:col>
      <xdr:colOff>101600</xdr:colOff>
      <xdr:row>83</xdr:row>
      <xdr:rowOff>86360</xdr:rowOff>
    </xdr:to>
    <xdr:sp macro="" textlink="">
      <xdr:nvSpPr>
        <xdr:cNvPr id="456" name="フローチャート: 判断 455">
          <a:extLst>
            <a:ext uri="{FF2B5EF4-FFF2-40B4-BE49-F238E27FC236}">
              <a16:creationId xmlns:a16="http://schemas.microsoft.com/office/drawing/2014/main" id="{601FC816-05FC-488F-AA58-D8F74DF6B643}"/>
            </a:ext>
          </a:extLst>
        </xdr:cNvPr>
        <xdr:cNvSpPr/>
      </xdr:nvSpPr>
      <xdr:spPr>
        <a:xfrm>
          <a:off x="11487150" y="13446125"/>
          <a:ext cx="104775" cy="863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457" name="テキスト ボックス 456">
          <a:extLst>
            <a:ext uri="{FF2B5EF4-FFF2-40B4-BE49-F238E27FC236}">
              <a16:creationId xmlns:a16="http://schemas.microsoft.com/office/drawing/2014/main" id="{E80DB13E-7B61-46B0-8B49-A9479649A01A}"/>
            </a:ext>
          </a:extLst>
        </xdr:cNvPr>
        <xdr:cNvSpPr txBox="1"/>
      </xdr:nvSpPr>
      <xdr:spPr>
        <a:xfrm>
          <a:off x="1452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458" name="テキスト ボックス 457">
          <a:extLst>
            <a:ext uri="{FF2B5EF4-FFF2-40B4-BE49-F238E27FC236}">
              <a16:creationId xmlns:a16="http://schemas.microsoft.com/office/drawing/2014/main" id="{105CDE73-523A-44AF-95F5-51CFDAD8A494}"/>
            </a:ext>
          </a:extLst>
        </xdr:cNvPr>
        <xdr:cNvSpPr txBox="1"/>
      </xdr:nvSpPr>
      <xdr:spPr>
        <a:xfrm>
          <a:off x="13763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459" name="テキスト ボックス 458">
          <a:extLst>
            <a:ext uri="{FF2B5EF4-FFF2-40B4-BE49-F238E27FC236}">
              <a16:creationId xmlns:a16="http://schemas.microsoft.com/office/drawing/2014/main" id="{8F7954A6-0B7B-4C8D-B2BC-EDD9C4CB2F4C}"/>
            </a:ext>
          </a:extLst>
        </xdr:cNvPr>
        <xdr:cNvSpPr txBox="1"/>
      </xdr:nvSpPr>
      <xdr:spPr>
        <a:xfrm>
          <a:off x="12973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460" name="テキスト ボックス 459">
          <a:extLst>
            <a:ext uri="{FF2B5EF4-FFF2-40B4-BE49-F238E27FC236}">
              <a16:creationId xmlns:a16="http://schemas.microsoft.com/office/drawing/2014/main" id="{F8F19690-E38A-4303-B9CF-FB7576F76801}"/>
            </a:ext>
          </a:extLst>
        </xdr:cNvPr>
        <xdr:cNvSpPr txBox="1"/>
      </xdr:nvSpPr>
      <xdr:spPr>
        <a:xfrm>
          <a:off x="12172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461" name="テキスト ボックス 460">
          <a:extLst>
            <a:ext uri="{FF2B5EF4-FFF2-40B4-BE49-F238E27FC236}">
              <a16:creationId xmlns:a16="http://schemas.microsoft.com/office/drawing/2014/main" id="{0B5948A1-40FE-4B03-A066-B8CACDA716DA}"/>
            </a:ext>
          </a:extLst>
        </xdr:cNvPr>
        <xdr:cNvSpPr txBox="1"/>
      </xdr:nvSpPr>
      <xdr:spPr>
        <a:xfrm>
          <a:off x="11363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86</xdr:row>
      <xdr:rowOff>76835</xdr:rowOff>
    </xdr:from>
    <xdr:to>
      <xdr:col>85</xdr:col>
      <xdr:colOff>177800</xdr:colOff>
      <xdr:row>87</xdr:row>
      <xdr:rowOff>6985</xdr:rowOff>
    </xdr:to>
    <xdr:sp macro="" textlink="">
      <xdr:nvSpPr>
        <xdr:cNvPr id="462" name="楕円 461">
          <a:extLst>
            <a:ext uri="{FF2B5EF4-FFF2-40B4-BE49-F238E27FC236}">
              <a16:creationId xmlns:a16="http://schemas.microsoft.com/office/drawing/2014/main" id="{F2D98401-659A-4D01-97FE-2A99D188EE63}"/>
            </a:ext>
          </a:extLst>
        </xdr:cNvPr>
        <xdr:cNvSpPr/>
      </xdr:nvSpPr>
      <xdr:spPr>
        <a:xfrm>
          <a:off x="14649450" y="140119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163195</xdr:rowOff>
    </xdr:from>
    <xdr:ext cx="405130" cy="259080"/>
    <xdr:sp macro="" textlink="">
      <xdr:nvSpPr>
        <xdr:cNvPr id="463" name="【消防施設】&#10;有形固定資産減価償却率該当値テキスト">
          <a:extLst>
            <a:ext uri="{FF2B5EF4-FFF2-40B4-BE49-F238E27FC236}">
              <a16:creationId xmlns:a16="http://schemas.microsoft.com/office/drawing/2014/main" id="{D8403B73-8978-400E-924D-25CF5639B1B3}"/>
            </a:ext>
          </a:extLst>
        </xdr:cNvPr>
        <xdr:cNvSpPr txBox="1"/>
      </xdr:nvSpPr>
      <xdr:spPr>
        <a:xfrm>
          <a:off x="14735175" y="13933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86</xdr:row>
      <xdr:rowOff>72390</xdr:rowOff>
    </xdr:from>
    <xdr:to>
      <xdr:col>81</xdr:col>
      <xdr:colOff>101600</xdr:colOff>
      <xdr:row>87</xdr:row>
      <xdr:rowOff>2540</xdr:rowOff>
    </xdr:to>
    <xdr:sp macro="" textlink="">
      <xdr:nvSpPr>
        <xdr:cNvPr id="464" name="楕円 463">
          <a:extLst>
            <a:ext uri="{FF2B5EF4-FFF2-40B4-BE49-F238E27FC236}">
              <a16:creationId xmlns:a16="http://schemas.microsoft.com/office/drawing/2014/main" id="{8C1CFDF4-092F-42CB-B5E4-6B7E08512F47}"/>
            </a:ext>
          </a:extLst>
        </xdr:cNvPr>
        <xdr:cNvSpPr/>
      </xdr:nvSpPr>
      <xdr:spPr>
        <a:xfrm>
          <a:off x="13887450" y="140042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123190</xdr:rowOff>
    </xdr:from>
    <xdr:to>
      <xdr:col>85</xdr:col>
      <xdr:colOff>127000</xdr:colOff>
      <xdr:row>86</xdr:row>
      <xdr:rowOff>127635</xdr:rowOff>
    </xdr:to>
    <xdr:cxnSp macro="">
      <xdr:nvCxnSpPr>
        <xdr:cNvPr id="465" name="直線コネクタ 464">
          <a:extLst>
            <a:ext uri="{FF2B5EF4-FFF2-40B4-BE49-F238E27FC236}">
              <a16:creationId xmlns:a16="http://schemas.microsoft.com/office/drawing/2014/main" id="{D9210483-2200-4F41-B89A-AAC9F1CF4905}"/>
            </a:ext>
          </a:extLst>
        </xdr:cNvPr>
        <xdr:cNvCxnSpPr/>
      </xdr:nvCxnSpPr>
      <xdr:spPr>
        <a:xfrm>
          <a:off x="13935075" y="1406144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12065</xdr:rowOff>
    </xdr:from>
    <xdr:to>
      <xdr:col>76</xdr:col>
      <xdr:colOff>165100</xdr:colOff>
      <xdr:row>86</xdr:row>
      <xdr:rowOff>113665</xdr:rowOff>
    </xdr:to>
    <xdr:sp macro="" textlink="">
      <xdr:nvSpPr>
        <xdr:cNvPr id="466" name="楕円 465">
          <a:extLst>
            <a:ext uri="{FF2B5EF4-FFF2-40B4-BE49-F238E27FC236}">
              <a16:creationId xmlns:a16="http://schemas.microsoft.com/office/drawing/2014/main" id="{5B2C128E-8AFD-447B-BD09-8A3090543AF3}"/>
            </a:ext>
          </a:extLst>
        </xdr:cNvPr>
        <xdr:cNvSpPr/>
      </xdr:nvSpPr>
      <xdr:spPr>
        <a:xfrm>
          <a:off x="13096875" y="139439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63500</xdr:rowOff>
    </xdr:from>
    <xdr:to>
      <xdr:col>81</xdr:col>
      <xdr:colOff>50800</xdr:colOff>
      <xdr:row>86</xdr:row>
      <xdr:rowOff>123190</xdr:rowOff>
    </xdr:to>
    <xdr:cxnSp macro="">
      <xdr:nvCxnSpPr>
        <xdr:cNvPr id="467" name="直線コネクタ 466">
          <a:extLst>
            <a:ext uri="{FF2B5EF4-FFF2-40B4-BE49-F238E27FC236}">
              <a16:creationId xmlns:a16="http://schemas.microsoft.com/office/drawing/2014/main" id="{74126EE7-D263-45E5-B229-CD9FB0A2F78C}"/>
            </a:ext>
          </a:extLst>
        </xdr:cNvPr>
        <xdr:cNvCxnSpPr/>
      </xdr:nvCxnSpPr>
      <xdr:spPr>
        <a:xfrm>
          <a:off x="13144500" y="14001750"/>
          <a:ext cx="790575"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76835</xdr:rowOff>
    </xdr:from>
    <xdr:to>
      <xdr:col>72</xdr:col>
      <xdr:colOff>38100</xdr:colOff>
      <xdr:row>87</xdr:row>
      <xdr:rowOff>6985</xdr:rowOff>
    </xdr:to>
    <xdr:sp macro="" textlink="">
      <xdr:nvSpPr>
        <xdr:cNvPr id="468" name="楕円 467">
          <a:extLst>
            <a:ext uri="{FF2B5EF4-FFF2-40B4-BE49-F238E27FC236}">
              <a16:creationId xmlns:a16="http://schemas.microsoft.com/office/drawing/2014/main" id="{8F801363-73F0-4DF3-AC6C-85884DCC2C47}"/>
            </a:ext>
          </a:extLst>
        </xdr:cNvPr>
        <xdr:cNvSpPr/>
      </xdr:nvSpPr>
      <xdr:spPr>
        <a:xfrm>
          <a:off x="12296775" y="140119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63500</xdr:rowOff>
    </xdr:from>
    <xdr:to>
      <xdr:col>76</xdr:col>
      <xdr:colOff>114300</xdr:colOff>
      <xdr:row>86</xdr:row>
      <xdr:rowOff>127635</xdr:rowOff>
    </xdr:to>
    <xdr:cxnSp macro="">
      <xdr:nvCxnSpPr>
        <xdr:cNvPr id="469" name="直線コネクタ 468">
          <a:extLst>
            <a:ext uri="{FF2B5EF4-FFF2-40B4-BE49-F238E27FC236}">
              <a16:creationId xmlns:a16="http://schemas.microsoft.com/office/drawing/2014/main" id="{5875E13A-AC25-4309-9559-D6C4628D793D}"/>
            </a:ext>
          </a:extLst>
        </xdr:cNvPr>
        <xdr:cNvCxnSpPr/>
      </xdr:nvCxnSpPr>
      <xdr:spPr>
        <a:xfrm flipV="1">
          <a:off x="12344400" y="14001750"/>
          <a:ext cx="8001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13335</xdr:rowOff>
    </xdr:from>
    <xdr:to>
      <xdr:col>67</xdr:col>
      <xdr:colOff>101600</xdr:colOff>
      <xdr:row>86</xdr:row>
      <xdr:rowOff>114935</xdr:rowOff>
    </xdr:to>
    <xdr:sp macro="" textlink="">
      <xdr:nvSpPr>
        <xdr:cNvPr id="470" name="楕円 469">
          <a:extLst>
            <a:ext uri="{FF2B5EF4-FFF2-40B4-BE49-F238E27FC236}">
              <a16:creationId xmlns:a16="http://schemas.microsoft.com/office/drawing/2014/main" id="{D70C83CC-D6A6-4AFB-B7E5-0198AB8E9D10}"/>
            </a:ext>
          </a:extLst>
        </xdr:cNvPr>
        <xdr:cNvSpPr/>
      </xdr:nvSpPr>
      <xdr:spPr>
        <a:xfrm>
          <a:off x="11487150" y="139452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64135</xdr:rowOff>
    </xdr:from>
    <xdr:to>
      <xdr:col>71</xdr:col>
      <xdr:colOff>177800</xdr:colOff>
      <xdr:row>86</xdr:row>
      <xdr:rowOff>127635</xdr:rowOff>
    </xdr:to>
    <xdr:cxnSp macro="">
      <xdr:nvCxnSpPr>
        <xdr:cNvPr id="471" name="直線コネクタ 470">
          <a:extLst>
            <a:ext uri="{FF2B5EF4-FFF2-40B4-BE49-F238E27FC236}">
              <a16:creationId xmlns:a16="http://schemas.microsoft.com/office/drawing/2014/main" id="{8F5970DB-02F4-4104-A41E-50DE876E8443}"/>
            </a:ext>
          </a:extLst>
        </xdr:cNvPr>
        <xdr:cNvCxnSpPr/>
      </xdr:nvCxnSpPr>
      <xdr:spPr>
        <a:xfrm>
          <a:off x="11534775" y="14002385"/>
          <a:ext cx="809625"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4445</xdr:rowOff>
    </xdr:from>
    <xdr:ext cx="405130" cy="259080"/>
    <xdr:sp macro="" textlink="">
      <xdr:nvSpPr>
        <xdr:cNvPr id="472" name="n_1aveValue【消防施設】&#10;有形固定資産減価償却率">
          <a:extLst>
            <a:ext uri="{FF2B5EF4-FFF2-40B4-BE49-F238E27FC236}">
              <a16:creationId xmlns:a16="http://schemas.microsoft.com/office/drawing/2014/main" id="{85E192B1-730B-4942-B6C5-120FDD2AE65D}"/>
            </a:ext>
          </a:extLst>
        </xdr:cNvPr>
        <xdr:cNvSpPr txBox="1"/>
      </xdr:nvSpPr>
      <xdr:spPr>
        <a:xfrm>
          <a:off x="13745210" y="13294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167640</xdr:rowOff>
    </xdr:from>
    <xdr:ext cx="402590" cy="256540"/>
    <xdr:sp macro="" textlink="">
      <xdr:nvSpPr>
        <xdr:cNvPr id="473" name="n_2aveValue【消防施設】&#10;有形固定資産減価償却率">
          <a:extLst>
            <a:ext uri="{FF2B5EF4-FFF2-40B4-BE49-F238E27FC236}">
              <a16:creationId xmlns:a16="http://schemas.microsoft.com/office/drawing/2014/main" id="{87E23607-2129-4EAF-A117-77C9D2558A2A}"/>
            </a:ext>
          </a:extLst>
        </xdr:cNvPr>
        <xdr:cNvSpPr txBox="1"/>
      </xdr:nvSpPr>
      <xdr:spPr>
        <a:xfrm>
          <a:off x="12964160" y="132899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139700</xdr:rowOff>
    </xdr:from>
    <xdr:ext cx="402590" cy="259080"/>
    <xdr:sp macro="" textlink="">
      <xdr:nvSpPr>
        <xdr:cNvPr id="474" name="n_3aveValue【消防施設】&#10;有形固定資産減価償却率">
          <a:extLst>
            <a:ext uri="{FF2B5EF4-FFF2-40B4-BE49-F238E27FC236}">
              <a16:creationId xmlns:a16="http://schemas.microsoft.com/office/drawing/2014/main" id="{4848DB09-8B5B-4CEB-8F5D-89E98A7A4E06}"/>
            </a:ext>
          </a:extLst>
        </xdr:cNvPr>
        <xdr:cNvSpPr txBox="1"/>
      </xdr:nvSpPr>
      <xdr:spPr>
        <a:xfrm>
          <a:off x="12164060" y="132683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102235</xdr:rowOff>
    </xdr:from>
    <xdr:ext cx="402590" cy="258445"/>
    <xdr:sp macro="" textlink="">
      <xdr:nvSpPr>
        <xdr:cNvPr id="475" name="n_4aveValue【消防施設】&#10;有形固定資産減価償却率">
          <a:extLst>
            <a:ext uri="{FF2B5EF4-FFF2-40B4-BE49-F238E27FC236}">
              <a16:creationId xmlns:a16="http://schemas.microsoft.com/office/drawing/2014/main" id="{7EF4DE49-F5BB-4C9D-8DF3-89FCDD04A7DF}"/>
            </a:ext>
          </a:extLst>
        </xdr:cNvPr>
        <xdr:cNvSpPr txBox="1"/>
      </xdr:nvSpPr>
      <xdr:spPr>
        <a:xfrm>
          <a:off x="11354435" y="132308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86</xdr:row>
      <xdr:rowOff>165100</xdr:rowOff>
    </xdr:from>
    <xdr:ext cx="405130" cy="259080"/>
    <xdr:sp macro="" textlink="">
      <xdr:nvSpPr>
        <xdr:cNvPr id="476" name="n_1mainValue【消防施設】&#10;有形固定資産減価償却率">
          <a:extLst>
            <a:ext uri="{FF2B5EF4-FFF2-40B4-BE49-F238E27FC236}">
              <a16:creationId xmlns:a16="http://schemas.microsoft.com/office/drawing/2014/main" id="{EF933912-B56D-49DD-88D0-91BDB12D0C47}"/>
            </a:ext>
          </a:extLst>
        </xdr:cNvPr>
        <xdr:cNvSpPr txBox="1"/>
      </xdr:nvSpPr>
      <xdr:spPr>
        <a:xfrm>
          <a:off x="13745210" y="14097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86</xdr:row>
      <xdr:rowOff>104775</xdr:rowOff>
    </xdr:from>
    <xdr:ext cx="402590" cy="259080"/>
    <xdr:sp macro="" textlink="">
      <xdr:nvSpPr>
        <xdr:cNvPr id="477" name="n_2mainValue【消防施設】&#10;有形固定資産減価償却率">
          <a:extLst>
            <a:ext uri="{FF2B5EF4-FFF2-40B4-BE49-F238E27FC236}">
              <a16:creationId xmlns:a16="http://schemas.microsoft.com/office/drawing/2014/main" id="{AAE881A0-658E-41DB-883E-0B853B84FB3A}"/>
            </a:ext>
          </a:extLst>
        </xdr:cNvPr>
        <xdr:cNvSpPr txBox="1"/>
      </xdr:nvSpPr>
      <xdr:spPr>
        <a:xfrm>
          <a:off x="12964160" y="140366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86</xdr:row>
      <xdr:rowOff>169545</xdr:rowOff>
    </xdr:from>
    <xdr:ext cx="402590" cy="256540"/>
    <xdr:sp macro="" textlink="">
      <xdr:nvSpPr>
        <xdr:cNvPr id="478" name="n_3mainValue【消防施設】&#10;有形固定資産減価償却率">
          <a:extLst>
            <a:ext uri="{FF2B5EF4-FFF2-40B4-BE49-F238E27FC236}">
              <a16:creationId xmlns:a16="http://schemas.microsoft.com/office/drawing/2014/main" id="{252D2F15-76B7-4611-8E15-58BE8FD33762}"/>
            </a:ext>
          </a:extLst>
        </xdr:cNvPr>
        <xdr:cNvSpPr txBox="1"/>
      </xdr:nvSpPr>
      <xdr:spPr>
        <a:xfrm>
          <a:off x="12164060" y="140950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86</xdr:row>
      <xdr:rowOff>106045</xdr:rowOff>
    </xdr:from>
    <xdr:ext cx="402590" cy="259080"/>
    <xdr:sp macro="" textlink="">
      <xdr:nvSpPr>
        <xdr:cNvPr id="479" name="n_4mainValue【消防施設】&#10;有形固定資産減価償却率">
          <a:extLst>
            <a:ext uri="{FF2B5EF4-FFF2-40B4-BE49-F238E27FC236}">
              <a16:creationId xmlns:a16="http://schemas.microsoft.com/office/drawing/2014/main" id="{8551D5F7-382F-4AA2-985B-0A94A1F00D6E}"/>
            </a:ext>
          </a:extLst>
        </xdr:cNvPr>
        <xdr:cNvSpPr txBox="1"/>
      </xdr:nvSpPr>
      <xdr:spPr>
        <a:xfrm>
          <a:off x="11354435" y="140379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0" name="正方形/長方形 479">
          <a:extLst>
            <a:ext uri="{FF2B5EF4-FFF2-40B4-BE49-F238E27FC236}">
              <a16:creationId xmlns:a16="http://schemas.microsoft.com/office/drawing/2014/main" id="{3A91CF26-F9A3-4FC8-BEC1-1073FE54F1C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1" name="正方形/長方形 480">
          <a:extLst>
            <a:ext uri="{FF2B5EF4-FFF2-40B4-BE49-F238E27FC236}">
              <a16:creationId xmlns:a16="http://schemas.microsoft.com/office/drawing/2014/main" id="{132F3A9E-6E35-4D11-B4E4-2E4536872F43}"/>
            </a:ext>
          </a:extLst>
        </xdr:cNvPr>
        <xdr:cNvSpPr/>
      </xdr:nvSpPr>
      <xdr:spPr>
        <a:xfrm>
          <a:off x="165830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2" name="正方形/長方形 481">
          <a:extLst>
            <a:ext uri="{FF2B5EF4-FFF2-40B4-BE49-F238E27FC236}">
              <a16:creationId xmlns:a16="http://schemas.microsoft.com/office/drawing/2014/main" id="{3658BA50-D619-407E-9B05-1F87DAC75FF5}"/>
            </a:ext>
          </a:extLst>
        </xdr:cNvPr>
        <xdr:cNvSpPr/>
      </xdr:nvSpPr>
      <xdr:spPr>
        <a:xfrm>
          <a:off x="165830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3" name="正方形/長方形 482">
          <a:extLst>
            <a:ext uri="{FF2B5EF4-FFF2-40B4-BE49-F238E27FC236}">
              <a16:creationId xmlns:a16="http://schemas.microsoft.com/office/drawing/2014/main" id="{E48E5F54-23D9-45E4-9311-F32508708136}"/>
            </a:ext>
          </a:extLst>
        </xdr:cNvPr>
        <xdr:cNvSpPr/>
      </xdr:nvSpPr>
      <xdr:spPr>
        <a:xfrm>
          <a:off x="174879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4" name="正方形/長方形 483">
          <a:extLst>
            <a:ext uri="{FF2B5EF4-FFF2-40B4-BE49-F238E27FC236}">
              <a16:creationId xmlns:a16="http://schemas.microsoft.com/office/drawing/2014/main" id="{0A9D9953-3DCB-4AC9-9660-24BEE8899CC7}"/>
            </a:ext>
          </a:extLst>
        </xdr:cNvPr>
        <xdr:cNvSpPr/>
      </xdr:nvSpPr>
      <xdr:spPr>
        <a:xfrm>
          <a:off x="174879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5" name="正方形/長方形 484">
          <a:extLst>
            <a:ext uri="{FF2B5EF4-FFF2-40B4-BE49-F238E27FC236}">
              <a16:creationId xmlns:a16="http://schemas.microsoft.com/office/drawing/2014/main" id="{775C8A66-A0AF-4DC5-9DAE-E6B50B6CE527}"/>
            </a:ext>
          </a:extLst>
        </xdr:cNvPr>
        <xdr:cNvSpPr/>
      </xdr:nvSpPr>
      <xdr:spPr>
        <a:xfrm>
          <a:off x="185166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6" name="正方形/長方形 485">
          <a:extLst>
            <a:ext uri="{FF2B5EF4-FFF2-40B4-BE49-F238E27FC236}">
              <a16:creationId xmlns:a16="http://schemas.microsoft.com/office/drawing/2014/main" id="{320DB63E-5BD5-42AD-98F2-E8CA25139894}"/>
            </a:ext>
          </a:extLst>
        </xdr:cNvPr>
        <xdr:cNvSpPr/>
      </xdr:nvSpPr>
      <xdr:spPr>
        <a:xfrm>
          <a:off x="185166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7" name="正方形/長方形 486">
          <a:extLst>
            <a:ext uri="{FF2B5EF4-FFF2-40B4-BE49-F238E27FC236}">
              <a16:creationId xmlns:a16="http://schemas.microsoft.com/office/drawing/2014/main" id="{AA6B8A1E-5F78-47E8-8ADE-1EFCD3771911}"/>
            </a:ext>
          </a:extLst>
        </xdr:cNvPr>
        <xdr:cNvSpPr/>
      </xdr:nvSpPr>
      <xdr:spPr>
        <a:xfrm>
          <a:off x="164592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488" name="テキスト ボックス 487">
          <a:extLst>
            <a:ext uri="{FF2B5EF4-FFF2-40B4-BE49-F238E27FC236}">
              <a16:creationId xmlns:a16="http://schemas.microsoft.com/office/drawing/2014/main" id="{8E0803EF-D7A2-41DF-868C-D71969716295}"/>
            </a:ext>
          </a:extLst>
        </xdr:cNvPr>
        <xdr:cNvSpPr txBox="1"/>
      </xdr:nvSpPr>
      <xdr:spPr>
        <a:xfrm>
          <a:off x="16440150" y="12068175"/>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9" name="直線コネクタ 488">
          <a:extLst>
            <a:ext uri="{FF2B5EF4-FFF2-40B4-BE49-F238E27FC236}">
              <a16:creationId xmlns:a16="http://schemas.microsoft.com/office/drawing/2014/main" id="{70F3BA7E-40DB-4226-BD0E-3D2ED34E2C6B}"/>
            </a:ext>
          </a:extLst>
        </xdr:cNvPr>
        <xdr:cNvCxnSpPr/>
      </xdr:nvCxnSpPr>
      <xdr:spPr>
        <a:xfrm>
          <a:off x="164592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0" name="直線コネクタ 489">
          <a:extLst>
            <a:ext uri="{FF2B5EF4-FFF2-40B4-BE49-F238E27FC236}">
              <a16:creationId xmlns:a16="http://schemas.microsoft.com/office/drawing/2014/main" id="{6B037D73-CB4B-4B68-AE36-56AD052D4D95}"/>
            </a:ext>
          </a:extLst>
        </xdr:cNvPr>
        <xdr:cNvCxnSpPr/>
      </xdr:nvCxnSpPr>
      <xdr:spPr>
        <a:xfrm>
          <a:off x="16459200" y="1404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4820" cy="256540"/>
    <xdr:sp macro="" textlink="">
      <xdr:nvSpPr>
        <xdr:cNvPr id="491" name="テキスト ボックス 490">
          <a:extLst>
            <a:ext uri="{FF2B5EF4-FFF2-40B4-BE49-F238E27FC236}">
              <a16:creationId xmlns:a16="http://schemas.microsoft.com/office/drawing/2014/main" id="{1B19F3E6-CBB7-4E3D-A5E0-0F85FECCB85C}"/>
            </a:ext>
          </a:extLst>
        </xdr:cNvPr>
        <xdr:cNvSpPr txBox="1"/>
      </xdr:nvSpPr>
      <xdr:spPr>
        <a:xfrm>
          <a:off x="16052165" y="139134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2" name="直線コネクタ 491">
          <a:extLst>
            <a:ext uri="{FF2B5EF4-FFF2-40B4-BE49-F238E27FC236}">
              <a16:creationId xmlns:a16="http://schemas.microsoft.com/office/drawing/2014/main" id="{767DC013-836E-4AFC-B3C7-215B1BBA2806}"/>
            </a:ext>
          </a:extLst>
        </xdr:cNvPr>
        <xdr:cNvCxnSpPr/>
      </xdr:nvCxnSpPr>
      <xdr:spPr>
        <a:xfrm>
          <a:off x="16459200" y="13687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4820" cy="259080"/>
    <xdr:sp macro="" textlink="">
      <xdr:nvSpPr>
        <xdr:cNvPr id="493" name="テキスト ボックス 492">
          <a:extLst>
            <a:ext uri="{FF2B5EF4-FFF2-40B4-BE49-F238E27FC236}">
              <a16:creationId xmlns:a16="http://schemas.microsoft.com/office/drawing/2014/main" id="{C916B5A0-E50F-4CD5-B331-D6685C61DE1D}"/>
            </a:ext>
          </a:extLst>
        </xdr:cNvPr>
        <xdr:cNvSpPr txBox="1"/>
      </xdr:nvSpPr>
      <xdr:spPr>
        <a:xfrm>
          <a:off x="16052165" y="135515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4" name="直線コネクタ 493">
          <a:extLst>
            <a:ext uri="{FF2B5EF4-FFF2-40B4-BE49-F238E27FC236}">
              <a16:creationId xmlns:a16="http://schemas.microsoft.com/office/drawing/2014/main" id="{2BD1D011-B738-4D62-8749-FF81AC8098BA}"/>
            </a:ext>
          </a:extLst>
        </xdr:cNvPr>
        <xdr:cNvCxnSpPr/>
      </xdr:nvCxnSpPr>
      <xdr:spPr>
        <a:xfrm>
          <a:off x="16459200" y="1332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820" cy="259080"/>
    <xdr:sp macro="" textlink="">
      <xdr:nvSpPr>
        <xdr:cNvPr id="495" name="テキスト ボックス 494">
          <a:extLst>
            <a:ext uri="{FF2B5EF4-FFF2-40B4-BE49-F238E27FC236}">
              <a16:creationId xmlns:a16="http://schemas.microsoft.com/office/drawing/2014/main" id="{35A53C75-C77F-46D2-A049-7CE99A423B59}"/>
            </a:ext>
          </a:extLst>
        </xdr:cNvPr>
        <xdr:cNvSpPr txBox="1"/>
      </xdr:nvSpPr>
      <xdr:spPr>
        <a:xfrm>
          <a:off x="16052165" y="131895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6" name="直線コネクタ 495">
          <a:extLst>
            <a:ext uri="{FF2B5EF4-FFF2-40B4-BE49-F238E27FC236}">
              <a16:creationId xmlns:a16="http://schemas.microsoft.com/office/drawing/2014/main" id="{7F298CF8-8703-4449-AED4-CF35DE385E95}"/>
            </a:ext>
          </a:extLst>
        </xdr:cNvPr>
        <xdr:cNvCxnSpPr/>
      </xdr:nvCxnSpPr>
      <xdr:spPr>
        <a:xfrm>
          <a:off x="164592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4820" cy="256540"/>
    <xdr:sp macro="" textlink="">
      <xdr:nvSpPr>
        <xdr:cNvPr id="497" name="テキスト ボックス 496">
          <a:extLst>
            <a:ext uri="{FF2B5EF4-FFF2-40B4-BE49-F238E27FC236}">
              <a16:creationId xmlns:a16="http://schemas.microsoft.com/office/drawing/2014/main" id="{97744DBE-6DB2-4AE8-9673-3E813123BB7E}"/>
            </a:ext>
          </a:extLst>
        </xdr:cNvPr>
        <xdr:cNvSpPr txBox="1"/>
      </xdr:nvSpPr>
      <xdr:spPr>
        <a:xfrm>
          <a:off x="16052165" y="128276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8" name="直線コネクタ 497">
          <a:extLst>
            <a:ext uri="{FF2B5EF4-FFF2-40B4-BE49-F238E27FC236}">
              <a16:creationId xmlns:a16="http://schemas.microsoft.com/office/drawing/2014/main" id="{8C971B79-410D-4825-8A96-2DFB3A881495}"/>
            </a:ext>
          </a:extLst>
        </xdr:cNvPr>
        <xdr:cNvCxnSpPr/>
      </xdr:nvCxnSpPr>
      <xdr:spPr>
        <a:xfrm>
          <a:off x="16459200" y="1261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4820" cy="259080"/>
    <xdr:sp macro="" textlink="">
      <xdr:nvSpPr>
        <xdr:cNvPr id="499" name="テキスト ボックス 498">
          <a:extLst>
            <a:ext uri="{FF2B5EF4-FFF2-40B4-BE49-F238E27FC236}">
              <a16:creationId xmlns:a16="http://schemas.microsoft.com/office/drawing/2014/main" id="{CE6B3CDD-C688-4BB3-9412-79095A715414}"/>
            </a:ext>
          </a:extLst>
        </xdr:cNvPr>
        <xdr:cNvSpPr txBox="1"/>
      </xdr:nvSpPr>
      <xdr:spPr>
        <a:xfrm>
          <a:off x="16052165" y="124752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0" name="直線コネクタ 499">
          <a:extLst>
            <a:ext uri="{FF2B5EF4-FFF2-40B4-BE49-F238E27FC236}">
              <a16:creationId xmlns:a16="http://schemas.microsoft.com/office/drawing/2014/main" id="{A2E32CD0-B940-4D81-8ADB-DB878FB37B0C}"/>
            </a:ext>
          </a:extLst>
        </xdr:cNvPr>
        <xdr:cNvCxnSpPr/>
      </xdr:nvCxnSpPr>
      <xdr:spPr>
        <a:xfrm>
          <a:off x="164592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501" name="テキスト ボックス 500">
          <a:extLst>
            <a:ext uri="{FF2B5EF4-FFF2-40B4-BE49-F238E27FC236}">
              <a16:creationId xmlns:a16="http://schemas.microsoft.com/office/drawing/2014/main" id="{A1310807-79C0-4B7E-BD30-4E4C4F0D85A0}"/>
            </a:ext>
          </a:extLst>
        </xdr:cNvPr>
        <xdr:cNvSpPr txBox="1"/>
      </xdr:nvSpPr>
      <xdr:spPr>
        <a:xfrm>
          <a:off x="16052165" y="1211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2" name="【消防施設】&#10;一人当たり面積グラフ枠">
          <a:extLst>
            <a:ext uri="{FF2B5EF4-FFF2-40B4-BE49-F238E27FC236}">
              <a16:creationId xmlns:a16="http://schemas.microsoft.com/office/drawing/2014/main" id="{4F7FF7F0-2FC3-4A05-AF1B-BC1281423CF8}"/>
            </a:ext>
          </a:extLst>
        </xdr:cNvPr>
        <xdr:cNvSpPr/>
      </xdr:nvSpPr>
      <xdr:spPr>
        <a:xfrm>
          <a:off x="164592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123190</xdr:rowOff>
    </xdr:from>
    <xdr:to>
      <xdr:col>116</xdr:col>
      <xdr:colOff>62865</xdr:colOff>
      <xdr:row>86</xdr:row>
      <xdr:rowOff>87630</xdr:rowOff>
    </xdr:to>
    <xdr:cxnSp macro="">
      <xdr:nvCxnSpPr>
        <xdr:cNvPr id="503" name="直線コネクタ 502">
          <a:extLst>
            <a:ext uri="{FF2B5EF4-FFF2-40B4-BE49-F238E27FC236}">
              <a16:creationId xmlns:a16="http://schemas.microsoft.com/office/drawing/2014/main" id="{E5096E82-AE1D-49FA-8AE8-6A524FAAD4C8}"/>
            </a:ext>
          </a:extLst>
        </xdr:cNvPr>
        <xdr:cNvCxnSpPr/>
      </xdr:nvCxnSpPr>
      <xdr:spPr>
        <a:xfrm flipV="1">
          <a:off x="19954240" y="12766040"/>
          <a:ext cx="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91440</xdr:rowOff>
    </xdr:from>
    <xdr:ext cx="469900" cy="259080"/>
    <xdr:sp macro="" textlink="">
      <xdr:nvSpPr>
        <xdr:cNvPr id="504" name="【消防施設】&#10;一人当たり面積最小値テキスト">
          <a:extLst>
            <a:ext uri="{FF2B5EF4-FFF2-40B4-BE49-F238E27FC236}">
              <a16:creationId xmlns:a16="http://schemas.microsoft.com/office/drawing/2014/main" id="{4092AF48-B01C-45D2-9573-75222AA6409A}"/>
            </a:ext>
          </a:extLst>
        </xdr:cNvPr>
        <xdr:cNvSpPr txBox="1"/>
      </xdr:nvSpPr>
      <xdr:spPr>
        <a:xfrm>
          <a:off x="19992975" y="14023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505" name="直線コネクタ 504">
          <a:extLst>
            <a:ext uri="{FF2B5EF4-FFF2-40B4-BE49-F238E27FC236}">
              <a16:creationId xmlns:a16="http://schemas.microsoft.com/office/drawing/2014/main" id="{20A17693-F792-433A-8FA8-A9D06E1E7CC0}"/>
            </a:ext>
          </a:extLst>
        </xdr:cNvPr>
        <xdr:cNvCxnSpPr/>
      </xdr:nvCxnSpPr>
      <xdr:spPr>
        <a:xfrm>
          <a:off x="19878675" y="140195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69850</xdr:rowOff>
    </xdr:from>
    <xdr:ext cx="469900" cy="259080"/>
    <xdr:sp macro="" textlink="">
      <xdr:nvSpPr>
        <xdr:cNvPr id="506" name="【消防施設】&#10;一人当たり面積最大値テキスト">
          <a:extLst>
            <a:ext uri="{FF2B5EF4-FFF2-40B4-BE49-F238E27FC236}">
              <a16:creationId xmlns:a16="http://schemas.microsoft.com/office/drawing/2014/main" id="{0C40E016-CC5F-4290-91D7-646CA64F5D15}"/>
            </a:ext>
          </a:extLst>
        </xdr:cNvPr>
        <xdr:cNvSpPr txBox="1"/>
      </xdr:nvSpPr>
      <xdr:spPr>
        <a:xfrm>
          <a:off x="19992975" y="12544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1.073</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123190</xdr:rowOff>
    </xdr:from>
    <xdr:to>
      <xdr:col>116</xdr:col>
      <xdr:colOff>152400</xdr:colOff>
      <xdr:row>78</xdr:row>
      <xdr:rowOff>123190</xdr:rowOff>
    </xdr:to>
    <xdr:cxnSp macro="">
      <xdr:nvCxnSpPr>
        <xdr:cNvPr id="507" name="直線コネクタ 506">
          <a:extLst>
            <a:ext uri="{FF2B5EF4-FFF2-40B4-BE49-F238E27FC236}">
              <a16:creationId xmlns:a16="http://schemas.microsoft.com/office/drawing/2014/main" id="{4CC399DA-BD3C-4914-869E-EC267A93754C}"/>
            </a:ext>
          </a:extLst>
        </xdr:cNvPr>
        <xdr:cNvCxnSpPr/>
      </xdr:nvCxnSpPr>
      <xdr:spPr>
        <a:xfrm>
          <a:off x="19878675" y="127660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15240</xdr:rowOff>
    </xdr:from>
    <xdr:ext cx="469900" cy="259080"/>
    <xdr:sp macro="" textlink="">
      <xdr:nvSpPr>
        <xdr:cNvPr id="508" name="【消防施設】&#10;一人当たり面積平均値テキスト">
          <a:extLst>
            <a:ext uri="{FF2B5EF4-FFF2-40B4-BE49-F238E27FC236}">
              <a16:creationId xmlns:a16="http://schemas.microsoft.com/office/drawing/2014/main" id="{9F3496E2-6BA2-4970-A1CC-3EBDC604DE90}"/>
            </a:ext>
          </a:extLst>
        </xdr:cNvPr>
        <xdr:cNvSpPr txBox="1"/>
      </xdr:nvSpPr>
      <xdr:spPr>
        <a:xfrm>
          <a:off x="19992975" y="13623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509" name="フローチャート: 判断 508">
          <a:extLst>
            <a:ext uri="{FF2B5EF4-FFF2-40B4-BE49-F238E27FC236}">
              <a16:creationId xmlns:a16="http://schemas.microsoft.com/office/drawing/2014/main" id="{55B61D9C-0CC8-4C9D-B9C3-DD3497F804A4}"/>
            </a:ext>
          </a:extLst>
        </xdr:cNvPr>
        <xdr:cNvSpPr/>
      </xdr:nvSpPr>
      <xdr:spPr>
        <a:xfrm>
          <a:off x="19897725" y="136480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72390</xdr:rowOff>
    </xdr:from>
    <xdr:to>
      <xdr:col>112</xdr:col>
      <xdr:colOff>38100</xdr:colOff>
      <xdr:row>85</xdr:row>
      <xdr:rowOff>2540</xdr:rowOff>
    </xdr:to>
    <xdr:sp macro="" textlink="">
      <xdr:nvSpPr>
        <xdr:cNvPr id="510" name="フローチャート: 判断 509">
          <a:extLst>
            <a:ext uri="{FF2B5EF4-FFF2-40B4-BE49-F238E27FC236}">
              <a16:creationId xmlns:a16="http://schemas.microsoft.com/office/drawing/2014/main" id="{80384E2A-4B79-4791-819C-BC3224AF087A}"/>
            </a:ext>
          </a:extLst>
        </xdr:cNvPr>
        <xdr:cNvSpPr/>
      </xdr:nvSpPr>
      <xdr:spPr>
        <a:xfrm>
          <a:off x="19154775" y="136804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511" name="フローチャート: 判断 510">
          <a:extLst>
            <a:ext uri="{FF2B5EF4-FFF2-40B4-BE49-F238E27FC236}">
              <a16:creationId xmlns:a16="http://schemas.microsoft.com/office/drawing/2014/main" id="{F1688B88-2F49-4BD4-8CC6-8E3440CB3C48}"/>
            </a:ext>
          </a:extLst>
        </xdr:cNvPr>
        <xdr:cNvSpPr/>
      </xdr:nvSpPr>
      <xdr:spPr>
        <a:xfrm>
          <a:off x="18345150" y="136791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512" name="フローチャート: 判断 511">
          <a:extLst>
            <a:ext uri="{FF2B5EF4-FFF2-40B4-BE49-F238E27FC236}">
              <a16:creationId xmlns:a16="http://schemas.microsoft.com/office/drawing/2014/main" id="{C5CE975D-393A-4F52-B68E-C8A00A6D2583}"/>
            </a:ext>
          </a:extLst>
        </xdr:cNvPr>
        <xdr:cNvSpPr/>
      </xdr:nvSpPr>
      <xdr:spPr>
        <a:xfrm>
          <a:off x="17554575" y="136766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513" name="フローチャート: 判断 512">
          <a:extLst>
            <a:ext uri="{FF2B5EF4-FFF2-40B4-BE49-F238E27FC236}">
              <a16:creationId xmlns:a16="http://schemas.microsoft.com/office/drawing/2014/main" id="{0D465BC8-467E-42CD-9635-0F9F508F626F}"/>
            </a:ext>
          </a:extLst>
        </xdr:cNvPr>
        <xdr:cNvSpPr/>
      </xdr:nvSpPr>
      <xdr:spPr>
        <a:xfrm>
          <a:off x="16754475" y="13676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514" name="テキスト ボックス 513">
          <a:extLst>
            <a:ext uri="{FF2B5EF4-FFF2-40B4-BE49-F238E27FC236}">
              <a16:creationId xmlns:a16="http://schemas.microsoft.com/office/drawing/2014/main" id="{FEF2553B-84A4-48FA-8EB4-36EC1BE38E23}"/>
            </a:ext>
          </a:extLst>
        </xdr:cNvPr>
        <xdr:cNvSpPr txBox="1"/>
      </xdr:nvSpPr>
      <xdr:spPr>
        <a:xfrm>
          <a:off x="197834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515" name="テキスト ボックス 514">
          <a:extLst>
            <a:ext uri="{FF2B5EF4-FFF2-40B4-BE49-F238E27FC236}">
              <a16:creationId xmlns:a16="http://schemas.microsoft.com/office/drawing/2014/main" id="{F40A2D23-4CE3-4CB8-9100-37268D792118}"/>
            </a:ext>
          </a:extLst>
        </xdr:cNvPr>
        <xdr:cNvSpPr txBox="1"/>
      </xdr:nvSpPr>
      <xdr:spPr>
        <a:xfrm>
          <a:off x="19030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516" name="テキスト ボックス 515">
          <a:extLst>
            <a:ext uri="{FF2B5EF4-FFF2-40B4-BE49-F238E27FC236}">
              <a16:creationId xmlns:a16="http://schemas.microsoft.com/office/drawing/2014/main" id="{BAF5E675-6B14-4614-B1C4-6D5AF3287EA5}"/>
            </a:ext>
          </a:extLst>
        </xdr:cNvPr>
        <xdr:cNvSpPr txBox="1"/>
      </xdr:nvSpPr>
      <xdr:spPr>
        <a:xfrm>
          <a:off x="18221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517" name="テキスト ボックス 516">
          <a:extLst>
            <a:ext uri="{FF2B5EF4-FFF2-40B4-BE49-F238E27FC236}">
              <a16:creationId xmlns:a16="http://schemas.microsoft.com/office/drawing/2014/main" id="{E145DF05-685D-4ECE-BD90-FC5B6B602B60}"/>
            </a:ext>
          </a:extLst>
        </xdr:cNvPr>
        <xdr:cNvSpPr txBox="1"/>
      </xdr:nvSpPr>
      <xdr:spPr>
        <a:xfrm>
          <a:off x="174307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518" name="テキスト ボックス 517">
          <a:extLst>
            <a:ext uri="{FF2B5EF4-FFF2-40B4-BE49-F238E27FC236}">
              <a16:creationId xmlns:a16="http://schemas.microsoft.com/office/drawing/2014/main" id="{9FFD4030-4EB3-4587-89BB-A3F2ABC1FEC4}"/>
            </a:ext>
          </a:extLst>
        </xdr:cNvPr>
        <xdr:cNvSpPr txBox="1"/>
      </xdr:nvSpPr>
      <xdr:spPr>
        <a:xfrm>
          <a:off x="166306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79</xdr:row>
      <xdr:rowOff>168910</xdr:rowOff>
    </xdr:from>
    <xdr:to>
      <xdr:col>116</xdr:col>
      <xdr:colOff>114300</xdr:colOff>
      <xdr:row>80</xdr:row>
      <xdr:rowOff>99060</xdr:rowOff>
    </xdr:to>
    <xdr:sp macro="" textlink="">
      <xdr:nvSpPr>
        <xdr:cNvPr id="519" name="楕円 518">
          <a:extLst>
            <a:ext uri="{FF2B5EF4-FFF2-40B4-BE49-F238E27FC236}">
              <a16:creationId xmlns:a16="http://schemas.microsoft.com/office/drawing/2014/main" id="{8E341187-DD45-4A2C-8F2F-CDA491E2C8BB}"/>
            </a:ext>
          </a:extLst>
        </xdr:cNvPr>
        <xdr:cNvSpPr/>
      </xdr:nvSpPr>
      <xdr:spPr>
        <a:xfrm>
          <a:off x="19897725" y="129609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20320</xdr:rowOff>
    </xdr:from>
    <xdr:ext cx="469900" cy="256540"/>
    <xdr:sp macro="" textlink="">
      <xdr:nvSpPr>
        <xdr:cNvPr id="520" name="【消防施設】&#10;一人当たり面積該当値テキスト">
          <a:extLst>
            <a:ext uri="{FF2B5EF4-FFF2-40B4-BE49-F238E27FC236}">
              <a16:creationId xmlns:a16="http://schemas.microsoft.com/office/drawing/2014/main" id="{B87DFA67-96AE-4C39-B38B-7B4165D673CE}"/>
            </a:ext>
          </a:extLst>
        </xdr:cNvPr>
        <xdr:cNvSpPr txBox="1"/>
      </xdr:nvSpPr>
      <xdr:spPr>
        <a:xfrm>
          <a:off x="19992975" y="128219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0.862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81</xdr:row>
      <xdr:rowOff>30480</xdr:rowOff>
    </xdr:from>
    <xdr:to>
      <xdr:col>112</xdr:col>
      <xdr:colOff>38100</xdr:colOff>
      <xdr:row>81</xdr:row>
      <xdr:rowOff>132080</xdr:rowOff>
    </xdr:to>
    <xdr:sp macro="" textlink="">
      <xdr:nvSpPr>
        <xdr:cNvPr id="521" name="楕円 520">
          <a:extLst>
            <a:ext uri="{FF2B5EF4-FFF2-40B4-BE49-F238E27FC236}">
              <a16:creationId xmlns:a16="http://schemas.microsoft.com/office/drawing/2014/main" id="{E745834B-DC91-4697-936F-827ABDE517F3}"/>
            </a:ext>
          </a:extLst>
        </xdr:cNvPr>
        <xdr:cNvSpPr/>
      </xdr:nvSpPr>
      <xdr:spPr>
        <a:xfrm>
          <a:off x="19154775" y="131527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48260</xdr:rowOff>
    </xdr:from>
    <xdr:to>
      <xdr:col>116</xdr:col>
      <xdr:colOff>63500</xdr:colOff>
      <xdr:row>81</xdr:row>
      <xdr:rowOff>81280</xdr:rowOff>
    </xdr:to>
    <xdr:cxnSp macro="">
      <xdr:nvCxnSpPr>
        <xdr:cNvPr id="522" name="直線コネクタ 521">
          <a:extLst>
            <a:ext uri="{FF2B5EF4-FFF2-40B4-BE49-F238E27FC236}">
              <a16:creationId xmlns:a16="http://schemas.microsoft.com/office/drawing/2014/main" id="{4F4268B1-3B0A-4D9B-8BDE-9194C4C43BE5}"/>
            </a:ext>
          </a:extLst>
        </xdr:cNvPr>
        <xdr:cNvCxnSpPr/>
      </xdr:nvCxnSpPr>
      <xdr:spPr>
        <a:xfrm flipV="1">
          <a:off x="19202400" y="13008610"/>
          <a:ext cx="752475"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77470</xdr:rowOff>
    </xdr:from>
    <xdr:to>
      <xdr:col>107</xdr:col>
      <xdr:colOff>101600</xdr:colOff>
      <xdr:row>82</xdr:row>
      <xdr:rowOff>7620</xdr:rowOff>
    </xdr:to>
    <xdr:sp macro="" textlink="">
      <xdr:nvSpPr>
        <xdr:cNvPr id="523" name="楕円 522">
          <a:extLst>
            <a:ext uri="{FF2B5EF4-FFF2-40B4-BE49-F238E27FC236}">
              <a16:creationId xmlns:a16="http://schemas.microsoft.com/office/drawing/2014/main" id="{545C6F74-C3C4-4222-9280-CC1EF91FCB47}"/>
            </a:ext>
          </a:extLst>
        </xdr:cNvPr>
        <xdr:cNvSpPr/>
      </xdr:nvSpPr>
      <xdr:spPr>
        <a:xfrm>
          <a:off x="18345150" y="132029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81280</xdr:rowOff>
    </xdr:from>
    <xdr:to>
      <xdr:col>111</xdr:col>
      <xdr:colOff>177800</xdr:colOff>
      <xdr:row>81</xdr:row>
      <xdr:rowOff>128270</xdr:rowOff>
    </xdr:to>
    <xdr:cxnSp macro="">
      <xdr:nvCxnSpPr>
        <xdr:cNvPr id="524" name="直線コネクタ 523">
          <a:extLst>
            <a:ext uri="{FF2B5EF4-FFF2-40B4-BE49-F238E27FC236}">
              <a16:creationId xmlns:a16="http://schemas.microsoft.com/office/drawing/2014/main" id="{8CD9ABBF-E210-4326-9762-1A08A3E963AD}"/>
            </a:ext>
          </a:extLst>
        </xdr:cNvPr>
        <xdr:cNvCxnSpPr/>
      </xdr:nvCxnSpPr>
      <xdr:spPr>
        <a:xfrm flipV="1">
          <a:off x="18392775" y="13209905"/>
          <a:ext cx="80962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116840</xdr:rowOff>
    </xdr:from>
    <xdr:to>
      <xdr:col>102</xdr:col>
      <xdr:colOff>165100</xdr:colOff>
      <xdr:row>82</xdr:row>
      <xdr:rowOff>46990</xdr:rowOff>
    </xdr:to>
    <xdr:sp macro="" textlink="">
      <xdr:nvSpPr>
        <xdr:cNvPr id="525" name="楕円 524">
          <a:extLst>
            <a:ext uri="{FF2B5EF4-FFF2-40B4-BE49-F238E27FC236}">
              <a16:creationId xmlns:a16="http://schemas.microsoft.com/office/drawing/2014/main" id="{1713C181-544C-4345-87F8-C05FD79FA9F7}"/>
            </a:ext>
          </a:extLst>
        </xdr:cNvPr>
        <xdr:cNvSpPr/>
      </xdr:nvSpPr>
      <xdr:spPr>
        <a:xfrm>
          <a:off x="17554575" y="132422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128270</xdr:rowOff>
    </xdr:from>
    <xdr:to>
      <xdr:col>107</xdr:col>
      <xdr:colOff>50800</xdr:colOff>
      <xdr:row>81</xdr:row>
      <xdr:rowOff>167640</xdr:rowOff>
    </xdr:to>
    <xdr:cxnSp macro="">
      <xdr:nvCxnSpPr>
        <xdr:cNvPr id="526" name="直線コネクタ 525">
          <a:extLst>
            <a:ext uri="{FF2B5EF4-FFF2-40B4-BE49-F238E27FC236}">
              <a16:creationId xmlns:a16="http://schemas.microsoft.com/office/drawing/2014/main" id="{08259536-17AB-4C2F-8CA9-BA9EAA4DEA92}"/>
            </a:ext>
          </a:extLst>
        </xdr:cNvPr>
        <xdr:cNvCxnSpPr/>
      </xdr:nvCxnSpPr>
      <xdr:spPr>
        <a:xfrm flipV="1">
          <a:off x="17602200" y="13250545"/>
          <a:ext cx="79057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157480</xdr:rowOff>
    </xdr:from>
    <xdr:to>
      <xdr:col>98</xdr:col>
      <xdr:colOff>38100</xdr:colOff>
      <xdr:row>82</xdr:row>
      <xdr:rowOff>87630</xdr:rowOff>
    </xdr:to>
    <xdr:sp macro="" textlink="">
      <xdr:nvSpPr>
        <xdr:cNvPr id="527" name="楕円 526">
          <a:extLst>
            <a:ext uri="{FF2B5EF4-FFF2-40B4-BE49-F238E27FC236}">
              <a16:creationId xmlns:a16="http://schemas.microsoft.com/office/drawing/2014/main" id="{65EDCD38-712C-40E6-9051-210C727ECB49}"/>
            </a:ext>
          </a:extLst>
        </xdr:cNvPr>
        <xdr:cNvSpPr/>
      </xdr:nvSpPr>
      <xdr:spPr>
        <a:xfrm>
          <a:off x="16754475" y="1328610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167640</xdr:rowOff>
    </xdr:from>
    <xdr:to>
      <xdr:col>102</xdr:col>
      <xdr:colOff>114300</xdr:colOff>
      <xdr:row>82</xdr:row>
      <xdr:rowOff>36830</xdr:rowOff>
    </xdr:to>
    <xdr:cxnSp macro="">
      <xdr:nvCxnSpPr>
        <xdr:cNvPr id="528" name="直線コネクタ 527">
          <a:extLst>
            <a:ext uri="{FF2B5EF4-FFF2-40B4-BE49-F238E27FC236}">
              <a16:creationId xmlns:a16="http://schemas.microsoft.com/office/drawing/2014/main" id="{03CD42CD-4A1A-463A-9F6D-2AFD05641706}"/>
            </a:ext>
          </a:extLst>
        </xdr:cNvPr>
        <xdr:cNvCxnSpPr/>
      </xdr:nvCxnSpPr>
      <xdr:spPr>
        <a:xfrm flipV="1">
          <a:off x="16802100" y="13289915"/>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165100</xdr:rowOff>
    </xdr:from>
    <xdr:ext cx="469900" cy="259080"/>
    <xdr:sp macro="" textlink="">
      <xdr:nvSpPr>
        <xdr:cNvPr id="529" name="n_1aveValue【消防施設】&#10;一人当たり面積">
          <a:extLst>
            <a:ext uri="{FF2B5EF4-FFF2-40B4-BE49-F238E27FC236}">
              <a16:creationId xmlns:a16="http://schemas.microsoft.com/office/drawing/2014/main" id="{DE5B6559-99FA-4268-A22F-A9F6024524BD}"/>
            </a:ext>
          </a:extLst>
        </xdr:cNvPr>
        <xdr:cNvSpPr txBox="1"/>
      </xdr:nvSpPr>
      <xdr:spPr>
        <a:xfrm>
          <a:off x="18983325" y="13773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163830</xdr:rowOff>
    </xdr:from>
    <xdr:ext cx="467360" cy="259080"/>
    <xdr:sp macro="" textlink="">
      <xdr:nvSpPr>
        <xdr:cNvPr id="530" name="n_2aveValue【消防施設】&#10;一人当たり面積">
          <a:extLst>
            <a:ext uri="{FF2B5EF4-FFF2-40B4-BE49-F238E27FC236}">
              <a16:creationId xmlns:a16="http://schemas.microsoft.com/office/drawing/2014/main" id="{04944355-5113-401A-9BD2-FEB25B6EA21B}"/>
            </a:ext>
          </a:extLst>
        </xdr:cNvPr>
        <xdr:cNvSpPr txBox="1"/>
      </xdr:nvSpPr>
      <xdr:spPr>
        <a:xfrm>
          <a:off x="18183225" y="137718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161290</xdr:rowOff>
    </xdr:from>
    <xdr:ext cx="467360" cy="259080"/>
    <xdr:sp macro="" textlink="">
      <xdr:nvSpPr>
        <xdr:cNvPr id="531" name="n_3aveValue【消防施設】&#10;一人当たり面積">
          <a:extLst>
            <a:ext uri="{FF2B5EF4-FFF2-40B4-BE49-F238E27FC236}">
              <a16:creationId xmlns:a16="http://schemas.microsoft.com/office/drawing/2014/main" id="{A489E0DC-141C-4D96-88F4-3F17A66852D3}"/>
            </a:ext>
          </a:extLst>
        </xdr:cNvPr>
        <xdr:cNvSpPr txBox="1"/>
      </xdr:nvSpPr>
      <xdr:spPr>
        <a:xfrm>
          <a:off x="17383125" y="137756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154940</xdr:rowOff>
    </xdr:from>
    <xdr:ext cx="467360" cy="256540"/>
    <xdr:sp macro="" textlink="">
      <xdr:nvSpPr>
        <xdr:cNvPr id="532" name="n_4aveValue【消防施設】&#10;一人当たり面積">
          <a:extLst>
            <a:ext uri="{FF2B5EF4-FFF2-40B4-BE49-F238E27FC236}">
              <a16:creationId xmlns:a16="http://schemas.microsoft.com/office/drawing/2014/main" id="{8C5F4F9F-5F48-434A-8C4A-A46F67DC6A00}"/>
            </a:ext>
          </a:extLst>
        </xdr:cNvPr>
        <xdr:cNvSpPr txBox="1"/>
      </xdr:nvSpPr>
      <xdr:spPr>
        <a:xfrm>
          <a:off x="16592550" y="137661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79</xdr:row>
      <xdr:rowOff>148590</xdr:rowOff>
    </xdr:from>
    <xdr:ext cx="469900" cy="259080"/>
    <xdr:sp macro="" textlink="">
      <xdr:nvSpPr>
        <xdr:cNvPr id="533" name="n_1mainValue【消防施設】&#10;一人当たり面積">
          <a:extLst>
            <a:ext uri="{FF2B5EF4-FFF2-40B4-BE49-F238E27FC236}">
              <a16:creationId xmlns:a16="http://schemas.microsoft.com/office/drawing/2014/main" id="{E6D8FEA9-911E-4A56-A425-7EF3F0D8E284}"/>
            </a:ext>
          </a:extLst>
        </xdr:cNvPr>
        <xdr:cNvSpPr txBox="1"/>
      </xdr:nvSpPr>
      <xdr:spPr>
        <a:xfrm>
          <a:off x="18983325" y="12947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0.701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80</xdr:row>
      <xdr:rowOff>24130</xdr:rowOff>
    </xdr:from>
    <xdr:ext cx="467360" cy="259080"/>
    <xdr:sp macro="" textlink="">
      <xdr:nvSpPr>
        <xdr:cNvPr id="534" name="n_2mainValue【消防施設】&#10;一人当たり面積">
          <a:extLst>
            <a:ext uri="{FF2B5EF4-FFF2-40B4-BE49-F238E27FC236}">
              <a16:creationId xmlns:a16="http://schemas.microsoft.com/office/drawing/2014/main" id="{6A0791A4-551F-45AA-BF4A-F7754DAD9101}"/>
            </a:ext>
          </a:extLst>
        </xdr:cNvPr>
        <xdr:cNvSpPr txBox="1"/>
      </xdr:nvSpPr>
      <xdr:spPr>
        <a:xfrm>
          <a:off x="18183225" y="129908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80</xdr:row>
      <xdr:rowOff>63500</xdr:rowOff>
    </xdr:from>
    <xdr:ext cx="467360" cy="256540"/>
    <xdr:sp macro="" textlink="">
      <xdr:nvSpPr>
        <xdr:cNvPr id="535" name="n_3mainValue【消防施設】&#10;一人当たり面積">
          <a:extLst>
            <a:ext uri="{FF2B5EF4-FFF2-40B4-BE49-F238E27FC236}">
              <a16:creationId xmlns:a16="http://schemas.microsoft.com/office/drawing/2014/main" id="{A9166263-02A4-4EA0-AF9D-A58CE28A5308}"/>
            </a:ext>
          </a:extLst>
        </xdr:cNvPr>
        <xdr:cNvSpPr txBox="1"/>
      </xdr:nvSpPr>
      <xdr:spPr>
        <a:xfrm>
          <a:off x="17383125" y="130302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0.633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80</xdr:row>
      <xdr:rowOff>104140</xdr:rowOff>
    </xdr:from>
    <xdr:ext cx="467360" cy="259080"/>
    <xdr:sp macro="" textlink="">
      <xdr:nvSpPr>
        <xdr:cNvPr id="536" name="n_4mainValue【消防施設】&#10;一人当たり面積">
          <a:extLst>
            <a:ext uri="{FF2B5EF4-FFF2-40B4-BE49-F238E27FC236}">
              <a16:creationId xmlns:a16="http://schemas.microsoft.com/office/drawing/2014/main" id="{59608D58-8C0F-4E33-BC1B-29A293385942}"/>
            </a:ext>
          </a:extLst>
        </xdr:cNvPr>
        <xdr:cNvSpPr txBox="1"/>
      </xdr:nvSpPr>
      <xdr:spPr>
        <a:xfrm>
          <a:off x="16592550" y="130708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a:extLst>
            <a:ext uri="{FF2B5EF4-FFF2-40B4-BE49-F238E27FC236}">
              <a16:creationId xmlns:a16="http://schemas.microsoft.com/office/drawing/2014/main" id="{78B58F02-3AFD-4A82-B27A-3EEE1EC7309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a:extLst>
            <a:ext uri="{FF2B5EF4-FFF2-40B4-BE49-F238E27FC236}">
              <a16:creationId xmlns:a16="http://schemas.microsoft.com/office/drawing/2014/main" id="{65A31603-D7A7-4AD9-92AB-C7B113329D75}"/>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a:extLst>
            <a:ext uri="{FF2B5EF4-FFF2-40B4-BE49-F238E27FC236}">
              <a16:creationId xmlns:a16="http://schemas.microsoft.com/office/drawing/2014/main" id="{71FA11BD-7B02-4BE3-9C34-874104FB9D89}"/>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a:extLst>
            <a:ext uri="{FF2B5EF4-FFF2-40B4-BE49-F238E27FC236}">
              <a16:creationId xmlns:a16="http://schemas.microsoft.com/office/drawing/2014/main" id="{151C4CD8-F08E-4F52-8BE6-B00E5D06F8A9}"/>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a:extLst>
            <a:ext uri="{FF2B5EF4-FFF2-40B4-BE49-F238E27FC236}">
              <a16:creationId xmlns:a16="http://schemas.microsoft.com/office/drawing/2014/main" id="{A06205E7-CE22-4D7C-AA81-3C37217DB193}"/>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a:extLst>
            <a:ext uri="{FF2B5EF4-FFF2-40B4-BE49-F238E27FC236}">
              <a16:creationId xmlns:a16="http://schemas.microsoft.com/office/drawing/2014/main" id="{CE9A9670-8D37-4A83-8764-223498D0FB2C}"/>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a:extLst>
            <a:ext uri="{FF2B5EF4-FFF2-40B4-BE49-F238E27FC236}">
              <a16:creationId xmlns:a16="http://schemas.microsoft.com/office/drawing/2014/main" id="{BE09C85E-A681-4919-A555-7F7830A5A99A}"/>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a:extLst>
            <a:ext uri="{FF2B5EF4-FFF2-40B4-BE49-F238E27FC236}">
              <a16:creationId xmlns:a16="http://schemas.microsoft.com/office/drawing/2014/main" id="{FF702A0B-4456-4C9C-B0A5-4279006F6887}"/>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545" name="テキスト ボックス 544">
          <a:extLst>
            <a:ext uri="{FF2B5EF4-FFF2-40B4-BE49-F238E27FC236}">
              <a16:creationId xmlns:a16="http://schemas.microsoft.com/office/drawing/2014/main" id="{D98B6D02-AA64-4E2D-9D6A-CB7CF8CBBE02}"/>
            </a:ext>
          </a:extLst>
        </xdr:cNvPr>
        <xdr:cNvSpPr txBox="1"/>
      </xdr:nvSpPr>
      <xdr:spPr>
        <a:xfrm>
          <a:off x="11172825" y="1571625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a:extLst>
            <a:ext uri="{FF2B5EF4-FFF2-40B4-BE49-F238E27FC236}">
              <a16:creationId xmlns:a16="http://schemas.microsoft.com/office/drawing/2014/main" id="{3267E671-7ED8-4EC6-87C7-CE22E4229523}"/>
            </a:ext>
          </a:extLst>
        </xdr:cNvPr>
        <xdr:cNvCxnSpPr/>
      </xdr:nvCxnSpPr>
      <xdr:spPr>
        <a:xfrm>
          <a:off x="11210925" y="18192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547" name="テキスト ボックス 546">
          <a:extLst>
            <a:ext uri="{FF2B5EF4-FFF2-40B4-BE49-F238E27FC236}">
              <a16:creationId xmlns:a16="http://schemas.microsoft.com/office/drawing/2014/main" id="{33F2FD18-FC58-4814-BC58-439B97F8A74A}"/>
            </a:ext>
          </a:extLst>
        </xdr:cNvPr>
        <xdr:cNvSpPr txBox="1"/>
      </xdr:nvSpPr>
      <xdr:spPr>
        <a:xfrm>
          <a:off x="10794365" y="18047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548" name="直線コネクタ 547">
          <a:extLst>
            <a:ext uri="{FF2B5EF4-FFF2-40B4-BE49-F238E27FC236}">
              <a16:creationId xmlns:a16="http://schemas.microsoft.com/office/drawing/2014/main" id="{F5E9652F-104F-4333-9F85-F27BEDA830BB}"/>
            </a:ext>
          </a:extLst>
        </xdr:cNvPr>
        <xdr:cNvCxnSpPr/>
      </xdr:nvCxnSpPr>
      <xdr:spPr>
        <a:xfrm>
          <a:off x="11210925" y="1786636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549" name="テキスト ボックス 548">
          <a:extLst>
            <a:ext uri="{FF2B5EF4-FFF2-40B4-BE49-F238E27FC236}">
              <a16:creationId xmlns:a16="http://schemas.microsoft.com/office/drawing/2014/main" id="{12137BA3-0D9C-41FB-8677-989DF552D783}"/>
            </a:ext>
          </a:extLst>
        </xdr:cNvPr>
        <xdr:cNvSpPr txBox="1"/>
      </xdr:nvSpPr>
      <xdr:spPr>
        <a:xfrm>
          <a:off x="10794365" y="1772729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550" name="直線コネクタ 549">
          <a:extLst>
            <a:ext uri="{FF2B5EF4-FFF2-40B4-BE49-F238E27FC236}">
              <a16:creationId xmlns:a16="http://schemas.microsoft.com/office/drawing/2014/main" id="{A26ADF65-FB6A-4440-BEA8-8617C78F9B85}"/>
            </a:ext>
          </a:extLst>
        </xdr:cNvPr>
        <xdr:cNvCxnSpPr/>
      </xdr:nvCxnSpPr>
      <xdr:spPr>
        <a:xfrm>
          <a:off x="11210925" y="1753679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551" name="テキスト ボックス 550">
          <a:extLst>
            <a:ext uri="{FF2B5EF4-FFF2-40B4-BE49-F238E27FC236}">
              <a16:creationId xmlns:a16="http://schemas.microsoft.com/office/drawing/2014/main" id="{CFFE88A6-A480-4D78-8504-4CDD4744D39A}"/>
            </a:ext>
          </a:extLst>
        </xdr:cNvPr>
        <xdr:cNvSpPr txBox="1"/>
      </xdr:nvSpPr>
      <xdr:spPr>
        <a:xfrm>
          <a:off x="10845800" y="174002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552" name="直線コネクタ 551">
          <a:extLst>
            <a:ext uri="{FF2B5EF4-FFF2-40B4-BE49-F238E27FC236}">
              <a16:creationId xmlns:a16="http://schemas.microsoft.com/office/drawing/2014/main" id="{C778BCAF-B7E2-4C56-97C3-1C8003E20569}"/>
            </a:ext>
          </a:extLst>
        </xdr:cNvPr>
        <xdr:cNvCxnSpPr/>
      </xdr:nvCxnSpPr>
      <xdr:spPr>
        <a:xfrm>
          <a:off x="11210925" y="172097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553" name="テキスト ボックス 552">
          <a:extLst>
            <a:ext uri="{FF2B5EF4-FFF2-40B4-BE49-F238E27FC236}">
              <a16:creationId xmlns:a16="http://schemas.microsoft.com/office/drawing/2014/main" id="{C977BA2A-4B15-44E2-8E62-FA889296D4FC}"/>
            </a:ext>
          </a:extLst>
        </xdr:cNvPr>
        <xdr:cNvSpPr txBox="1"/>
      </xdr:nvSpPr>
      <xdr:spPr>
        <a:xfrm>
          <a:off x="10845800" y="170713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554" name="直線コネクタ 553">
          <a:extLst>
            <a:ext uri="{FF2B5EF4-FFF2-40B4-BE49-F238E27FC236}">
              <a16:creationId xmlns:a16="http://schemas.microsoft.com/office/drawing/2014/main" id="{10117EFF-3966-4675-A05B-C81BBD8D38FC}"/>
            </a:ext>
          </a:extLst>
        </xdr:cNvPr>
        <xdr:cNvCxnSpPr/>
      </xdr:nvCxnSpPr>
      <xdr:spPr>
        <a:xfrm>
          <a:off x="11210925" y="1688973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555" name="テキスト ボックス 554">
          <a:extLst>
            <a:ext uri="{FF2B5EF4-FFF2-40B4-BE49-F238E27FC236}">
              <a16:creationId xmlns:a16="http://schemas.microsoft.com/office/drawing/2014/main" id="{3E6946F0-E829-4480-9A12-8AB10A3F9F16}"/>
            </a:ext>
          </a:extLst>
        </xdr:cNvPr>
        <xdr:cNvSpPr txBox="1"/>
      </xdr:nvSpPr>
      <xdr:spPr>
        <a:xfrm>
          <a:off x="10845800" y="16744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556" name="直線コネクタ 555">
          <a:extLst>
            <a:ext uri="{FF2B5EF4-FFF2-40B4-BE49-F238E27FC236}">
              <a16:creationId xmlns:a16="http://schemas.microsoft.com/office/drawing/2014/main" id="{6D08C909-857D-466D-A819-B372C57DFB95}"/>
            </a:ext>
          </a:extLst>
        </xdr:cNvPr>
        <xdr:cNvCxnSpPr/>
      </xdr:nvCxnSpPr>
      <xdr:spPr>
        <a:xfrm>
          <a:off x="11210925" y="165633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557" name="テキスト ボックス 556">
          <a:extLst>
            <a:ext uri="{FF2B5EF4-FFF2-40B4-BE49-F238E27FC236}">
              <a16:creationId xmlns:a16="http://schemas.microsoft.com/office/drawing/2014/main" id="{17D43AD8-9C02-467D-AD8A-2CB1C63E09EC}"/>
            </a:ext>
          </a:extLst>
        </xdr:cNvPr>
        <xdr:cNvSpPr txBox="1"/>
      </xdr:nvSpPr>
      <xdr:spPr>
        <a:xfrm>
          <a:off x="10845800" y="16417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558" name="直線コネクタ 557">
          <a:extLst>
            <a:ext uri="{FF2B5EF4-FFF2-40B4-BE49-F238E27FC236}">
              <a16:creationId xmlns:a16="http://schemas.microsoft.com/office/drawing/2014/main" id="{8AD2D41F-1CDD-4F8B-BBEC-B8153DF2C314}"/>
            </a:ext>
          </a:extLst>
        </xdr:cNvPr>
        <xdr:cNvCxnSpPr/>
      </xdr:nvCxnSpPr>
      <xdr:spPr>
        <a:xfrm>
          <a:off x="11210925" y="162331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559" name="テキスト ボックス 558">
          <a:extLst>
            <a:ext uri="{FF2B5EF4-FFF2-40B4-BE49-F238E27FC236}">
              <a16:creationId xmlns:a16="http://schemas.microsoft.com/office/drawing/2014/main" id="{15C36705-D13E-4E09-B2AA-0CDCD749367F}"/>
            </a:ext>
          </a:extLst>
        </xdr:cNvPr>
        <xdr:cNvSpPr txBox="1"/>
      </xdr:nvSpPr>
      <xdr:spPr>
        <a:xfrm>
          <a:off x="10903585" y="1608772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a:extLst>
            <a:ext uri="{FF2B5EF4-FFF2-40B4-BE49-F238E27FC236}">
              <a16:creationId xmlns:a16="http://schemas.microsoft.com/office/drawing/2014/main" id="{9942A774-9065-45C1-A608-D4D3087C8882}"/>
            </a:ext>
          </a:extLst>
        </xdr:cNvPr>
        <xdr:cNvCxnSpPr/>
      </xdr:nvCxnSpPr>
      <xdr:spPr>
        <a:xfrm>
          <a:off x="11210925" y="15906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a:extLst>
            <a:ext uri="{FF2B5EF4-FFF2-40B4-BE49-F238E27FC236}">
              <a16:creationId xmlns:a16="http://schemas.microsoft.com/office/drawing/2014/main" id="{CEB62109-5478-4448-B20D-D8671077C4F3}"/>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48260</xdr:rowOff>
    </xdr:from>
    <xdr:to>
      <xdr:col>85</xdr:col>
      <xdr:colOff>126365</xdr:colOff>
      <xdr:row>108</xdr:row>
      <xdr:rowOff>164465</xdr:rowOff>
    </xdr:to>
    <xdr:cxnSp macro="">
      <xdr:nvCxnSpPr>
        <xdr:cNvPr id="562" name="直線コネクタ 561">
          <a:extLst>
            <a:ext uri="{FF2B5EF4-FFF2-40B4-BE49-F238E27FC236}">
              <a16:creationId xmlns:a16="http://schemas.microsoft.com/office/drawing/2014/main" id="{1B72BB7F-5EB9-4C23-8B7F-93E7B923BA97}"/>
            </a:ext>
          </a:extLst>
        </xdr:cNvPr>
        <xdr:cNvCxnSpPr/>
      </xdr:nvCxnSpPr>
      <xdr:spPr>
        <a:xfrm flipV="1">
          <a:off x="14696440" y="16332835"/>
          <a:ext cx="0" cy="1487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168275</xdr:rowOff>
    </xdr:from>
    <xdr:ext cx="405130" cy="256540"/>
    <xdr:sp macro="" textlink="">
      <xdr:nvSpPr>
        <xdr:cNvPr id="563" name="【庁舎】&#10;有形固定資産減価償却率最小値テキスト">
          <a:extLst>
            <a:ext uri="{FF2B5EF4-FFF2-40B4-BE49-F238E27FC236}">
              <a16:creationId xmlns:a16="http://schemas.microsoft.com/office/drawing/2014/main" id="{D1C309A4-2CFB-4B69-BE41-7309B41DCE4C}"/>
            </a:ext>
          </a:extLst>
        </xdr:cNvPr>
        <xdr:cNvSpPr txBox="1"/>
      </xdr:nvSpPr>
      <xdr:spPr>
        <a:xfrm>
          <a:off x="14735175" y="178276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164465</xdr:rowOff>
    </xdr:from>
    <xdr:to>
      <xdr:col>86</xdr:col>
      <xdr:colOff>25400</xdr:colOff>
      <xdr:row>108</xdr:row>
      <xdr:rowOff>164465</xdr:rowOff>
    </xdr:to>
    <xdr:cxnSp macro="">
      <xdr:nvCxnSpPr>
        <xdr:cNvPr id="564" name="直線コネクタ 563">
          <a:extLst>
            <a:ext uri="{FF2B5EF4-FFF2-40B4-BE49-F238E27FC236}">
              <a16:creationId xmlns:a16="http://schemas.microsoft.com/office/drawing/2014/main" id="{E42AC023-8277-42EB-A988-FC973B753CCD}"/>
            </a:ext>
          </a:extLst>
        </xdr:cNvPr>
        <xdr:cNvCxnSpPr/>
      </xdr:nvCxnSpPr>
      <xdr:spPr>
        <a:xfrm>
          <a:off x="14611350" y="178206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166370</xdr:rowOff>
    </xdr:from>
    <xdr:ext cx="340360" cy="256540"/>
    <xdr:sp macro="" textlink="">
      <xdr:nvSpPr>
        <xdr:cNvPr id="565" name="【庁舎】&#10;有形固定資産減価償却率最大値テキスト">
          <a:extLst>
            <a:ext uri="{FF2B5EF4-FFF2-40B4-BE49-F238E27FC236}">
              <a16:creationId xmlns:a16="http://schemas.microsoft.com/office/drawing/2014/main" id="{70E1EFC5-7E25-42A3-A3FE-821622544E5F}"/>
            </a:ext>
          </a:extLst>
        </xdr:cNvPr>
        <xdr:cNvSpPr txBox="1"/>
      </xdr:nvSpPr>
      <xdr:spPr>
        <a:xfrm>
          <a:off x="14735175" y="1610804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48260</xdr:rowOff>
    </xdr:from>
    <xdr:to>
      <xdr:col>86</xdr:col>
      <xdr:colOff>25400</xdr:colOff>
      <xdr:row>100</xdr:row>
      <xdr:rowOff>48260</xdr:rowOff>
    </xdr:to>
    <xdr:cxnSp macro="">
      <xdr:nvCxnSpPr>
        <xdr:cNvPr id="566" name="直線コネクタ 565">
          <a:extLst>
            <a:ext uri="{FF2B5EF4-FFF2-40B4-BE49-F238E27FC236}">
              <a16:creationId xmlns:a16="http://schemas.microsoft.com/office/drawing/2014/main" id="{899700B9-5C97-4452-BB02-CD6CD808886D}"/>
            </a:ext>
          </a:extLst>
        </xdr:cNvPr>
        <xdr:cNvCxnSpPr/>
      </xdr:nvCxnSpPr>
      <xdr:spPr>
        <a:xfrm>
          <a:off x="14611350" y="163328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126365</xdr:rowOff>
    </xdr:from>
    <xdr:ext cx="405130" cy="259080"/>
    <xdr:sp macro="" textlink="">
      <xdr:nvSpPr>
        <xdr:cNvPr id="567" name="【庁舎】&#10;有形固定資産減価償却率平均値テキスト">
          <a:extLst>
            <a:ext uri="{FF2B5EF4-FFF2-40B4-BE49-F238E27FC236}">
              <a16:creationId xmlns:a16="http://schemas.microsoft.com/office/drawing/2014/main" id="{69DB510A-B40F-4F96-B60B-09D6128C648C}"/>
            </a:ext>
          </a:extLst>
        </xdr:cNvPr>
        <xdr:cNvSpPr txBox="1"/>
      </xdr:nvSpPr>
      <xdr:spPr>
        <a:xfrm>
          <a:off x="14735175" y="169252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103505</xdr:rowOff>
    </xdr:from>
    <xdr:to>
      <xdr:col>85</xdr:col>
      <xdr:colOff>177800</xdr:colOff>
      <xdr:row>105</xdr:row>
      <xdr:rowOff>33655</xdr:rowOff>
    </xdr:to>
    <xdr:sp macro="" textlink="">
      <xdr:nvSpPr>
        <xdr:cNvPr id="568" name="フローチャート: 判断 567">
          <a:extLst>
            <a:ext uri="{FF2B5EF4-FFF2-40B4-BE49-F238E27FC236}">
              <a16:creationId xmlns:a16="http://schemas.microsoft.com/office/drawing/2014/main" id="{8B82954E-EA9C-438F-A4CE-538F6E38A099}"/>
            </a:ext>
          </a:extLst>
        </xdr:cNvPr>
        <xdr:cNvSpPr/>
      </xdr:nvSpPr>
      <xdr:spPr>
        <a:xfrm>
          <a:off x="14649450" y="170802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569" name="フローチャート: 判断 568">
          <a:extLst>
            <a:ext uri="{FF2B5EF4-FFF2-40B4-BE49-F238E27FC236}">
              <a16:creationId xmlns:a16="http://schemas.microsoft.com/office/drawing/2014/main" id="{C94DB628-44DF-47BA-96B2-163435FDFC05}"/>
            </a:ext>
          </a:extLst>
        </xdr:cNvPr>
        <xdr:cNvSpPr/>
      </xdr:nvSpPr>
      <xdr:spPr>
        <a:xfrm>
          <a:off x="13887450" y="17059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70" name="フローチャート: 判断 569">
          <a:extLst>
            <a:ext uri="{FF2B5EF4-FFF2-40B4-BE49-F238E27FC236}">
              <a16:creationId xmlns:a16="http://schemas.microsoft.com/office/drawing/2014/main" id="{C68F5627-FFD0-499E-B87B-4173D6F3667A}"/>
            </a:ext>
          </a:extLst>
        </xdr:cNvPr>
        <xdr:cNvSpPr/>
      </xdr:nvSpPr>
      <xdr:spPr>
        <a:xfrm>
          <a:off x="13096875" y="170592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73025</xdr:rowOff>
    </xdr:from>
    <xdr:to>
      <xdr:col>72</xdr:col>
      <xdr:colOff>38100</xdr:colOff>
      <xdr:row>105</xdr:row>
      <xdr:rowOff>3175</xdr:rowOff>
    </xdr:to>
    <xdr:sp macro="" textlink="">
      <xdr:nvSpPr>
        <xdr:cNvPr id="571" name="フローチャート: 判断 570">
          <a:extLst>
            <a:ext uri="{FF2B5EF4-FFF2-40B4-BE49-F238E27FC236}">
              <a16:creationId xmlns:a16="http://schemas.microsoft.com/office/drawing/2014/main" id="{127EDD89-087F-4405-83EB-2784346D7EC6}"/>
            </a:ext>
          </a:extLst>
        </xdr:cNvPr>
        <xdr:cNvSpPr/>
      </xdr:nvSpPr>
      <xdr:spPr>
        <a:xfrm>
          <a:off x="12296775" y="170465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40640</xdr:rowOff>
    </xdr:from>
    <xdr:to>
      <xdr:col>67</xdr:col>
      <xdr:colOff>101600</xdr:colOff>
      <xdr:row>105</xdr:row>
      <xdr:rowOff>141605</xdr:rowOff>
    </xdr:to>
    <xdr:sp macro="" textlink="">
      <xdr:nvSpPr>
        <xdr:cNvPr id="572" name="フローチャート: 判断 571">
          <a:extLst>
            <a:ext uri="{FF2B5EF4-FFF2-40B4-BE49-F238E27FC236}">
              <a16:creationId xmlns:a16="http://schemas.microsoft.com/office/drawing/2014/main" id="{ADD3F956-B642-40E5-82EA-B58596AFCB58}"/>
            </a:ext>
          </a:extLst>
        </xdr:cNvPr>
        <xdr:cNvSpPr/>
      </xdr:nvSpPr>
      <xdr:spPr>
        <a:xfrm>
          <a:off x="11487150" y="17185640"/>
          <a:ext cx="10477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573" name="テキスト ボックス 572">
          <a:extLst>
            <a:ext uri="{FF2B5EF4-FFF2-40B4-BE49-F238E27FC236}">
              <a16:creationId xmlns:a16="http://schemas.microsoft.com/office/drawing/2014/main" id="{B5C9D796-CE14-47E9-88D2-85572830D850}"/>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574" name="テキスト ボックス 573">
          <a:extLst>
            <a:ext uri="{FF2B5EF4-FFF2-40B4-BE49-F238E27FC236}">
              <a16:creationId xmlns:a16="http://schemas.microsoft.com/office/drawing/2014/main" id="{479EC1DD-6BDE-4954-8E67-DABE8C9CFD6B}"/>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575" name="テキスト ボックス 574">
          <a:extLst>
            <a:ext uri="{FF2B5EF4-FFF2-40B4-BE49-F238E27FC236}">
              <a16:creationId xmlns:a16="http://schemas.microsoft.com/office/drawing/2014/main" id="{CA386EBD-B1E7-42F8-AF54-F16511E75535}"/>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576" name="テキスト ボックス 575">
          <a:extLst>
            <a:ext uri="{FF2B5EF4-FFF2-40B4-BE49-F238E27FC236}">
              <a16:creationId xmlns:a16="http://schemas.microsoft.com/office/drawing/2014/main" id="{8E042D51-1FF7-4B9D-A179-37BBF4CA6FED}"/>
            </a:ext>
          </a:extLst>
        </xdr:cNvPr>
        <xdr:cNvSpPr txBox="1"/>
      </xdr:nvSpPr>
      <xdr:spPr>
        <a:xfrm>
          <a:off x="12172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577" name="テキスト ボックス 576">
          <a:extLst>
            <a:ext uri="{FF2B5EF4-FFF2-40B4-BE49-F238E27FC236}">
              <a16:creationId xmlns:a16="http://schemas.microsoft.com/office/drawing/2014/main" id="{540BE0CA-6618-4C97-9918-FAE272AE6763}"/>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109220</xdr:rowOff>
    </xdr:from>
    <xdr:to>
      <xdr:col>85</xdr:col>
      <xdr:colOff>177800</xdr:colOff>
      <xdr:row>107</xdr:row>
      <xdr:rowOff>38735</xdr:rowOff>
    </xdr:to>
    <xdr:sp macro="" textlink="">
      <xdr:nvSpPr>
        <xdr:cNvPr id="578" name="楕円 577">
          <a:extLst>
            <a:ext uri="{FF2B5EF4-FFF2-40B4-BE49-F238E27FC236}">
              <a16:creationId xmlns:a16="http://schemas.microsoft.com/office/drawing/2014/main" id="{5671D908-1CC8-485C-A15F-D30233D35BA2}"/>
            </a:ext>
          </a:extLst>
        </xdr:cNvPr>
        <xdr:cNvSpPr/>
      </xdr:nvSpPr>
      <xdr:spPr>
        <a:xfrm>
          <a:off x="14649450" y="17422495"/>
          <a:ext cx="9525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86995</xdr:rowOff>
    </xdr:from>
    <xdr:ext cx="405130" cy="256540"/>
    <xdr:sp macro="" textlink="">
      <xdr:nvSpPr>
        <xdr:cNvPr id="579" name="【庁舎】&#10;有形固定資産減価償却率該当値テキスト">
          <a:extLst>
            <a:ext uri="{FF2B5EF4-FFF2-40B4-BE49-F238E27FC236}">
              <a16:creationId xmlns:a16="http://schemas.microsoft.com/office/drawing/2014/main" id="{F41FEC92-B0D2-48E6-B4DB-19FD05148B54}"/>
            </a:ext>
          </a:extLst>
        </xdr:cNvPr>
        <xdr:cNvSpPr txBox="1"/>
      </xdr:nvSpPr>
      <xdr:spPr>
        <a:xfrm>
          <a:off x="14735175" y="174002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77470</xdr:rowOff>
    </xdr:from>
    <xdr:to>
      <xdr:col>81</xdr:col>
      <xdr:colOff>101600</xdr:colOff>
      <xdr:row>107</xdr:row>
      <xdr:rowOff>7620</xdr:rowOff>
    </xdr:to>
    <xdr:sp macro="" textlink="">
      <xdr:nvSpPr>
        <xdr:cNvPr id="580" name="楕円 579">
          <a:extLst>
            <a:ext uri="{FF2B5EF4-FFF2-40B4-BE49-F238E27FC236}">
              <a16:creationId xmlns:a16="http://schemas.microsoft.com/office/drawing/2014/main" id="{F0C4A53F-8A8D-401A-8300-2A46F3672C71}"/>
            </a:ext>
          </a:extLst>
        </xdr:cNvPr>
        <xdr:cNvSpPr/>
      </xdr:nvSpPr>
      <xdr:spPr>
        <a:xfrm>
          <a:off x="13887450" y="173939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128270</xdr:rowOff>
    </xdr:from>
    <xdr:to>
      <xdr:col>85</xdr:col>
      <xdr:colOff>127000</xdr:colOff>
      <xdr:row>106</xdr:row>
      <xdr:rowOff>159385</xdr:rowOff>
    </xdr:to>
    <xdr:cxnSp macro="">
      <xdr:nvCxnSpPr>
        <xdr:cNvPr id="581" name="直線コネクタ 580">
          <a:extLst>
            <a:ext uri="{FF2B5EF4-FFF2-40B4-BE49-F238E27FC236}">
              <a16:creationId xmlns:a16="http://schemas.microsoft.com/office/drawing/2014/main" id="{01413A0C-81DC-4DAB-A3D5-A93859F71377}"/>
            </a:ext>
          </a:extLst>
        </xdr:cNvPr>
        <xdr:cNvCxnSpPr/>
      </xdr:nvCxnSpPr>
      <xdr:spPr>
        <a:xfrm>
          <a:off x="13935075" y="17441545"/>
          <a:ext cx="762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141605</xdr:rowOff>
    </xdr:from>
    <xdr:to>
      <xdr:col>76</xdr:col>
      <xdr:colOff>165100</xdr:colOff>
      <xdr:row>107</xdr:row>
      <xdr:rowOff>71755</xdr:rowOff>
    </xdr:to>
    <xdr:sp macro="" textlink="">
      <xdr:nvSpPr>
        <xdr:cNvPr id="582" name="楕円 581">
          <a:extLst>
            <a:ext uri="{FF2B5EF4-FFF2-40B4-BE49-F238E27FC236}">
              <a16:creationId xmlns:a16="http://schemas.microsoft.com/office/drawing/2014/main" id="{EDAF86C1-5D56-4F2D-9779-9EB6E7DD7C49}"/>
            </a:ext>
          </a:extLst>
        </xdr:cNvPr>
        <xdr:cNvSpPr/>
      </xdr:nvSpPr>
      <xdr:spPr>
        <a:xfrm>
          <a:off x="13096875" y="174612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128270</xdr:rowOff>
    </xdr:from>
    <xdr:to>
      <xdr:col>81</xdr:col>
      <xdr:colOff>50800</xdr:colOff>
      <xdr:row>107</xdr:row>
      <xdr:rowOff>20955</xdr:rowOff>
    </xdr:to>
    <xdr:cxnSp macro="">
      <xdr:nvCxnSpPr>
        <xdr:cNvPr id="583" name="直線コネクタ 582">
          <a:extLst>
            <a:ext uri="{FF2B5EF4-FFF2-40B4-BE49-F238E27FC236}">
              <a16:creationId xmlns:a16="http://schemas.microsoft.com/office/drawing/2014/main" id="{1D835F82-1568-4611-9823-9CC06ACEAF1B}"/>
            </a:ext>
          </a:extLst>
        </xdr:cNvPr>
        <xdr:cNvCxnSpPr/>
      </xdr:nvCxnSpPr>
      <xdr:spPr>
        <a:xfrm flipV="1">
          <a:off x="13144500" y="17441545"/>
          <a:ext cx="790575"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116840</xdr:rowOff>
    </xdr:from>
    <xdr:to>
      <xdr:col>72</xdr:col>
      <xdr:colOff>38100</xdr:colOff>
      <xdr:row>107</xdr:row>
      <xdr:rowOff>46990</xdr:rowOff>
    </xdr:to>
    <xdr:sp macro="" textlink="">
      <xdr:nvSpPr>
        <xdr:cNvPr id="584" name="楕円 583">
          <a:extLst>
            <a:ext uri="{FF2B5EF4-FFF2-40B4-BE49-F238E27FC236}">
              <a16:creationId xmlns:a16="http://schemas.microsoft.com/office/drawing/2014/main" id="{58BE38B8-EAAA-4459-89DF-1C67652A0C3D}"/>
            </a:ext>
          </a:extLst>
        </xdr:cNvPr>
        <xdr:cNvSpPr/>
      </xdr:nvSpPr>
      <xdr:spPr>
        <a:xfrm>
          <a:off x="12296775" y="174332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167640</xdr:rowOff>
    </xdr:from>
    <xdr:to>
      <xdr:col>76</xdr:col>
      <xdr:colOff>114300</xdr:colOff>
      <xdr:row>107</xdr:row>
      <xdr:rowOff>20955</xdr:rowOff>
    </xdr:to>
    <xdr:cxnSp macro="">
      <xdr:nvCxnSpPr>
        <xdr:cNvPr id="585" name="直線コネクタ 584">
          <a:extLst>
            <a:ext uri="{FF2B5EF4-FFF2-40B4-BE49-F238E27FC236}">
              <a16:creationId xmlns:a16="http://schemas.microsoft.com/office/drawing/2014/main" id="{99AFC5E3-E0EF-41E0-9B69-4E3DB1E08453}"/>
            </a:ext>
          </a:extLst>
        </xdr:cNvPr>
        <xdr:cNvCxnSpPr/>
      </xdr:nvCxnSpPr>
      <xdr:spPr>
        <a:xfrm>
          <a:off x="12344400" y="17480915"/>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93980</xdr:rowOff>
    </xdr:from>
    <xdr:to>
      <xdr:col>67</xdr:col>
      <xdr:colOff>101600</xdr:colOff>
      <xdr:row>107</xdr:row>
      <xdr:rowOff>24130</xdr:rowOff>
    </xdr:to>
    <xdr:sp macro="" textlink="">
      <xdr:nvSpPr>
        <xdr:cNvPr id="586" name="楕円 585">
          <a:extLst>
            <a:ext uri="{FF2B5EF4-FFF2-40B4-BE49-F238E27FC236}">
              <a16:creationId xmlns:a16="http://schemas.microsoft.com/office/drawing/2014/main" id="{0A3E03C7-5445-4726-87C1-98FD2AF647D1}"/>
            </a:ext>
          </a:extLst>
        </xdr:cNvPr>
        <xdr:cNvSpPr/>
      </xdr:nvSpPr>
      <xdr:spPr>
        <a:xfrm>
          <a:off x="11487150" y="174104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144780</xdr:rowOff>
    </xdr:from>
    <xdr:to>
      <xdr:col>71</xdr:col>
      <xdr:colOff>177800</xdr:colOff>
      <xdr:row>106</xdr:row>
      <xdr:rowOff>167640</xdr:rowOff>
    </xdr:to>
    <xdr:cxnSp macro="">
      <xdr:nvCxnSpPr>
        <xdr:cNvPr id="587" name="直線コネクタ 586">
          <a:extLst>
            <a:ext uri="{FF2B5EF4-FFF2-40B4-BE49-F238E27FC236}">
              <a16:creationId xmlns:a16="http://schemas.microsoft.com/office/drawing/2014/main" id="{366A6014-5C89-48E5-AF78-BAD7D20808BB}"/>
            </a:ext>
          </a:extLst>
        </xdr:cNvPr>
        <xdr:cNvCxnSpPr/>
      </xdr:nvCxnSpPr>
      <xdr:spPr>
        <a:xfrm>
          <a:off x="11534775" y="17458055"/>
          <a:ext cx="8096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29210</xdr:rowOff>
    </xdr:from>
    <xdr:ext cx="405130" cy="256540"/>
    <xdr:sp macro="" textlink="">
      <xdr:nvSpPr>
        <xdr:cNvPr id="588" name="n_1aveValue【庁舎】&#10;有形固定資産減価償却率">
          <a:extLst>
            <a:ext uri="{FF2B5EF4-FFF2-40B4-BE49-F238E27FC236}">
              <a16:creationId xmlns:a16="http://schemas.microsoft.com/office/drawing/2014/main" id="{3AAFF680-7F54-44E6-8D8F-885C01F5F32B}"/>
            </a:ext>
          </a:extLst>
        </xdr:cNvPr>
        <xdr:cNvSpPr txBox="1"/>
      </xdr:nvSpPr>
      <xdr:spPr>
        <a:xfrm>
          <a:off x="13745210" y="168281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29210</xdr:rowOff>
    </xdr:from>
    <xdr:ext cx="402590" cy="256540"/>
    <xdr:sp macro="" textlink="">
      <xdr:nvSpPr>
        <xdr:cNvPr id="589" name="n_2aveValue【庁舎】&#10;有形固定資産減価償却率">
          <a:extLst>
            <a:ext uri="{FF2B5EF4-FFF2-40B4-BE49-F238E27FC236}">
              <a16:creationId xmlns:a16="http://schemas.microsoft.com/office/drawing/2014/main" id="{0F31D740-CCB7-4976-A4E9-6C80672A9C03}"/>
            </a:ext>
          </a:extLst>
        </xdr:cNvPr>
        <xdr:cNvSpPr txBox="1"/>
      </xdr:nvSpPr>
      <xdr:spPr>
        <a:xfrm>
          <a:off x="12964160" y="168281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19685</xdr:rowOff>
    </xdr:from>
    <xdr:ext cx="402590" cy="256540"/>
    <xdr:sp macro="" textlink="">
      <xdr:nvSpPr>
        <xdr:cNvPr id="590" name="n_3aveValue【庁舎】&#10;有形固定資産減価償却率">
          <a:extLst>
            <a:ext uri="{FF2B5EF4-FFF2-40B4-BE49-F238E27FC236}">
              <a16:creationId xmlns:a16="http://schemas.microsoft.com/office/drawing/2014/main" id="{62F90EA0-3122-41C0-9BA3-17D08E7CD3B5}"/>
            </a:ext>
          </a:extLst>
        </xdr:cNvPr>
        <xdr:cNvSpPr txBox="1"/>
      </xdr:nvSpPr>
      <xdr:spPr>
        <a:xfrm>
          <a:off x="12164060" y="168217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158115</xdr:rowOff>
    </xdr:from>
    <xdr:ext cx="402590" cy="256540"/>
    <xdr:sp macro="" textlink="">
      <xdr:nvSpPr>
        <xdr:cNvPr id="591" name="n_4aveValue【庁舎】&#10;有形固定資産減価償却率">
          <a:extLst>
            <a:ext uri="{FF2B5EF4-FFF2-40B4-BE49-F238E27FC236}">
              <a16:creationId xmlns:a16="http://schemas.microsoft.com/office/drawing/2014/main" id="{06D0A964-5221-4848-ACE1-37BAF6AD5EFD}"/>
            </a:ext>
          </a:extLst>
        </xdr:cNvPr>
        <xdr:cNvSpPr txBox="1"/>
      </xdr:nvSpPr>
      <xdr:spPr>
        <a:xfrm>
          <a:off x="11354435" y="169633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170180</xdr:rowOff>
    </xdr:from>
    <xdr:ext cx="405130" cy="259080"/>
    <xdr:sp macro="" textlink="">
      <xdr:nvSpPr>
        <xdr:cNvPr id="592" name="n_1mainValue【庁舎】&#10;有形固定資産減価償却率">
          <a:extLst>
            <a:ext uri="{FF2B5EF4-FFF2-40B4-BE49-F238E27FC236}">
              <a16:creationId xmlns:a16="http://schemas.microsoft.com/office/drawing/2014/main" id="{7ED40535-4EE2-4E18-A6C6-46E07300D64F}"/>
            </a:ext>
          </a:extLst>
        </xdr:cNvPr>
        <xdr:cNvSpPr txBox="1"/>
      </xdr:nvSpPr>
      <xdr:spPr>
        <a:xfrm>
          <a:off x="13745210" y="174866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63500</xdr:rowOff>
    </xdr:from>
    <xdr:ext cx="402590" cy="256540"/>
    <xdr:sp macro="" textlink="">
      <xdr:nvSpPr>
        <xdr:cNvPr id="593" name="n_2mainValue【庁舎】&#10;有形固定資産減価償却率">
          <a:extLst>
            <a:ext uri="{FF2B5EF4-FFF2-40B4-BE49-F238E27FC236}">
              <a16:creationId xmlns:a16="http://schemas.microsoft.com/office/drawing/2014/main" id="{ABA8DE20-212F-48DB-9443-F986394B26DC}"/>
            </a:ext>
          </a:extLst>
        </xdr:cNvPr>
        <xdr:cNvSpPr txBox="1"/>
      </xdr:nvSpPr>
      <xdr:spPr>
        <a:xfrm>
          <a:off x="12964160" y="175545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38100</xdr:rowOff>
    </xdr:from>
    <xdr:ext cx="402590" cy="259080"/>
    <xdr:sp macro="" textlink="">
      <xdr:nvSpPr>
        <xdr:cNvPr id="594" name="n_3mainValue【庁舎】&#10;有形固定資産減価償却率">
          <a:extLst>
            <a:ext uri="{FF2B5EF4-FFF2-40B4-BE49-F238E27FC236}">
              <a16:creationId xmlns:a16="http://schemas.microsoft.com/office/drawing/2014/main" id="{13724250-165A-4FE2-99A3-22B9270EAD2E}"/>
            </a:ext>
          </a:extLst>
        </xdr:cNvPr>
        <xdr:cNvSpPr txBox="1"/>
      </xdr:nvSpPr>
      <xdr:spPr>
        <a:xfrm>
          <a:off x="12164060" y="175260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15240</xdr:rowOff>
    </xdr:from>
    <xdr:ext cx="402590" cy="259080"/>
    <xdr:sp macro="" textlink="">
      <xdr:nvSpPr>
        <xdr:cNvPr id="595" name="n_4mainValue【庁舎】&#10;有形固定資産減価償却率">
          <a:extLst>
            <a:ext uri="{FF2B5EF4-FFF2-40B4-BE49-F238E27FC236}">
              <a16:creationId xmlns:a16="http://schemas.microsoft.com/office/drawing/2014/main" id="{BCBD5D67-107B-4C5E-A52B-DD0F6F3660D2}"/>
            </a:ext>
          </a:extLst>
        </xdr:cNvPr>
        <xdr:cNvSpPr txBox="1"/>
      </xdr:nvSpPr>
      <xdr:spPr>
        <a:xfrm>
          <a:off x="11354435" y="174999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a:extLst>
            <a:ext uri="{FF2B5EF4-FFF2-40B4-BE49-F238E27FC236}">
              <a16:creationId xmlns:a16="http://schemas.microsoft.com/office/drawing/2014/main" id="{11167198-E178-452C-A54D-F6DFD199084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a:extLst>
            <a:ext uri="{FF2B5EF4-FFF2-40B4-BE49-F238E27FC236}">
              <a16:creationId xmlns:a16="http://schemas.microsoft.com/office/drawing/2014/main" id="{69E2733A-20E2-4F70-BB1E-F5FEC1477748}"/>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a:extLst>
            <a:ext uri="{FF2B5EF4-FFF2-40B4-BE49-F238E27FC236}">
              <a16:creationId xmlns:a16="http://schemas.microsoft.com/office/drawing/2014/main" id="{611BE379-468E-4F1E-B46A-E4E8B1F3E7DF}"/>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a:extLst>
            <a:ext uri="{FF2B5EF4-FFF2-40B4-BE49-F238E27FC236}">
              <a16:creationId xmlns:a16="http://schemas.microsoft.com/office/drawing/2014/main" id="{3F1C2657-0275-40EF-B850-82B4E706097D}"/>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a:extLst>
            <a:ext uri="{FF2B5EF4-FFF2-40B4-BE49-F238E27FC236}">
              <a16:creationId xmlns:a16="http://schemas.microsoft.com/office/drawing/2014/main" id="{FC2D67E6-9304-48B4-9973-4AF897B54C42}"/>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a:extLst>
            <a:ext uri="{FF2B5EF4-FFF2-40B4-BE49-F238E27FC236}">
              <a16:creationId xmlns:a16="http://schemas.microsoft.com/office/drawing/2014/main" id="{F9F62F92-7729-428F-A153-6FE114FE9D00}"/>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a:extLst>
            <a:ext uri="{FF2B5EF4-FFF2-40B4-BE49-F238E27FC236}">
              <a16:creationId xmlns:a16="http://schemas.microsoft.com/office/drawing/2014/main" id="{629DCA1E-8890-4193-9C5F-66B76742C6EF}"/>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a:extLst>
            <a:ext uri="{FF2B5EF4-FFF2-40B4-BE49-F238E27FC236}">
              <a16:creationId xmlns:a16="http://schemas.microsoft.com/office/drawing/2014/main" id="{2C0AA5CE-2F88-4905-B270-86C682412037}"/>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604" name="テキスト ボックス 603">
          <a:extLst>
            <a:ext uri="{FF2B5EF4-FFF2-40B4-BE49-F238E27FC236}">
              <a16:creationId xmlns:a16="http://schemas.microsoft.com/office/drawing/2014/main" id="{D4B82F65-3E73-4C58-A060-1C295EF11DD2}"/>
            </a:ext>
          </a:extLst>
        </xdr:cNvPr>
        <xdr:cNvSpPr txBox="1"/>
      </xdr:nvSpPr>
      <xdr:spPr>
        <a:xfrm>
          <a:off x="16440150" y="1571625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a:extLst>
            <a:ext uri="{FF2B5EF4-FFF2-40B4-BE49-F238E27FC236}">
              <a16:creationId xmlns:a16="http://schemas.microsoft.com/office/drawing/2014/main" id="{239FCF7C-B100-4BAF-9688-F942617B225A}"/>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6" name="直線コネクタ 605">
          <a:extLst>
            <a:ext uri="{FF2B5EF4-FFF2-40B4-BE49-F238E27FC236}">
              <a16:creationId xmlns:a16="http://schemas.microsoft.com/office/drawing/2014/main" id="{D6B2668D-F0E1-4432-90D2-F38231CAAC28}"/>
            </a:ext>
          </a:extLst>
        </xdr:cNvPr>
        <xdr:cNvCxnSpPr/>
      </xdr:nvCxnSpPr>
      <xdr:spPr>
        <a:xfrm>
          <a:off x="16459200" y="17735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820" cy="259080"/>
    <xdr:sp macro="" textlink="">
      <xdr:nvSpPr>
        <xdr:cNvPr id="607" name="テキスト ボックス 606">
          <a:extLst>
            <a:ext uri="{FF2B5EF4-FFF2-40B4-BE49-F238E27FC236}">
              <a16:creationId xmlns:a16="http://schemas.microsoft.com/office/drawing/2014/main" id="{225DB898-6807-41D9-AF26-EC75C616FEEF}"/>
            </a:ext>
          </a:extLst>
        </xdr:cNvPr>
        <xdr:cNvSpPr txBox="1"/>
      </xdr:nvSpPr>
      <xdr:spPr>
        <a:xfrm>
          <a:off x="16052165" y="175901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08" name="直線コネクタ 607">
          <a:extLst>
            <a:ext uri="{FF2B5EF4-FFF2-40B4-BE49-F238E27FC236}">
              <a16:creationId xmlns:a16="http://schemas.microsoft.com/office/drawing/2014/main" id="{C52E1BD0-4150-4950-9B41-E2BE60069591}"/>
            </a:ext>
          </a:extLst>
        </xdr:cNvPr>
        <xdr:cNvCxnSpPr/>
      </xdr:nvCxnSpPr>
      <xdr:spPr>
        <a:xfrm>
          <a:off x="16459200" y="17278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820" cy="259080"/>
    <xdr:sp macro="" textlink="">
      <xdr:nvSpPr>
        <xdr:cNvPr id="609" name="テキスト ボックス 608">
          <a:extLst>
            <a:ext uri="{FF2B5EF4-FFF2-40B4-BE49-F238E27FC236}">
              <a16:creationId xmlns:a16="http://schemas.microsoft.com/office/drawing/2014/main" id="{1352F2AE-6677-4617-A4E4-99BA024C1E9A}"/>
            </a:ext>
          </a:extLst>
        </xdr:cNvPr>
        <xdr:cNvSpPr txBox="1"/>
      </xdr:nvSpPr>
      <xdr:spPr>
        <a:xfrm>
          <a:off x="16052165" y="171329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0" name="直線コネクタ 609">
          <a:extLst>
            <a:ext uri="{FF2B5EF4-FFF2-40B4-BE49-F238E27FC236}">
              <a16:creationId xmlns:a16="http://schemas.microsoft.com/office/drawing/2014/main" id="{28E332C6-CD29-4F84-9396-AFEB51A39B39}"/>
            </a:ext>
          </a:extLst>
        </xdr:cNvPr>
        <xdr:cNvCxnSpPr/>
      </xdr:nvCxnSpPr>
      <xdr:spPr>
        <a:xfrm>
          <a:off x="16459200" y="16821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820" cy="259080"/>
    <xdr:sp macro="" textlink="">
      <xdr:nvSpPr>
        <xdr:cNvPr id="611" name="テキスト ボックス 610">
          <a:extLst>
            <a:ext uri="{FF2B5EF4-FFF2-40B4-BE49-F238E27FC236}">
              <a16:creationId xmlns:a16="http://schemas.microsoft.com/office/drawing/2014/main" id="{B61F60F4-FE81-405D-A491-61B7E3BD8C0B}"/>
            </a:ext>
          </a:extLst>
        </xdr:cNvPr>
        <xdr:cNvSpPr txBox="1"/>
      </xdr:nvSpPr>
      <xdr:spPr>
        <a:xfrm>
          <a:off x="16052165" y="166757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2" name="直線コネクタ 611">
          <a:extLst>
            <a:ext uri="{FF2B5EF4-FFF2-40B4-BE49-F238E27FC236}">
              <a16:creationId xmlns:a16="http://schemas.microsoft.com/office/drawing/2014/main" id="{3B9F8A78-7B97-4F97-9E25-CBA7FAA5D6D4}"/>
            </a:ext>
          </a:extLst>
        </xdr:cNvPr>
        <xdr:cNvCxnSpPr/>
      </xdr:nvCxnSpPr>
      <xdr:spPr>
        <a:xfrm>
          <a:off x="16459200" y="16363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820" cy="259080"/>
    <xdr:sp macro="" textlink="">
      <xdr:nvSpPr>
        <xdr:cNvPr id="613" name="テキスト ボックス 612">
          <a:extLst>
            <a:ext uri="{FF2B5EF4-FFF2-40B4-BE49-F238E27FC236}">
              <a16:creationId xmlns:a16="http://schemas.microsoft.com/office/drawing/2014/main" id="{00C8F6BD-885B-4D86-996A-2C2DE64ACA8F}"/>
            </a:ext>
          </a:extLst>
        </xdr:cNvPr>
        <xdr:cNvSpPr txBox="1"/>
      </xdr:nvSpPr>
      <xdr:spPr>
        <a:xfrm>
          <a:off x="16052165" y="162185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4" name="直線コネクタ 613">
          <a:extLst>
            <a:ext uri="{FF2B5EF4-FFF2-40B4-BE49-F238E27FC236}">
              <a16:creationId xmlns:a16="http://schemas.microsoft.com/office/drawing/2014/main" id="{82F99EE8-46C4-4F9B-B402-3B9A195B817F}"/>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615" name="テキスト ボックス 614">
          <a:extLst>
            <a:ext uri="{FF2B5EF4-FFF2-40B4-BE49-F238E27FC236}">
              <a16:creationId xmlns:a16="http://schemas.microsoft.com/office/drawing/2014/main" id="{34CEFAA3-B9D5-4B76-8CA6-4EE4739AA761}"/>
            </a:ext>
          </a:extLst>
        </xdr:cNvPr>
        <xdr:cNvSpPr txBox="1"/>
      </xdr:nvSpPr>
      <xdr:spPr>
        <a:xfrm>
          <a:off x="16052165" y="15761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6" name="【庁舎】&#10;一人当たり面積グラフ枠">
          <a:extLst>
            <a:ext uri="{FF2B5EF4-FFF2-40B4-BE49-F238E27FC236}">
              <a16:creationId xmlns:a16="http://schemas.microsoft.com/office/drawing/2014/main" id="{EFC762B0-5540-47FD-8BA7-2630DAFC5877}"/>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32385</xdr:rowOff>
    </xdr:from>
    <xdr:to>
      <xdr:col>116</xdr:col>
      <xdr:colOff>62865</xdr:colOff>
      <xdr:row>107</xdr:row>
      <xdr:rowOff>69850</xdr:rowOff>
    </xdr:to>
    <xdr:cxnSp macro="">
      <xdr:nvCxnSpPr>
        <xdr:cNvPr id="617" name="直線コネクタ 616">
          <a:extLst>
            <a:ext uri="{FF2B5EF4-FFF2-40B4-BE49-F238E27FC236}">
              <a16:creationId xmlns:a16="http://schemas.microsoft.com/office/drawing/2014/main" id="{8DDC2AE3-BC77-4F3C-9AD1-C3A4CEBA76BC}"/>
            </a:ext>
          </a:extLst>
        </xdr:cNvPr>
        <xdr:cNvCxnSpPr/>
      </xdr:nvCxnSpPr>
      <xdr:spPr>
        <a:xfrm flipV="1">
          <a:off x="19954240" y="16316960"/>
          <a:ext cx="0" cy="1237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73660</xdr:rowOff>
    </xdr:from>
    <xdr:ext cx="469900" cy="259080"/>
    <xdr:sp macro="" textlink="">
      <xdr:nvSpPr>
        <xdr:cNvPr id="618" name="【庁舎】&#10;一人当たり面積最小値テキスト">
          <a:extLst>
            <a:ext uri="{FF2B5EF4-FFF2-40B4-BE49-F238E27FC236}">
              <a16:creationId xmlns:a16="http://schemas.microsoft.com/office/drawing/2014/main" id="{DD4C2060-ED12-4E70-85F1-D79D990802B2}"/>
            </a:ext>
          </a:extLst>
        </xdr:cNvPr>
        <xdr:cNvSpPr txBox="1"/>
      </xdr:nvSpPr>
      <xdr:spPr>
        <a:xfrm>
          <a:off x="19992975" y="17561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0.389</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69850</xdr:rowOff>
    </xdr:from>
    <xdr:to>
      <xdr:col>116</xdr:col>
      <xdr:colOff>152400</xdr:colOff>
      <xdr:row>107</xdr:row>
      <xdr:rowOff>69850</xdr:rowOff>
    </xdr:to>
    <xdr:cxnSp macro="">
      <xdr:nvCxnSpPr>
        <xdr:cNvPr id="619" name="直線コネクタ 618">
          <a:extLst>
            <a:ext uri="{FF2B5EF4-FFF2-40B4-BE49-F238E27FC236}">
              <a16:creationId xmlns:a16="http://schemas.microsoft.com/office/drawing/2014/main" id="{B5E52F84-C3EF-4428-BF23-3BD9686AC867}"/>
            </a:ext>
          </a:extLst>
        </xdr:cNvPr>
        <xdr:cNvCxnSpPr/>
      </xdr:nvCxnSpPr>
      <xdr:spPr>
        <a:xfrm>
          <a:off x="19878675" y="175545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150495</xdr:rowOff>
    </xdr:from>
    <xdr:ext cx="469900" cy="259080"/>
    <xdr:sp macro="" textlink="">
      <xdr:nvSpPr>
        <xdr:cNvPr id="620" name="【庁舎】&#10;一人当たり面積最大値テキスト">
          <a:extLst>
            <a:ext uri="{FF2B5EF4-FFF2-40B4-BE49-F238E27FC236}">
              <a16:creationId xmlns:a16="http://schemas.microsoft.com/office/drawing/2014/main" id="{E1DB3FC9-5B54-4DB2-8AFB-15BD940EC8A3}"/>
            </a:ext>
          </a:extLst>
        </xdr:cNvPr>
        <xdr:cNvSpPr txBox="1"/>
      </xdr:nvSpPr>
      <xdr:spPr>
        <a:xfrm>
          <a:off x="19992975" y="160953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3.096</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32385</xdr:rowOff>
    </xdr:from>
    <xdr:to>
      <xdr:col>116</xdr:col>
      <xdr:colOff>152400</xdr:colOff>
      <xdr:row>100</xdr:row>
      <xdr:rowOff>32385</xdr:rowOff>
    </xdr:to>
    <xdr:cxnSp macro="">
      <xdr:nvCxnSpPr>
        <xdr:cNvPr id="621" name="直線コネクタ 620">
          <a:extLst>
            <a:ext uri="{FF2B5EF4-FFF2-40B4-BE49-F238E27FC236}">
              <a16:creationId xmlns:a16="http://schemas.microsoft.com/office/drawing/2014/main" id="{1C05CE35-E461-4C88-8356-472B3DFFDF63}"/>
            </a:ext>
          </a:extLst>
        </xdr:cNvPr>
        <xdr:cNvCxnSpPr/>
      </xdr:nvCxnSpPr>
      <xdr:spPr>
        <a:xfrm>
          <a:off x="19878675" y="163169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90170</xdr:rowOff>
    </xdr:from>
    <xdr:ext cx="469900" cy="259080"/>
    <xdr:sp macro="" textlink="">
      <xdr:nvSpPr>
        <xdr:cNvPr id="622" name="【庁舎】&#10;一人当たり面積平均値テキスト">
          <a:extLst>
            <a:ext uri="{FF2B5EF4-FFF2-40B4-BE49-F238E27FC236}">
              <a16:creationId xmlns:a16="http://schemas.microsoft.com/office/drawing/2014/main" id="{72AD02C4-C67E-405F-A599-C4038A76A0F0}"/>
            </a:ext>
          </a:extLst>
        </xdr:cNvPr>
        <xdr:cNvSpPr txBox="1"/>
      </xdr:nvSpPr>
      <xdr:spPr>
        <a:xfrm>
          <a:off x="19992975" y="170605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67310</xdr:rowOff>
    </xdr:from>
    <xdr:to>
      <xdr:col>116</xdr:col>
      <xdr:colOff>114300</xdr:colOff>
      <xdr:row>105</xdr:row>
      <xdr:rowOff>168910</xdr:rowOff>
    </xdr:to>
    <xdr:sp macro="" textlink="">
      <xdr:nvSpPr>
        <xdr:cNvPr id="623" name="フローチャート: 判断 622">
          <a:extLst>
            <a:ext uri="{FF2B5EF4-FFF2-40B4-BE49-F238E27FC236}">
              <a16:creationId xmlns:a16="http://schemas.microsoft.com/office/drawing/2014/main" id="{B51E3C56-1D88-43D9-A710-300BF15F218F}"/>
            </a:ext>
          </a:extLst>
        </xdr:cNvPr>
        <xdr:cNvSpPr/>
      </xdr:nvSpPr>
      <xdr:spPr>
        <a:xfrm>
          <a:off x="19897725" y="17209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103505</xdr:rowOff>
    </xdr:from>
    <xdr:to>
      <xdr:col>112</xdr:col>
      <xdr:colOff>38100</xdr:colOff>
      <xdr:row>106</xdr:row>
      <xdr:rowOff>33655</xdr:rowOff>
    </xdr:to>
    <xdr:sp macro="" textlink="">
      <xdr:nvSpPr>
        <xdr:cNvPr id="624" name="フローチャート: 判断 623">
          <a:extLst>
            <a:ext uri="{FF2B5EF4-FFF2-40B4-BE49-F238E27FC236}">
              <a16:creationId xmlns:a16="http://schemas.microsoft.com/office/drawing/2014/main" id="{1C14C042-3CE7-437A-A8AF-FDE3A7436471}"/>
            </a:ext>
          </a:extLst>
        </xdr:cNvPr>
        <xdr:cNvSpPr/>
      </xdr:nvSpPr>
      <xdr:spPr>
        <a:xfrm>
          <a:off x="19154775" y="172516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133985</xdr:rowOff>
    </xdr:from>
    <xdr:to>
      <xdr:col>107</xdr:col>
      <xdr:colOff>101600</xdr:colOff>
      <xdr:row>106</xdr:row>
      <xdr:rowOff>64135</xdr:rowOff>
    </xdr:to>
    <xdr:sp macro="" textlink="">
      <xdr:nvSpPr>
        <xdr:cNvPr id="625" name="フローチャート: 判断 624">
          <a:extLst>
            <a:ext uri="{FF2B5EF4-FFF2-40B4-BE49-F238E27FC236}">
              <a16:creationId xmlns:a16="http://schemas.microsoft.com/office/drawing/2014/main" id="{59DEA5E8-F38A-457F-A4EB-1555968BE473}"/>
            </a:ext>
          </a:extLst>
        </xdr:cNvPr>
        <xdr:cNvSpPr/>
      </xdr:nvSpPr>
      <xdr:spPr>
        <a:xfrm>
          <a:off x="18345150" y="172789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155575</xdr:rowOff>
    </xdr:from>
    <xdr:to>
      <xdr:col>102</xdr:col>
      <xdr:colOff>165100</xdr:colOff>
      <xdr:row>106</xdr:row>
      <xdr:rowOff>86360</xdr:rowOff>
    </xdr:to>
    <xdr:sp macro="" textlink="">
      <xdr:nvSpPr>
        <xdr:cNvPr id="626" name="フローチャート: 判断 625">
          <a:extLst>
            <a:ext uri="{FF2B5EF4-FFF2-40B4-BE49-F238E27FC236}">
              <a16:creationId xmlns:a16="http://schemas.microsoft.com/office/drawing/2014/main" id="{1C1EAE77-E2CD-403D-9412-4FC114776403}"/>
            </a:ext>
          </a:extLst>
        </xdr:cNvPr>
        <xdr:cNvSpPr/>
      </xdr:nvSpPr>
      <xdr:spPr>
        <a:xfrm>
          <a:off x="17554575" y="1730375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159385</xdr:rowOff>
    </xdr:from>
    <xdr:to>
      <xdr:col>98</xdr:col>
      <xdr:colOff>38100</xdr:colOff>
      <xdr:row>106</xdr:row>
      <xdr:rowOff>89535</xdr:rowOff>
    </xdr:to>
    <xdr:sp macro="" textlink="">
      <xdr:nvSpPr>
        <xdr:cNvPr id="627" name="フローチャート: 判断 626">
          <a:extLst>
            <a:ext uri="{FF2B5EF4-FFF2-40B4-BE49-F238E27FC236}">
              <a16:creationId xmlns:a16="http://schemas.microsoft.com/office/drawing/2014/main" id="{374F9287-7448-4E0B-8D87-CD53FE897FAF}"/>
            </a:ext>
          </a:extLst>
        </xdr:cNvPr>
        <xdr:cNvSpPr/>
      </xdr:nvSpPr>
      <xdr:spPr>
        <a:xfrm>
          <a:off x="16754475" y="173075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28" name="テキスト ボックス 627">
          <a:extLst>
            <a:ext uri="{FF2B5EF4-FFF2-40B4-BE49-F238E27FC236}">
              <a16:creationId xmlns:a16="http://schemas.microsoft.com/office/drawing/2014/main" id="{01B77814-7313-4A9A-B409-C40367C069FE}"/>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629" name="テキスト ボックス 628">
          <a:extLst>
            <a:ext uri="{FF2B5EF4-FFF2-40B4-BE49-F238E27FC236}">
              <a16:creationId xmlns:a16="http://schemas.microsoft.com/office/drawing/2014/main" id="{12E546A4-146A-4E76-9576-572730A890E1}"/>
            </a:ext>
          </a:extLst>
        </xdr:cNvPr>
        <xdr:cNvSpPr txBox="1"/>
      </xdr:nvSpPr>
      <xdr:spPr>
        <a:xfrm>
          <a:off x="19030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630" name="テキスト ボックス 629">
          <a:extLst>
            <a:ext uri="{FF2B5EF4-FFF2-40B4-BE49-F238E27FC236}">
              <a16:creationId xmlns:a16="http://schemas.microsoft.com/office/drawing/2014/main" id="{CEFF74E5-87A9-43D2-B668-0527AE1C1997}"/>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31" name="テキスト ボックス 630">
          <a:extLst>
            <a:ext uri="{FF2B5EF4-FFF2-40B4-BE49-F238E27FC236}">
              <a16:creationId xmlns:a16="http://schemas.microsoft.com/office/drawing/2014/main" id="{9836E59D-9B5D-4D67-A60C-6C9DEF9FC419}"/>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632" name="テキスト ボックス 631">
          <a:extLst>
            <a:ext uri="{FF2B5EF4-FFF2-40B4-BE49-F238E27FC236}">
              <a16:creationId xmlns:a16="http://schemas.microsoft.com/office/drawing/2014/main" id="{2D610063-F60A-40BE-B6BC-92686E45D366}"/>
            </a:ext>
          </a:extLst>
        </xdr:cNvPr>
        <xdr:cNvSpPr txBox="1"/>
      </xdr:nvSpPr>
      <xdr:spPr>
        <a:xfrm>
          <a:off x="166306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16510</xdr:rowOff>
    </xdr:from>
    <xdr:to>
      <xdr:col>116</xdr:col>
      <xdr:colOff>114300</xdr:colOff>
      <xdr:row>106</xdr:row>
      <xdr:rowOff>118110</xdr:rowOff>
    </xdr:to>
    <xdr:sp macro="" textlink="">
      <xdr:nvSpPr>
        <xdr:cNvPr id="633" name="楕円 632">
          <a:extLst>
            <a:ext uri="{FF2B5EF4-FFF2-40B4-BE49-F238E27FC236}">
              <a16:creationId xmlns:a16="http://schemas.microsoft.com/office/drawing/2014/main" id="{AA63AE1C-79BB-4F20-B461-20D432BDA627}"/>
            </a:ext>
          </a:extLst>
        </xdr:cNvPr>
        <xdr:cNvSpPr/>
      </xdr:nvSpPr>
      <xdr:spPr>
        <a:xfrm>
          <a:off x="19897725" y="173329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166370</xdr:rowOff>
    </xdr:from>
    <xdr:ext cx="469900" cy="256540"/>
    <xdr:sp macro="" textlink="">
      <xdr:nvSpPr>
        <xdr:cNvPr id="634" name="【庁舎】&#10;一人当たり面積該当値テキスト">
          <a:extLst>
            <a:ext uri="{FF2B5EF4-FFF2-40B4-BE49-F238E27FC236}">
              <a16:creationId xmlns:a16="http://schemas.microsoft.com/office/drawing/2014/main" id="{ACFC546D-F460-487B-90BA-86549886AAE9}"/>
            </a:ext>
          </a:extLst>
        </xdr:cNvPr>
        <xdr:cNvSpPr txBox="1"/>
      </xdr:nvSpPr>
      <xdr:spPr>
        <a:xfrm>
          <a:off x="19992975" y="173081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0.769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34290</xdr:rowOff>
    </xdr:from>
    <xdr:to>
      <xdr:col>112</xdr:col>
      <xdr:colOff>38100</xdr:colOff>
      <xdr:row>106</xdr:row>
      <xdr:rowOff>135890</xdr:rowOff>
    </xdr:to>
    <xdr:sp macro="" textlink="">
      <xdr:nvSpPr>
        <xdr:cNvPr id="635" name="楕円 634">
          <a:extLst>
            <a:ext uri="{FF2B5EF4-FFF2-40B4-BE49-F238E27FC236}">
              <a16:creationId xmlns:a16="http://schemas.microsoft.com/office/drawing/2014/main" id="{DBC4ED3F-BB0D-4598-904E-BBFA30693E6B}"/>
            </a:ext>
          </a:extLst>
        </xdr:cNvPr>
        <xdr:cNvSpPr/>
      </xdr:nvSpPr>
      <xdr:spPr>
        <a:xfrm>
          <a:off x="19154775" y="173475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67310</xdr:rowOff>
    </xdr:from>
    <xdr:to>
      <xdr:col>116</xdr:col>
      <xdr:colOff>63500</xdr:colOff>
      <xdr:row>106</xdr:row>
      <xdr:rowOff>85090</xdr:rowOff>
    </xdr:to>
    <xdr:cxnSp macro="">
      <xdr:nvCxnSpPr>
        <xdr:cNvPr id="636" name="直線コネクタ 635">
          <a:extLst>
            <a:ext uri="{FF2B5EF4-FFF2-40B4-BE49-F238E27FC236}">
              <a16:creationId xmlns:a16="http://schemas.microsoft.com/office/drawing/2014/main" id="{DC076735-0460-48EC-8B33-A147DE16E10B}"/>
            </a:ext>
          </a:extLst>
        </xdr:cNvPr>
        <xdr:cNvCxnSpPr/>
      </xdr:nvCxnSpPr>
      <xdr:spPr>
        <a:xfrm flipV="1">
          <a:off x="19202400" y="17380585"/>
          <a:ext cx="75247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158750</xdr:rowOff>
    </xdr:from>
    <xdr:to>
      <xdr:col>107</xdr:col>
      <xdr:colOff>101600</xdr:colOff>
      <xdr:row>105</xdr:row>
      <xdr:rowOff>88900</xdr:rowOff>
    </xdr:to>
    <xdr:sp macro="" textlink="">
      <xdr:nvSpPr>
        <xdr:cNvPr id="637" name="楕円 636">
          <a:extLst>
            <a:ext uri="{FF2B5EF4-FFF2-40B4-BE49-F238E27FC236}">
              <a16:creationId xmlns:a16="http://schemas.microsoft.com/office/drawing/2014/main" id="{729CF4AB-4572-469E-8C4D-367B75CB2DCB}"/>
            </a:ext>
          </a:extLst>
        </xdr:cNvPr>
        <xdr:cNvSpPr/>
      </xdr:nvSpPr>
      <xdr:spPr>
        <a:xfrm>
          <a:off x="18345150" y="17135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38100</xdr:rowOff>
    </xdr:from>
    <xdr:to>
      <xdr:col>111</xdr:col>
      <xdr:colOff>177800</xdr:colOff>
      <xdr:row>106</xdr:row>
      <xdr:rowOff>85090</xdr:rowOff>
    </xdr:to>
    <xdr:cxnSp macro="">
      <xdr:nvCxnSpPr>
        <xdr:cNvPr id="638" name="直線コネクタ 637">
          <a:extLst>
            <a:ext uri="{FF2B5EF4-FFF2-40B4-BE49-F238E27FC236}">
              <a16:creationId xmlns:a16="http://schemas.microsoft.com/office/drawing/2014/main" id="{73DE0B03-FA0B-4470-B882-FA4A74DA6BD3}"/>
            </a:ext>
          </a:extLst>
        </xdr:cNvPr>
        <xdr:cNvCxnSpPr/>
      </xdr:nvCxnSpPr>
      <xdr:spPr>
        <a:xfrm>
          <a:off x="18392775" y="17183100"/>
          <a:ext cx="809625"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6350</xdr:rowOff>
    </xdr:from>
    <xdr:to>
      <xdr:col>102</xdr:col>
      <xdr:colOff>165100</xdr:colOff>
      <xdr:row>105</xdr:row>
      <xdr:rowOff>107950</xdr:rowOff>
    </xdr:to>
    <xdr:sp macro="" textlink="">
      <xdr:nvSpPr>
        <xdr:cNvPr id="639" name="楕円 638">
          <a:extLst>
            <a:ext uri="{FF2B5EF4-FFF2-40B4-BE49-F238E27FC236}">
              <a16:creationId xmlns:a16="http://schemas.microsoft.com/office/drawing/2014/main" id="{BF8D1424-5770-4972-BAE8-3E7C9FF015D8}"/>
            </a:ext>
          </a:extLst>
        </xdr:cNvPr>
        <xdr:cNvSpPr/>
      </xdr:nvSpPr>
      <xdr:spPr>
        <a:xfrm>
          <a:off x="17554575" y="171545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38100</xdr:rowOff>
    </xdr:from>
    <xdr:to>
      <xdr:col>107</xdr:col>
      <xdr:colOff>50800</xdr:colOff>
      <xdr:row>105</xdr:row>
      <xdr:rowOff>57150</xdr:rowOff>
    </xdr:to>
    <xdr:cxnSp macro="">
      <xdr:nvCxnSpPr>
        <xdr:cNvPr id="640" name="直線コネクタ 639">
          <a:extLst>
            <a:ext uri="{FF2B5EF4-FFF2-40B4-BE49-F238E27FC236}">
              <a16:creationId xmlns:a16="http://schemas.microsoft.com/office/drawing/2014/main" id="{70861A54-FB8A-4E47-9E00-FB73ABE283E2}"/>
            </a:ext>
          </a:extLst>
        </xdr:cNvPr>
        <xdr:cNvCxnSpPr/>
      </xdr:nvCxnSpPr>
      <xdr:spPr>
        <a:xfrm flipV="1">
          <a:off x="17602200" y="17183100"/>
          <a:ext cx="79057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31750</xdr:rowOff>
    </xdr:from>
    <xdr:to>
      <xdr:col>98</xdr:col>
      <xdr:colOff>38100</xdr:colOff>
      <xdr:row>105</xdr:row>
      <xdr:rowOff>133350</xdr:rowOff>
    </xdr:to>
    <xdr:sp macro="" textlink="">
      <xdr:nvSpPr>
        <xdr:cNvPr id="641" name="楕円 640">
          <a:extLst>
            <a:ext uri="{FF2B5EF4-FFF2-40B4-BE49-F238E27FC236}">
              <a16:creationId xmlns:a16="http://schemas.microsoft.com/office/drawing/2014/main" id="{A233282B-27D4-4963-AA65-1C3972F5CEC5}"/>
            </a:ext>
          </a:extLst>
        </xdr:cNvPr>
        <xdr:cNvSpPr/>
      </xdr:nvSpPr>
      <xdr:spPr>
        <a:xfrm>
          <a:off x="16754475" y="171735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57150</xdr:rowOff>
    </xdr:from>
    <xdr:to>
      <xdr:col>102</xdr:col>
      <xdr:colOff>114300</xdr:colOff>
      <xdr:row>105</xdr:row>
      <xdr:rowOff>82550</xdr:rowOff>
    </xdr:to>
    <xdr:cxnSp macro="">
      <xdr:nvCxnSpPr>
        <xdr:cNvPr id="642" name="直線コネクタ 641">
          <a:extLst>
            <a:ext uri="{FF2B5EF4-FFF2-40B4-BE49-F238E27FC236}">
              <a16:creationId xmlns:a16="http://schemas.microsoft.com/office/drawing/2014/main" id="{491DE03E-A20B-4949-B7B8-DFB72092671E}"/>
            </a:ext>
          </a:extLst>
        </xdr:cNvPr>
        <xdr:cNvCxnSpPr/>
      </xdr:nvCxnSpPr>
      <xdr:spPr>
        <a:xfrm flipV="1">
          <a:off x="16802100" y="17202150"/>
          <a:ext cx="8001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50165</xdr:rowOff>
    </xdr:from>
    <xdr:ext cx="469900" cy="259080"/>
    <xdr:sp macro="" textlink="">
      <xdr:nvSpPr>
        <xdr:cNvPr id="643" name="n_1aveValue【庁舎】&#10;一人当たり面積">
          <a:extLst>
            <a:ext uri="{FF2B5EF4-FFF2-40B4-BE49-F238E27FC236}">
              <a16:creationId xmlns:a16="http://schemas.microsoft.com/office/drawing/2014/main" id="{122219D8-09C8-488D-BAFE-DA004D41564F}"/>
            </a:ext>
          </a:extLst>
        </xdr:cNvPr>
        <xdr:cNvSpPr txBox="1"/>
      </xdr:nvSpPr>
      <xdr:spPr>
        <a:xfrm>
          <a:off x="18983325" y="17020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0.954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55245</xdr:rowOff>
    </xdr:from>
    <xdr:ext cx="467360" cy="256540"/>
    <xdr:sp macro="" textlink="">
      <xdr:nvSpPr>
        <xdr:cNvPr id="644" name="n_2aveValue【庁舎】&#10;一人当たり面積">
          <a:extLst>
            <a:ext uri="{FF2B5EF4-FFF2-40B4-BE49-F238E27FC236}">
              <a16:creationId xmlns:a16="http://schemas.microsoft.com/office/drawing/2014/main" id="{53C67ED5-F7B3-41FC-BD09-8B9F075A5280}"/>
            </a:ext>
          </a:extLst>
        </xdr:cNvPr>
        <xdr:cNvSpPr txBox="1"/>
      </xdr:nvSpPr>
      <xdr:spPr>
        <a:xfrm>
          <a:off x="18183225" y="173716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0.887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76835</xdr:rowOff>
    </xdr:from>
    <xdr:ext cx="467360" cy="256540"/>
    <xdr:sp macro="" textlink="">
      <xdr:nvSpPr>
        <xdr:cNvPr id="645" name="n_3aveValue【庁舎】&#10;一人当たり面積">
          <a:extLst>
            <a:ext uri="{FF2B5EF4-FFF2-40B4-BE49-F238E27FC236}">
              <a16:creationId xmlns:a16="http://schemas.microsoft.com/office/drawing/2014/main" id="{CE0252EB-F8CA-49E9-8E88-EC5A57FF2AE8}"/>
            </a:ext>
          </a:extLst>
        </xdr:cNvPr>
        <xdr:cNvSpPr txBox="1"/>
      </xdr:nvSpPr>
      <xdr:spPr>
        <a:xfrm>
          <a:off x="17383125" y="173932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0.840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80645</xdr:rowOff>
    </xdr:from>
    <xdr:ext cx="467360" cy="259080"/>
    <xdr:sp macro="" textlink="">
      <xdr:nvSpPr>
        <xdr:cNvPr id="646" name="n_4aveValue【庁舎】&#10;一人当たり面積">
          <a:extLst>
            <a:ext uri="{FF2B5EF4-FFF2-40B4-BE49-F238E27FC236}">
              <a16:creationId xmlns:a16="http://schemas.microsoft.com/office/drawing/2014/main" id="{2CB7756E-73B7-4076-BB5D-5846BC46534C}"/>
            </a:ext>
          </a:extLst>
        </xdr:cNvPr>
        <xdr:cNvSpPr txBox="1"/>
      </xdr:nvSpPr>
      <xdr:spPr>
        <a:xfrm>
          <a:off x="16592550" y="174002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0.832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127000</xdr:rowOff>
    </xdr:from>
    <xdr:ext cx="469900" cy="259080"/>
    <xdr:sp macro="" textlink="">
      <xdr:nvSpPr>
        <xdr:cNvPr id="647" name="n_1mainValue【庁舎】&#10;一人当たり面積">
          <a:extLst>
            <a:ext uri="{FF2B5EF4-FFF2-40B4-BE49-F238E27FC236}">
              <a16:creationId xmlns:a16="http://schemas.microsoft.com/office/drawing/2014/main" id="{A791EFDA-975E-4CFD-AA00-716FFFEB7076}"/>
            </a:ext>
          </a:extLst>
        </xdr:cNvPr>
        <xdr:cNvSpPr txBox="1"/>
      </xdr:nvSpPr>
      <xdr:spPr>
        <a:xfrm>
          <a:off x="18983325" y="17440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0.730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105410</xdr:rowOff>
    </xdr:from>
    <xdr:ext cx="467360" cy="259080"/>
    <xdr:sp macro="" textlink="">
      <xdr:nvSpPr>
        <xdr:cNvPr id="648" name="n_2mainValue【庁舎】&#10;一人当たり面積">
          <a:extLst>
            <a:ext uri="{FF2B5EF4-FFF2-40B4-BE49-F238E27FC236}">
              <a16:creationId xmlns:a16="http://schemas.microsoft.com/office/drawing/2014/main" id="{9A76258C-7DC6-4902-9B2B-94BCE8FAD91E}"/>
            </a:ext>
          </a:extLst>
        </xdr:cNvPr>
        <xdr:cNvSpPr txBox="1"/>
      </xdr:nvSpPr>
      <xdr:spPr>
        <a:xfrm>
          <a:off x="18183225" y="169043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125095</xdr:rowOff>
    </xdr:from>
    <xdr:ext cx="467360" cy="258445"/>
    <xdr:sp macro="" textlink="">
      <xdr:nvSpPr>
        <xdr:cNvPr id="649" name="n_3mainValue【庁舎】&#10;一人当たり面積">
          <a:extLst>
            <a:ext uri="{FF2B5EF4-FFF2-40B4-BE49-F238E27FC236}">
              <a16:creationId xmlns:a16="http://schemas.microsoft.com/office/drawing/2014/main" id="{09208136-58C2-441F-A9F2-13C90A89A56B}"/>
            </a:ext>
          </a:extLst>
        </xdr:cNvPr>
        <xdr:cNvSpPr txBox="1"/>
      </xdr:nvSpPr>
      <xdr:spPr>
        <a:xfrm>
          <a:off x="17383125" y="169240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149860</xdr:rowOff>
    </xdr:from>
    <xdr:ext cx="467360" cy="259080"/>
    <xdr:sp macro="" textlink="">
      <xdr:nvSpPr>
        <xdr:cNvPr id="650" name="n_4mainValue【庁舎】&#10;一人当たり面積">
          <a:extLst>
            <a:ext uri="{FF2B5EF4-FFF2-40B4-BE49-F238E27FC236}">
              <a16:creationId xmlns:a16="http://schemas.microsoft.com/office/drawing/2014/main" id="{0369C993-CE7C-4F55-B940-0FA8DF745684}"/>
            </a:ext>
          </a:extLst>
        </xdr:cNvPr>
        <xdr:cNvSpPr txBox="1"/>
      </xdr:nvSpPr>
      <xdr:spPr>
        <a:xfrm>
          <a:off x="16592550" y="16951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a:extLst>
            <a:ext uri="{FF2B5EF4-FFF2-40B4-BE49-F238E27FC236}">
              <a16:creationId xmlns:a16="http://schemas.microsoft.com/office/drawing/2014/main" id="{22A3B98F-E449-44FC-81F8-E113E2DE868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a:extLst>
            <a:ext uri="{FF2B5EF4-FFF2-40B4-BE49-F238E27FC236}">
              <a16:creationId xmlns:a16="http://schemas.microsoft.com/office/drawing/2014/main" id="{22F02791-31AB-4F8F-8D98-A53D68834D65}"/>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a:extLst>
            <a:ext uri="{FF2B5EF4-FFF2-40B4-BE49-F238E27FC236}">
              <a16:creationId xmlns:a16="http://schemas.microsoft.com/office/drawing/2014/main" id="{0D935923-6651-4800-9F9F-740880AC7542}"/>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類似団体と比較すると体育館・プール、消防施設の減価償却率が特に高くなっている。</a:t>
          </a:r>
        </a:p>
        <a:p>
          <a:r>
            <a:rPr kumimoji="1" lang="ja-JP" altLang="en-US" sz="1300">
              <a:latin typeface="ＭＳ Ｐゴシック"/>
              <a:ea typeface="ＭＳ Ｐゴシック"/>
            </a:rPr>
            <a:t>消防施設、庁舎においては必要に応じ適宜、補修改修を行っているが、高い比率となっている。</a:t>
          </a:r>
        </a:p>
        <a:p>
          <a:r>
            <a:rPr kumimoji="1" lang="ja-JP" altLang="en-US" sz="1300">
              <a:latin typeface="ＭＳ Ｐゴシック"/>
              <a:ea typeface="ＭＳ Ｐゴシック"/>
            </a:rPr>
            <a:t>平成２８～２９年度にかけて、経費老人ホーム及び小規模特別養護老人ホームを新設したことにより、福祉施設の減価償却率が低くなっている。</a:t>
          </a:r>
        </a:p>
        <a:p>
          <a:r>
            <a:rPr kumimoji="1" lang="ja-JP" altLang="en-US" sz="1300">
              <a:latin typeface="ＭＳ Ｐゴシック"/>
              <a:ea typeface="ＭＳ Ｐゴシック"/>
            </a:rPr>
            <a:t>個別施設計画に基づき今後、老朽化対策に積極的に取り組むことで、比率の上昇抑制に努める。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18_&#21335;&#29287;&#26449;/&#12304;&#36001;&#25919;&#29366;&#27841;&#36039;&#26009;&#38598;&#12305;_103837_&#21335;&#29287;&#26449;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18_&#21335;&#29287;&#26449;/&#12304;&#36001;&#25919;&#29366;&#27841;&#36039;&#26009;&#38598;&#12305;_103837_&#21335;&#29287;&#26449;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18_&#21335;&#29287;&#26449;/&#12304;&#36001;&#25919;&#29366;&#27841;&#36039;&#26009;&#38598;&#12305;_103837_&#21335;&#29287;&#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row>
        <row r="53">
          <cell r="BP53">
            <v>58.9</v>
          </cell>
          <cell r="BX53">
            <v>60.8</v>
          </cell>
          <cell r="CF53">
            <v>62</v>
          </cell>
          <cell r="CN53">
            <v>56.9</v>
          </cell>
          <cell r="CV53">
            <v>58</v>
          </cell>
        </row>
        <row r="55">
          <cell r="AN55" t="str">
            <v>類似団体内平均値</v>
          </cell>
          <cell r="BP55">
            <v>0</v>
          </cell>
          <cell r="BX55">
            <v>0</v>
          </cell>
          <cell r="CF55">
            <v>0</v>
          </cell>
          <cell r="CN55">
            <v>0</v>
          </cell>
          <cell r="CV55">
            <v>0</v>
          </cell>
        </row>
        <row r="57">
          <cell r="BP57">
            <v>62.2</v>
          </cell>
          <cell r="BX57">
            <v>62.9</v>
          </cell>
          <cell r="CF57">
            <v>62.9</v>
          </cell>
          <cell r="CN57">
            <v>64.3</v>
          </cell>
          <cell r="CV57">
            <v>65.8</v>
          </cell>
        </row>
        <row r="73">
          <cell r="AN73" t="str">
            <v>当該団体値</v>
          </cell>
        </row>
        <row r="75">
          <cell r="BP75">
            <v>2</v>
          </cell>
          <cell r="BX75">
            <v>2.4</v>
          </cell>
          <cell r="CF75">
            <v>3</v>
          </cell>
          <cell r="CN75">
            <v>3.6</v>
          </cell>
          <cell r="CV75">
            <v>3.9</v>
          </cell>
        </row>
        <row r="77">
          <cell r="AN77" t="str">
            <v>類似団体内平均値</v>
          </cell>
          <cell r="BP77">
            <v>0</v>
          </cell>
          <cell r="BX77">
            <v>0</v>
          </cell>
          <cell r="CF77">
            <v>0</v>
          </cell>
          <cell r="CN77">
            <v>0</v>
          </cell>
          <cell r="CV77">
            <v>0</v>
          </cell>
        </row>
        <row r="79">
          <cell r="BP79">
            <v>5.8</v>
          </cell>
          <cell r="BX79">
            <v>6.1</v>
          </cell>
          <cell r="CF79">
            <v>6.3</v>
          </cell>
          <cell r="CN79">
            <v>6.7</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179687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14" t="s">
        <v>128</v>
      </c>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14"/>
      <c r="BC1" s="314"/>
      <c r="BD1" s="314"/>
      <c r="BE1" s="314"/>
      <c r="BF1" s="314"/>
      <c r="BG1" s="314"/>
      <c r="BH1" s="314"/>
      <c r="BI1" s="314"/>
      <c r="BJ1" s="314"/>
      <c r="BK1" s="314"/>
      <c r="BL1" s="314"/>
      <c r="BM1" s="314"/>
      <c r="BN1" s="314"/>
      <c r="BO1" s="314"/>
      <c r="BP1" s="314"/>
      <c r="BQ1" s="314"/>
      <c r="BR1" s="314"/>
      <c r="BS1" s="314"/>
      <c r="BT1" s="314"/>
      <c r="BU1" s="314"/>
      <c r="BV1" s="314"/>
      <c r="BW1" s="314"/>
      <c r="BX1" s="314"/>
      <c r="BY1" s="314"/>
      <c r="BZ1" s="314"/>
      <c r="CA1" s="314"/>
      <c r="CB1" s="314"/>
      <c r="CC1" s="314"/>
      <c r="CD1" s="314"/>
      <c r="CE1" s="314"/>
      <c r="CF1" s="314"/>
      <c r="CG1" s="314"/>
      <c r="CH1" s="314"/>
      <c r="CI1" s="314"/>
      <c r="CJ1" s="314"/>
      <c r="CK1" s="314"/>
      <c r="CL1" s="314"/>
      <c r="CM1" s="314"/>
      <c r="CN1" s="314"/>
      <c r="CO1" s="314"/>
      <c r="CP1" s="314"/>
      <c r="CQ1" s="314"/>
      <c r="CR1" s="314"/>
      <c r="CS1" s="314"/>
      <c r="CT1" s="314"/>
      <c r="CU1" s="314"/>
      <c r="CV1" s="314"/>
      <c r="CW1" s="314"/>
      <c r="CX1" s="314"/>
      <c r="CY1" s="314"/>
      <c r="CZ1" s="314"/>
      <c r="DA1" s="314"/>
      <c r="DB1" s="314"/>
      <c r="DC1" s="314"/>
      <c r="DD1" s="314"/>
      <c r="DE1" s="314"/>
      <c r="DF1" s="314"/>
      <c r="DG1" s="314"/>
      <c r="DH1" s="314"/>
      <c r="DI1" s="314"/>
      <c r="DJ1" s="2"/>
      <c r="DK1" s="2"/>
      <c r="DL1" s="2"/>
      <c r="DM1" s="2"/>
      <c r="DN1" s="2"/>
      <c r="DO1" s="2"/>
    </row>
    <row r="2" spans="1:119" ht="23.5" x14ac:dyDescent="0.2">
      <c r="B2" s="3" t="s">
        <v>130</v>
      </c>
      <c r="C2" s="3"/>
      <c r="D2" s="10"/>
    </row>
    <row r="3" spans="1:119" ht="18.75" customHeight="1" x14ac:dyDescent="0.2">
      <c r="A3" s="2"/>
      <c r="B3" s="469" t="s">
        <v>132</v>
      </c>
      <c r="C3" s="470"/>
      <c r="D3" s="470"/>
      <c r="E3" s="471"/>
      <c r="F3" s="471"/>
      <c r="G3" s="471"/>
      <c r="H3" s="471"/>
      <c r="I3" s="471"/>
      <c r="J3" s="471"/>
      <c r="K3" s="471"/>
      <c r="L3" s="471" t="s">
        <v>135</v>
      </c>
      <c r="M3" s="471"/>
      <c r="N3" s="471"/>
      <c r="O3" s="471"/>
      <c r="P3" s="471"/>
      <c r="Q3" s="471"/>
      <c r="R3" s="478"/>
      <c r="S3" s="478"/>
      <c r="T3" s="478"/>
      <c r="U3" s="478"/>
      <c r="V3" s="479"/>
      <c r="W3" s="318" t="s">
        <v>136</v>
      </c>
      <c r="X3" s="319"/>
      <c r="Y3" s="319"/>
      <c r="Z3" s="319"/>
      <c r="AA3" s="319"/>
      <c r="AB3" s="470"/>
      <c r="AC3" s="478" t="s">
        <v>138</v>
      </c>
      <c r="AD3" s="319"/>
      <c r="AE3" s="319"/>
      <c r="AF3" s="319"/>
      <c r="AG3" s="319"/>
      <c r="AH3" s="319"/>
      <c r="AI3" s="319"/>
      <c r="AJ3" s="319"/>
      <c r="AK3" s="319"/>
      <c r="AL3" s="320"/>
      <c r="AM3" s="318" t="s">
        <v>139</v>
      </c>
      <c r="AN3" s="319"/>
      <c r="AO3" s="319"/>
      <c r="AP3" s="319"/>
      <c r="AQ3" s="319"/>
      <c r="AR3" s="319"/>
      <c r="AS3" s="319"/>
      <c r="AT3" s="319"/>
      <c r="AU3" s="319"/>
      <c r="AV3" s="319"/>
      <c r="AW3" s="319"/>
      <c r="AX3" s="320"/>
      <c r="AY3" s="315" t="s">
        <v>5</v>
      </c>
      <c r="AZ3" s="316"/>
      <c r="BA3" s="316"/>
      <c r="BB3" s="316"/>
      <c r="BC3" s="316"/>
      <c r="BD3" s="316"/>
      <c r="BE3" s="316"/>
      <c r="BF3" s="316"/>
      <c r="BG3" s="316"/>
      <c r="BH3" s="316"/>
      <c r="BI3" s="316"/>
      <c r="BJ3" s="316"/>
      <c r="BK3" s="316"/>
      <c r="BL3" s="316"/>
      <c r="BM3" s="317"/>
      <c r="BN3" s="318" t="s">
        <v>143</v>
      </c>
      <c r="BO3" s="319"/>
      <c r="BP3" s="319"/>
      <c r="BQ3" s="319"/>
      <c r="BR3" s="319"/>
      <c r="BS3" s="319"/>
      <c r="BT3" s="319"/>
      <c r="BU3" s="320"/>
      <c r="BV3" s="318" t="s">
        <v>144</v>
      </c>
      <c r="BW3" s="319"/>
      <c r="BX3" s="319"/>
      <c r="BY3" s="319"/>
      <c r="BZ3" s="319"/>
      <c r="CA3" s="319"/>
      <c r="CB3" s="319"/>
      <c r="CC3" s="320"/>
      <c r="CD3" s="315" t="s">
        <v>5</v>
      </c>
      <c r="CE3" s="316"/>
      <c r="CF3" s="316"/>
      <c r="CG3" s="316"/>
      <c r="CH3" s="316"/>
      <c r="CI3" s="316"/>
      <c r="CJ3" s="316"/>
      <c r="CK3" s="316"/>
      <c r="CL3" s="316"/>
      <c r="CM3" s="316"/>
      <c r="CN3" s="316"/>
      <c r="CO3" s="316"/>
      <c r="CP3" s="316"/>
      <c r="CQ3" s="316"/>
      <c r="CR3" s="316"/>
      <c r="CS3" s="317"/>
      <c r="CT3" s="318" t="s">
        <v>145</v>
      </c>
      <c r="CU3" s="319"/>
      <c r="CV3" s="319"/>
      <c r="CW3" s="319"/>
      <c r="CX3" s="319"/>
      <c r="CY3" s="319"/>
      <c r="CZ3" s="319"/>
      <c r="DA3" s="320"/>
      <c r="DB3" s="318" t="s">
        <v>45</v>
      </c>
      <c r="DC3" s="319"/>
      <c r="DD3" s="319"/>
      <c r="DE3" s="319"/>
      <c r="DF3" s="319"/>
      <c r="DG3" s="319"/>
      <c r="DH3" s="319"/>
      <c r="DI3" s="320"/>
    </row>
    <row r="4" spans="1:119" ht="18.75" customHeight="1" x14ac:dyDescent="0.2">
      <c r="A4" s="2"/>
      <c r="B4" s="472"/>
      <c r="C4" s="473"/>
      <c r="D4" s="473"/>
      <c r="E4" s="474"/>
      <c r="F4" s="474"/>
      <c r="G4" s="474"/>
      <c r="H4" s="474"/>
      <c r="I4" s="474"/>
      <c r="J4" s="474"/>
      <c r="K4" s="474"/>
      <c r="L4" s="474"/>
      <c r="M4" s="474"/>
      <c r="N4" s="474"/>
      <c r="O4" s="474"/>
      <c r="P4" s="474"/>
      <c r="Q4" s="474"/>
      <c r="R4" s="480"/>
      <c r="S4" s="480"/>
      <c r="T4" s="480"/>
      <c r="U4" s="480"/>
      <c r="V4" s="481"/>
      <c r="W4" s="484"/>
      <c r="X4" s="463"/>
      <c r="Y4" s="463"/>
      <c r="Z4" s="463"/>
      <c r="AA4" s="463"/>
      <c r="AB4" s="473"/>
      <c r="AC4" s="480"/>
      <c r="AD4" s="463"/>
      <c r="AE4" s="463"/>
      <c r="AF4" s="463"/>
      <c r="AG4" s="463"/>
      <c r="AH4" s="463"/>
      <c r="AI4" s="463"/>
      <c r="AJ4" s="463"/>
      <c r="AK4" s="463"/>
      <c r="AL4" s="487"/>
      <c r="AM4" s="485"/>
      <c r="AN4" s="486"/>
      <c r="AO4" s="486"/>
      <c r="AP4" s="486"/>
      <c r="AQ4" s="486"/>
      <c r="AR4" s="486"/>
      <c r="AS4" s="486"/>
      <c r="AT4" s="486"/>
      <c r="AU4" s="486"/>
      <c r="AV4" s="486"/>
      <c r="AW4" s="486"/>
      <c r="AX4" s="488"/>
      <c r="AY4" s="321" t="s">
        <v>147</v>
      </c>
      <c r="AZ4" s="322"/>
      <c r="BA4" s="322"/>
      <c r="BB4" s="322"/>
      <c r="BC4" s="322"/>
      <c r="BD4" s="322"/>
      <c r="BE4" s="322"/>
      <c r="BF4" s="322"/>
      <c r="BG4" s="322"/>
      <c r="BH4" s="322"/>
      <c r="BI4" s="322"/>
      <c r="BJ4" s="322"/>
      <c r="BK4" s="322"/>
      <c r="BL4" s="322"/>
      <c r="BM4" s="323"/>
      <c r="BN4" s="324">
        <v>2571101</v>
      </c>
      <c r="BO4" s="325"/>
      <c r="BP4" s="325"/>
      <c r="BQ4" s="325"/>
      <c r="BR4" s="325"/>
      <c r="BS4" s="325"/>
      <c r="BT4" s="325"/>
      <c r="BU4" s="326"/>
      <c r="BV4" s="324">
        <v>3842635</v>
      </c>
      <c r="BW4" s="325"/>
      <c r="BX4" s="325"/>
      <c r="BY4" s="325"/>
      <c r="BZ4" s="325"/>
      <c r="CA4" s="325"/>
      <c r="CB4" s="325"/>
      <c r="CC4" s="326"/>
      <c r="CD4" s="327" t="s">
        <v>149</v>
      </c>
      <c r="CE4" s="328"/>
      <c r="CF4" s="328"/>
      <c r="CG4" s="328"/>
      <c r="CH4" s="328"/>
      <c r="CI4" s="328"/>
      <c r="CJ4" s="328"/>
      <c r="CK4" s="328"/>
      <c r="CL4" s="328"/>
      <c r="CM4" s="328"/>
      <c r="CN4" s="328"/>
      <c r="CO4" s="328"/>
      <c r="CP4" s="328"/>
      <c r="CQ4" s="328"/>
      <c r="CR4" s="328"/>
      <c r="CS4" s="329"/>
      <c r="CT4" s="330">
        <v>10.199999999999999</v>
      </c>
      <c r="CU4" s="331"/>
      <c r="CV4" s="331"/>
      <c r="CW4" s="331"/>
      <c r="CX4" s="331"/>
      <c r="CY4" s="331"/>
      <c r="CZ4" s="331"/>
      <c r="DA4" s="332"/>
      <c r="DB4" s="330">
        <v>12.3</v>
      </c>
      <c r="DC4" s="331"/>
      <c r="DD4" s="331"/>
      <c r="DE4" s="331"/>
      <c r="DF4" s="331"/>
      <c r="DG4" s="331"/>
      <c r="DH4" s="331"/>
      <c r="DI4" s="332"/>
    </row>
    <row r="5" spans="1:119" ht="18.75" customHeight="1" x14ac:dyDescent="0.2">
      <c r="A5" s="2"/>
      <c r="B5" s="475"/>
      <c r="C5" s="476"/>
      <c r="D5" s="476"/>
      <c r="E5" s="477"/>
      <c r="F5" s="477"/>
      <c r="G5" s="477"/>
      <c r="H5" s="477"/>
      <c r="I5" s="477"/>
      <c r="J5" s="477"/>
      <c r="K5" s="477"/>
      <c r="L5" s="477"/>
      <c r="M5" s="477"/>
      <c r="N5" s="477"/>
      <c r="O5" s="477"/>
      <c r="P5" s="477"/>
      <c r="Q5" s="477"/>
      <c r="R5" s="482"/>
      <c r="S5" s="482"/>
      <c r="T5" s="482"/>
      <c r="U5" s="482"/>
      <c r="V5" s="483"/>
      <c r="W5" s="485"/>
      <c r="X5" s="486"/>
      <c r="Y5" s="486"/>
      <c r="Z5" s="486"/>
      <c r="AA5" s="486"/>
      <c r="AB5" s="476"/>
      <c r="AC5" s="482"/>
      <c r="AD5" s="486"/>
      <c r="AE5" s="486"/>
      <c r="AF5" s="486"/>
      <c r="AG5" s="486"/>
      <c r="AH5" s="486"/>
      <c r="AI5" s="486"/>
      <c r="AJ5" s="486"/>
      <c r="AK5" s="486"/>
      <c r="AL5" s="488"/>
      <c r="AM5" s="333" t="s">
        <v>151</v>
      </c>
      <c r="AN5" s="334"/>
      <c r="AO5" s="334"/>
      <c r="AP5" s="334"/>
      <c r="AQ5" s="334"/>
      <c r="AR5" s="334"/>
      <c r="AS5" s="334"/>
      <c r="AT5" s="335"/>
      <c r="AU5" s="336" t="s">
        <v>67</v>
      </c>
      <c r="AV5" s="337"/>
      <c r="AW5" s="337"/>
      <c r="AX5" s="337"/>
      <c r="AY5" s="338" t="s">
        <v>140</v>
      </c>
      <c r="AZ5" s="339"/>
      <c r="BA5" s="339"/>
      <c r="BB5" s="339"/>
      <c r="BC5" s="339"/>
      <c r="BD5" s="339"/>
      <c r="BE5" s="339"/>
      <c r="BF5" s="339"/>
      <c r="BG5" s="339"/>
      <c r="BH5" s="339"/>
      <c r="BI5" s="339"/>
      <c r="BJ5" s="339"/>
      <c r="BK5" s="339"/>
      <c r="BL5" s="339"/>
      <c r="BM5" s="340"/>
      <c r="BN5" s="341">
        <v>2401973</v>
      </c>
      <c r="BO5" s="342"/>
      <c r="BP5" s="342"/>
      <c r="BQ5" s="342"/>
      <c r="BR5" s="342"/>
      <c r="BS5" s="342"/>
      <c r="BT5" s="342"/>
      <c r="BU5" s="343"/>
      <c r="BV5" s="341">
        <v>3615636</v>
      </c>
      <c r="BW5" s="342"/>
      <c r="BX5" s="342"/>
      <c r="BY5" s="342"/>
      <c r="BZ5" s="342"/>
      <c r="CA5" s="342"/>
      <c r="CB5" s="342"/>
      <c r="CC5" s="343"/>
      <c r="CD5" s="344" t="s">
        <v>153</v>
      </c>
      <c r="CE5" s="345"/>
      <c r="CF5" s="345"/>
      <c r="CG5" s="345"/>
      <c r="CH5" s="345"/>
      <c r="CI5" s="345"/>
      <c r="CJ5" s="345"/>
      <c r="CK5" s="345"/>
      <c r="CL5" s="345"/>
      <c r="CM5" s="345"/>
      <c r="CN5" s="345"/>
      <c r="CO5" s="345"/>
      <c r="CP5" s="345"/>
      <c r="CQ5" s="345"/>
      <c r="CR5" s="345"/>
      <c r="CS5" s="346"/>
      <c r="CT5" s="347">
        <v>82.3</v>
      </c>
      <c r="CU5" s="348"/>
      <c r="CV5" s="348"/>
      <c r="CW5" s="348"/>
      <c r="CX5" s="348"/>
      <c r="CY5" s="348"/>
      <c r="CZ5" s="348"/>
      <c r="DA5" s="349"/>
      <c r="DB5" s="347">
        <v>83</v>
      </c>
      <c r="DC5" s="348"/>
      <c r="DD5" s="348"/>
      <c r="DE5" s="348"/>
      <c r="DF5" s="348"/>
      <c r="DG5" s="348"/>
      <c r="DH5" s="348"/>
      <c r="DI5" s="349"/>
    </row>
    <row r="6" spans="1:119" ht="18.75" customHeight="1" x14ac:dyDescent="0.2">
      <c r="A6" s="2"/>
      <c r="B6" s="489" t="s">
        <v>155</v>
      </c>
      <c r="C6" s="490"/>
      <c r="D6" s="490"/>
      <c r="E6" s="491"/>
      <c r="F6" s="491"/>
      <c r="G6" s="491"/>
      <c r="H6" s="491"/>
      <c r="I6" s="491"/>
      <c r="J6" s="491"/>
      <c r="K6" s="491"/>
      <c r="L6" s="491" t="s">
        <v>158</v>
      </c>
      <c r="M6" s="491"/>
      <c r="N6" s="491"/>
      <c r="O6" s="491"/>
      <c r="P6" s="491"/>
      <c r="Q6" s="491"/>
      <c r="R6" s="495"/>
      <c r="S6" s="495"/>
      <c r="T6" s="495"/>
      <c r="U6" s="495"/>
      <c r="V6" s="496"/>
      <c r="W6" s="499" t="s">
        <v>160</v>
      </c>
      <c r="X6" s="500"/>
      <c r="Y6" s="500"/>
      <c r="Z6" s="500"/>
      <c r="AA6" s="500"/>
      <c r="AB6" s="490"/>
      <c r="AC6" s="501" t="s">
        <v>161</v>
      </c>
      <c r="AD6" s="502"/>
      <c r="AE6" s="502"/>
      <c r="AF6" s="502"/>
      <c r="AG6" s="502"/>
      <c r="AH6" s="502"/>
      <c r="AI6" s="502"/>
      <c r="AJ6" s="502"/>
      <c r="AK6" s="502"/>
      <c r="AL6" s="503"/>
      <c r="AM6" s="333" t="s">
        <v>71</v>
      </c>
      <c r="AN6" s="334"/>
      <c r="AO6" s="334"/>
      <c r="AP6" s="334"/>
      <c r="AQ6" s="334"/>
      <c r="AR6" s="334"/>
      <c r="AS6" s="334"/>
      <c r="AT6" s="335"/>
      <c r="AU6" s="336" t="s">
        <v>67</v>
      </c>
      <c r="AV6" s="337"/>
      <c r="AW6" s="337"/>
      <c r="AX6" s="337"/>
      <c r="AY6" s="338" t="s">
        <v>163</v>
      </c>
      <c r="AZ6" s="339"/>
      <c r="BA6" s="339"/>
      <c r="BB6" s="339"/>
      <c r="BC6" s="339"/>
      <c r="BD6" s="339"/>
      <c r="BE6" s="339"/>
      <c r="BF6" s="339"/>
      <c r="BG6" s="339"/>
      <c r="BH6" s="339"/>
      <c r="BI6" s="339"/>
      <c r="BJ6" s="339"/>
      <c r="BK6" s="339"/>
      <c r="BL6" s="339"/>
      <c r="BM6" s="340"/>
      <c r="BN6" s="341">
        <v>169128</v>
      </c>
      <c r="BO6" s="342"/>
      <c r="BP6" s="342"/>
      <c r="BQ6" s="342"/>
      <c r="BR6" s="342"/>
      <c r="BS6" s="342"/>
      <c r="BT6" s="342"/>
      <c r="BU6" s="343"/>
      <c r="BV6" s="341">
        <v>226999</v>
      </c>
      <c r="BW6" s="342"/>
      <c r="BX6" s="342"/>
      <c r="BY6" s="342"/>
      <c r="BZ6" s="342"/>
      <c r="CA6" s="342"/>
      <c r="CB6" s="342"/>
      <c r="CC6" s="343"/>
      <c r="CD6" s="344" t="s">
        <v>166</v>
      </c>
      <c r="CE6" s="345"/>
      <c r="CF6" s="345"/>
      <c r="CG6" s="345"/>
      <c r="CH6" s="345"/>
      <c r="CI6" s="345"/>
      <c r="CJ6" s="345"/>
      <c r="CK6" s="345"/>
      <c r="CL6" s="345"/>
      <c r="CM6" s="345"/>
      <c r="CN6" s="345"/>
      <c r="CO6" s="345"/>
      <c r="CP6" s="345"/>
      <c r="CQ6" s="345"/>
      <c r="CR6" s="345"/>
      <c r="CS6" s="346"/>
      <c r="CT6" s="350">
        <v>82.3</v>
      </c>
      <c r="CU6" s="351"/>
      <c r="CV6" s="351"/>
      <c r="CW6" s="351"/>
      <c r="CX6" s="351"/>
      <c r="CY6" s="351"/>
      <c r="CZ6" s="351"/>
      <c r="DA6" s="352"/>
      <c r="DB6" s="350">
        <v>83.3</v>
      </c>
      <c r="DC6" s="351"/>
      <c r="DD6" s="351"/>
      <c r="DE6" s="351"/>
      <c r="DF6" s="351"/>
      <c r="DG6" s="351"/>
      <c r="DH6" s="351"/>
      <c r="DI6" s="352"/>
    </row>
    <row r="7" spans="1:119" ht="18.75" customHeight="1" x14ac:dyDescent="0.2">
      <c r="A7" s="2"/>
      <c r="B7" s="472"/>
      <c r="C7" s="473"/>
      <c r="D7" s="473"/>
      <c r="E7" s="474"/>
      <c r="F7" s="474"/>
      <c r="G7" s="474"/>
      <c r="H7" s="474"/>
      <c r="I7" s="474"/>
      <c r="J7" s="474"/>
      <c r="K7" s="474"/>
      <c r="L7" s="474"/>
      <c r="M7" s="474"/>
      <c r="N7" s="474"/>
      <c r="O7" s="474"/>
      <c r="P7" s="474"/>
      <c r="Q7" s="474"/>
      <c r="R7" s="480"/>
      <c r="S7" s="480"/>
      <c r="T7" s="480"/>
      <c r="U7" s="480"/>
      <c r="V7" s="481"/>
      <c r="W7" s="484"/>
      <c r="X7" s="463"/>
      <c r="Y7" s="463"/>
      <c r="Z7" s="463"/>
      <c r="AA7" s="463"/>
      <c r="AB7" s="473"/>
      <c r="AC7" s="504"/>
      <c r="AD7" s="462"/>
      <c r="AE7" s="462"/>
      <c r="AF7" s="462"/>
      <c r="AG7" s="462"/>
      <c r="AH7" s="462"/>
      <c r="AI7" s="462"/>
      <c r="AJ7" s="462"/>
      <c r="AK7" s="462"/>
      <c r="AL7" s="505"/>
      <c r="AM7" s="333" t="s">
        <v>129</v>
      </c>
      <c r="AN7" s="334"/>
      <c r="AO7" s="334"/>
      <c r="AP7" s="334"/>
      <c r="AQ7" s="334"/>
      <c r="AR7" s="334"/>
      <c r="AS7" s="334"/>
      <c r="AT7" s="335"/>
      <c r="AU7" s="336" t="s">
        <v>67</v>
      </c>
      <c r="AV7" s="337"/>
      <c r="AW7" s="337"/>
      <c r="AX7" s="337"/>
      <c r="AY7" s="338" t="s">
        <v>167</v>
      </c>
      <c r="AZ7" s="339"/>
      <c r="BA7" s="339"/>
      <c r="BB7" s="339"/>
      <c r="BC7" s="339"/>
      <c r="BD7" s="339"/>
      <c r="BE7" s="339"/>
      <c r="BF7" s="339"/>
      <c r="BG7" s="339"/>
      <c r="BH7" s="339"/>
      <c r="BI7" s="339"/>
      <c r="BJ7" s="339"/>
      <c r="BK7" s="339"/>
      <c r="BL7" s="339"/>
      <c r="BM7" s="340"/>
      <c r="BN7" s="341">
        <v>8418</v>
      </c>
      <c r="BO7" s="342"/>
      <c r="BP7" s="342"/>
      <c r="BQ7" s="342"/>
      <c r="BR7" s="342"/>
      <c r="BS7" s="342"/>
      <c r="BT7" s="342"/>
      <c r="BU7" s="343"/>
      <c r="BV7" s="341">
        <v>35752</v>
      </c>
      <c r="BW7" s="342"/>
      <c r="BX7" s="342"/>
      <c r="BY7" s="342"/>
      <c r="BZ7" s="342"/>
      <c r="CA7" s="342"/>
      <c r="CB7" s="342"/>
      <c r="CC7" s="343"/>
      <c r="CD7" s="344" t="s">
        <v>168</v>
      </c>
      <c r="CE7" s="345"/>
      <c r="CF7" s="345"/>
      <c r="CG7" s="345"/>
      <c r="CH7" s="345"/>
      <c r="CI7" s="345"/>
      <c r="CJ7" s="345"/>
      <c r="CK7" s="345"/>
      <c r="CL7" s="345"/>
      <c r="CM7" s="345"/>
      <c r="CN7" s="345"/>
      <c r="CO7" s="345"/>
      <c r="CP7" s="345"/>
      <c r="CQ7" s="345"/>
      <c r="CR7" s="345"/>
      <c r="CS7" s="346"/>
      <c r="CT7" s="341">
        <v>1571713</v>
      </c>
      <c r="CU7" s="342"/>
      <c r="CV7" s="342"/>
      <c r="CW7" s="342"/>
      <c r="CX7" s="342"/>
      <c r="CY7" s="342"/>
      <c r="CZ7" s="342"/>
      <c r="DA7" s="343"/>
      <c r="DB7" s="341">
        <v>1552398</v>
      </c>
      <c r="DC7" s="342"/>
      <c r="DD7" s="342"/>
      <c r="DE7" s="342"/>
      <c r="DF7" s="342"/>
      <c r="DG7" s="342"/>
      <c r="DH7" s="342"/>
      <c r="DI7" s="343"/>
    </row>
    <row r="8" spans="1:119" ht="18.75" customHeight="1" x14ac:dyDescent="0.2">
      <c r="A8" s="2"/>
      <c r="B8" s="492"/>
      <c r="C8" s="493"/>
      <c r="D8" s="493"/>
      <c r="E8" s="494"/>
      <c r="F8" s="494"/>
      <c r="G8" s="494"/>
      <c r="H8" s="494"/>
      <c r="I8" s="494"/>
      <c r="J8" s="494"/>
      <c r="K8" s="494"/>
      <c r="L8" s="494"/>
      <c r="M8" s="494"/>
      <c r="N8" s="494"/>
      <c r="O8" s="494"/>
      <c r="P8" s="494"/>
      <c r="Q8" s="494"/>
      <c r="R8" s="497"/>
      <c r="S8" s="497"/>
      <c r="T8" s="497"/>
      <c r="U8" s="497"/>
      <c r="V8" s="498"/>
      <c r="W8" s="431"/>
      <c r="X8" s="432"/>
      <c r="Y8" s="432"/>
      <c r="Z8" s="432"/>
      <c r="AA8" s="432"/>
      <c r="AB8" s="493"/>
      <c r="AC8" s="506"/>
      <c r="AD8" s="507"/>
      <c r="AE8" s="507"/>
      <c r="AF8" s="507"/>
      <c r="AG8" s="507"/>
      <c r="AH8" s="507"/>
      <c r="AI8" s="507"/>
      <c r="AJ8" s="507"/>
      <c r="AK8" s="507"/>
      <c r="AL8" s="508"/>
      <c r="AM8" s="333" t="s">
        <v>170</v>
      </c>
      <c r="AN8" s="334"/>
      <c r="AO8" s="334"/>
      <c r="AP8" s="334"/>
      <c r="AQ8" s="334"/>
      <c r="AR8" s="334"/>
      <c r="AS8" s="334"/>
      <c r="AT8" s="335"/>
      <c r="AU8" s="336" t="s">
        <v>67</v>
      </c>
      <c r="AV8" s="337"/>
      <c r="AW8" s="337"/>
      <c r="AX8" s="337"/>
      <c r="AY8" s="338" t="s">
        <v>172</v>
      </c>
      <c r="AZ8" s="339"/>
      <c r="BA8" s="339"/>
      <c r="BB8" s="339"/>
      <c r="BC8" s="339"/>
      <c r="BD8" s="339"/>
      <c r="BE8" s="339"/>
      <c r="BF8" s="339"/>
      <c r="BG8" s="339"/>
      <c r="BH8" s="339"/>
      <c r="BI8" s="339"/>
      <c r="BJ8" s="339"/>
      <c r="BK8" s="339"/>
      <c r="BL8" s="339"/>
      <c r="BM8" s="340"/>
      <c r="BN8" s="341">
        <v>160710</v>
      </c>
      <c r="BO8" s="342"/>
      <c r="BP8" s="342"/>
      <c r="BQ8" s="342"/>
      <c r="BR8" s="342"/>
      <c r="BS8" s="342"/>
      <c r="BT8" s="342"/>
      <c r="BU8" s="343"/>
      <c r="BV8" s="341">
        <v>191247</v>
      </c>
      <c r="BW8" s="342"/>
      <c r="BX8" s="342"/>
      <c r="BY8" s="342"/>
      <c r="BZ8" s="342"/>
      <c r="CA8" s="342"/>
      <c r="CB8" s="342"/>
      <c r="CC8" s="343"/>
      <c r="CD8" s="344" t="s">
        <v>173</v>
      </c>
      <c r="CE8" s="345"/>
      <c r="CF8" s="345"/>
      <c r="CG8" s="345"/>
      <c r="CH8" s="345"/>
      <c r="CI8" s="345"/>
      <c r="CJ8" s="345"/>
      <c r="CK8" s="345"/>
      <c r="CL8" s="345"/>
      <c r="CM8" s="345"/>
      <c r="CN8" s="345"/>
      <c r="CO8" s="345"/>
      <c r="CP8" s="345"/>
      <c r="CQ8" s="345"/>
      <c r="CR8" s="345"/>
      <c r="CS8" s="346"/>
      <c r="CT8" s="353">
        <v>0.13</v>
      </c>
      <c r="CU8" s="354"/>
      <c r="CV8" s="354"/>
      <c r="CW8" s="354"/>
      <c r="CX8" s="354"/>
      <c r="CY8" s="354"/>
      <c r="CZ8" s="354"/>
      <c r="DA8" s="355"/>
      <c r="DB8" s="353">
        <v>0.13</v>
      </c>
      <c r="DC8" s="354"/>
      <c r="DD8" s="354"/>
      <c r="DE8" s="354"/>
      <c r="DF8" s="354"/>
      <c r="DG8" s="354"/>
      <c r="DH8" s="354"/>
      <c r="DI8" s="355"/>
    </row>
    <row r="9" spans="1:119" ht="18.75" customHeight="1" x14ac:dyDescent="0.2">
      <c r="A9" s="2"/>
      <c r="B9" s="315" t="s">
        <v>18</v>
      </c>
      <c r="C9" s="316"/>
      <c r="D9" s="316"/>
      <c r="E9" s="316"/>
      <c r="F9" s="316"/>
      <c r="G9" s="316"/>
      <c r="H9" s="316"/>
      <c r="I9" s="316"/>
      <c r="J9" s="316"/>
      <c r="K9" s="413"/>
      <c r="L9" s="366" t="s">
        <v>10</v>
      </c>
      <c r="M9" s="367"/>
      <c r="N9" s="367"/>
      <c r="O9" s="367"/>
      <c r="P9" s="367"/>
      <c r="Q9" s="368"/>
      <c r="R9" s="369">
        <v>1611</v>
      </c>
      <c r="S9" s="370"/>
      <c r="T9" s="370"/>
      <c r="U9" s="370"/>
      <c r="V9" s="371"/>
      <c r="W9" s="318" t="s">
        <v>174</v>
      </c>
      <c r="X9" s="319"/>
      <c r="Y9" s="319"/>
      <c r="Z9" s="319"/>
      <c r="AA9" s="319"/>
      <c r="AB9" s="319"/>
      <c r="AC9" s="319"/>
      <c r="AD9" s="319"/>
      <c r="AE9" s="319"/>
      <c r="AF9" s="319"/>
      <c r="AG9" s="319"/>
      <c r="AH9" s="319"/>
      <c r="AI9" s="319"/>
      <c r="AJ9" s="319"/>
      <c r="AK9" s="319"/>
      <c r="AL9" s="320"/>
      <c r="AM9" s="333" t="s">
        <v>176</v>
      </c>
      <c r="AN9" s="334"/>
      <c r="AO9" s="334"/>
      <c r="AP9" s="334"/>
      <c r="AQ9" s="334"/>
      <c r="AR9" s="334"/>
      <c r="AS9" s="334"/>
      <c r="AT9" s="335"/>
      <c r="AU9" s="336" t="s">
        <v>67</v>
      </c>
      <c r="AV9" s="337"/>
      <c r="AW9" s="337"/>
      <c r="AX9" s="337"/>
      <c r="AY9" s="338" t="s">
        <v>69</v>
      </c>
      <c r="AZ9" s="339"/>
      <c r="BA9" s="339"/>
      <c r="BB9" s="339"/>
      <c r="BC9" s="339"/>
      <c r="BD9" s="339"/>
      <c r="BE9" s="339"/>
      <c r="BF9" s="339"/>
      <c r="BG9" s="339"/>
      <c r="BH9" s="339"/>
      <c r="BI9" s="339"/>
      <c r="BJ9" s="339"/>
      <c r="BK9" s="339"/>
      <c r="BL9" s="339"/>
      <c r="BM9" s="340"/>
      <c r="BN9" s="341">
        <v>-30537</v>
      </c>
      <c r="BO9" s="342"/>
      <c r="BP9" s="342"/>
      <c r="BQ9" s="342"/>
      <c r="BR9" s="342"/>
      <c r="BS9" s="342"/>
      <c r="BT9" s="342"/>
      <c r="BU9" s="343"/>
      <c r="BV9" s="341">
        <v>-781</v>
      </c>
      <c r="BW9" s="342"/>
      <c r="BX9" s="342"/>
      <c r="BY9" s="342"/>
      <c r="BZ9" s="342"/>
      <c r="CA9" s="342"/>
      <c r="CB9" s="342"/>
      <c r="CC9" s="343"/>
      <c r="CD9" s="344" t="s">
        <v>65</v>
      </c>
      <c r="CE9" s="345"/>
      <c r="CF9" s="345"/>
      <c r="CG9" s="345"/>
      <c r="CH9" s="345"/>
      <c r="CI9" s="345"/>
      <c r="CJ9" s="345"/>
      <c r="CK9" s="345"/>
      <c r="CL9" s="345"/>
      <c r="CM9" s="345"/>
      <c r="CN9" s="345"/>
      <c r="CO9" s="345"/>
      <c r="CP9" s="345"/>
      <c r="CQ9" s="345"/>
      <c r="CR9" s="345"/>
      <c r="CS9" s="346"/>
      <c r="CT9" s="347">
        <v>11.3</v>
      </c>
      <c r="CU9" s="348"/>
      <c r="CV9" s="348"/>
      <c r="CW9" s="348"/>
      <c r="CX9" s="348"/>
      <c r="CY9" s="348"/>
      <c r="CZ9" s="348"/>
      <c r="DA9" s="349"/>
      <c r="DB9" s="347">
        <v>11.1</v>
      </c>
      <c r="DC9" s="348"/>
      <c r="DD9" s="348"/>
      <c r="DE9" s="348"/>
      <c r="DF9" s="348"/>
      <c r="DG9" s="348"/>
      <c r="DH9" s="348"/>
      <c r="DI9" s="349"/>
    </row>
    <row r="10" spans="1:119" ht="18.75" customHeight="1" x14ac:dyDescent="0.2">
      <c r="A10" s="2"/>
      <c r="B10" s="315"/>
      <c r="C10" s="316"/>
      <c r="D10" s="316"/>
      <c r="E10" s="316"/>
      <c r="F10" s="316"/>
      <c r="G10" s="316"/>
      <c r="H10" s="316"/>
      <c r="I10" s="316"/>
      <c r="J10" s="316"/>
      <c r="K10" s="413"/>
      <c r="L10" s="356" t="s">
        <v>178</v>
      </c>
      <c r="M10" s="334"/>
      <c r="N10" s="334"/>
      <c r="O10" s="334"/>
      <c r="P10" s="334"/>
      <c r="Q10" s="335"/>
      <c r="R10" s="357">
        <v>1979</v>
      </c>
      <c r="S10" s="358"/>
      <c r="T10" s="358"/>
      <c r="U10" s="358"/>
      <c r="V10" s="359"/>
      <c r="W10" s="484"/>
      <c r="X10" s="463"/>
      <c r="Y10" s="463"/>
      <c r="Z10" s="463"/>
      <c r="AA10" s="463"/>
      <c r="AB10" s="463"/>
      <c r="AC10" s="463"/>
      <c r="AD10" s="463"/>
      <c r="AE10" s="463"/>
      <c r="AF10" s="463"/>
      <c r="AG10" s="463"/>
      <c r="AH10" s="463"/>
      <c r="AI10" s="463"/>
      <c r="AJ10" s="463"/>
      <c r="AK10" s="463"/>
      <c r="AL10" s="487"/>
      <c r="AM10" s="333" t="s">
        <v>180</v>
      </c>
      <c r="AN10" s="334"/>
      <c r="AO10" s="334"/>
      <c r="AP10" s="334"/>
      <c r="AQ10" s="334"/>
      <c r="AR10" s="334"/>
      <c r="AS10" s="334"/>
      <c r="AT10" s="335"/>
      <c r="AU10" s="336" t="s">
        <v>182</v>
      </c>
      <c r="AV10" s="337"/>
      <c r="AW10" s="337"/>
      <c r="AX10" s="337"/>
      <c r="AY10" s="338" t="s">
        <v>184</v>
      </c>
      <c r="AZ10" s="339"/>
      <c r="BA10" s="339"/>
      <c r="BB10" s="339"/>
      <c r="BC10" s="339"/>
      <c r="BD10" s="339"/>
      <c r="BE10" s="339"/>
      <c r="BF10" s="339"/>
      <c r="BG10" s="339"/>
      <c r="BH10" s="339"/>
      <c r="BI10" s="339"/>
      <c r="BJ10" s="339"/>
      <c r="BK10" s="339"/>
      <c r="BL10" s="339"/>
      <c r="BM10" s="340"/>
      <c r="BN10" s="341">
        <v>68784</v>
      </c>
      <c r="BO10" s="342"/>
      <c r="BP10" s="342"/>
      <c r="BQ10" s="342"/>
      <c r="BR10" s="342"/>
      <c r="BS10" s="342"/>
      <c r="BT10" s="342"/>
      <c r="BU10" s="343"/>
      <c r="BV10" s="341">
        <v>50774</v>
      </c>
      <c r="BW10" s="342"/>
      <c r="BX10" s="342"/>
      <c r="BY10" s="342"/>
      <c r="BZ10" s="342"/>
      <c r="CA10" s="342"/>
      <c r="CB10" s="342"/>
      <c r="CC10" s="343"/>
      <c r="CD10" s="22" t="s">
        <v>186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15"/>
      <c r="C11" s="316"/>
      <c r="D11" s="316"/>
      <c r="E11" s="316"/>
      <c r="F11" s="316"/>
      <c r="G11" s="316"/>
      <c r="H11" s="316"/>
      <c r="I11" s="316"/>
      <c r="J11" s="316"/>
      <c r="K11" s="413"/>
      <c r="L11" s="360" t="s">
        <v>188</v>
      </c>
      <c r="M11" s="361"/>
      <c r="N11" s="361"/>
      <c r="O11" s="361"/>
      <c r="P11" s="361"/>
      <c r="Q11" s="362"/>
      <c r="R11" s="363" t="s">
        <v>191</v>
      </c>
      <c r="S11" s="364"/>
      <c r="T11" s="364"/>
      <c r="U11" s="364"/>
      <c r="V11" s="365"/>
      <c r="W11" s="484"/>
      <c r="X11" s="463"/>
      <c r="Y11" s="463"/>
      <c r="Z11" s="463"/>
      <c r="AA11" s="463"/>
      <c r="AB11" s="463"/>
      <c r="AC11" s="463"/>
      <c r="AD11" s="463"/>
      <c r="AE11" s="463"/>
      <c r="AF11" s="463"/>
      <c r="AG11" s="463"/>
      <c r="AH11" s="463"/>
      <c r="AI11" s="463"/>
      <c r="AJ11" s="463"/>
      <c r="AK11" s="463"/>
      <c r="AL11" s="487"/>
      <c r="AM11" s="333" t="s">
        <v>194</v>
      </c>
      <c r="AN11" s="334"/>
      <c r="AO11" s="334"/>
      <c r="AP11" s="334"/>
      <c r="AQ11" s="334"/>
      <c r="AR11" s="334"/>
      <c r="AS11" s="334"/>
      <c r="AT11" s="335"/>
      <c r="AU11" s="336" t="s">
        <v>182</v>
      </c>
      <c r="AV11" s="337"/>
      <c r="AW11" s="337"/>
      <c r="AX11" s="337"/>
      <c r="AY11" s="338" t="s">
        <v>195</v>
      </c>
      <c r="AZ11" s="339"/>
      <c r="BA11" s="339"/>
      <c r="BB11" s="339"/>
      <c r="BC11" s="339"/>
      <c r="BD11" s="339"/>
      <c r="BE11" s="339"/>
      <c r="BF11" s="339"/>
      <c r="BG11" s="339"/>
      <c r="BH11" s="339"/>
      <c r="BI11" s="339"/>
      <c r="BJ11" s="339"/>
      <c r="BK11" s="339"/>
      <c r="BL11" s="339"/>
      <c r="BM11" s="340"/>
      <c r="BN11" s="341">
        <v>0</v>
      </c>
      <c r="BO11" s="342"/>
      <c r="BP11" s="342"/>
      <c r="BQ11" s="342"/>
      <c r="BR11" s="342"/>
      <c r="BS11" s="342"/>
      <c r="BT11" s="342"/>
      <c r="BU11" s="343"/>
      <c r="BV11" s="341">
        <v>0</v>
      </c>
      <c r="BW11" s="342"/>
      <c r="BX11" s="342"/>
      <c r="BY11" s="342"/>
      <c r="BZ11" s="342"/>
      <c r="CA11" s="342"/>
      <c r="CB11" s="342"/>
      <c r="CC11" s="343"/>
      <c r="CD11" s="344" t="s">
        <v>198</v>
      </c>
      <c r="CE11" s="345"/>
      <c r="CF11" s="345"/>
      <c r="CG11" s="345"/>
      <c r="CH11" s="345"/>
      <c r="CI11" s="345"/>
      <c r="CJ11" s="345"/>
      <c r="CK11" s="345"/>
      <c r="CL11" s="345"/>
      <c r="CM11" s="345"/>
      <c r="CN11" s="345"/>
      <c r="CO11" s="345"/>
      <c r="CP11" s="345"/>
      <c r="CQ11" s="345"/>
      <c r="CR11" s="345"/>
      <c r="CS11" s="346"/>
      <c r="CT11" s="353" t="s">
        <v>199</v>
      </c>
      <c r="CU11" s="354"/>
      <c r="CV11" s="354"/>
      <c r="CW11" s="354"/>
      <c r="CX11" s="354"/>
      <c r="CY11" s="354"/>
      <c r="CZ11" s="354"/>
      <c r="DA11" s="355"/>
      <c r="DB11" s="353" t="s">
        <v>199</v>
      </c>
      <c r="DC11" s="354"/>
      <c r="DD11" s="354"/>
      <c r="DE11" s="354"/>
      <c r="DF11" s="354"/>
      <c r="DG11" s="354"/>
      <c r="DH11" s="354"/>
      <c r="DI11" s="355"/>
    </row>
    <row r="12" spans="1:119" ht="18.75" customHeight="1" x14ac:dyDescent="0.2">
      <c r="A12" s="2"/>
      <c r="B12" s="509" t="s">
        <v>200</v>
      </c>
      <c r="C12" s="510"/>
      <c r="D12" s="510"/>
      <c r="E12" s="510"/>
      <c r="F12" s="510"/>
      <c r="G12" s="510"/>
      <c r="H12" s="510"/>
      <c r="I12" s="510"/>
      <c r="J12" s="510"/>
      <c r="K12" s="511"/>
      <c r="L12" s="379" t="s">
        <v>202</v>
      </c>
      <c r="M12" s="380"/>
      <c r="N12" s="380"/>
      <c r="O12" s="380"/>
      <c r="P12" s="380"/>
      <c r="Q12" s="381"/>
      <c r="R12" s="382">
        <v>1427</v>
      </c>
      <c r="S12" s="383"/>
      <c r="T12" s="383"/>
      <c r="U12" s="383"/>
      <c r="V12" s="384"/>
      <c r="W12" s="385" t="s">
        <v>5</v>
      </c>
      <c r="X12" s="337"/>
      <c r="Y12" s="337"/>
      <c r="Z12" s="337"/>
      <c r="AA12" s="337"/>
      <c r="AB12" s="386"/>
      <c r="AC12" s="387" t="s">
        <v>108</v>
      </c>
      <c r="AD12" s="388"/>
      <c r="AE12" s="388"/>
      <c r="AF12" s="388"/>
      <c r="AG12" s="389"/>
      <c r="AH12" s="387" t="s">
        <v>203</v>
      </c>
      <c r="AI12" s="388"/>
      <c r="AJ12" s="388"/>
      <c r="AK12" s="388"/>
      <c r="AL12" s="390"/>
      <c r="AM12" s="333" t="s">
        <v>205</v>
      </c>
      <c r="AN12" s="334"/>
      <c r="AO12" s="334"/>
      <c r="AP12" s="334"/>
      <c r="AQ12" s="334"/>
      <c r="AR12" s="334"/>
      <c r="AS12" s="334"/>
      <c r="AT12" s="335"/>
      <c r="AU12" s="336" t="s">
        <v>67</v>
      </c>
      <c r="AV12" s="337"/>
      <c r="AW12" s="337"/>
      <c r="AX12" s="337"/>
      <c r="AY12" s="338" t="s">
        <v>207</v>
      </c>
      <c r="AZ12" s="339"/>
      <c r="BA12" s="339"/>
      <c r="BB12" s="339"/>
      <c r="BC12" s="339"/>
      <c r="BD12" s="339"/>
      <c r="BE12" s="339"/>
      <c r="BF12" s="339"/>
      <c r="BG12" s="339"/>
      <c r="BH12" s="339"/>
      <c r="BI12" s="339"/>
      <c r="BJ12" s="339"/>
      <c r="BK12" s="339"/>
      <c r="BL12" s="339"/>
      <c r="BM12" s="340"/>
      <c r="BN12" s="341">
        <v>0</v>
      </c>
      <c r="BO12" s="342"/>
      <c r="BP12" s="342"/>
      <c r="BQ12" s="342"/>
      <c r="BR12" s="342"/>
      <c r="BS12" s="342"/>
      <c r="BT12" s="342"/>
      <c r="BU12" s="343"/>
      <c r="BV12" s="341">
        <v>0</v>
      </c>
      <c r="BW12" s="342"/>
      <c r="BX12" s="342"/>
      <c r="BY12" s="342"/>
      <c r="BZ12" s="342"/>
      <c r="CA12" s="342"/>
      <c r="CB12" s="342"/>
      <c r="CC12" s="343"/>
      <c r="CD12" s="344" t="s">
        <v>209</v>
      </c>
      <c r="CE12" s="345"/>
      <c r="CF12" s="345"/>
      <c r="CG12" s="345"/>
      <c r="CH12" s="345"/>
      <c r="CI12" s="345"/>
      <c r="CJ12" s="345"/>
      <c r="CK12" s="345"/>
      <c r="CL12" s="345"/>
      <c r="CM12" s="345"/>
      <c r="CN12" s="345"/>
      <c r="CO12" s="345"/>
      <c r="CP12" s="345"/>
      <c r="CQ12" s="345"/>
      <c r="CR12" s="345"/>
      <c r="CS12" s="346"/>
      <c r="CT12" s="353" t="s">
        <v>199</v>
      </c>
      <c r="CU12" s="354"/>
      <c r="CV12" s="354"/>
      <c r="CW12" s="354"/>
      <c r="CX12" s="354"/>
      <c r="CY12" s="354"/>
      <c r="CZ12" s="354"/>
      <c r="DA12" s="355"/>
      <c r="DB12" s="353" t="s">
        <v>199</v>
      </c>
      <c r="DC12" s="354"/>
      <c r="DD12" s="354"/>
      <c r="DE12" s="354"/>
      <c r="DF12" s="354"/>
      <c r="DG12" s="354"/>
      <c r="DH12" s="354"/>
      <c r="DI12" s="355"/>
    </row>
    <row r="13" spans="1:119" ht="18.75" customHeight="1" x14ac:dyDescent="0.2">
      <c r="A13" s="2"/>
      <c r="B13" s="512"/>
      <c r="C13" s="513"/>
      <c r="D13" s="513"/>
      <c r="E13" s="513"/>
      <c r="F13" s="513"/>
      <c r="G13" s="513"/>
      <c r="H13" s="513"/>
      <c r="I13" s="513"/>
      <c r="J13" s="513"/>
      <c r="K13" s="514"/>
      <c r="L13" s="14"/>
      <c r="M13" s="372" t="s">
        <v>210</v>
      </c>
      <c r="N13" s="373"/>
      <c r="O13" s="373"/>
      <c r="P13" s="373"/>
      <c r="Q13" s="374"/>
      <c r="R13" s="375">
        <v>1419</v>
      </c>
      <c r="S13" s="376"/>
      <c r="T13" s="376"/>
      <c r="U13" s="376"/>
      <c r="V13" s="377"/>
      <c r="W13" s="499" t="s">
        <v>212</v>
      </c>
      <c r="X13" s="500"/>
      <c r="Y13" s="500"/>
      <c r="Z13" s="500"/>
      <c r="AA13" s="500"/>
      <c r="AB13" s="490"/>
      <c r="AC13" s="357">
        <v>65</v>
      </c>
      <c r="AD13" s="358"/>
      <c r="AE13" s="358"/>
      <c r="AF13" s="358"/>
      <c r="AG13" s="378"/>
      <c r="AH13" s="357">
        <v>79</v>
      </c>
      <c r="AI13" s="358"/>
      <c r="AJ13" s="358"/>
      <c r="AK13" s="358"/>
      <c r="AL13" s="359"/>
      <c r="AM13" s="333" t="s">
        <v>213</v>
      </c>
      <c r="AN13" s="334"/>
      <c r="AO13" s="334"/>
      <c r="AP13" s="334"/>
      <c r="AQ13" s="334"/>
      <c r="AR13" s="334"/>
      <c r="AS13" s="334"/>
      <c r="AT13" s="335"/>
      <c r="AU13" s="336" t="s">
        <v>182</v>
      </c>
      <c r="AV13" s="337"/>
      <c r="AW13" s="337"/>
      <c r="AX13" s="337"/>
      <c r="AY13" s="338" t="s">
        <v>215</v>
      </c>
      <c r="AZ13" s="339"/>
      <c r="BA13" s="339"/>
      <c r="BB13" s="339"/>
      <c r="BC13" s="339"/>
      <c r="BD13" s="339"/>
      <c r="BE13" s="339"/>
      <c r="BF13" s="339"/>
      <c r="BG13" s="339"/>
      <c r="BH13" s="339"/>
      <c r="BI13" s="339"/>
      <c r="BJ13" s="339"/>
      <c r="BK13" s="339"/>
      <c r="BL13" s="339"/>
      <c r="BM13" s="340"/>
      <c r="BN13" s="341">
        <v>38247</v>
      </c>
      <c r="BO13" s="342"/>
      <c r="BP13" s="342"/>
      <c r="BQ13" s="342"/>
      <c r="BR13" s="342"/>
      <c r="BS13" s="342"/>
      <c r="BT13" s="342"/>
      <c r="BU13" s="343"/>
      <c r="BV13" s="341">
        <v>49993</v>
      </c>
      <c r="BW13" s="342"/>
      <c r="BX13" s="342"/>
      <c r="BY13" s="342"/>
      <c r="BZ13" s="342"/>
      <c r="CA13" s="342"/>
      <c r="CB13" s="342"/>
      <c r="CC13" s="343"/>
      <c r="CD13" s="344" t="s">
        <v>217</v>
      </c>
      <c r="CE13" s="345"/>
      <c r="CF13" s="345"/>
      <c r="CG13" s="345"/>
      <c r="CH13" s="345"/>
      <c r="CI13" s="345"/>
      <c r="CJ13" s="345"/>
      <c r="CK13" s="345"/>
      <c r="CL13" s="345"/>
      <c r="CM13" s="345"/>
      <c r="CN13" s="345"/>
      <c r="CO13" s="345"/>
      <c r="CP13" s="345"/>
      <c r="CQ13" s="345"/>
      <c r="CR13" s="345"/>
      <c r="CS13" s="346"/>
      <c r="CT13" s="347">
        <v>3.9</v>
      </c>
      <c r="CU13" s="348"/>
      <c r="CV13" s="348"/>
      <c r="CW13" s="348"/>
      <c r="CX13" s="348"/>
      <c r="CY13" s="348"/>
      <c r="CZ13" s="348"/>
      <c r="DA13" s="349"/>
      <c r="DB13" s="347">
        <v>3.6</v>
      </c>
      <c r="DC13" s="348"/>
      <c r="DD13" s="348"/>
      <c r="DE13" s="348"/>
      <c r="DF13" s="348"/>
      <c r="DG13" s="348"/>
      <c r="DH13" s="348"/>
      <c r="DI13" s="349"/>
    </row>
    <row r="14" spans="1:119" ht="18.75" customHeight="1" x14ac:dyDescent="0.2">
      <c r="A14" s="2"/>
      <c r="B14" s="512"/>
      <c r="C14" s="513"/>
      <c r="D14" s="513"/>
      <c r="E14" s="513"/>
      <c r="F14" s="513"/>
      <c r="G14" s="513"/>
      <c r="H14" s="513"/>
      <c r="I14" s="513"/>
      <c r="J14" s="513"/>
      <c r="K14" s="514"/>
      <c r="L14" s="397" t="s">
        <v>218</v>
      </c>
      <c r="M14" s="398"/>
      <c r="N14" s="398"/>
      <c r="O14" s="398"/>
      <c r="P14" s="398"/>
      <c r="Q14" s="399"/>
      <c r="R14" s="375">
        <v>1504</v>
      </c>
      <c r="S14" s="376"/>
      <c r="T14" s="376"/>
      <c r="U14" s="376"/>
      <c r="V14" s="377"/>
      <c r="W14" s="485"/>
      <c r="X14" s="486"/>
      <c r="Y14" s="486"/>
      <c r="Z14" s="486"/>
      <c r="AA14" s="486"/>
      <c r="AB14" s="476"/>
      <c r="AC14" s="400">
        <v>10.4</v>
      </c>
      <c r="AD14" s="401"/>
      <c r="AE14" s="401"/>
      <c r="AF14" s="401"/>
      <c r="AG14" s="402"/>
      <c r="AH14" s="400">
        <v>10.5</v>
      </c>
      <c r="AI14" s="401"/>
      <c r="AJ14" s="401"/>
      <c r="AK14" s="401"/>
      <c r="AL14" s="403"/>
      <c r="AM14" s="333"/>
      <c r="AN14" s="334"/>
      <c r="AO14" s="334"/>
      <c r="AP14" s="334"/>
      <c r="AQ14" s="334"/>
      <c r="AR14" s="334"/>
      <c r="AS14" s="334"/>
      <c r="AT14" s="335"/>
      <c r="AU14" s="336"/>
      <c r="AV14" s="337"/>
      <c r="AW14" s="337"/>
      <c r="AX14" s="337"/>
      <c r="AY14" s="338"/>
      <c r="AZ14" s="339"/>
      <c r="BA14" s="339"/>
      <c r="BB14" s="339"/>
      <c r="BC14" s="339"/>
      <c r="BD14" s="339"/>
      <c r="BE14" s="339"/>
      <c r="BF14" s="339"/>
      <c r="BG14" s="339"/>
      <c r="BH14" s="339"/>
      <c r="BI14" s="339"/>
      <c r="BJ14" s="339"/>
      <c r="BK14" s="339"/>
      <c r="BL14" s="339"/>
      <c r="BM14" s="340"/>
      <c r="BN14" s="341"/>
      <c r="BO14" s="342"/>
      <c r="BP14" s="342"/>
      <c r="BQ14" s="342"/>
      <c r="BR14" s="342"/>
      <c r="BS14" s="342"/>
      <c r="BT14" s="342"/>
      <c r="BU14" s="343"/>
      <c r="BV14" s="341"/>
      <c r="BW14" s="342"/>
      <c r="BX14" s="342"/>
      <c r="BY14" s="342"/>
      <c r="BZ14" s="342"/>
      <c r="CA14" s="342"/>
      <c r="CB14" s="342"/>
      <c r="CC14" s="343"/>
      <c r="CD14" s="391" t="s">
        <v>220</v>
      </c>
      <c r="CE14" s="392"/>
      <c r="CF14" s="392"/>
      <c r="CG14" s="392"/>
      <c r="CH14" s="392"/>
      <c r="CI14" s="392"/>
      <c r="CJ14" s="392"/>
      <c r="CK14" s="392"/>
      <c r="CL14" s="392"/>
      <c r="CM14" s="392"/>
      <c r="CN14" s="392"/>
      <c r="CO14" s="392"/>
      <c r="CP14" s="392"/>
      <c r="CQ14" s="392"/>
      <c r="CR14" s="392"/>
      <c r="CS14" s="393"/>
      <c r="CT14" s="394" t="s">
        <v>199</v>
      </c>
      <c r="CU14" s="395"/>
      <c r="CV14" s="395"/>
      <c r="CW14" s="395"/>
      <c r="CX14" s="395"/>
      <c r="CY14" s="395"/>
      <c r="CZ14" s="395"/>
      <c r="DA14" s="396"/>
      <c r="DB14" s="394" t="s">
        <v>199</v>
      </c>
      <c r="DC14" s="395"/>
      <c r="DD14" s="395"/>
      <c r="DE14" s="395"/>
      <c r="DF14" s="395"/>
      <c r="DG14" s="395"/>
      <c r="DH14" s="395"/>
      <c r="DI14" s="396"/>
    </row>
    <row r="15" spans="1:119" ht="18.75" customHeight="1" x14ac:dyDescent="0.2">
      <c r="A15" s="2"/>
      <c r="B15" s="512"/>
      <c r="C15" s="513"/>
      <c r="D15" s="513"/>
      <c r="E15" s="513"/>
      <c r="F15" s="513"/>
      <c r="G15" s="513"/>
      <c r="H15" s="513"/>
      <c r="I15" s="513"/>
      <c r="J15" s="513"/>
      <c r="K15" s="514"/>
      <c r="L15" s="14"/>
      <c r="M15" s="372" t="s">
        <v>210</v>
      </c>
      <c r="N15" s="373"/>
      <c r="O15" s="373"/>
      <c r="P15" s="373"/>
      <c r="Q15" s="374"/>
      <c r="R15" s="375">
        <v>1498</v>
      </c>
      <c r="S15" s="376"/>
      <c r="T15" s="376"/>
      <c r="U15" s="376"/>
      <c r="V15" s="377"/>
      <c r="W15" s="499" t="s">
        <v>6</v>
      </c>
      <c r="X15" s="500"/>
      <c r="Y15" s="500"/>
      <c r="Z15" s="500"/>
      <c r="AA15" s="500"/>
      <c r="AB15" s="490"/>
      <c r="AC15" s="357">
        <v>188</v>
      </c>
      <c r="AD15" s="358"/>
      <c r="AE15" s="358"/>
      <c r="AF15" s="358"/>
      <c r="AG15" s="378"/>
      <c r="AH15" s="357">
        <v>279</v>
      </c>
      <c r="AI15" s="358"/>
      <c r="AJ15" s="358"/>
      <c r="AK15" s="358"/>
      <c r="AL15" s="359"/>
      <c r="AM15" s="333"/>
      <c r="AN15" s="334"/>
      <c r="AO15" s="334"/>
      <c r="AP15" s="334"/>
      <c r="AQ15" s="334"/>
      <c r="AR15" s="334"/>
      <c r="AS15" s="334"/>
      <c r="AT15" s="335"/>
      <c r="AU15" s="336"/>
      <c r="AV15" s="337"/>
      <c r="AW15" s="337"/>
      <c r="AX15" s="337"/>
      <c r="AY15" s="321" t="s">
        <v>223</v>
      </c>
      <c r="AZ15" s="322"/>
      <c r="BA15" s="322"/>
      <c r="BB15" s="322"/>
      <c r="BC15" s="322"/>
      <c r="BD15" s="322"/>
      <c r="BE15" s="322"/>
      <c r="BF15" s="322"/>
      <c r="BG15" s="322"/>
      <c r="BH15" s="322"/>
      <c r="BI15" s="322"/>
      <c r="BJ15" s="322"/>
      <c r="BK15" s="322"/>
      <c r="BL15" s="322"/>
      <c r="BM15" s="323"/>
      <c r="BN15" s="324">
        <v>205312</v>
      </c>
      <c r="BO15" s="325"/>
      <c r="BP15" s="325"/>
      <c r="BQ15" s="325"/>
      <c r="BR15" s="325"/>
      <c r="BS15" s="325"/>
      <c r="BT15" s="325"/>
      <c r="BU15" s="326"/>
      <c r="BV15" s="324">
        <v>199954</v>
      </c>
      <c r="BW15" s="325"/>
      <c r="BX15" s="325"/>
      <c r="BY15" s="325"/>
      <c r="BZ15" s="325"/>
      <c r="CA15" s="325"/>
      <c r="CB15" s="325"/>
      <c r="CC15" s="326"/>
      <c r="CD15" s="327" t="s">
        <v>211</v>
      </c>
      <c r="CE15" s="328"/>
      <c r="CF15" s="328"/>
      <c r="CG15" s="328"/>
      <c r="CH15" s="328"/>
      <c r="CI15" s="328"/>
      <c r="CJ15" s="328"/>
      <c r="CK15" s="328"/>
      <c r="CL15" s="328"/>
      <c r="CM15" s="328"/>
      <c r="CN15" s="328"/>
      <c r="CO15" s="328"/>
      <c r="CP15" s="328"/>
      <c r="CQ15" s="328"/>
      <c r="CR15" s="328"/>
      <c r="CS15" s="329"/>
      <c r="CT15" s="28"/>
      <c r="CU15" s="31"/>
      <c r="CV15" s="31"/>
      <c r="CW15" s="31"/>
      <c r="CX15" s="31"/>
      <c r="CY15" s="31"/>
      <c r="CZ15" s="31"/>
      <c r="DA15" s="34"/>
      <c r="DB15" s="28"/>
      <c r="DC15" s="31"/>
      <c r="DD15" s="31"/>
      <c r="DE15" s="31"/>
      <c r="DF15" s="31"/>
      <c r="DG15" s="31"/>
      <c r="DH15" s="31"/>
      <c r="DI15" s="34"/>
    </row>
    <row r="16" spans="1:119" ht="18.75" customHeight="1" x14ac:dyDescent="0.2">
      <c r="A16" s="2"/>
      <c r="B16" s="512"/>
      <c r="C16" s="513"/>
      <c r="D16" s="513"/>
      <c r="E16" s="513"/>
      <c r="F16" s="513"/>
      <c r="G16" s="513"/>
      <c r="H16" s="513"/>
      <c r="I16" s="513"/>
      <c r="J16" s="513"/>
      <c r="K16" s="514"/>
      <c r="L16" s="397" t="s">
        <v>225</v>
      </c>
      <c r="M16" s="404"/>
      <c r="N16" s="404"/>
      <c r="O16" s="404"/>
      <c r="P16" s="404"/>
      <c r="Q16" s="405"/>
      <c r="R16" s="406" t="s">
        <v>227</v>
      </c>
      <c r="S16" s="407"/>
      <c r="T16" s="407"/>
      <c r="U16" s="407"/>
      <c r="V16" s="408"/>
      <c r="W16" s="485"/>
      <c r="X16" s="486"/>
      <c r="Y16" s="486"/>
      <c r="Z16" s="486"/>
      <c r="AA16" s="486"/>
      <c r="AB16" s="476"/>
      <c r="AC16" s="400">
        <v>30.1</v>
      </c>
      <c r="AD16" s="401"/>
      <c r="AE16" s="401"/>
      <c r="AF16" s="401"/>
      <c r="AG16" s="402"/>
      <c r="AH16" s="400">
        <v>37</v>
      </c>
      <c r="AI16" s="401"/>
      <c r="AJ16" s="401"/>
      <c r="AK16" s="401"/>
      <c r="AL16" s="403"/>
      <c r="AM16" s="333"/>
      <c r="AN16" s="334"/>
      <c r="AO16" s="334"/>
      <c r="AP16" s="334"/>
      <c r="AQ16" s="334"/>
      <c r="AR16" s="334"/>
      <c r="AS16" s="334"/>
      <c r="AT16" s="335"/>
      <c r="AU16" s="336"/>
      <c r="AV16" s="337"/>
      <c r="AW16" s="337"/>
      <c r="AX16" s="337"/>
      <c r="AY16" s="338" t="s">
        <v>105</v>
      </c>
      <c r="AZ16" s="339"/>
      <c r="BA16" s="339"/>
      <c r="BB16" s="339"/>
      <c r="BC16" s="339"/>
      <c r="BD16" s="339"/>
      <c r="BE16" s="339"/>
      <c r="BF16" s="339"/>
      <c r="BG16" s="339"/>
      <c r="BH16" s="339"/>
      <c r="BI16" s="339"/>
      <c r="BJ16" s="339"/>
      <c r="BK16" s="339"/>
      <c r="BL16" s="339"/>
      <c r="BM16" s="340"/>
      <c r="BN16" s="341">
        <v>1531207</v>
      </c>
      <c r="BO16" s="342"/>
      <c r="BP16" s="342"/>
      <c r="BQ16" s="342"/>
      <c r="BR16" s="342"/>
      <c r="BS16" s="342"/>
      <c r="BT16" s="342"/>
      <c r="BU16" s="343"/>
      <c r="BV16" s="341">
        <v>1512497</v>
      </c>
      <c r="BW16" s="342"/>
      <c r="BX16" s="342"/>
      <c r="BY16" s="342"/>
      <c r="BZ16" s="342"/>
      <c r="CA16" s="342"/>
      <c r="CB16" s="342"/>
      <c r="CC16" s="343"/>
      <c r="CD16" s="21"/>
      <c r="CE16" s="518"/>
      <c r="CF16" s="518"/>
      <c r="CG16" s="518"/>
      <c r="CH16" s="518"/>
      <c r="CI16" s="518"/>
      <c r="CJ16" s="518"/>
      <c r="CK16" s="518"/>
      <c r="CL16" s="518"/>
      <c r="CM16" s="518"/>
      <c r="CN16" s="518"/>
      <c r="CO16" s="518"/>
      <c r="CP16" s="518"/>
      <c r="CQ16" s="518"/>
      <c r="CR16" s="518"/>
      <c r="CS16" s="519"/>
      <c r="CT16" s="347"/>
      <c r="CU16" s="348"/>
      <c r="CV16" s="348"/>
      <c r="CW16" s="348"/>
      <c r="CX16" s="348"/>
      <c r="CY16" s="348"/>
      <c r="CZ16" s="348"/>
      <c r="DA16" s="349"/>
      <c r="DB16" s="347"/>
      <c r="DC16" s="348"/>
      <c r="DD16" s="348"/>
      <c r="DE16" s="348"/>
      <c r="DF16" s="348"/>
      <c r="DG16" s="348"/>
      <c r="DH16" s="348"/>
      <c r="DI16" s="349"/>
    </row>
    <row r="17" spans="1:113" ht="18.75" customHeight="1" x14ac:dyDescent="0.2">
      <c r="A17" s="2"/>
      <c r="B17" s="515"/>
      <c r="C17" s="516"/>
      <c r="D17" s="516"/>
      <c r="E17" s="516"/>
      <c r="F17" s="516"/>
      <c r="G17" s="516"/>
      <c r="H17" s="516"/>
      <c r="I17" s="516"/>
      <c r="J17" s="516"/>
      <c r="K17" s="517"/>
      <c r="L17" s="15"/>
      <c r="M17" s="409" t="s">
        <v>100</v>
      </c>
      <c r="N17" s="410"/>
      <c r="O17" s="410"/>
      <c r="P17" s="410"/>
      <c r="Q17" s="411"/>
      <c r="R17" s="406" t="s">
        <v>228</v>
      </c>
      <c r="S17" s="407"/>
      <c r="T17" s="407"/>
      <c r="U17" s="407"/>
      <c r="V17" s="408"/>
      <c r="W17" s="499" t="s">
        <v>92</v>
      </c>
      <c r="X17" s="500"/>
      <c r="Y17" s="500"/>
      <c r="Z17" s="500"/>
      <c r="AA17" s="500"/>
      <c r="AB17" s="490"/>
      <c r="AC17" s="357">
        <v>372</v>
      </c>
      <c r="AD17" s="358"/>
      <c r="AE17" s="358"/>
      <c r="AF17" s="358"/>
      <c r="AG17" s="378"/>
      <c r="AH17" s="357">
        <v>396</v>
      </c>
      <c r="AI17" s="358"/>
      <c r="AJ17" s="358"/>
      <c r="AK17" s="358"/>
      <c r="AL17" s="359"/>
      <c r="AM17" s="333"/>
      <c r="AN17" s="334"/>
      <c r="AO17" s="334"/>
      <c r="AP17" s="334"/>
      <c r="AQ17" s="334"/>
      <c r="AR17" s="334"/>
      <c r="AS17" s="334"/>
      <c r="AT17" s="335"/>
      <c r="AU17" s="336"/>
      <c r="AV17" s="337"/>
      <c r="AW17" s="337"/>
      <c r="AX17" s="337"/>
      <c r="AY17" s="338" t="s">
        <v>230</v>
      </c>
      <c r="AZ17" s="339"/>
      <c r="BA17" s="339"/>
      <c r="BB17" s="339"/>
      <c r="BC17" s="339"/>
      <c r="BD17" s="339"/>
      <c r="BE17" s="339"/>
      <c r="BF17" s="339"/>
      <c r="BG17" s="339"/>
      <c r="BH17" s="339"/>
      <c r="BI17" s="339"/>
      <c r="BJ17" s="339"/>
      <c r="BK17" s="339"/>
      <c r="BL17" s="339"/>
      <c r="BM17" s="340"/>
      <c r="BN17" s="341">
        <v>243139</v>
      </c>
      <c r="BO17" s="342"/>
      <c r="BP17" s="342"/>
      <c r="BQ17" s="342"/>
      <c r="BR17" s="342"/>
      <c r="BS17" s="342"/>
      <c r="BT17" s="342"/>
      <c r="BU17" s="343"/>
      <c r="BV17" s="341">
        <v>239095</v>
      </c>
      <c r="BW17" s="342"/>
      <c r="BX17" s="342"/>
      <c r="BY17" s="342"/>
      <c r="BZ17" s="342"/>
      <c r="CA17" s="342"/>
      <c r="CB17" s="342"/>
      <c r="CC17" s="343"/>
      <c r="CD17" s="21"/>
      <c r="CE17" s="518"/>
      <c r="CF17" s="518"/>
      <c r="CG17" s="518"/>
      <c r="CH17" s="518"/>
      <c r="CI17" s="518"/>
      <c r="CJ17" s="518"/>
      <c r="CK17" s="518"/>
      <c r="CL17" s="518"/>
      <c r="CM17" s="518"/>
      <c r="CN17" s="518"/>
      <c r="CO17" s="518"/>
      <c r="CP17" s="518"/>
      <c r="CQ17" s="518"/>
      <c r="CR17" s="518"/>
      <c r="CS17" s="519"/>
      <c r="CT17" s="347"/>
      <c r="CU17" s="348"/>
      <c r="CV17" s="348"/>
      <c r="CW17" s="348"/>
      <c r="CX17" s="348"/>
      <c r="CY17" s="348"/>
      <c r="CZ17" s="348"/>
      <c r="DA17" s="349"/>
      <c r="DB17" s="347"/>
      <c r="DC17" s="348"/>
      <c r="DD17" s="348"/>
      <c r="DE17" s="348"/>
      <c r="DF17" s="348"/>
      <c r="DG17" s="348"/>
      <c r="DH17" s="348"/>
      <c r="DI17" s="349"/>
    </row>
    <row r="18" spans="1:113" ht="18.75" customHeight="1" x14ac:dyDescent="0.2">
      <c r="A18" s="2"/>
      <c r="B18" s="412" t="s">
        <v>231</v>
      </c>
      <c r="C18" s="413"/>
      <c r="D18" s="413"/>
      <c r="E18" s="414"/>
      <c r="F18" s="414"/>
      <c r="G18" s="414"/>
      <c r="H18" s="414"/>
      <c r="I18" s="414"/>
      <c r="J18" s="414"/>
      <c r="K18" s="414"/>
      <c r="L18" s="415">
        <v>118.83</v>
      </c>
      <c r="M18" s="415"/>
      <c r="N18" s="415"/>
      <c r="O18" s="415"/>
      <c r="P18" s="415"/>
      <c r="Q18" s="415"/>
      <c r="R18" s="416"/>
      <c r="S18" s="416"/>
      <c r="T18" s="416"/>
      <c r="U18" s="416"/>
      <c r="V18" s="417"/>
      <c r="W18" s="431"/>
      <c r="X18" s="432"/>
      <c r="Y18" s="432"/>
      <c r="Z18" s="432"/>
      <c r="AA18" s="432"/>
      <c r="AB18" s="493"/>
      <c r="AC18" s="418">
        <v>59.5</v>
      </c>
      <c r="AD18" s="419"/>
      <c r="AE18" s="419"/>
      <c r="AF18" s="419"/>
      <c r="AG18" s="420"/>
      <c r="AH18" s="418">
        <v>52.5</v>
      </c>
      <c r="AI18" s="419"/>
      <c r="AJ18" s="419"/>
      <c r="AK18" s="419"/>
      <c r="AL18" s="421"/>
      <c r="AM18" s="333"/>
      <c r="AN18" s="334"/>
      <c r="AO18" s="334"/>
      <c r="AP18" s="334"/>
      <c r="AQ18" s="334"/>
      <c r="AR18" s="334"/>
      <c r="AS18" s="334"/>
      <c r="AT18" s="335"/>
      <c r="AU18" s="336"/>
      <c r="AV18" s="337"/>
      <c r="AW18" s="337"/>
      <c r="AX18" s="337"/>
      <c r="AY18" s="338" t="s">
        <v>232</v>
      </c>
      <c r="AZ18" s="339"/>
      <c r="BA18" s="339"/>
      <c r="BB18" s="339"/>
      <c r="BC18" s="339"/>
      <c r="BD18" s="339"/>
      <c r="BE18" s="339"/>
      <c r="BF18" s="339"/>
      <c r="BG18" s="339"/>
      <c r="BH18" s="339"/>
      <c r="BI18" s="339"/>
      <c r="BJ18" s="339"/>
      <c r="BK18" s="339"/>
      <c r="BL18" s="339"/>
      <c r="BM18" s="340"/>
      <c r="BN18" s="341">
        <v>1299746</v>
      </c>
      <c r="BO18" s="342"/>
      <c r="BP18" s="342"/>
      <c r="BQ18" s="342"/>
      <c r="BR18" s="342"/>
      <c r="BS18" s="342"/>
      <c r="BT18" s="342"/>
      <c r="BU18" s="343"/>
      <c r="BV18" s="341">
        <v>1293476</v>
      </c>
      <c r="BW18" s="342"/>
      <c r="BX18" s="342"/>
      <c r="BY18" s="342"/>
      <c r="BZ18" s="342"/>
      <c r="CA18" s="342"/>
      <c r="CB18" s="342"/>
      <c r="CC18" s="343"/>
      <c r="CD18" s="21"/>
      <c r="CE18" s="518"/>
      <c r="CF18" s="518"/>
      <c r="CG18" s="518"/>
      <c r="CH18" s="518"/>
      <c r="CI18" s="518"/>
      <c r="CJ18" s="518"/>
      <c r="CK18" s="518"/>
      <c r="CL18" s="518"/>
      <c r="CM18" s="518"/>
      <c r="CN18" s="518"/>
      <c r="CO18" s="518"/>
      <c r="CP18" s="518"/>
      <c r="CQ18" s="518"/>
      <c r="CR18" s="518"/>
      <c r="CS18" s="519"/>
      <c r="CT18" s="347"/>
      <c r="CU18" s="348"/>
      <c r="CV18" s="348"/>
      <c r="CW18" s="348"/>
      <c r="CX18" s="348"/>
      <c r="CY18" s="348"/>
      <c r="CZ18" s="348"/>
      <c r="DA18" s="349"/>
      <c r="DB18" s="347"/>
      <c r="DC18" s="348"/>
      <c r="DD18" s="348"/>
      <c r="DE18" s="348"/>
      <c r="DF18" s="348"/>
      <c r="DG18" s="348"/>
      <c r="DH18" s="348"/>
      <c r="DI18" s="349"/>
    </row>
    <row r="19" spans="1:113" ht="18.75" customHeight="1" x14ac:dyDescent="0.2">
      <c r="A19" s="2"/>
      <c r="B19" s="412" t="s">
        <v>56</v>
      </c>
      <c r="C19" s="413"/>
      <c r="D19" s="413"/>
      <c r="E19" s="414"/>
      <c r="F19" s="414"/>
      <c r="G19" s="414"/>
      <c r="H19" s="414"/>
      <c r="I19" s="414"/>
      <c r="J19" s="414"/>
      <c r="K19" s="414"/>
      <c r="L19" s="422">
        <v>14</v>
      </c>
      <c r="M19" s="422"/>
      <c r="N19" s="422"/>
      <c r="O19" s="422"/>
      <c r="P19" s="422"/>
      <c r="Q19" s="422"/>
      <c r="R19" s="423"/>
      <c r="S19" s="423"/>
      <c r="T19" s="423"/>
      <c r="U19" s="423"/>
      <c r="V19" s="424"/>
      <c r="W19" s="318"/>
      <c r="X19" s="319"/>
      <c r="Y19" s="319"/>
      <c r="Z19" s="319"/>
      <c r="AA19" s="319"/>
      <c r="AB19" s="319"/>
      <c r="AC19" s="433"/>
      <c r="AD19" s="433"/>
      <c r="AE19" s="433"/>
      <c r="AF19" s="433"/>
      <c r="AG19" s="433"/>
      <c r="AH19" s="433"/>
      <c r="AI19" s="433"/>
      <c r="AJ19" s="433"/>
      <c r="AK19" s="433"/>
      <c r="AL19" s="434"/>
      <c r="AM19" s="333"/>
      <c r="AN19" s="334"/>
      <c r="AO19" s="334"/>
      <c r="AP19" s="334"/>
      <c r="AQ19" s="334"/>
      <c r="AR19" s="334"/>
      <c r="AS19" s="334"/>
      <c r="AT19" s="335"/>
      <c r="AU19" s="336"/>
      <c r="AV19" s="337"/>
      <c r="AW19" s="337"/>
      <c r="AX19" s="337"/>
      <c r="AY19" s="338" t="s">
        <v>233</v>
      </c>
      <c r="AZ19" s="339"/>
      <c r="BA19" s="339"/>
      <c r="BB19" s="339"/>
      <c r="BC19" s="339"/>
      <c r="BD19" s="339"/>
      <c r="BE19" s="339"/>
      <c r="BF19" s="339"/>
      <c r="BG19" s="339"/>
      <c r="BH19" s="339"/>
      <c r="BI19" s="339"/>
      <c r="BJ19" s="339"/>
      <c r="BK19" s="339"/>
      <c r="BL19" s="339"/>
      <c r="BM19" s="340"/>
      <c r="BN19" s="341">
        <v>1926702</v>
      </c>
      <c r="BO19" s="342"/>
      <c r="BP19" s="342"/>
      <c r="BQ19" s="342"/>
      <c r="BR19" s="342"/>
      <c r="BS19" s="342"/>
      <c r="BT19" s="342"/>
      <c r="BU19" s="343"/>
      <c r="BV19" s="341">
        <v>1976195</v>
      </c>
      <c r="BW19" s="342"/>
      <c r="BX19" s="342"/>
      <c r="BY19" s="342"/>
      <c r="BZ19" s="342"/>
      <c r="CA19" s="342"/>
      <c r="CB19" s="342"/>
      <c r="CC19" s="343"/>
      <c r="CD19" s="21"/>
      <c r="CE19" s="518"/>
      <c r="CF19" s="518"/>
      <c r="CG19" s="518"/>
      <c r="CH19" s="518"/>
      <c r="CI19" s="518"/>
      <c r="CJ19" s="518"/>
      <c r="CK19" s="518"/>
      <c r="CL19" s="518"/>
      <c r="CM19" s="518"/>
      <c r="CN19" s="518"/>
      <c r="CO19" s="518"/>
      <c r="CP19" s="518"/>
      <c r="CQ19" s="518"/>
      <c r="CR19" s="518"/>
      <c r="CS19" s="519"/>
      <c r="CT19" s="347"/>
      <c r="CU19" s="348"/>
      <c r="CV19" s="348"/>
      <c r="CW19" s="348"/>
      <c r="CX19" s="348"/>
      <c r="CY19" s="348"/>
      <c r="CZ19" s="348"/>
      <c r="DA19" s="349"/>
      <c r="DB19" s="347"/>
      <c r="DC19" s="348"/>
      <c r="DD19" s="348"/>
      <c r="DE19" s="348"/>
      <c r="DF19" s="348"/>
      <c r="DG19" s="348"/>
      <c r="DH19" s="348"/>
      <c r="DI19" s="349"/>
    </row>
    <row r="20" spans="1:113" ht="18.75" customHeight="1" x14ac:dyDescent="0.2">
      <c r="A20" s="2"/>
      <c r="B20" s="412" t="s">
        <v>236</v>
      </c>
      <c r="C20" s="413"/>
      <c r="D20" s="413"/>
      <c r="E20" s="414"/>
      <c r="F20" s="414"/>
      <c r="G20" s="414"/>
      <c r="H20" s="414"/>
      <c r="I20" s="414"/>
      <c r="J20" s="414"/>
      <c r="K20" s="414"/>
      <c r="L20" s="422">
        <v>801</v>
      </c>
      <c r="M20" s="422"/>
      <c r="N20" s="422"/>
      <c r="O20" s="422"/>
      <c r="P20" s="422"/>
      <c r="Q20" s="422"/>
      <c r="R20" s="423"/>
      <c r="S20" s="423"/>
      <c r="T20" s="423"/>
      <c r="U20" s="423"/>
      <c r="V20" s="424"/>
      <c r="W20" s="431"/>
      <c r="X20" s="432"/>
      <c r="Y20" s="432"/>
      <c r="Z20" s="432"/>
      <c r="AA20" s="432"/>
      <c r="AB20" s="432"/>
      <c r="AC20" s="425"/>
      <c r="AD20" s="425"/>
      <c r="AE20" s="425"/>
      <c r="AF20" s="425"/>
      <c r="AG20" s="425"/>
      <c r="AH20" s="425"/>
      <c r="AI20" s="425"/>
      <c r="AJ20" s="425"/>
      <c r="AK20" s="425"/>
      <c r="AL20" s="426"/>
      <c r="AM20" s="427"/>
      <c r="AN20" s="361"/>
      <c r="AO20" s="361"/>
      <c r="AP20" s="361"/>
      <c r="AQ20" s="361"/>
      <c r="AR20" s="361"/>
      <c r="AS20" s="361"/>
      <c r="AT20" s="362"/>
      <c r="AU20" s="428"/>
      <c r="AV20" s="429"/>
      <c r="AW20" s="429"/>
      <c r="AX20" s="430"/>
      <c r="AY20" s="338"/>
      <c r="AZ20" s="339"/>
      <c r="BA20" s="339"/>
      <c r="BB20" s="339"/>
      <c r="BC20" s="339"/>
      <c r="BD20" s="339"/>
      <c r="BE20" s="339"/>
      <c r="BF20" s="339"/>
      <c r="BG20" s="339"/>
      <c r="BH20" s="339"/>
      <c r="BI20" s="339"/>
      <c r="BJ20" s="339"/>
      <c r="BK20" s="339"/>
      <c r="BL20" s="339"/>
      <c r="BM20" s="340"/>
      <c r="BN20" s="341"/>
      <c r="BO20" s="342"/>
      <c r="BP20" s="342"/>
      <c r="BQ20" s="342"/>
      <c r="BR20" s="342"/>
      <c r="BS20" s="342"/>
      <c r="BT20" s="342"/>
      <c r="BU20" s="343"/>
      <c r="BV20" s="341"/>
      <c r="BW20" s="342"/>
      <c r="BX20" s="342"/>
      <c r="BY20" s="342"/>
      <c r="BZ20" s="342"/>
      <c r="CA20" s="342"/>
      <c r="CB20" s="342"/>
      <c r="CC20" s="343"/>
      <c r="CD20" s="21"/>
      <c r="CE20" s="518"/>
      <c r="CF20" s="518"/>
      <c r="CG20" s="518"/>
      <c r="CH20" s="518"/>
      <c r="CI20" s="518"/>
      <c r="CJ20" s="518"/>
      <c r="CK20" s="518"/>
      <c r="CL20" s="518"/>
      <c r="CM20" s="518"/>
      <c r="CN20" s="518"/>
      <c r="CO20" s="518"/>
      <c r="CP20" s="518"/>
      <c r="CQ20" s="518"/>
      <c r="CR20" s="518"/>
      <c r="CS20" s="519"/>
      <c r="CT20" s="347"/>
      <c r="CU20" s="348"/>
      <c r="CV20" s="348"/>
      <c r="CW20" s="348"/>
      <c r="CX20" s="348"/>
      <c r="CY20" s="348"/>
      <c r="CZ20" s="348"/>
      <c r="DA20" s="349"/>
      <c r="DB20" s="347"/>
      <c r="DC20" s="348"/>
      <c r="DD20" s="348"/>
      <c r="DE20" s="348"/>
      <c r="DF20" s="348"/>
      <c r="DG20" s="348"/>
      <c r="DH20" s="348"/>
      <c r="DI20" s="349"/>
    </row>
    <row r="21" spans="1:113" ht="18.75" customHeight="1" x14ac:dyDescent="0.2">
      <c r="A21" s="2"/>
      <c r="B21" s="435" t="s">
        <v>239</v>
      </c>
      <c r="C21" s="436"/>
      <c r="D21" s="436"/>
      <c r="E21" s="436"/>
      <c r="F21" s="436"/>
      <c r="G21" s="436"/>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7"/>
      <c r="AY21" s="438"/>
      <c r="AZ21" s="439"/>
      <c r="BA21" s="439"/>
      <c r="BB21" s="439"/>
      <c r="BC21" s="439"/>
      <c r="BD21" s="439"/>
      <c r="BE21" s="439"/>
      <c r="BF21" s="439"/>
      <c r="BG21" s="439"/>
      <c r="BH21" s="439"/>
      <c r="BI21" s="439"/>
      <c r="BJ21" s="439"/>
      <c r="BK21" s="439"/>
      <c r="BL21" s="439"/>
      <c r="BM21" s="440"/>
      <c r="BN21" s="441"/>
      <c r="BO21" s="442"/>
      <c r="BP21" s="442"/>
      <c r="BQ21" s="442"/>
      <c r="BR21" s="442"/>
      <c r="BS21" s="442"/>
      <c r="BT21" s="442"/>
      <c r="BU21" s="443"/>
      <c r="BV21" s="441"/>
      <c r="BW21" s="442"/>
      <c r="BX21" s="442"/>
      <c r="BY21" s="442"/>
      <c r="BZ21" s="442"/>
      <c r="CA21" s="442"/>
      <c r="CB21" s="442"/>
      <c r="CC21" s="443"/>
      <c r="CD21" s="21"/>
      <c r="CE21" s="518"/>
      <c r="CF21" s="518"/>
      <c r="CG21" s="518"/>
      <c r="CH21" s="518"/>
      <c r="CI21" s="518"/>
      <c r="CJ21" s="518"/>
      <c r="CK21" s="518"/>
      <c r="CL21" s="518"/>
      <c r="CM21" s="518"/>
      <c r="CN21" s="518"/>
      <c r="CO21" s="518"/>
      <c r="CP21" s="518"/>
      <c r="CQ21" s="518"/>
      <c r="CR21" s="518"/>
      <c r="CS21" s="519"/>
      <c r="CT21" s="347"/>
      <c r="CU21" s="348"/>
      <c r="CV21" s="348"/>
      <c r="CW21" s="348"/>
      <c r="CX21" s="348"/>
      <c r="CY21" s="348"/>
      <c r="CZ21" s="348"/>
      <c r="DA21" s="349"/>
      <c r="DB21" s="347"/>
      <c r="DC21" s="348"/>
      <c r="DD21" s="348"/>
      <c r="DE21" s="348"/>
      <c r="DF21" s="348"/>
      <c r="DG21" s="348"/>
      <c r="DH21" s="348"/>
      <c r="DI21" s="349"/>
    </row>
    <row r="22" spans="1:113" ht="18.75" customHeight="1" x14ac:dyDescent="0.2">
      <c r="A22" s="2"/>
      <c r="B22" s="453" t="s">
        <v>240</v>
      </c>
      <c r="C22" s="454"/>
      <c r="D22" s="455"/>
      <c r="E22" s="495" t="s">
        <v>5</v>
      </c>
      <c r="F22" s="500"/>
      <c r="G22" s="500"/>
      <c r="H22" s="500"/>
      <c r="I22" s="500"/>
      <c r="J22" s="500"/>
      <c r="K22" s="490"/>
      <c r="L22" s="495" t="s">
        <v>242</v>
      </c>
      <c r="M22" s="500"/>
      <c r="N22" s="500"/>
      <c r="O22" s="500"/>
      <c r="P22" s="490"/>
      <c r="Q22" s="520" t="s">
        <v>243</v>
      </c>
      <c r="R22" s="521"/>
      <c r="S22" s="521"/>
      <c r="T22" s="521"/>
      <c r="U22" s="521"/>
      <c r="V22" s="522"/>
      <c r="W22" s="534" t="s">
        <v>54</v>
      </c>
      <c r="X22" s="454"/>
      <c r="Y22" s="455"/>
      <c r="Z22" s="495" t="s">
        <v>5</v>
      </c>
      <c r="AA22" s="500"/>
      <c r="AB22" s="500"/>
      <c r="AC22" s="500"/>
      <c r="AD22" s="500"/>
      <c r="AE22" s="500"/>
      <c r="AF22" s="500"/>
      <c r="AG22" s="490"/>
      <c r="AH22" s="526" t="s">
        <v>177</v>
      </c>
      <c r="AI22" s="500"/>
      <c r="AJ22" s="500"/>
      <c r="AK22" s="500"/>
      <c r="AL22" s="490"/>
      <c r="AM22" s="526" t="s">
        <v>245</v>
      </c>
      <c r="AN22" s="527"/>
      <c r="AO22" s="527"/>
      <c r="AP22" s="527"/>
      <c r="AQ22" s="527"/>
      <c r="AR22" s="528"/>
      <c r="AS22" s="520" t="s">
        <v>243</v>
      </c>
      <c r="AT22" s="521"/>
      <c r="AU22" s="521"/>
      <c r="AV22" s="521"/>
      <c r="AW22" s="521"/>
      <c r="AX22" s="532"/>
      <c r="AY22" s="321" t="s">
        <v>246</v>
      </c>
      <c r="AZ22" s="322"/>
      <c r="BA22" s="322"/>
      <c r="BB22" s="322"/>
      <c r="BC22" s="322"/>
      <c r="BD22" s="322"/>
      <c r="BE22" s="322"/>
      <c r="BF22" s="322"/>
      <c r="BG22" s="322"/>
      <c r="BH22" s="322"/>
      <c r="BI22" s="322"/>
      <c r="BJ22" s="322"/>
      <c r="BK22" s="322"/>
      <c r="BL22" s="322"/>
      <c r="BM22" s="323"/>
      <c r="BN22" s="324">
        <v>2670051</v>
      </c>
      <c r="BO22" s="325"/>
      <c r="BP22" s="325"/>
      <c r="BQ22" s="325"/>
      <c r="BR22" s="325"/>
      <c r="BS22" s="325"/>
      <c r="BT22" s="325"/>
      <c r="BU22" s="326"/>
      <c r="BV22" s="324">
        <v>2663921</v>
      </c>
      <c r="BW22" s="325"/>
      <c r="BX22" s="325"/>
      <c r="BY22" s="325"/>
      <c r="BZ22" s="325"/>
      <c r="CA22" s="325"/>
      <c r="CB22" s="325"/>
      <c r="CC22" s="326"/>
      <c r="CD22" s="21"/>
      <c r="CE22" s="518"/>
      <c r="CF22" s="518"/>
      <c r="CG22" s="518"/>
      <c r="CH22" s="518"/>
      <c r="CI22" s="518"/>
      <c r="CJ22" s="518"/>
      <c r="CK22" s="518"/>
      <c r="CL22" s="518"/>
      <c r="CM22" s="518"/>
      <c r="CN22" s="518"/>
      <c r="CO22" s="518"/>
      <c r="CP22" s="518"/>
      <c r="CQ22" s="518"/>
      <c r="CR22" s="518"/>
      <c r="CS22" s="519"/>
      <c r="CT22" s="347"/>
      <c r="CU22" s="348"/>
      <c r="CV22" s="348"/>
      <c r="CW22" s="348"/>
      <c r="CX22" s="348"/>
      <c r="CY22" s="348"/>
      <c r="CZ22" s="348"/>
      <c r="DA22" s="349"/>
      <c r="DB22" s="347"/>
      <c r="DC22" s="348"/>
      <c r="DD22" s="348"/>
      <c r="DE22" s="348"/>
      <c r="DF22" s="348"/>
      <c r="DG22" s="348"/>
      <c r="DH22" s="348"/>
      <c r="DI22" s="349"/>
    </row>
    <row r="23" spans="1:113" ht="18.75" customHeight="1" x14ac:dyDescent="0.2">
      <c r="A23" s="2"/>
      <c r="B23" s="456"/>
      <c r="C23" s="457"/>
      <c r="D23" s="458"/>
      <c r="E23" s="482"/>
      <c r="F23" s="486"/>
      <c r="G23" s="486"/>
      <c r="H23" s="486"/>
      <c r="I23" s="486"/>
      <c r="J23" s="486"/>
      <c r="K23" s="476"/>
      <c r="L23" s="482"/>
      <c r="M23" s="486"/>
      <c r="N23" s="486"/>
      <c r="O23" s="486"/>
      <c r="P23" s="476"/>
      <c r="Q23" s="523"/>
      <c r="R23" s="524"/>
      <c r="S23" s="524"/>
      <c r="T23" s="524"/>
      <c r="U23" s="524"/>
      <c r="V23" s="525"/>
      <c r="W23" s="535"/>
      <c r="X23" s="457"/>
      <c r="Y23" s="458"/>
      <c r="Z23" s="482"/>
      <c r="AA23" s="486"/>
      <c r="AB23" s="486"/>
      <c r="AC23" s="486"/>
      <c r="AD23" s="486"/>
      <c r="AE23" s="486"/>
      <c r="AF23" s="486"/>
      <c r="AG23" s="476"/>
      <c r="AH23" s="482"/>
      <c r="AI23" s="486"/>
      <c r="AJ23" s="486"/>
      <c r="AK23" s="486"/>
      <c r="AL23" s="476"/>
      <c r="AM23" s="529"/>
      <c r="AN23" s="530"/>
      <c r="AO23" s="530"/>
      <c r="AP23" s="530"/>
      <c r="AQ23" s="530"/>
      <c r="AR23" s="531"/>
      <c r="AS23" s="523"/>
      <c r="AT23" s="524"/>
      <c r="AU23" s="524"/>
      <c r="AV23" s="524"/>
      <c r="AW23" s="524"/>
      <c r="AX23" s="533"/>
      <c r="AY23" s="338" t="s">
        <v>249</v>
      </c>
      <c r="AZ23" s="339"/>
      <c r="BA23" s="339"/>
      <c r="BB23" s="339"/>
      <c r="BC23" s="339"/>
      <c r="BD23" s="339"/>
      <c r="BE23" s="339"/>
      <c r="BF23" s="339"/>
      <c r="BG23" s="339"/>
      <c r="BH23" s="339"/>
      <c r="BI23" s="339"/>
      <c r="BJ23" s="339"/>
      <c r="BK23" s="339"/>
      <c r="BL23" s="339"/>
      <c r="BM23" s="340"/>
      <c r="BN23" s="341">
        <v>2389116</v>
      </c>
      <c r="BO23" s="342"/>
      <c r="BP23" s="342"/>
      <c r="BQ23" s="342"/>
      <c r="BR23" s="342"/>
      <c r="BS23" s="342"/>
      <c r="BT23" s="342"/>
      <c r="BU23" s="343"/>
      <c r="BV23" s="341">
        <v>2364759</v>
      </c>
      <c r="BW23" s="342"/>
      <c r="BX23" s="342"/>
      <c r="BY23" s="342"/>
      <c r="BZ23" s="342"/>
      <c r="CA23" s="342"/>
      <c r="CB23" s="342"/>
      <c r="CC23" s="343"/>
      <c r="CD23" s="21"/>
      <c r="CE23" s="518"/>
      <c r="CF23" s="518"/>
      <c r="CG23" s="518"/>
      <c r="CH23" s="518"/>
      <c r="CI23" s="518"/>
      <c r="CJ23" s="518"/>
      <c r="CK23" s="518"/>
      <c r="CL23" s="518"/>
      <c r="CM23" s="518"/>
      <c r="CN23" s="518"/>
      <c r="CO23" s="518"/>
      <c r="CP23" s="518"/>
      <c r="CQ23" s="518"/>
      <c r="CR23" s="518"/>
      <c r="CS23" s="519"/>
      <c r="CT23" s="347"/>
      <c r="CU23" s="348"/>
      <c r="CV23" s="348"/>
      <c r="CW23" s="348"/>
      <c r="CX23" s="348"/>
      <c r="CY23" s="348"/>
      <c r="CZ23" s="348"/>
      <c r="DA23" s="349"/>
      <c r="DB23" s="347"/>
      <c r="DC23" s="348"/>
      <c r="DD23" s="348"/>
      <c r="DE23" s="348"/>
      <c r="DF23" s="348"/>
      <c r="DG23" s="348"/>
      <c r="DH23" s="348"/>
      <c r="DI23" s="349"/>
    </row>
    <row r="24" spans="1:113" ht="18.75" customHeight="1" x14ac:dyDescent="0.2">
      <c r="A24" s="2"/>
      <c r="B24" s="456"/>
      <c r="C24" s="457"/>
      <c r="D24" s="458"/>
      <c r="E24" s="356" t="s">
        <v>250</v>
      </c>
      <c r="F24" s="334"/>
      <c r="G24" s="334"/>
      <c r="H24" s="334"/>
      <c r="I24" s="334"/>
      <c r="J24" s="334"/>
      <c r="K24" s="335"/>
      <c r="L24" s="357">
        <v>1</v>
      </c>
      <c r="M24" s="358"/>
      <c r="N24" s="358"/>
      <c r="O24" s="358"/>
      <c r="P24" s="378"/>
      <c r="Q24" s="357">
        <v>5400</v>
      </c>
      <c r="R24" s="358"/>
      <c r="S24" s="358"/>
      <c r="T24" s="358"/>
      <c r="U24" s="358"/>
      <c r="V24" s="378"/>
      <c r="W24" s="535"/>
      <c r="X24" s="457"/>
      <c r="Y24" s="458"/>
      <c r="Z24" s="356" t="s">
        <v>252</v>
      </c>
      <c r="AA24" s="334"/>
      <c r="AB24" s="334"/>
      <c r="AC24" s="334"/>
      <c r="AD24" s="334"/>
      <c r="AE24" s="334"/>
      <c r="AF24" s="334"/>
      <c r="AG24" s="335"/>
      <c r="AH24" s="357">
        <v>39</v>
      </c>
      <c r="AI24" s="358"/>
      <c r="AJ24" s="358"/>
      <c r="AK24" s="358"/>
      <c r="AL24" s="378"/>
      <c r="AM24" s="357">
        <v>124761</v>
      </c>
      <c r="AN24" s="358"/>
      <c r="AO24" s="358"/>
      <c r="AP24" s="358"/>
      <c r="AQ24" s="358"/>
      <c r="AR24" s="378"/>
      <c r="AS24" s="357">
        <v>3199</v>
      </c>
      <c r="AT24" s="358"/>
      <c r="AU24" s="358"/>
      <c r="AV24" s="358"/>
      <c r="AW24" s="358"/>
      <c r="AX24" s="359"/>
      <c r="AY24" s="438" t="s">
        <v>253</v>
      </c>
      <c r="AZ24" s="439"/>
      <c r="BA24" s="439"/>
      <c r="BB24" s="439"/>
      <c r="BC24" s="439"/>
      <c r="BD24" s="439"/>
      <c r="BE24" s="439"/>
      <c r="BF24" s="439"/>
      <c r="BG24" s="439"/>
      <c r="BH24" s="439"/>
      <c r="BI24" s="439"/>
      <c r="BJ24" s="439"/>
      <c r="BK24" s="439"/>
      <c r="BL24" s="439"/>
      <c r="BM24" s="440"/>
      <c r="BN24" s="341">
        <v>2082399</v>
      </c>
      <c r="BO24" s="342"/>
      <c r="BP24" s="342"/>
      <c r="BQ24" s="342"/>
      <c r="BR24" s="342"/>
      <c r="BS24" s="342"/>
      <c r="BT24" s="342"/>
      <c r="BU24" s="343"/>
      <c r="BV24" s="341">
        <v>1996478</v>
      </c>
      <c r="BW24" s="342"/>
      <c r="BX24" s="342"/>
      <c r="BY24" s="342"/>
      <c r="BZ24" s="342"/>
      <c r="CA24" s="342"/>
      <c r="CB24" s="342"/>
      <c r="CC24" s="343"/>
      <c r="CD24" s="21"/>
      <c r="CE24" s="518"/>
      <c r="CF24" s="518"/>
      <c r="CG24" s="518"/>
      <c r="CH24" s="518"/>
      <c r="CI24" s="518"/>
      <c r="CJ24" s="518"/>
      <c r="CK24" s="518"/>
      <c r="CL24" s="518"/>
      <c r="CM24" s="518"/>
      <c r="CN24" s="518"/>
      <c r="CO24" s="518"/>
      <c r="CP24" s="518"/>
      <c r="CQ24" s="518"/>
      <c r="CR24" s="518"/>
      <c r="CS24" s="519"/>
      <c r="CT24" s="347"/>
      <c r="CU24" s="348"/>
      <c r="CV24" s="348"/>
      <c r="CW24" s="348"/>
      <c r="CX24" s="348"/>
      <c r="CY24" s="348"/>
      <c r="CZ24" s="348"/>
      <c r="DA24" s="349"/>
      <c r="DB24" s="347"/>
      <c r="DC24" s="348"/>
      <c r="DD24" s="348"/>
      <c r="DE24" s="348"/>
      <c r="DF24" s="348"/>
      <c r="DG24" s="348"/>
      <c r="DH24" s="348"/>
      <c r="DI24" s="349"/>
    </row>
    <row r="25" spans="1:113" ht="18.75" customHeight="1" x14ac:dyDescent="0.2">
      <c r="A25" s="2"/>
      <c r="B25" s="456"/>
      <c r="C25" s="457"/>
      <c r="D25" s="458"/>
      <c r="E25" s="356" t="s">
        <v>255</v>
      </c>
      <c r="F25" s="334"/>
      <c r="G25" s="334"/>
      <c r="H25" s="334"/>
      <c r="I25" s="334"/>
      <c r="J25" s="334"/>
      <c r="K25" s="335"/>
      <c r="L25" s="357" t="s">
        <v>199</v>
      </c>
      <c r="M25" s="358"/>
      <c r="N25" s="358"/>
      <c r="O25" s="358"/>
      <c r="P25" s="378"/>
      <c r="Q25" s="357" t="s">
        <v>199</v>
      </c>
      <c r="R25" s="358"/>
      <c r="S25" s="358"/>
      <c r="T25" s="358"/>
      <c r="U25" s="358"/>
      <c r="V25" s="378"/>
      <c r="W25" s="535"/>
      <c r="X25" s="457"/>
      <c r="Y25" s="458"/>
      <c r="Z25" s="356" t="s">
        <v>258</v>
      </c>
      <c r="AA25" s="334"/>
      <c r="AB25" s="334"/>
      <c r="AC25" s="334"/>
      <c r="AD25" s="334"/>
      <c r="AE25" s="334"/>
      <c r="AF25" s="334"/>
      <c r="AG25" s="335"/>
      <c r="AH25" s="357" t="s">
        <v>199</v>
      </c>
      <c r="AI25" s="358"/>
      <c r="AJ25" s="358"/>
      <c r="AK25" s="358"/>
      <c r="AL25" s="378"/>
      <c r="AM25" s="357" t="s">
        <v>199</v>
      </c>
      <c r="AN25" s="358"/>
      <c r="AO25" s="358"/>
      <c r="AP25" s="358"/>
      <c r="AQ25" s="358"/>
      <c r="AR25" s="378"/>
      <c r="AS25" s="357" t="s">
        <v>199</v>
      </c>
      <c r="AT25" s="358"/>
      <c r="AU25" s="358"/>
      <c r="AV25" s="358"/>
      <c r="AW25" s="358"/>
      <c r="AX25" s="359"/>
      <c r="AY25" s="321" t="s">
        <v>36</v>
      </c>
      <c r="AZ25" s="322"/>
      <c r="BA25" s="322"/>
      <c r="BB25" s="322"/>
      <c r="BC25" s="322"/>
      <c r="BD25" s="322"/>
      <c r="BE25" s="322"/>
      <c r="BF25" s="322"/>
      <c r="BG25" s="322"/>
      <c r="BH25" s="322"/>
      <c r="BI25" s="322"/>
      <c r="BJ25" s="322"/>
      <c r="BK25" s="322"/>
      <c r="BL25" s="322"/>
      <c r="BM25" s="323"/>
      <c r="BN25" s="324">
        <v>124630</v>
      </c>
      <c r="BO25" s="325"/>
      <c r="BP25" s="325"/>
      <c r="BQ25" s="325"/>
      <c r="BR25" s="325"/>
      <c r="BS25" s="325"/>
      <c r="BT25" s="325"/>
      <c r="BU25" s="326"/>
      <c r="BV25" s="324">
        <v>85767</v>
      </c>
      <c r="BW25" s="325"/>
      <c r="BX25" s="325"/>
      <c r="BY25" s="325"/>
      <c r="BZ25" s="325"/>
      <c r="CA25" s="325"/>
      <c r="CB25" s="325"/>
      <c r="CC25" s="326"/>
      <c r="CD25" s="21"/>
      <c r="CE25" s="518"/>
      <c r="CF25" s="518"/>
      <c r="CG25" s="518"/>
      <c r="CH25" s="518"/>
      <c r="CI25" s="518"/>
      <c r="CJ25" s="518"/>
      <c r="CK25" s="518"/>
      <c r="CL25" s="518"/>
      <c r="CM25" s="518"/>
      <c r="CN25" s="518"/>
      <c r="CO25" s="518"/>
      <c r="CP25" s="518"/>
      <c r="CQ25" s="518"/>
      <c r="CR25" s="518"/>
      <c r="CS25" s="519"/>
      <c r="CT25" s="347"/>
      <c r="CU25" s="348"/>
      <c r="CV25" s="348"/>
      <c r="CW25" s="348"/>
      <c r="CX25" s="348"/>
      <c r="CY25" s="348"/>
      <c r="CZ25" s="348"/>
      <c r="DA25" s="349"/>
      <c r="DB25" s="347"/>
      <c r="DC25" s="348"/>
      <c r="DD25" s="348"/>
      <c r="DE25" s="348"/>
      <c r="DF25" s="348"/>
      <c r="DG25" s="348"/>
      <c r="DH25" s="348"/>
      <c r="DI25" s="349"/>
    </row>
    <row r="26" spans="1:113" ht="18.75" customHeight="1" x14ac:dyDescent="0.2">
      <c r="A26" s="2"/>
      <c r="B26" s="456"/>
      <c r="C26" s="457"/>
      <c r="D26" s="458"/>
      <c r="E26" s="356" t="s">
        <v>259</v>
      </c>
      <c r="F26" s="334"/>
      <c r="G26" s="334"/>
      <c r="H26" s="334"/>
      <c r="I26" s="334"/>
      <c r="J26" s="334"/>
      <c r="K26" s="335"/>
      <c r="L26" s="357">
        <v>1</v>
      </c>
      <c r="M26" s="358"/>
      <c r="N26" s="358"/>
      <c r="O26" s="358"/>
      <c r="P26" s="378"/>
      <c r="Q26" s="357">
        <v>4200</v>
      </c>
      <c r="R26" s="358"/>
      <c r="S26" s="358"/>
      <c r="T26" s="358"/>
      <c r="U26" s="358"/>
      <c r="V26" s="378"/>
      <c r="W26" s="535"/>
      <c r="X26" s="457"/>
      <c r="Y26" s="458"/>
      <c r="Z26" s="356" t="s">
        <v>260</v>
      </c>
      <c r="AA26" s="444"/>
      <c r="AB26" s="444"/>
      <c r="AC26" s="444"/>
      <c r="AD26" s="444"/>
      <c r="AE26" s="444"/>
      <c r="AF26" s="444"/>
      <c r="AG26" s="445"/>
      <c r="AH26" s="357">
        <v>1</v>
      </c>
      <c r="AI26" s="358"/>
      <c r="AJ26" s="358"/>
      <c r="AK26" s="358"/>
      <c r="AL26" s="378"/>
      <c r="AM26" s="357" t="s">
        <v>261</v>
      </c>
      <c r="AN26" s="358"/>
      <c r="AO26" s="358"/>
      <c r="AP26" s="358"/>
      <c r="AQ26" s="358"/>
      <c r="AR26" s="378"/>
      <c r="AS26" s="357" t="s">
        <v>261</v>
      </c>
      <c r="AT26" s="358"/>
      <c r="AU26" s="358"/>
      <c r="AV26" s="358"/>
      <c r="AW26" s="358"/>
      <c r="AX26" s="359"/>
      <c r="AY26" s="344" t="s">
        <v>264</v>
      </c>
      <c r="AZ26" s="345"/>
      <c r="BA26" s="345"/>
      <c r="BB26" s="345"/>
      <c r="BC26" s="345"/>
      <c r="BD26" s="345"/>
      <c r="BE26" s="345"/>
      <c r="BF26" s="345"/>
      <c r="BG26" s="345"/>
      <c r="BH26" s="345"/>
      <c r="BI26" s="345"/>
      <c r="BJ26" s="345"/>
      <c r="BK26" s="345"/>
      <c r="BL26" s="345"/>
      <c r="BM26" s="346"/>
      <c r="BN26" s="341" t="s">
        <v>199</v>
      </c>
      <c r="BO26" s="342"/>
      <c r="BP26" s="342"/>
      <c r="BQ26" s="342"/>
      <c r="BR26" s="342"/>
      <c r="BS26" s="342"/>
      <c r="BT26" s="342"/>
      <c r="BU26" s="343"/>
      <c r="BV26" s="341" t="s">
        <v>199</v>
      </c>
      <c r="BW26" s="342"/>
      <c r="BX26" s="342"/>
      <c r="BY26" s="342"/>
      <c r="BZ26" s="342"/>
      <c r="CA26" s="342"/>
      <c r="CB26" s="342"/>
      <c r="CC26" s="343"/>
      <c r="CD26" s="21"/>
      <c r="CE26" s="518"/>
      <c r="CF26" s="518"/>
      <c r="CG26" s="518"/>
      <c r="CH26" s="518"/>
      <c r="CI26" s="518"/>
      <c r="CJ26" s="518"/>
      <c r="CK26" s="518"/>
      <c r="CL26" s="518"/>
      <c r="CM26" s="518"/>
      <c r="CN26" s="518"/>
      <c r="CO26" s="518"/>
      <c r="CP26" s="518"/>
      <c r="CQ26" s="518"/>
      <c r="CR26" s="518"/>
      <c r="CS26" s="519"/>
      <c r="CT26" s="347"/>
      <c r="CU26" s="348"/>
      <c r="CV26" s="348"/>
      <c r="CW26" s="348"/>
      <c r="CX26" s="348"/>
      <c r="CY26" s="348"/>
      <c r="CZ26" s="348"/>
      <c r="DA26" s="349"/>
      <c r="DB26" s="347"/>
      <c r="DC26" s="348"/>
      <c r="DD26" s="348"/>
      <c r="DE26" s="348"/>
      <c r="DF26" s="348"/>
      <c r="DG26" s="348"/>
      <c r="DH26" s="348"/>
      <c r="DI26" s="349"/>
    </row>
    <row r="27" spans="1:113" ht="18.75" customHeight="1" x14ac:dyDescent="0.2">
      <c r="A27" s="2"/>
      <c r="B27" s="456"/>
      <c r="C27" s="457"/>
      <c r="D27" s="458"/>
      <c r="E27" s="356" t="s">
        <v>265</v>
      </c>
      <c r="F27" s="334"/>
      <c r="G27" s="334"/>
      <c r="H27" s="334"/>
      <c r="I27" s="334"/>
      <c r="J27" s="334"/>
      <c r="K27" s="335"/>
      <c r="L27" s="357">
        <v>1</v>
      </c>
      <c r="M27" s="358"/>
      <c r="N27" s="358"/>
      <c r="O27" s="358"/>
      <c r="P27" s="378"/>
      <c r="Q27" s="357">
        <v>2700</v>
      </c>
      <c r="R27" s="358"/>
      <c r="S27" s="358"/>
      <c r="T27" s="358"/>
      <c r="U27" s="358"/>
      <c r="V27" s="378"/>
      <c r="W27" s="535"/>
      <c r="X27" s="457"/>
      <c r="Y27" s="458"/>
      <c r="Z27" s="356" t="s">
        <v>266</v>
      </c>
      <c r="AA27" s="334"/>
      <c r="AB27" s="334"/>
      <c r="AC27" s="334"/>
      <c r="AD27" s="334"/>
      <c r="AE27" s="334"/>
      <c r="AF27" s="334"/>
      <c r="AG27" s="335"/>
      <c r="AH27" s="357" t="s">
        <v>199</v>
      </c>
      <c r="AI27" s="358"/>
      <c r="AJ27" s="358"/>
      <c r="AK27" s="358"/>
      <c r="AL27" s="378"/>
      <c r="AM27" s="357" t="s">
        <v>199</v>
      </c>
      <c r="AN27" s="358"/>
      <c r="AO27" s="358"/>
      <c r="AP27" s="358"/>
      <c r="AQ27" s="358"/>
      <c r="AR27" s="378"/>
      <c r="AS27" s="357" t="s">
        <v>199</v>
      </c>
      <c r="AT27" s="358"/>
      <c r="AU27" s="358"/>
      <c r="AV27" s="358"/>
      <c r="AW27" s="358"/>
      <c r="AX27" s="359"/>
      <c r="AY27" s="391" t="s">
        <v>269</v>
      </c>
      <c r="AZ27" s="392"/>
      <c r="BA27" s="392"/>
      <c r="BB27" s="392"/>
      <c r="BC27" s="392"/>
      <c r="BD27" s="392"/>
      <c r="BE27" s="392"/>
      <c r="BF27" s="392"/>
      <c r="BG27" s="392"/>
      <c r="BH27" s="392"/>
      <c r="BI27" s="392"/>
      <c r="BJ27" s="392"/>
      <c r="BK27" s="392"/>
      <c r="BL27" s="392"/>
      <c r="BM27" s="393"/>
      <c r="BN27" s="441" t="s">
        <v>199</v>
      </c>
      <c r="BO27" s="442"/>
      <c r="BP27" s="442"/>
      <c r="BQ27" s="442"/>
      <c r="BR27" s="442"/>
      <c r="BS27" s="442"/>
      <c r="BT27" s="442"/>
      <c r="BU27" s="443"/>
      <c r="BV27" s="441" t="s">
        <v>199</v>
      </c>
      <c r="BW27" s="442"/>
      <c r="BX27" s="442"/>
      <c r="BY27" s="442"/>
      <c r="BZ27" s="442"/>
      <c r="CA27" s="442"/>
      <c r="CB27" s="442"/>
      <c r="CC27" s="443"/>
      <c r="CD27" s="17"/>
      <c r="CE27" s="518"/>
      <c r="CF27" s="518"/>
      <c r="CG27" s="518"/>
      <c r="CH27" s="518"/>
      <c r="CI27" s="518"/>
      <c r="CJ27" s="518"/>
      <c r="CK27" s="518"/>
      <c r="CL27" s="518"/>
      <c r="CM27" s="518"/>
      <c r="CN27" s="518"/>
      <c r="CO27" s="518"/>
      <c r="CP27" s="518"/>
      <c r="CQ27" s="518"/>
      <c r="CR27" s="518"/>
      <c r="CS27" s="519"/>
      <c r="CT27" s="347"/>
      <c r="CU27" s="348"/>
      <c r="CV27" s="348"/>
      <c r="CW27" s="348"/>
      <c r="CX27" s="348"/>
      <c r="CY27" s="348"/>
      <c r="CZ27" s="348"/>
      <c r="DA27" s="349"/>
      <c r="DB27" s="347"/>
      <c r="DC27" s="348"/>
      <c r="DD27" s="348"/>
      <c r="DE27" s="348"/>
      <c r="DF27" s="348"/>
      <c r="DG27" s="348"/>
      <c r="DH27" s="348"/>
      <c r="DI27" s="349"/>
    </row>
    <row r="28" spans="1:113" ht="18.75" customHeight="1" x14ac:dyDescent="0.2">
      <c r="A28" s="2"/>
      <c r="B28" s="456"/>
      <c r="C28" s="457"/>
      <c r="D28" s="458"/>
      <c r="E28" s="356" t="s">
        <v>270</v>
      </c>
      <c r="F28" s="334"/>
      <c r="G28" s="334"/>
      <c r="H28" s="334"/>
      <c r="I28" s="334"/>
      <c r="J28" s="334"/>
      <c r="K28" s="335"/>
      <c r="L28" s="357">
        <v>1</v>
      </c>
      <c r="M28" s="358"/>
      <c r="N28" s="358"/>
      <c r="O28" s="358"/>
      <c r="P28" s="378"/>
      <c r="Q28" s="357">
        <v>2100</v>
      </c>
      <c r="R28" s="358"/>
      <c r="S28" s="358"/>
      <c r="T28" s="358"/>
      <c r="U28" s="358"/>
      <c r="V28" s="378"/>
      <c r="W28" s="535"/>
      <c r="X28" s="457"/>
      <c r="Y28" s="458"/>
      <c r="Z28" s="356" t="s">
        <v>34</v>
      </c>
      <c r="AA28" s="334"/>
      <c r="AB28" s="334"/>
      <c r="AC28" s="334"/>
      <c r="AD28" s="334"/>
      <c r="AE28" s="334"/>
      <c r="AF28" s="334"/>
      <c r="AG28" s="335"/>
      <c r="AH28" s="357" t="s">
        <v>199</v>
      </c>
      <c r="AI28" s="358"/>
      <c r="AJ28" s="358"/>
      <c r="AK28" s="358"/>
      <c r="AL28" s="378"/>
      <c r="AM28" s="357" t="s">
        <v>199</v>
      </c>
      <c r="AN28" s="358"/>
      <c r="AO28" s="358"/>
      <c r="AP28" s="358"/>
      <c r="AQ28" s="358"/>
      <c r="AR28" s="378"/>
      <c r="AS28" s="357" t="s">
        <v>199</v>
      </c>
      <c r="AT28" s="358"/>
      <c r="AU28" s="358"/>
      <c r="AV28" s="358"/>
      <c r="AW28" s="358"/>
      <c r="AX28" s="359"/>
      <c r="AY28" s="539" t="s">
        <v>271</v>
      </c>
      <c r="AZ28" s="540"/>
      <c r="BA28" s="540"/>
      <c r="BB28" s="541"/>
      <c r="BC28" s="321" t="s">
        <v>99</v>
      </c>
      <c r="BD28" s="322"/>
      <c r="BE28" s="322"/>
      <c r="BF28" s="322"/>
      <c r="BG28" s="322"/>
      <c r="BH28" s="322"/>
      <c r="BI28" s="322"/>
      <c r="BJ28" s="322"/>
      <c r="BK28" s="322"/>
      <c r="BL28" s="322"/>
      <c r="BM28" s="323"/>
      <c r="BN28" s="324">
        <v>1486132</v>
      </c>
      <c r="BO28" s="325"/>
      <c r="BP28" s="325"/>
      <c r="BQ28" s="325"/>
      <c r="BR28" s="325"/>
      <c r="BS28" s="325"/>
      <c r="BT28" s="325"/>
      <c r="BU28" s="326"/>
      <c r="BV28" s="324">
        <v>1317347</v>
      </c>
      <c r="BW28" s="325"/>
      <c r="BX28" s="325"/>
      <c r="BY28" s="325"/>
      <c r="BZ28" s="325"/>
      <c r="CA28" s="325"/>
      <c r="CB28" s="325"/>
      <c r="CC28" s="326"/>
      <c r="CD28" s="21"/>
      <c r="CE28" s="518"/>
      <c r="CF28" s="518"/>
      <c r="CG28" s="518"/>
      <c r="CH28" s="518"/>
      <c r="CI28" s="518"/>
      <c r="CJ28" s="518"/>
      <c r="CK28" s="518"/>
      <c r="CL28" s="518"/>
      <c r="CM28" s="518"/>
      <c r="CN28" s="518"/>
      <c r="CO28" s="518"/>
      <c r="CP28" s="518"/>
      <c r="CQ28" s="518"/>
      <c r="CR28" s="518"/>
      <c r="CS28" s="519"/>
      <c r="CT28" s="347"/>
      <c r="CU28" s="348"/>
      <c r="CV28" s="348"/>
      <c r="CW28" s="348"/>
      <c r="CX28" s="348"/>
      <c r="CY28" s="348"/>
      <c r="CZ28" s="348"/>
      <c r="DA28" s="349"/>
      <c r="DB28" s="347"/>
      <c r="DC28" s="348"/>
      <c r="DD28" s="348"/>
      <c r="DE28" s="348"/>
      <c r="DF28" s="348"/>
      <c r="DG28" s="348"/>
      <c r="DH28" s="348"/>
      <c r="DI28" s="349"/>
    </row>
    <row r="29" spans="1:113" ht="18.75" customHeight="1" x14ac:dyDescent="0.2">
      <c r="A29" s="2"/>
      <c r="B29" s="456"/>
      <c r="C29" s="457"/>
      <c r="D29" s="458"/>
      <c r="E29" s="356" t="s">
        <v>274</v>
      </c>
      <c r="F29" s="334"/>
      <c r="G29" s="334"/>
      <c r="H29" s="334"/>
      <c r="I29" s="334"/>
      <c r="J29" s="334"/>
      <c r="K29" s="335"/>
      <c r="L29" s="357">
        <v>6</v>
      </c>
      <c r="M29" s="358"/>
      <c r="N29" s="358"/>
      <c r="O29" s="358"/>
      <c r="P29" s="378"/>
      <c r="Q29" s="357">
        <v>2000</v>
      </c>
      <c r="R29" s="358"/>
      <c r="S29" s="358"/>
      <c r="T29" s="358"/>
      <c r="U29" s="358"/>
      <c r="V29" s="378"/>
      <c r="W29" s="536"/>
      <c r="X29" s="537"/>
      <c r="Y29" s="538"/>
      <c r="Z29" s="356" t="s">
        <v>276</v>
      </c>
      <c r="AA29" s="334"/>
      <c r="AB29" s="334"/>
      <c r="AC29" s="334"/>
      <c r="AD29" s="334"/>
      <c r="AE29" s="334"/>
      <c r="AF29" s="334"/>
      <c r="AG29" s="335"/>
      <c r="AH29" s="357">
        <v>39</v>
      </c>
      <c r="AI29" s="358"/>
      <c r="AJ29" s="358"/>
      <c r="AK29" s="358"/>
      <c r="AL29" s="378"/>
      <c r="AM29" s="357">
        <v>124761</v>
      </c>
      <c r="AN29" s="358"/>
      <c r="AO29" s="358"/>
      <c r="AP29" s="358"/>
      <c r="AQ29" s="358"/>
      <c r="AR29" s="378"/>
      <c r="AS29" s="357">
        <v>3199</v>
      </c>
      <c r="AT29" s="358"/>
      <c r="AU29" s="358"/>
      <c r="AV29" s="358"/>
      <c r="AW29" s="358"/>
      <c r="AX29" s="359"/>
      <c r="AY29" s="542"/>
      <c r="AZ29" s="543"/>
      <c r="BA29" s="543"/>
      <c r="BB29" s="544"/>
      <c r="BC29" s="338" t="s">
        <v>277</v>
      </c>
      <c r="BD29" s="339"/>
      <c r="BE29" s="339"/>
      <c r="BF29" s="339"/>
      <c r="BG29" s="339"/>
      <c r="BH29" s="339"/>
      <c r="BI29" s="339"/>
      <c r="BJ29" s="339"/>
      <c r="BK29" s="339"/>
      <c r="BL29" s="339"/>
      <c r="BM29" s="340"/>
      <c r="BN29" s="341">
        <v>53639</v>
      </c>
      <c r="BO29" s="342"/>
      <c r="BP29" s="342"/>
      <c r="BQ29" s="342"/>
      <c r="BR29" s="342"/>
      <c r="BS29" s="342"/>
      <c r="BT29" s="342"/>
      <c r="BU29" s="343"/>
      <c r="BV29" s="341">
        <v>53637</v>
      </c>
      <c r="BW29" s="342"/>
      <c r="BX29" s="342"/>
      <c r="BY29" s="342"/>
      <c r="BZ29" s="342"/>
      <c r="CA29" s="342"/>
      <c r="CB29" s="342"/>
      <c r="CC29" s="343"/>
      <c r="CD29" s="17"/>
      <c r="CE29" s="518"/>
      <c r="CF29" s="518"/>
      <c r="CG29" s="518"/>
      <c r="CH29" s="518"/>
      <c r="CI29" s="518"/>
      <c r="CJ29" s="518"/>
      <c r="CK29" s="518"/>
      <c r="CL29" s="518"/>
      <c r="CM29" s="518"/>
      <c r="CN29" s="518"/>
      <c r="CO29" s="518"/>
      <c r="CP29" s="518"/>
      <c r="CQ29" s="518"/>
      <c r="CR29" s="518"/>
      <c r="CS29" s="519"/>
      <c r="CT29" s="347"/>
      <c r="CU29" s="348"/>
      <c r="CV29" s="348"/>
      <c r="CW29" s="348"/>
      <c r="CX29" s="348"/>
      <c r="CY29" s="348"/>
      <c r="CZ29" s="348"/>
      <c r="DA29" s="349"/>
      <c r="DB29" s="347"/>
      <c r="DC29" s="348"/>
      <c r="DD29" s="348"/>
      <c r="DE29" s="348"/>
      <c r="DF29" s="348"/>
      <c r="DG29" s="348"/>
      <c r="DH29" s="348"/>
      <c r="DI29" s="349"/>
    </row>
    <row r="30" spans="1:113" ht="18.75" customHeight="1" x14ac:dyDescent="0.2">
      <c r="A30" s="2"/>
      <c r="B30" s="459"/>
      <c r="C30" s="460"/>
      <c r="D30" s="461"/>
      <c r="E30" s="360"/>
      <c r="F30" s="361"/>
      <c r="G30" s="361"/>
      <c r="H30" s="361"/>
      <c r="I30" s="361"/>
      <c r="J30" s="361"/>
      <c r="K30" s="362"/>
      <c r="L30" s="446"/>
      <c r="M30" s="447"/>
      <c r="N30" s="447"/>
      <c r="O30" s="447"/>
      <c r="P30" s="448"/>
      <c r="Q30" s="446"/>
      <c r="R30" s="447"/>
      <c r="S30" s="447"/>
      <c r="T30" s="447"/>
      <c r="U30" s="447"/>
      <c r="V30" s="448"/>
      <c r="W30" s="449" t="s">
        <v>279</v>
      </c>
      <c r="X30" s="450"/>
      <c r="Y30" s="450"/>
      <c r="Z30" s="450"/>
      <c r="AA30" s="450"/>
      <c r="AB30" s="450"/>
      <c r="AC30" s="450"/>
      <c r="AD30" s="450"/>
      <c r="AE30" s="450"/>
      <c r="AF30" s="450"/>
      <c r="AG30" s="451"/>
      <c r="AH30" s="418">
        <v>93.2</v>
      </c>
      <c r="AI30" s="419"/>
      <c r="AJ30" s="419"/>
      <c r="AK30" s="419"/>
      <c r="AL30" s="419"/>
      <c r="AM30" s="419"/>
      <c r="AN30" s="419"/>
      <c r="AO30" s="419"/>
      <c r="AP30" s="419"/>
      <c r="AQ30" s="419"/>
      <c r="AR30" s="419"/>
      <c r="AS30" s="419"/>
      <c r="AT30" s="419"/>
      <c r="AU30" s="419"/>
      <c r="AV30" s="419"/>
      <c r="AW30" s="419"/>
      <c r="AX30" s="421"/>
      <c r="AY30" s="545"/>
      <c r="AZ30" s="546"/>
      <c r="BA30" s="546"/>
      <c r="BB30" s="547"/>
      <c r="BC30" s="438" t="s">
        <v>66</v>
      </c>
      <c r="BD30" s="439"/>
      <c r="BE30" s="439"/>
      <c r="BF30" s="439"/>
      <c r="BG30" s="439"/>
      <c r="BH30" s="439"/>
      <c r="BI30" s="439"/>
      <c r="BJ30" s="439"/>
      <c r="BK30" s="439"/>
      <c r="BL30" s="439"/>
      <c r="BM30" s="440"/>
      <c r="BN30" s="441">
        <v>403158</v>
      </c>
      <c r="BO30" s="442"/>
      <c r="BP30" s="442"/>
      <c r="BQ30" s="442"/>
      <c r="BR30" s="442"/>
      <c r="BS30" s="442"/>
      <c r="BT30" s="442"/>
      <c r="BU30" s="443"/>
      <c r="BV30" s="441">
        <v>362943</v>
      </c>
      <c r="BW30" s="442"/>
      <c r="BX30" s="442"/>
      <c r="BY30" s="442"/>
      <c r="BZ30" s="442"/>
      <c r="CA30" s="442"/>
      <c r="CB30" s="442"/>
      <c r="CC30" s="44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2" t="s">
        <v>181</v>
      </c>
      <c r="D32" s="452"/>
      <c r="E32" s="452"/>
      <c r="F32" s="452"/>
      <c r="G32" s="452"/>
      <c r="H32" s="452"/>
      <c r="I32" s="452"/>
      <c r="J32" s="452"/>
      <c r="K32" s="452"/>
      <c r="L32" s="452"/>
      <c r="M32" s="452"/>
      <c r="N32" s="452"/>
      <c r="O32" s="452"/>
      <c r="P32" s="452"/>
      <c r="Q32" s="452"/>
      <c r="R32" s="452"/>
      <c r="S32" s="452"/>
      <c r="U32" s="345" t="s">
        <v>90</v>
      </c>
      <c r="V32" s="345"/>
      <c r="W32" s="345"/>
      <c r="X32" s="345"/>
      <c r="Y32" s="345"/>
      <c r="Z32" s="345"/>
      <c r="AA32" s="345"/>
      <c r="AB32" s="345"/>
      <c r="AC32" s="345"/>
      <c r="AD32" s="345"/>
      <c r="AE32" s="345"/>
      <c r="AF32" s="345"/>
      <c r="AG32" s="345"/>
      <c r="AH32" s="345"/>
      <c r="AI32" s="345"/>
      <c r="AJ32" s="345"/>
      <c r="AK32" s="345"/>
      <c r="AM32" s="345" t="s">
        <v>281</v>
      </c>
      <c r="AN32" s="345"/>
      <c r="AO32" s="345"/>
      <c r="AP32" s="345"/>
      <c r="AQ32" s="345"/>
      <c r="AR32" s="345"/>
      <c r="AS32" s="345"/>
      <c r="AT32" s="345"/>
      <c r="AU32" s="345"/>
      <c r="AV32" s="345"/>
      <c r="AW32" s="345"/>
      <c r="AX32" s="345"/>
      <c r="AY32" s="345"/>
      <c r="AZ32" s="345"/>
      <c r="BA32" s="345"/>
      <c r="BB32" s="345"/>
      <c r="BC32" s="345"/>
      <c r="BE32" s="345" t="s">
        <v>282</v>
      </c>
      <c r="BF32" s="345"/>
      <c r="BG32" s="345"/>
      <c r="BH32" s="345"/>
      <c r="BI32" s="345"/>
      <c r="BJ32" s="345"/>
      <c r="BK32" s="345"/>
      <c r="BL32" s="345"/>
      <c r="BM32" s="345"/>
      <c r="BN32" s="345"/>
      <c r="BO32" s="345"/>
      <c r="BP32" s="345"/>
      <c r="BQ32" s="345"/>
      <c r="BR32" s="345"/>
      <c r="BS32" s="345"/>
      <c r="BT32" s="345"/>
      <c r="BU32" s="345"/>
      <c r="BW32" s="345" t="s">
        <v>283</v>
      </c>
      <c r="BX32" s="345"/>
      <c r="BY32" s="345"/>
      <c r="BZ32" s="345"/>
      <c r="CA32" s="345"/>
      <c r="CB32" s="345"/>
      <c r="CC32" s="345"/>
      <c r="CD32" s="345"/>
      <c r="CE32" s="345"/>
      <c r="CF32" s="345"/>
      <c r="CG32" s="345"/>
      <c r="CH32" s="345"/>
      <c r="CI32" s="345"/>
      <c r="CJ32" s="345"/>
      <c r="CK32" s="345"/>
      <c r="CL32" s="345"/>
      <c r="CM32" s="345"/>
      <c r="CO32" s="345" t="s">
        <v>162</v>
      </c>
      <c r="CP32" s="345"/>
      <c r="CQ32" s="345"/>
      <c r="CR32" s="345"/>
      <c r="CS32" s="345"/>
      <c r="CT32" s="345"/>
      <c r="CU32" s="345"/>
      <c r="CV32" s="345"/>
      <c r="CW32" s="345"/>
      <c r="CX32" s="345"/>
      <c r="CY32" s="345"/>
      <c r="CZ32" s="345"/>
      <c r="DA32" s="345"/>
      <c r="DB32" s="345"/>
      <c r="DC32" s="345"/>
      <c r="DD32" s="345"/>
      <c r="DE32" s="345"/>
      <c r="DI32" s="36"/>
    </row>
    <row r="33" spans="1:113" ht="13.5" customHeight="1" x14ac:dyDescent="0.2">
      <c r="A33" s="2"/>
      <c r="B33" s="5"/>
      <c r="C33" s="462" t="s">
        <v>117</v>
      </c>
      <c r="D33" s="462"/>
      <c r="E33" s="463" t="s">
        <v>285</v>
      </c>
      <c r="F33" s="463"/>
      <c r="G33" s="463"/>
      <c r="H33" s="463"/>
      <c r="I33" s="463"/>
      <c r="J33" s="463"/>
      <c r="K33" s="463"/>
      <c r="L33" s="463"/>
      <c r="M33" s="463"/>
      <c r="N33" s="463"/>
      <c r="O33" s="463"/>
      <c r="P33" s="463"/>
      <c r="Q33" s="463"/>
      <c r="R33" s="463"/>
      <c r="S33" s="463"/>
      <c r="T33" s="12"/>
      <c r="U33" s="462" t="s">
        <v>117</v>
      </c>
      <c r="V33" s="462"/>
      <c r="W33" s="463" t="s">
        <v>285</v>
      </c>
      <c r="X33" s="463"/>
      <c r="Y33" s="463"/>
      <c r="Z33" s="463"/>
      <c r="AA33" s="463"/>
      <c r="AB33" s="463"/>
      <c r="AC33" s="463"/>
      <c r="AD33" s="463"/>
      <c r="AE33" s="463"/>
      <c r="AF33" s="463"/>
      <c r="AG33" s="463"/>
      <c r="AH33" s="463"/>
      <c r="AI33" s="463"/>
      <c r="AJ33" s="463"/>
      <c r="AK33" s="463"/>
      <c r="AL33" s="12"/>
      <c r="AM33" s="462" t="s">
        <v>117</v>
      </c>
      <c r="AN33" s="462"/>
      <c r="AO33" s="463" t="s">
        <v>285</v>
      </c>
      <c r="AP33" s="463"/>
      <c r="AQ33" s="463"/>
      <c r="AR33" s="463"/>
      <c r="AS33" s="463"/>
      <c r="AT33" s="463"/>
      <c r="AU33" s="463"/>
      <c r="AV33" s="463"/>
      <c r="AW33" s="463"/>
      <c r="AX33" s="463"/>
      <c r="AY33" s="463"/>
      <c r="AZ33" s="463"/>
      <c r="BA33" s="463"/>
      <c r="BB33" s="463"/>
      <c r="BC33" s="463"/>
      <c r="BD33" s="8"/>
      <c r="BE33" s="463" t="s">
        <v>157</v>
      </c>
      <c r="BF33" s="463"/>
      <c r="BG33" s="463" t="s">
        <v>164</v>
      </c>
      <c r="BH33" s="463"/>
      <c r="BI33" s="463"/>
      <c r="BJ33" s="463"/>
      <c r="BK33" s="463"/>
      <c r="BL33" s="463"/>
      <c r="BM33" s="463"/>
      <c r="BN33" s="463"/>
      <c r="BO33" s="463"/>
      <c r="BP33" s="463"/>
      <c r="BQ33" s="463"/>
      <c r="BR33" s="463"/>
      <c r="BS33" s="463"/>
      <c r="BT33" s="463"/>
      <c r="BU33" s="463"/>
      <c r="BV33" s="8"/>
      <c r="BW33" s="462" t="s">
        <v>157</v>
      </c>
      <c r="BX33" s="462"/>
      <c r="BY33" s="463" t="s">
        <v>106</v>
      </c>
      <c r="BZ33" s="463"/>
      <c r="CA33" s="463"/>
      <c r="CB33" s="463"/>
      <c r="CC33" s="463"/>
      <c r="CD33" s="463"/>
      <c r="CE33" s="463"/>
      <c r="CF33" s="463"/>
      <c r="CG33" s="463"/>
      <c r="CH33" s="463"/>
      <c r="CI33" s="463"/>
      <c r="CJ33" s="463"/>
      <c r="CK33" s="463"/>
      <c r="CL33" s="463"/>
      <c r="CM33" s="463"/>
      <c r="CN33" s="12"/>
      <c r="CO33" s="462" t="s">
        <v>117</v>
      </c>
      <c r="CP33" s="462"/>
      <c r="CQ33" s="463" t="s">
        <v>229</v>
      </c>
      <c r="CR33" s="463"/>
      <c r="CS33" s="463"/>
      <c r="CT33" s="463"/>
      <c r="CU33" s="463"/>
      <c r="CV33" s="463"/>
      <c r="CW33" s="463"/>
      <c r="CX33" s="463"/>
      <c r="CY33" s="463"/>
      <c r="CZ33" s="463"/>
      <c r="DA33" s="463"/>
      <c r="DB33" s="463"/>
      <c r="DC33" s="463"/>
      <c r="DD33" s="463"/>
      <c r="DE33" s="463"/>
      <c r="DF33" s="12"/>
      <c r="DG33" s="464" t="s">
        <v>77</v>
      </c>
      <c r="DH33" s="464"/>
      <c r="DI33" s="19"/>
    </row>
    <row r="34" spans="1:113" ht="32.25" customHeight="1" x14ac:dyDescent="0.2">
      <c r="A34" s="2"/>
      <c r="B34" s="5"/>
      <c r="C34" s="465">
        <f>IF(E34="","",1)</f>
        <v>1</v>
      </c>
      <c r="D34" s="465"/>
      <c r="E34" s="466" t="str">
        <f>IF('各会計、関係団体の財政状況及び健全化判断比率'!B7="","",'各会計、関係団体の財政状況及び健全化判断比率'!B7)</f>
        <v>一般会計</v>
      </c>
      <c r="F34" s="466"/>
      <c r="G34" s="466"/>
      <c r="H34" s="466"/>
      <c r="I34" s="466"/>
      <c r="J34" s="466"/>
      <c r="K34" s="466"/>
      <c r="L34" s="466"/>
      <c r="M34" s="466"/>
      <c r="N34" s="466"/>
      <c r="O34" s="466"/>
      <c r="P34" s="466"/>
      <c r="Q34" s="466"/>
      <c r="R34" s="466"/>
      <c r="S34" s="466"/>
      <c r="T34" s="2"/>
      <c r="U34" s="465">
        <f>IF(W34="","",MAX(C34:D43)+1)</f>
        <v>2</v>
      </c>
      <c r="V34" s="465"/>
      <c r="W34" s="466" t="str">
        <f>IF('各会計、関係団体の財政状況及び健全化判断比率'!B28="","",'各会計、関係団体の財政状況及び健全化判断比率'!B28)</f>
        <v>国民健康保険特別会計</v>
      </c>
      <c r="X34" s="466"/>
      <c r="Y34" s="466"/>
      <c r="Z34" s="466"/>
      <c r="AA34" s="466"/>
      <c r="AB34" s="466"/>
      <c r="AC34" s="466"/>
      <c r="AD34" s="466"/>
      <c r="AE34" s="466"/>
      <c r="AF34" s="466"/>
      <c r="AG34" s="466"/>
      <c r="AH34" s="466"/>
      <c r="AI34" s="466"/>
      <c r="AJ34" s="466"/>
      <c r="AK34" s="466"/>
      <c r="AL34" s="2"/>
      <c r="AM34" s="465" t="str">
        <f>IF(AO34="","",MAX(C34:D43,U34:V43)+1)</f>
        <v/>
      </c>
      <c r="AN34" s="465"/>
      <c r="AO34" s="466"/>
      <c r="AP34" s="466"/>
      <c r="AQ34" s="466"/>
      <c r="AR34" s="466"/>
      <c r="AS34" s="466"/>
      <c r="AT34" s="466"/>
      <c r="AU34" s="466"/>
      <c r="AV34" s="466"/>
      <c r="AW34" s="466"/>
      <c r="AX34" s="466"/>
      <c r="AY34" s="466"/>
      <c r="AZ34" s="466"/>
      <c r="BA34" s="466"/>
      <c r="BB34" s="466"/>
      <c r="BC34" s="466"/>
      <c r="BD34" s="2"/>
      <c r="BE34" s="465">
        <f>IF(BG34="","",MAX(C34:D43,U34:V43,AM34:AN43)+1)</f>
        <v>5</v>
      </c>
      <c r="BF34" s="465"/>
      <c r="BG34" s="466" t="str">
        <f>IF('各会計、関係団体の財政状況及び健全化判断比率'!B31="","",'各会計、関係団体の財政状況及び健全化判断比率'!B31)</f>
        <v>簡易水道特別会計</v>
      </c>
      <c r="BH34" s="466"/>
      <c r="BI34" s="466"/>
      <c r="BJ34" s="466"/>
      <c r="BK34" s="466"/>
      <c r="BL34" s="466"/>
      <c r="BM34" s="466"/>
      <c r="BN34" s="466"/>
      <c r="BO34" s="466"/>
      <c r="BP34" s="466"/>
      <c r="BQ34" s="466"/>
      <c r="BR34" s="466"/>
      <c r="BS34" s="466"/>
      <c r="BT34" s="466"/>
      <c r="BU34" s="466"/>
      <c r="BV34" s="2"/>
      <c r="BW34" s="465">
        <f>IF(BY34="","",MAX(C34:D43,U34:V43,AM34:AN43,BE34:BF43)+1)</f>
        <v>7</v>
      </c>
      <c r="BX34" s="465"/>
      <c r="BY34" s="466" t="str">
        <f>IF('各会計、関係団体の財政状況及び健全化判断比率'!B68="","",'各会計、関係団体の財政状況及び健全化判断比率'!B68)</f>
        <v>下仁田南牧医療事務組合</v>
      </c>
      <c r="BZ34" s="466"/>
      <c r="CA34" s="466"/>
      <c r="CB34" s="466"/>
      <c r="CC34" s="466"/>
      <c r="CD34" s="466"/>
      <c r="CE34" s="466"/>
      <c r="CF34" s="466"/>
      <c r="CG34" s="466"/>
      <c r="CH34" s="466"/>
      <c r="CI34" s="466"/>
      <c r="CJ34" s="466"/>
      <c r="CK34" s="466"/>
      <c r="CL34" s="466"/>
      <c r="CM34" s="466"/>
      <c r="CN34" s="2"/>
      <c r="CO34" s="465">
        <f>IF(CQ34="","",MAX(C34:D43,U34:V43,AM34:AN43,BE34:BF43,BW34:BX43)+1)</f>
        <v>14</v>
      </c>
      <c r="CP34" s="465"/>
      <c r="CQ34" s="466" t="str">
        <f>IF('各会計、関係団体の財政状況及び健全化判断比率'!BS7="","",'各会計、関係団体の財政状況及び健全化判断比率'!BS7)</f>
        <v>甘楽郡土地開発公社</v>
      </c>
      <c r="CR34" s="466"/>
      <c r="CS34" s="466"/>
      <c r="CT34" s="466"/>
      <c r="CU34" s="466"/>
      <c r="CV34" s="466"/>
      <c r="CW34" s="466"/>
      <c r="CX34" s="466"/>
      <c r="CY34" s="466"/>
      <c r="CZ34" s="466"/>
      <c r="DA34" s="466"/>
      <c r="DB34" s="466"/>
      <c r="DC34" s="466"/>
      <c r="DD34" s="466"/>
      <c r="DE34" s="466"/>
      <c r="DG34" s="467" t="str">
        <f>IF('各会計、関係団体の財政状況及び健全化判断比率'!BR7="","",'各会計、関係団体の財政状況及び健全化判断比率'!BR7)</f>
        <v>〇</v>
      </c>
      <c r="DH34" s="467"/>
      <c r="DI34" s="19"/>
    </row>
    <row r="35" spans="1:113" ht="32.25" customHeight="1" x14ac:dyDescent="0.2">
      <c r="A35" s="2"/>
      <c r="B35" s="5"/>
      <c r="C35" s="465" t="str">
        <f t="shared" ref="C35:C43" si="0">IF(E35="","",C34+1)</f>
        <v/>
      </c>
      <c r="D35" s="465"/>
      <c r="E35" s="466" t="str">
        <f>IF('各会計、関係団体の財政状況及び健全化判断比率'!B8="","",'各会計、関係団体の財政状況及び健全化判断比率'!B8)</f>
        <v/>
      </c>
      <c r="F35" s="466"/>
      <c r="G35" s="466"/>
      <c r="H35" s="466"/>
      <c r="I35" s="466"/>
      <c r="J35" s="466"/>
      <c r="K35" s="466"/>
      <c r="L35" s="466"/>
      <c r="M35" s="466"/>
      <c r="N35" s="466"/>
      <c r="O35" s="466"/>
      <c r="P35" s="466"/>
      <c r="Q35" s="466"/>
      <c r="R35" s="466"/>
      <c r="S35" s="466"/>
      <c r="T35" s="2"/>
      <c r="U35" s="465">
        <f t="shared" ref="U35:U43" si="1">IF(W35="","",U34+1)</f>
        <v>3</v>
      </c>
      <c r="V35" s="465"/>
      <c r="W35" s="466" t="str">
        <f>IF('各会計、関係団体の財政状況及び健全化判断比率'!B29="","",'各会計、関係団体の財政状況及び健全化判断比率'!B29)</f>
        <v>介護保険特別会計</v>
      </c>
      <c r="X35" s="466"/>
      <c r="Y35" s="466"/>
      <c r="Z35" s="466"/>
      <c r="AA35" s="466"/>
      <c r="AB35" s="466"/>
      <c r="AC35" s="466"/>
      <c r="AD35" s="466"/>
      <c r="AE35" s="466"/>
      <c r="AF35" s="466"/>
      <c r="AG35" s="466"/>
      <c r="AH35" s="466"/>
      <c r="AI35" s="466"/>
      <c r="AJ35" s="466"/>
      <c r="AK35" s="466"/>
      <c r="AL35" s="2"/>
      <c r="AM35" s="465" t="str">
        <f t="shared" ref="AM35:AM43" si="2">IF(AO35="","",AM34+1)</f>
        <v/>
      </c>
      <c r="AN35" s="465"/>
      <c r="AO35" s="466"/>
      <c r="AP35" s="466"/>
      <c r="AQ35" s="466"/>
      <c r="AR35" s="466"/>
      <c r="AS35" s="466"/>
      <c r="AT35" s="466"/>
      <c r="AU35" s="466"/>
      <c r="AV35" s="466"/>
      <c r="AW35" s="466"/>
      <c r="AX35" s="466"/>
      <c r="AY35" s="466"/>
      <c r="AZ35" s="466"/>
      <c r="BA35" s="466"/>
      <c r="BB35" s="466"/>
      <c r="BC35" s="466"/>
      <c r="BD35" s="2"/>
      <c r="BE35" s="465">
        <f t="shared" ref="BE35:BE43" si="3">IF(BG35="","",BE34+1)</f>
        <v>6</v>
      </c>
      <c r="BF35" s="465"/>
      <c r="BG35" s="466" t="str">
        <f>IF('各会計、関係団体の財政状況及び健全化判断比率'!B32="","",'各会計、関係団体の財政状況及び健全化判断比率'!B32)</f>
        <v>生活排水特別会計</v>
      </c>
      <c r="BH35" s="466"/>
      <c r="BI35" s="466"/>
      <c r="BJ35" s="466"/>
      <c r="BK35" s="466"/>
      <c r="BL35" s="466"/>
      <c r="BM35" s="466"/>
      <c r="BN35" s="466"/>
      <c r="BO35" s="466"/>
      <c r="BP35" s="466"/>
      <c r="BQ35" s="466"/>
      <c r="BR35" s="466"/>
      <c r="BS35" s="466"/>
      <c r="BT35" s="466"/>
      <c r="BU35" s="466"/>
      <c r="BV35" s="2"/>
      <c r="BW35" s="465">
        <f t="shared" ref="BW35:BW43" si="4">IF(BY35="","",BW34+1)</f>
        <v>8</v>
      </c>
      <c r="BX35" s="465"/>
      <c r="BY35" s="466" t="str">
        <f>IF('各会計、関係団体の財政状況及び健全化判断比率'!B69="","",'各会計、関係団体の財政状況及び健全化判断比率'!B69)</f>
        <v>甘楽西部環境衛生施設組合</v>
      </c>
      <c r="BZ35" s="466"/>
      <c r="CA35" s="466"/>
      <c r="CB35" s="466"/>
      <c r="CC35" s="466"/>
      <c r="CD35" s="466"/>
      <c r="CE35" s="466"/>
      <c r="CF35" s="466"/>
      <c r="CG35" s="466"/>
      <c r="CH35" s="466"/>
      <c r="CI35" s="466"/>
      <c r="CJ35" s="466"/>
      <c r="CK35" s="466"/>
      <c r="CL35" s="466"/>
      <c r="CM35" s="466"/>
      <c r="CN35" s="2"/>
      <c r="CO35" s="465" t="str">
        <f t="shared" ref="CO35:CO43" si="5">IF(CQ35="","",CO34+1)</f>
        <v/>
      </c>
      <c r="CP35" s="465"/>
      <c r="CQ35" s="466" t="str">
        <f>IF('各会計、関係団体の財政状況及び健全化判断比率'!BS8="","",'各会計、関係団体の財政状況及び健全化判断比率'!BS8)</f>
        <v/>
      </c>
      <c r="CR35" s="466"/>
      <c r="CS35" s="466"/>
      <c r="CT35" s="466"/>
      <c r="CU35" s="466"/>
      <c r="CV35" s="466"/>
      <c r="CW35" s="466"/>
      <c r="CX35" s="466"/>
      <c r="CY35" s="466"/>
      <c r="CZ35" s="466"/>
      <c r="DA35" s="466"/>
      <c r="DB35" s="466"/>
      <c r="DC35" s="466"/>
      <c r="DD35" s="466"/>
      <c r="DE35" s="466"/>
      <c r="DG35" s="467" t="str">
        <f>IF('各会計、関係団体の財政状況及び健全化判断比率'!BR8="","",'各会計、関係団体の財政状況及び健全化判断比率'!BR8)</f>
        <v/>
      </c>
      <c r="DH35" s="467"/>
      <c r="DI35" s="19"/>
    </row>
    <row r="36" spans="1:113" ht="32.25" customHeight="1" x14ac:dyDescent="0.2">
      <c r="A36" s="2"/>
      <c r="B36" s="5"/>
      <c r="C36" s="465" t="str">
        <f t="shared" si="0"/>
        <v/>
      </c>
      <c r="D36" s="465"/>
      <c r="E36" s="466" t="str">
        <f>IF('各会計、関係団体の財政状況及び健全化判断比率'!B9="","",'各会計、関係団体の財政状況及び健全化判断比率'!B9)</f>
        <v/>
      </c>
      <c r="F36" s="466"/>
      <c r="G36" s="466"/>
      <c r="H36" s="466"/>
      <c r="I36" s="466"/>
      <c r="J36" s="466"/>
      <c r="K36" s="466"/>
      <c r="L36" s="466"/>
      <c r="M36" s="466"/>
      <c r="N36" s="466"/>
      <c r="O36" s="466"/>
      <c r="P36" s="466"/>
      <c r="Q36" s="466"/>
      <c r="R36" s="466"/>
      <c r="S36" s="466"/>
      <c r="T36" s="2"/>
      <c r="U36" s="465">
        <f t="shared" si="1"/>
        <v>4</v>
      </c>
      <c r="V36" s="465"/>
      <c r="W36" s="466" t="str">
        <f>IF('各会計、関係団体の財政状況及び健全化判断比率'!B30="","",'各会計、関係団体の財政状況及び健全化判断比率'!B30)</f>
        <v>後期高齢者医療特別会計</v>
      </c>
      <c r="X36" s="466"/>
      <c r="Y36" s="466"/>
      <c r="Z36" s="466"/>
      <c r="AA36" s="466"/>
      <c r="AB36" s="466"/>
      <c r="AC36" s="466"/>
      <c r="AD36" s="466"/>
      <c r="AE36" s="466"/>
      <c r="AF36" s="466"/>
      <c r="AG36" s="466"/>
      <c r="AH36" s="466"/>
      <c r="AI36" s="466"/>
      <c r="AJ36" s="466"/>
      <c r="AK36" s="466"/>
      <c r="AL36" s="2"/>
      <c r="AM36" s="465" t="str">
        <f t="shared" si="2"/>
        <v/>
      </c>
      <c r="AN36" s="465"/>
      <c r="AO36" s="466"/>
      <c r="AP36" s="466"/>
      <c r="AQ36" s="466"/>
      <c r="AR36" s="466"/>
      <c r="AS36" s="466"/>
      <c r="AT36" s="466"/>
      <c r="AU36" s="466"/>
      <c r="AV36" s="466"/>
      <c r="AW36" s="466"/>
      <c r="AX36" s="466"/>
      <c r="AY36" s="466"/>
      <c r="AZ36" s="466"/>
      <c r="BA36" s="466"/>
      <c r="BB36" s="466"/>
      <c r="BC36" s="466"/>
      <c r="BD36" s="2"/>
      <c r="BE36" s="465" t="str">
        <f t="shared" si="3"/>
        <v/>
      </c>
      <c r="BF36" s="465"/>
      <c r="BG36" s="466"/>
      <c r="BH36" s="466"/>
      <c r="BI36" s="466"/>
      <c r="BJ36" s="466"/>
      <c r="BK36" s="466"/>
      <c r="BL36" s="466"/>
      <c r="BM36" s="466"/>
      <c r="BN36" s="466"/>
      <c r="BO36" s="466"/>
      <c r="BP36" s="466"/>
      <c r="BQ36" s="466"/>
      <c r="BR36" s="466"/>
      <c r="BS36" s="466"/>
      <c r="BT36" s="466"/>
      <c r="BU36" s="466"/>
      <c r="BV36" s="2"/>
      <c r="BW36" s="465">
        <f t="shared" si="4"/>
        <v>9</v>
      </c>
      <c r="BX36" s="465"/>
      <c r="BY36" s="466" t="str">
        <f>IF('各会計、関係団体の財政状況及び健全化判断比率'!B70="","",'各会計、関係団体の財政状況及び健全化判断比率'!B70)</f>
        <v>群馬県後期高齢者医療広域連合（一般会計）</v>
      </c>
      <c r="BZ36" s="466"/>
      <c r="CA36" s="466"/>
      <c r="CB36" s="466"/>
      <c r="CC36" s="466"/>
      <c r="CD36" s="466"/>
      <c r="CE36" s="466"/>
      <c r="CF36" s="466"/>
      <c r="CG36" s="466"/>
      <c r="CH36" s="466"/>
      <c r="CI36" s="466"/>
      <c r="CJ36" s="466"/>
      <c r="CK36" s="466"/>
      <c r="CL36" s="466"/>
      <c r="CM36" s="466"/>
      <c r="CN36" s="2"/>
      <c r="CO36" s="465" t="str">
        <f t="shared" si="5"/>
        <v/>
      </c>
      <c r="CP36" s="465"/>
      <c r="CQ36" s="466" t="str">
        <f>IF('各会計、関係団体の財政状況及び健全化判断比率'!BS9="","",'各会計、関係団体の財政状況及び健全化判断比率'!BS9)</f>
        <v/>
      </c>
      <c r="CR36" s="466"/>
      <c r="CS36" s="466"/>
      <c r="CT36" s="466"/>
      <c r="CU36" s="466"/>
      <c r="CV36" s="466"/>
      <c r="CW36" s="466"/>
      <c r="CX36" s="466"/>
      <c r="CY36" s="466"/>
      <c r="CZ36" s="466"/>
      <c r="DA36" s="466"/>
      <c r="DB36" s="466"/>
      <c r="DC36" s="466"/>
      <c r="DD36" s="466"/>
      <c r="DE36" s="466"/>
      <c r="DG36" s="467" t="str">
        <f>IF('各会計、関係団体の財政状況及び健全化判断比率'!BR9="","",'各会計、関係団体の財政状況及び健全化判断比率'!BR9)</f>
        <v/>
      </c>
      <c r="DH36" s="467"/>
      <c r="DI36" s="19"/>
    </row>
    <row r="37" spans="1:113" ht="32.25" customHeight="1" x14ac:dyDescent="0.2">
      <c r="A37" s="2"/>
      <c r="B37" s="5"/>
      <c r="C37" s="465" t="str">
        <f t="shared" si="0"/>
        <v/>
      </c>
      <c r="D37" s="465"/>
      <c r="E37" s="466" t="str">
        <f>IF('各会計、関係団体の財政状況及び健全化判断比率'!B10="","",'各会計、関係団体の財政状況及び健全化判断比率'!B10)</f>
        <v/>
      </c>
      <c r="F37" s="466"/>
      <c r="G37" s="466"/>
      <c r="H37" s="466"/>
      <c r="I37" s="466"/>
      <c r="J37" s="466"/>
      <c r="K37" s="466"/>
      <c r="L37" s="466"/>
      <c r="M37" s="466"/>
      <c r="N37" s="466"/>
      <c r="O37" s="466"/>
      <c r="P37" s="466"/>
      <c r="Q37" s="466"/>
      <c r="R37" s="466"/>
      <c r="S37" s="466"/>
      <c r="T37" s="2"/>
      <c r="U37" s="465" t="str">
        <f t="shared" si="1"/>
        <v/>
      </c>
      <c r="V37" s="465"/>
      <c r="W37" s="466"/>
      <c r="X37" s="466"/>
      <c r="Y37" s="466"/>
      <c r="Z37" s="466"/>
      <c r="AA37" s="466"/>
      <c r="AB37" s="466"/>
      <c r="AC37" s="466"/>
      <c r="AD37" s="466"/>
      <c r="AE37" s="466"/>
      <c r="AF37" s="466"/>
      <c r="AG37" s="466"/>
      <c r="AH37" s="466"/>
      <c r="AI37" s="466"/>
      <c r="AJ37" s="466"/>
      <c r="AK37" s="466"/>
      <c r="AL37" s="2"/>
      <c r="AM37" s="465" t="str">
        <f t="shared" si="2"/>
        <v/>
      </c>
      <c r="AN37" s="465"/>
      <c r="AO37" s="466"/>
      <c r="AP37" s="466"/>
      <c r="AQ37" s="466"/>
      <c r="AR37" s="466"/>
      <c r="AS37" s="466"/>
      <c r="AT37" s="466"/>
      <c r="AU37" s="466"/>
      <c r="AV37" s="466"/>
      <c r="AW37" s="466"/>
      <c r="AX37" s="466"/>
      <c r="AY37" s="466"/>
      <c r="AZ37" s="466"/>
      <c r="BA37" s="466"/>
      <c r="BB37" s="466"/>
      <c r="BC37" s="466"/>
      <c r="BD37" s="2"/>
      <c r="BE37" s="465" t="str">
        <f t="shared" si="3"/>
        <v/>
      </c>
      <c r="BF37" s="465"/>
      <c r="BG37" s="466"/>
      <c r="BH37" s="466"/>
      <c r="BI37" s="466"/>
      <c r="BJ37" s="466"/>
      <c r="BK37" s="466"/>
      <c r="BL37" s="466"/>
      <c r="BM37" s="466"/>
      <c r="BN37" s="466"/>
      <c r="BO37" s="466"/>
      <c r="BP37" s="466"/>
      <c r="BQ37" s="466"/>
      <c r="BR37" s="466"/>
      <c r="BS37" s="466"/>
      <c r="BT37" s="466"/>
      <c r="BU37" s="466"/>
      <c r="BV37" s="2"/>
      <c r="BW37" s="465">
        <f t="shared" si="4"/>
        <v>10</v>
      </c>
      <c r="BX37" s="465"/>
      <c r="BY37" s="466" t="str">
        <f>IF('各会計、関係団体の財政状況及び健全化判断比率'!B71="","",'各会計、関係団体の財政状況及び健全化判断比率'!B71)</f>
        <v>群馬県後期高齢者医療広域連合（後期高齢者医療特別会計）</v>
      </c>
      <c r="BZ37" s="466"/>
      <c r="CA37" s="466"/>
      <c r="CB37" s="466"/>
      <c r="CC37" s="466"/>
      <c r="CD37" s="466"/>
      <c r="CE37" s="466"/>
      <c r="CF37" s="466"/>
      <c r="CG37" s="466"/>
      <c r="CH37" s="466"/>
      <c r="CI37" s="466"/>
      <c r="CJ37" s="466"/>
      <c r="CK37" s="466"/>
      <c r="CL37" s="466"/>
      <c r="CM37" s="466"/>
      <c r="CN37" s="2"/>
      <c r="CO37" s="465" t="str">
        <f t="shared" si="5"/>
        <v/>
      </c>
      <c r="CP37" s="465"/>
      <c r="CQ37" s="466" t="str">
        <f>IF('各会計、関係団体の財政状況及び健全化判断比率'!BS10="","",'各会計、関係団体の財政状況及び健全化判断比率'!BS10)</f>
        <v/>
      </c>
      <c r="CR37" s="466"/>
      <c r="CS37" s="466"/>
      <c r="CT37" s="466"/>
      <c r="CU37" s="466"/>
      <c r="CV37" s="466"/>
      <c r="CW37" s="466"/>
      <c r="CX37" s="466"/>
      <c r="CY37" s="466"/>
      <c r="CZ37" s="466"/>
      <c r="DA37" s="466"/>
      <c r="DB37" s="466"/>
      <c r="DC37" s="466"/>
      <c r="DD37" s="466"/>
      <c r="DE37" s="466"/>
      <c r="DG37" s="467" t="str">
        <f>IF('各会計、関係団体の財政状況及び健全化判断比率'!BR10="","",'各会計、関係団体の財政状況及び健全化判断比率'!BR10)</f>
        <v/>
      </c>
      <c r="DH37" s="467"/>
      <c r="DI37" s="19"/>
    </row>
    <row r="38" spans="1:113" ht="32.25" customHeight="1" x14ac:dyDescent="0.2">
      <c r="A38" s="2"/>
      <c r="B38" s="5"/>
      <c r="C38" s="465" t="str">
        <f t="shared" si="0"/>
        <v/>
      </c>
      <c r="D38" s="465"/>
      <c r="E38" s="466" t="str">
        <f>IF('各会計、関係団体の財政状況及び健全化判断比率'!B11="","",'各会計、関係団体の財政状況及び健全化判断比率'!B11)</f>
        <v/>
      </c>
      <c r="F38" s="466"/>
      <c r="G38" s="466"/>
      <c r="H38" s="466"/>
      <c r="I38" s="466"/>
      <c r="J38" s="466"/>
      <c r="K38" s="466"/>
      <c r="L38" s="466"/>
      <c r="M38" s="466"/>
      <c r="N38" s="466"/>
      <c r="O38" s="466"/>
      <c r="P38" s="466"/>
      <c r="Q38" s="466"/>
      <c r="R38" s="466"/>
      <c r="S38" s="466"/>
      <c r="T38" s="2"/>
      <c r="U38" s="465" t="str">
        <f t="shared" si="1"/>
        <v/>
      </c>
      <c r="V38" s="465"/>
      <c r="W38" s="466"/>
      <c r="X38" s="466"/>
      <c r="Y38" s="466"/>
      <c r="Z38" s="466"/>
      <c r="AA38" s="466"/>
      <c r="AB38" s="466"/>
      <c r="AC38" s="466"/>
      <c r="AD38" s="466"/>
      <c r="AE38" s="466"/>
      <c r="AF38" s="466"/>
      <c r="AG38" s="466"/>
      <c r="AH38" s="466"/>
      <c r="AI38" s="466"/>
      <c r="AJ38" s="466"/>
      <c r="AK38" s="466"/>
      <c r="AL38" s="2"/>
      <c r="AM38" s="465" t="str">
        <f t="shared" si="2"/>
        <v/>
      </c>
      <c r="AN38" s="465"/>
      <c r="AO38" s="466"/>
      <c r="AP38" s="466"/>
      <c r="AQ38" s="466"/>
      <c r="AR38" s="466"/>
      <c r="AS38" s="466"/>
      <c r="AT38" s="466"/>
      <c r="AU38" s="466"/>
      <c r="AV38" s="466"/>
      <c r="AW38" s="466"/>
      <c r="AX38" s="466"/>
      <c r="AY38" s="466"/>
      <c r="AZ38" s="466"/>
      <c r="BA38" s="466"/>
      <c r="BB38" s="466"/>
      <c r="BC38" s="466"/>
      <c r="BD38" s="2"/>
      <c r="BE38" s="465" t="str">
        <f t="shared" si="3"/>
        <v/>
      </c>
      <c r="BF38" s="465"/>
      <c r="BG38" s="466"/>
      <c r="BH38" s="466"/>
      <c r="BI38" s="466"/>
      <c r="BJ38" s="466"/>
      <c r="BK38" s="466"/>
      <c r="BL38" s="466"/>
      <c r="BM38" s="466"/>
      <c r="BN38" s="466"/>
      <c r="BO38" s="466"/>
      <c r="BP38" s="466"/>
      <c r="BQ38" s="466"/>
      <c r="BR38" s="466"/>
      <c r="BS38" s="466"/>
      <c r="BT38" s="466"/>
      <c r="BU38" s="466"/>
      <c r="BV38" s="2"/>
      <c r="BW38" s="465">
        <f t="shared" si="4"/>
        <v>11</v>
      </c>
      <c r="BX38" s="465"/>
      <c r="BY38" s="466" t="str">
        <f>IF('各会計、関係団体の財政状況及び健全化判断比率'!B72="","",'各会計、関係団体の財政状況及び健全化判断比率'!B72)</f>
        <v>群馬県市町村会館管理組合</v>
      </c>
      <c r="BZ38" s="466"/>
      <c r="CA38" s="466"/>
      <c r="CB38" s="466"/>
      <c r="CC38" s="466"/>
      <c r="CD38" s="466"/>
      <c r="CE38" s="466"/>
      <c r="CF38" s="466"/>
      <c r="CG38" s="466"/>
      <c r="CH38" s="466"/>
      <c r="CI38" s="466"/>
      <c r="CJ38" s="466"/>
      <c r="CK38" s="466"/>
      <c r="CL38" s="466"/>
      <c r="CM38" s="466"/>
      <c r="CN38" s="2"/>
      <c r="CO38" s="465" t="str">
        <f t="shared" si="5"/>
        <v/>
      </c>
      <c r="CP38" s="465"/>
      <c r="CQ38" s="466" t="str">
        <f>IF('各会計、関係団体の財政状況及び健全化判断比率'!BS11="","",'各会計、関係団体の財政状況及び健全化判断比率'!BS11)</f>
        <v/>
      </c>
      <c r="CR38" s="466"/>
      <c r="CS38" s="466"/>
      <c r="CT38" s="466"/>
      <c r="CU38" s="466"/>
      <c r="CV38" s="466"/>
      <c r="CW38" s="466"/>
      <c r="CX38" s="466"/>
      <c r="CY38" s="466"/>
      <c r="CZ38" s="466"/>
      <c r="DA38" s="466"/>
      <c r="DB38" s="466"/>
      <c r="DC38" s="466"/>
      <c r="DD38" s="466"/>
      <c r="DE38" s="466"/>
      <c r="DG38" s="467" t="str">
        <f>IF('各会計、関係団体の財政状況及び健全化判断比率'!BR11="","",'各会計、関係団体の財政状況及び健全化判断比率'!BR11)</f>
        <v/>
      </c>
      <c r="DH38" s="467"/>
      <c r="DI38" s="19"/>
    </row>
    <row r="39" spans="1:113" ht="32.25" customHeight="1" x14ac:dyDescent="0.2">
      <c r="A39" s="2"/>
      <c r="B39" s="5"/>
      <c r="C39" s="465" t="str">
        <f t="shared" si="0"/>
        <v/>
      </c>
      <c r="D39" s="465"/>
      <c r="E39" s="466" t="str">
        <f>IF('各会計、関係団体の財政状況及び健全化判断比率'!B12="","",'各会計、関係団体の財政状況及び健全化判断比率'!B12)</f>
        <v/>
      </c>
      <c r="F39" s="466"/>
      <c r="G39" s="466"/>
      <c r="H39" s="466"/>
      <c r="I39" s="466"/>
      <c r="J39" s="466"/>
      <c r="K39" s="466"/>
      <c r="L39" s="466"/>
      <c r="M39" s="466"/>
      <c r="N39" s="466"/>
      <c r="O39" s="466"/>
      <c r="P39" s="466"/>
      <c r="Q39" s="466"/>
      <c r="R39" s="466"/>
      <c r="S39" s="466"/>
      <c r="T39" s="2"/>
      <c r="U39" s="465" t="str">
        <f t="shared" si="1"/>
        <v/>
      </c>
      <c r="V39" s="465"/>
      <c r="W39" s="466"/>
      <c r="X39" s="466"/>
      <c r="Y39" s="466"/>
      <c r="Z39" s="466"/>
      <c r="AA39" s="466"/>
      <c r="AB39" s="466"/>
      <c r="AC39" s="466"/>
      <c r="AD39" s="466"/>
      <c r="AE39" s="466"/>
      <c r="AF39" s="466"/>
      <c r="AG39" s="466"/>
      <c r="AH39" s="466"/>
      <c r="AI39" s="466"/>
      <c r="AJ39" s="466"/>
      <c r="AK39" s="466"/>
      <c r="AL39" s="2"/>
      <c r="AM39" s="465" t="str">
        <f t="shared" si="2"/>
        <v/>
      </c>
      <c r="AN39" s="465"/>
      <c r="AO39" s="466"/>
      <c r="AP39" s="466"/>
      <c r="AQ39" s="466"/>
      <c r="AR39" s="466"/>
      <c r="AS39" s="466"/>
      <c r="AT39" s="466"/>
      <c r="AU39" s="466"/>
      <c r="AV39" s="466"/>
      <c r="AW39" s="466"/>
      <c r="AX39" s="466"/>
      <c r="AY39" s="466"/>
      <c r="AZ39" s="466"/>
      <c r="BA39" s="466"/>
      <c r="BB39" s="466"/>
      <c r="BC39" s="466"/>
      <c r="BD39" s="2"/>
      <c r="BE39" s="465" t="str">
        <f t="shared" si="3"/>
        <v/>
      </c>
      <c r="BF39" s="465"/>
      <c r="BG39" s="466"/>
      <c r="BH39" s="466"/>
      <c r="BI39" s="466"/>
      <c r="BJ39" s="466"/>
      <c r="BK39" s="466"/>
      <c r="BL39" s="466"/>
      <c r="BM39" s="466"/>
      <c r="BN39" s="466"/>
      <c r="BO39" s="466"/>
      <c r="BP39" s="466"/>
      <c r="BQ39" s="466"/>
      <c r="BR39" s="466"/>
      <c r="BS39" s="466"/>
      <c r="BT39" s="466"/>
      <c r="BU39" s="466"/>
      <c r="BV39" s="2"/>
      <c r="BW39" s="465">
        <f t="shared" si="4"/>
        <v>12</v>
      </c>
      <c r="BX39" s="465"/>
      <c r="BY39" s="466" t="str">
        <f>IF('各会計、関係団体の財政状況及び健全化判断比率'!B73="","",'各会計、関係団体の財政状況及び健全化判断比率'!B73)</f>
        <v>群馬県市町村総合事務組合</v>
      </c>
      <c r="BZ39" s="466"/>
      <c r="CA39" s="466"/>
      <c r="CB39" s="466"/>
      <c r="CC39" s="466"/>
      <c r="CD39" s="466"/>
      <c r="CE39" s="466"/>
      <c r="CF39" s="466"/>
      <c r="CG39" s="466"/>
      <c r="CH39" s="466"/>
      <c r="CI39" s="466"/>
      <c r="CJ39" s="466"/>
      <c r="CK39" s="466"/>
      <c r="CL39" s="466"/>
      <c r="CM39" s="466"/>
      <c r="CN39" s="2"/>
      <c r="CO39" s="465" t="str">
        <f t="shared" si="5"/>
        <v/>
      </c>
      <c r="CP39" s="465"/>
      <c r="CQ39" s="466" t="str">
        <f>IF('各会計、関係団体の財政状況及び健全化判断比率'!BS12="","",'各会計、関係団体の財政状況及び健全化判断比率'!BS12)</f>
        <v/>
      </c>
      <c r="CR39" s="466"/>
      <c r="CS39" s="466"/>
      <c r="CT39" s="466"/>
      <c r="CU39" s="466"/>
      <c r="CV39" s="466"/>
      <c r="CW39" s="466"/>
      <c r="CX39" s="466"/>
      <c r="CY39" s="466"/>
      <c r="CZ39" s="466"/>
      <c r="DA39" s="466"/>
      <c r="DB39" s="466"/>
      <c r="DC39" s="466"/>
      <c r="DD39" s="466"/>
      <c r="DE39" s="466"/>
      <c r="DG39" s="467" t="str">
        <f>IF('各会計、関係団体の財政状況及び健全化判断比率'!BR12="","",'各会計、関係団体の財政状況及び健全化判断比率'!BR12)</f>
        <v/>
      </c>
      <c r="DH39" s="467"/>
      <c r="DI39" s="19"/>
    </row>
    <row r="40" spans="1:113" ht="32.25" customHeight="1" x14ac:dyDescent="0.2">
      <c r="A40" s="2"/>
      <c r="B40" s="5"/>
      <c r="C40" s="465" t="str">
        <f t="shared" si="0"/>
        <v/>
      </c>
      <c r="D40" s="465"/>
      <c r="E40" s="466" t="str">
        <f>IF('各会計、関係団体の財政状況及び健全化判断比率'!B13="","",'各会計、関係団体の財政状況及び健全化判断比率'!B13)</f>
        <v/>
      </c>
      <c r="F40" s="466"/>
      <c r="G40" s="466"/>
      <c r="H40" s="466"/>
      <c r="I40" s="466"/>
      <c r="J40" s="466"/>
      <c r="K40" s="466"/>
      <c r="L40" s="466"/>
      <c r="M40" s="466"/>
      <c r="N40" s="466"/>
      <c r="O40" s="466"/>
      <c r="P40" s="466"/>
      <c r="Q40" s="466"/>
      <c r="R40" s="466"/>
      <c r="S40" s="466"/>
      <c r="T40" s="2"/>
      <c r="U40" s="465" t="str">
        <f t="shared" si="1"/>
        <v/>
      </c>
      <c r="V40" s="465"/>
      <c r="W40" s="466"/>
      <c r="X40" s="466"/>
      <c r="Y40" s="466"/>
      <c r="Z40" s="466"/>
      <c r="AA40" s="466"/>
      <c r="AB40" s="466"/>
      <c r="AC40" s="466"/>
      <c r="AD40" s="466"/>
      <c r="AE40" s="466"/>
      <c r="AF40" s="466"/>
      <c r="AG40" s="466"/>
      <c r="AH40" s="466"/>
      <c r="AI40" s="466"/>
      <c r="AJ40" s="466"/>
      <c r="AK40" s="466"/>
      <c r="AL40" s="2"/>
      <c r="AM40" s="465" t="str">
        <f t="shared" si="2"/>
        <v/>
      </c>
      <c r="AN40" s="465"/>
      <c r="AO40" s="466"/>
      <c r="AP40" s="466"/>
      <c r="AQ40" s="466"/>
      <c r="AR40" s="466"/>
      <c r="AS40" s="466"/>
      <c r="AT40" s="466"/>
      <c r="AU40" s="466"/>
      <c r="AV40" s="466"/>
      <c r="AW40" s="466"/>
      <c r="AX40" s="466"/>
      <c r="AY40" s="466"/>
      <c r="AZ40" s="466"/>
      <c r="BA40" s="466"/>
      <c r="BB40" s="466"/>
      <c r="BC40" s="466"/>
      <c r="BD40" s="2"/>
      <c r="BE40" s="465" t="str">
        <f t="shared" si="3"/>
        <v/>
      </c>
      <c r="BF40" s="465"/>
      <c r="BG40" s="466"/>
      <c r="BH40" s="466"/>
      <c r="BI40" s="466"/>
      <c r="BJ40" s="466"/>
      <c r="BK40" s="466"/>
      <c r="BL40" s="466"/>
      <c r="BM40" s="466"/>
      <c r="BN40" s="466"/>
      <c r="BO40" s="466"/>
      <c r="BP40" s="466"/>
      <c r="BQ40" s="466"/>
      <c r="BR40" s="466"/>
      <c r="BS40" s="466"/>
      <c r="BT40" s="466"/>
      <c r="BU40" s="466"/>
      <c r="BV40" s="2"/>
      <c r="BW40" s="465">
        <f t="shared" si="4"/>
        <v>13</v>
      </c>
      <c r="BX40" s="465"/>
      <c r="BY40" s="466" t="str">
        <f>IF('各会計、関係団体の財政状況及び健全化判断比率'!B74="","",'各会計、関係団体の財政状況及び健全化判断比率'!B74)</f>
        <v>富岡甘楽広域市町村圏整備組合</v>
      </c>
      <c r="BZ40" s="466"/>
      <c r="CA40" s="466"/>
      <c r="CB40" s="466"/>
      <c r="CC40" s="466"/>
      <c r="CD40" s="466"/>
      <c r="CE40" s="466"/>
      <c r="CF40" s="466"/>
      <c r="CG40" s="466"/>
      <c r="CH40" s="466"/>
      <c r="CI40" s="466"/>
      <c r="CJ40" s="466"/>
      <c r="CK40" s="466"/>
      <c r="CL40" s="466"/>
      <c r="CM40" s="466"/>
      <c r="CN40" s="2"/>
      <c r="CO40" s="465" t="str">
        <f t="shared" si="5"/>
        <v/>
      </c>
      <c r="CP40" s="465"/>
      <c r="CQ40" s="466" t="str">
        <f>IF('各会計、関係団体の財政状況及び健全化判断比率'!BS13="","",'各会計、関係団体の財政状況及び健全化判断比率'!BS13)</f>
        <v/>
      </c>
      <c r="CR40" s="466"/>
      <c r="CS40" s="466"/>
      <c r="CT40" s="466"/>
      <c r="CU40" s="466"/>
      <c r="CV40" s="466"/>
      <c r="CW40" s="466"/>
      <c r="CX40" s="466"/>
      <c r="CY40" s="466"/>
      <c r="CZ40" s="466"/>
      <c r="DA40" s="466"/>
      <c r="DB40" s="466"/>
      <c r="DC40" s="466"/>
      <c r="DD40" s="466"/>
      <c r="DE40" s="466"/>
      <c r="DG40" s="467" t="str">
        <f>IF('各会計、関係団体の財政状況及び健全化判断比率'!BR13="","",'各会計、関係団体の財政状況及び健全化判断比率'!BR13)</f>
        <v/>
      </c>
      <c r="DH40" s="467"/>
      <c r="DI40" s="19"/>
    </row>
    <row r="41" spans="1:113" ht="32.25" customHeight="1" x14ac:dyDescent="0.2">
      <c r="A41" s="2"/>
      <c r="B41" s="5"/>
      <c r="C41" s="465" t="str">
        <f t="shared" si="0"/>
        <v/>
      </c>
      <c r="D41" s="465"/>
      <c r="E41" s="466" t="str">
        <f>IF('各会計、関係団体の財政状況及び健全化判断比率'!B14="","",'各会計、関係団体の財政状況及び健全化判断比率'!B14)</f>
        <v/>
      </c>
      <c r="F41" s="466"/>
      <c r="G41" s="466"/>
      <c r="H41" s="466"/>
      <c r="I41" s="466"/>
      <c r="J41" s="466"/>
      <c r="K41" s="466"/>
      <c r="L41" s="466"/>
      <c r="M41" s="466"/>
      <c r="N41" s="466"/>
      <c r="O41" s="466"/>
      <c r="P41" s="466"/>
      <c r="Q41" s="466"/>
      <c r="R41" s="466"/>
      <c r="S41" s="466"/>
      <c r="T41" s="2"/>
      <c r="U41" s="465" t="str">
        <f t="shared" si="1"/>
        <v/>
      </c>
      <c r="V41" s="465"/>
      <c r="W41" s="466"/>
      <c r="X41" s="466"/>
      <c r="Y41" s="466"/>
      <c r="Z41" s="466"/>
      <c r="AA41" s="466"/>
      <c r="AB41" s="466"/>
      <c r="AC41" s="466"/>
      <c r="AD41" s="466"/>
      <c r="AE41" s="466"/>
      <c r="AF41" s="466"/>
      <c r="AG41" s="466"/>
      <c r="AH41" s="466"/>
      <c r="AI41" s="466"/>
      <c r="AJ41" s="466"/>
      <c r="AK41" s="466"/>
      <c r="AL41" s="2"/>
      <c r="AM41" s="465" t="str">
        <f t="shared" si="2"/>
        <v/>
      </c>
      <c r="AN41" s="465"/>
      <c r="AO41" s="466"/>
      <c r="AP41" s="466"/>
      <c r="AQ41" s="466"/>
      <c r="AR41" s="466"/>
      <c r="AS41" s="466"/>
      <c r="AT41" s="466"/>
      <c r="AU41" s="466"/>
      <c r="AV41" s="466"/>
      <c r="AW41" s="466"/>
      <c r="AX41" s="466"/>
      <c r="AY41" s="466"/>
      <c r="AZ41" s="466"/>
      <c r="BA41" s="466"/>
      <c r="BB41" s="466"/>
      <c r="BC41" s="466"/>
      <c r="BD41" s="2"/>
      <c r="BE41" s="465" t="str">
        <f t="shared" si="3"/>
        <v/>
      </c>
      <c r="BF41" s="465"/>
      <c r="BG41" s="466"/>
      <c r="BH41" s="466"/>
      <c r="BI41" s="466"/>
      <c r="BJ41" s="466"/>
      <c r="BK41" s="466"/>
      <c r="BL41" s="466"/>
      <c r="BM41" s="466"/>
      <c r="BN41" s="466"/>
      <c r="BO41" s="466"/>
      <c r="BP41" s="466"/>
      <c r="BQ41" s="466"/>
      <c r="BR41" s="466"/>
      <c r="BS41" s="466"/>
      <c r="BT41" s="466"/>
      <c r="BU41" s="466"/>
      <c r="BV41" s="2"/>
      <c r="BW41" s="465" t="str">
        <f t="shared" si="4"/>
        <v/>
      </c>
      <c r="BX41" s="465"/>
      <c r="BY41" s="466" t="str">
        <f>IF('各会計、関係団体の財政状況及び健全化判断比率'!B75="","",'各会計、関係団体の財政状況及び健全化判断比率'!B75)</f>
        <v/>
      </c>
      <c r="BZ41" s="466"/>
      <c r="CA41" s="466"/>
      <c r="CB41" s="466"/>
      <c r="CC41" s="466"/>
      <c r="CD41" s="466"/>
      <c r="CE41" s="466"/>
      <c r="CF41" s="466"/>
      <c r="CG41" s="466"/>
      <c r="CH41" s="466"/>
      <c r="CI41" s="466"/>
      <c r="CJ41" s="466"/>
      <c r="CK41" s="466"/>
      <c r="CL41" s="466"/>
      <c r="CM41" s="466"/>
      <c r="CN41" s="2"/>
      <c r="CO41" s="465" t="str">
        <f t="shared" si="5"/>
        <v/>
      </c>
      <c r="CP41" s="465"/>
      <c r="CQ41" s="466" t="str">
        <f>IF('各会計、関係団体の財政状況及び健全化判断比率'!BS14="","",'各会計、関係団体の財政状況及び健全化判断比率'!BS14)</f>
        <v/>
      </c>
      <c r="CR41" s="466"/>
      <c r="CS41" s="466"/>
      <c r="CT41" s="466"/>
      <c r="CU41" s="466"/>
      <c r="CV41" s="466"/>
      <c r="CW41" s="466"/>
      <c r="CX41" s="466"/>
      <c r="CY41" s="466"/>
      <c r="CZ41" s="466"/>
      <c r="DA41" s="466"/>
      <c r="DB41" s="466"/>
      <c r="DC41" s="466"/>
      <c r="DD41" s="466"/>
      <c r="DE41" s="466"/>
      <c r="DG41" s="467" t="str">
        <f>IF('各会計、関係団体の財政状況及び健全化判断比率'!BR14="","",'各会計、関係団体の財政状況及び健全化判断比率'!BR14)</f>
        <v/>
      </c>
      <c r="DH41" s="467"/>
      <c r="DI41" s="19"/>
    </row>
    <row r="42" spans="1:113" ht="32.25" customHeight="1" x14ac:dyDescent="0.2">
      <c r="B42" s="5"/>
      <c r="C42" s="465" t="str">
        <f t="shared" si="0"/>
        <v/>
      </c>
      <c r="D42" s="465"/>
      <c r="E42" s="466" t="str">
        <f>IF('各会計、関係団体の財政状況及び健全化判断比率'!B15="","",'各会計、関係団体の財政状況及び健全化判断比率'!B15)</f>
        <v/>
      </c>
      <c r="F42" s="466"/>
      <c r="G42" s="466"/>
      <c r="H42" s="466"/>
      <c r="I42" s="466"/>
      <c r="J42" s="466"/>
      <c r="K42" s="466"/>
      <c r="L42" s="466"/>
      <c r="M42" s="466"/>
      <c r="N42" s="466"/>
      <c r="O42" s="466"/>
      <c r="P42" s="466"/>
      <c r="Q42" s="466"/>
      <c r="R42" s="466"/>
      <c r="S42" s="466"/>
      <c r="T42" s="2"/>
      <c r="U42" s="465" t="str">
        <f t="shared" si="1"/>
        <v/>
      </c>
      <c r="V42" s="465"/>
      <c r="W42" s="466"/>
      <c r="X42" s="466"/>
      <c r="Y42" s="466"/>
      <c r="Z42" s="466"/>
      <c r="AA42" s="466"/>
      <c r="AB42" s="466"/>
      <c r="AC42" s="466"/>
      <c r="AD42" s="466"/>
      <c r="AE42" s="466"/>
      <c r="AF42" s="466"/>
      <c r="AG42" s="466"/>
      <c r="AH42" s="466"/>
      <c r="AI42" s="466"/>
      <c r="AJ42" s="466"/>
      <c r="AK42" s="466"/>
      <c r="AL42" s="2"/>
      <c r="AM42" s="465" t="str">
        <f t="shared" si="2"/>
        <v/>
      </c>
      <c r="AN42" s="465"/>
      <c r="AO42" s="466"/>
      <c r="AP42" s="466"/>
      <c r="AQ42" s="466"/>
      <c r="AR42" s="466"/>
      <c r="AS42" s="466"/>
      <c r="AT42" s="466"/>
      <c r="AU42" s="466"/>
      <c r="AV42" s="466"/>
      <c r="AW42" s="466"/>
      <c r="AX42" s="466"/>
      <c r="AY42" s="466"/>
      <c r="AZ42" s="466"/>
      <c r="BA42" s="466"/>
      <c r="BB42" s="466"/>
      <c r="BC42" s="466"/>
      <c r="BD42" s="2"/>
      <c r="BE42" s="465" t="str">
        <f t="shared" si="3"/>
        <v/>
      </c>
      <c r="BF42" s="465"/>
      <c r="BG42" s="466"/>
      <c r="BH42" s="466"/>
      <c r="BI42" s="466"/>
      <c r="BJ42" s="466"/>
      <c r="BK42" s="466"/>
      <c r="BL42" s="466"/>
      <c r="BM42" s="466"/>
      <c r="BN42" s="466"/>
      <c r="BO42" s="466"/>
      <c r="BP42" s="466"/>
      <c r="BQ42" s="466"/>
      <c r="BR42" s="466"/>
      <c r="BS42" s="466"/>
      <c r="BT42" s="466"/>
      <c r="BU42" s="466"/>
      <c r="BV42" s="2"/>
      <c r="BW42" s="465" t="str">
        <f t="shared" si="4"/>
        <v/>
      </c>
      <c r="BX42" s="465"/>
      <c r="BY42" s="466" t="str">
        <f>IF('各会計、関係団体の財政状況及び健全化判断比率'!B76="","",'各会計、関係団体の財政状況及び健全化判断比率'!B76)</f>
        <v/>
      </c>
      <c r="BZ42" s="466"/>
      <c r="CA42" s="466"/>
      <c r="CB42" s="466"/>
      <c r="CC42" s="466"/>
      <c r="CD42" s="466"/>
      <c r="CE42" s="466"/>
      <c r="CF42" s="466"/>
      <c r="CG42" s="466"/>
      <c r="CH42" s="466"/>
      <c r="CI42" s="466"/>
      <c r="CJ42" s="466"/>
      <c r="CK42" s="466"/>
      <c r="CL42" s="466"/>
      <c r="CM42" s="466"/>
      <c r="CN42" s="2"/>
      <c r="CO42" s="465" t="str">
        <f t="shared" si="5"/>
        <v/>
      </c>
      <c r="CP42" s="465"/>
      <c r="CQ42" s="466" t="str">
        <f>IF('各会計、関係団体の財政状況及び健全化判断比率'!BS15="","",'各会計、関係団体の財政状況及び健全化判断比率'!BS15)</f>
        <v/>
      </c>
      <c r="CR42" s="466"/>
      <c r="CS42" s="466"/>
      <c r="CT42" s="466"/>
      <c r="CU42" s="466"/>
      <c r="CV42" s="466"/>
      <c r="CW42" s="466"/>
      <c r="CX42" s="466"/>
      <c r="CY42" s="466"/>
      <c r="CZ42" s="466"/>
      <c r="DA42" s="466"/>
      <c r="DB42" s="466"/>
      <c r="DC42" s="466"/>
      <c r="DD42" s="466"/>
      <c r="DE42" s="466"/>
      <c r="DG42" s="467" t="str">
        <f>IF('各会計、関係団体の財政状況及び健全化判断比率'!BR15="","",'各会計、関係団体の財政状況及び健全化判断比率'!BR15)</f>
        <v/>
      </c>
      <c r="DH42" s="467"/>
      <c r="DI42" s="19"/>
    </row>
    <row r="43" spans="1:113" ht="32.25" customHeight="1" x14ac:dyDescent="0.2">
      <c r="B43" s="5"/>
      <c r="C43" s="465" t="str">
        <f t="shared" si="0"/>
        <v/>
      </c>
      <c r="D43" s="465"/>
      <c r="E43" s="466" t="str">
        <f>IF('各会計、関係団体の財政状況及び健全化判断比率'!B16="","",'各会計、関係団体の財政状況及び健全化判断比率'!B16)</f>
        <v/>
      </c>
      <c r="F43" s="466"/>
      <c r="G43" s="466"/>
      <c r="H43" s="466"/>
      <c r="I43" s="466"/>
      <c r="J43" s="466"/>
      <c r="K43" s="466"/>
      <c r="L43" s="466"/>
      <c r="M43" s="466"/>
      <c r="N43" s="466"/>
      <c r="O43" s="466"/>
      <c r="P43" s="466"/>
      <c r="Q43" s="466"/>
      <c r="R43" s="466"/>
      <c r="S43" s="466"/>
      <c r="T43" s="2"/>
      <c r="U43" s="465" t="str">
        <f t="shared" si="1"/>
        <v/>
      </c>
      <c r="V43" s="465"/>
      <c r="W43" s="466"/>
      <c r="X43" s="466"/>
      <c r="Y43" s="466"/>
      <c r="Z43" s="466"/>
      <c r="AA43" s="466"/>
      <c r="AB43" s="466"/>
      <c r="AC43" s="466"/>
      <c r="AD43" s="466"/>
      <c r="AE43" s="466"/>
      <c r="AF43" s="466"/>
      <c r="AG43" s="466"/>
      <c r="AH43" s="466"/>
      <c r="AI43" s="466"/>
      <c r="AJ43" s="466"/>
      <c r="AK43" s="466"/>
      <c r="AL43" s="2"/>
      <c r="AM43" s="465" t="str">
        <f t="shared" si="2"/>
        <v/>
      </c>
      <c r="AN43" s="465"/>
      <c r="AO43" s="466"/>
      <c r="AP43" s="466"/>
      <c r="AQ43" s="466"/>
      <c r="AR43" s="466"/>
      <c r="AS43" s="466"/>
      <c r="AT43" s="466"/>
      <c r="AU43" s="466"/>
      <c r="AV43" s="466"/>
      <c r="AW43" s="466"/>
      <c r="AX43" s="466"/>
      <c r="AY43" s="466"/>
      <c r="AZ43" s="466"/>
      <c r="BA43" s="466"/>
      <c r="BB43" s="466"/>
      <c r="BC43" s="466"/>
      <c r="BD43" s="2"/>
      <c r="BE43" s="465" t="str">
        <f t="shared" si="3"/>
        <v/>
      </c>
      <c r="BF43" s="465"/>
      <c r="BG43" s="466"/>
      <c r="BH43" s="466"/>
      <c r="BI43" s="466"/>
      <c r="BJ43" s="466"/>
      <c r="BK43" s="466"/>
      <c r="BL43" s="466"/>
      <c r="BM43" s="466"/>
      <c r="BN43" s="466"/>
      <c r="BO43" s="466"/>
      <c r="BP43" s="466"/>
      <c r="BQ43" s="466"/>
      <c r="BR43" s="466"/>
      <c r="BS43" s="466"/>
      <c r="BT43" s="466"/>
      <c r="BU43" s="466"/>
      <c r="BV43" s="2"/>
      <c r="BW43" s="465" t="str">
        <f t="shared" si="4"/>
        <v/>
      </c>
      <c r="BX43" s="465"/>
      <c r="BY43" s="466" t="str">
        <f>IF('各会計、関係団体の財政状況及び健全化判断比率'!B77="","",'各会計、関係団体の財政状況及び健全化判断比率'!B77)</f>
        <v/>
      </c>
      <c r="BZ43" s="466"/>
      <c r="CA43" s="466"/>
      <c r="CB43" s="466"/>
      <c r="CC43" s="466"/>
      <c r="CD43" s="466"/>
      <c r="CE43" s="466"/>
      <c r="CF43" s="466"/>
      <c r="CG43" s="466"/>
      <c r="CH43" s="466"/>
      <c r="CI43" s="466"/>
      <c r="CJ43" s="466"/>
      <c r="CK43" s="466"/>
      <c r="CL43" s="466"/>
      <c r="CM43" s="466"/>
      <c r="CN43" s="2"/>
      <c r="CO43" s="465" t="str">
        <f t="shared" si="5"/>
        <v/>
      </c>
      <c r="CP43" s="465"/>
      <c r="CQ43" s="466" t="str">
        <f>IF('各会計、関係団体の財政状況及び健全化判断比率'!BS16="","",'各会計、関係団体の財政状況及び健全化判断比率'!BS16)</f>
        <v/>
      </c>
      <c r="CR43" s="466"/>
      <c r="CS43" s="466"/>
      <c r="CT43" s="466"/>
      <c r="CU43" s="466"/>
      <c r="CV43" s="466"/>
      <c r="CW43" s="466"/>
      <c r="CX43" s="466"/>
      <c r="CY43" s="466"/>
      <c r="CZ43" s="466"/>
      <c r="DA43" s="466"/>
      <c r="DB43" s="466"/>
      <c r="DC43" s="466"/>
      <c r="DD43" s="466"/>
      <c r="DE43" s="466"/>
      <c r="DG43" s="467" t="str">
        <f>IF('各会計、関係団体の財政状況及び健全化判断比率'!BR16="","",'各会計、関係団体の財政状況及び健全化判断比率'!BR16)</f>
        <v/>
      </c>
      <c r="DH43" s="467"/>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286</v>
      </c>
      <c r="E46" s="468" t="s">
        <v>287</v>
      </c>
      <c r="F46" s="468"/>
      <c r="G46" s="468"/>
      <c r="H46" s="468"/>
      <c r="I46" s="468"/>
      <c r="J46" s="468"/>
      <c r="K46" s="468"/>
      <c r="L46" s="468"/>
      <c r="M46" s="468"/>
      <c r="N46" s="468"/>
      <c r="O46" s="468"/>
      <c r="P46" s="468"/>
      <c r="Q46" s="468"/>
      <c r="R46" s="468"/>
      <c r="S46" s="468"/>
      <c r="T46" s="468"/>
      <c r="U46" s="468"/>
      <c r="V46" s="468"/>
      <c r="W46" s="468"/>
      <c r="X46" s="468"/>
      <c r="Y46" s="468"/>
      <c r="Z46" s="468"/>
      <c r="AA46" s="468"/>
      <c r="AB46" s="468"/>
      <c r="AC46" s="468"/>
      <c r="AD46" s="468"/>
      <c r="AE46" s="468"/>
      <c r="AF46" s="468"/>
      <c r="AG46" s="468"/>
      <c r="AH46" s="468"/>
      <c r="AI46" s="468"/>
      <c r="AJ46" s="468"/>
      <c r="AK46" s="468"/>
      <c r="AL46" s="468"/>
      <c r="AM46" s="468"/>
      <c r="AN46" s="468"/>
      <c r="AO46" s="468"/>
      <c r="AP46" s="468"/>
      <c r="AQ46" s="468"/>
      <c r="AR46" s="468"/>
      <c r="AS46" s="468"/>
      <c r="AT46" s="468"/>
      <c r="AU46" s="468"/>
      <c r="AV46" s="468"/>
      <c r="AW46" s="468"/>
      <c r="AX46" s="468"/>
      <c r="AY46" s="468"/>
      <c r="AZ46" s="468"/>
      <c r="BA46" s="468"/>
      <c r="BB46" s="468"/>
      <c r="BC46" s="468"/>
      <c r="BD46" s="468"/>
      <c r="BE46" s="468"/>
      <c r="BF46" s="468"/>
      <c r="BG46" s="468"/>
      <c r="BH46" s="468"/>
      <c r="BI46" s="468"/>
      <c r="BJ46" s="468"/>
      <c r="BK46" s="468"/>
      <c r="BL46" s="468"/>
      <c r="BM46" s="468"/>
      <c r="BN46" s="468"/>
      <c r="BO46" s="468"/>
      <c r="BP46" s="468"/>
      <c r="BQ46" s="468"/>
      <c r="BR46" s="468"/>
      <c r="BS46" s="468"/>
      <c r="BT46" s="468"/>
      <c r="BU46" s="468"/>
      <c r="BV46" s="468"/>
      <c r="BW46" s="468"/>
      <c r="BX46" s="468"/>
      <c r="BY46" s="468"/>
      <c r="BZ46" s="468"/>
      <c r="CA46" s="468"/>
      <c r="CB46" s="468"/>
      <c r="CC46" s="468"/>
      <c r="CD46" s="468"/>
      <c r="CE46" s="468"/>
      <c r="CF46" s="468"/>
      <c r="CG46" s="468"/>
      <c r="CH46" s="468"/>
      <c r="CI46" s="468"/>
      <c r="CJ46" s="468"/>
      <c r="CK46" s="468"/>
      <c r="CL46" s="468"/>
      <c r="CM46" s="468"/>
      <c r="CN46" s="468"/>
      <c r="CO46" s="468"/>
      <c r="CP46" s="468"/>
      <c r="CQ46" s="468"/>
      <c r="CR46" s="468"/>
      <c r="CS46" s="468"/>
      <c r="CT46" s="468"/>
      <c r="CU46" s="468"/>
      <c r="CV46" s="468"/>
      <c r="CW46" s="468"/>
      <c r="CX46" s="468"/>
      <c r="CY46" s="468"/>
      <c r="CZ46" s="468"/>
      <c r="DA46" s="468"/>
      <c r="DB46" s="468"/>
      <c r="DC46" s="468"/>
      <c r="DD46" s="468"/>
      <c r="DE46" s="468"/>
      <c r="DF46" s="468"/>
      <c r="DG46" s="468"/>
      <c r="DH46" s="468"/>
      <c r="DI46" s="468"/>
    </row>
    <row r="47" spans="1:113" x14ac:dyDescent="0.2">
      <c r="E47" s="468" t="s">
        <v>288</v>
      </c>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468"/>
      <c r="AN47" s="468"/>
      <c r="AO47" s="468"/>
      <c r="AP47" s="468"/>
      <c r="AQ47" s="468"/>
      <c r="AR47" s="468"/>
      <c r="AS47" s="468"/>
      <c r="AT47" s="468"/>
      <c r="AU47" s="468"/>
      <c r="AV47" s="468"/>
      <c r="AW47" s="468"/>
      <c r="AX47" s="468"/>
      <c r="AY47" s="468"/>
      <c r="AZ47" s="468"/>
      <c r="BA47" s="468"/>
      <c r="BB47" s="468"/>
      <c r="BC47" s="468"/>
      <c r="BD47" s="468"/>
      <c r="BE47" s="468"/>
      <c r="BF47" s="468"/>
      <c r="BG47" s="468"/>
      <c r="BH47" s="468"/>
      <c r="BI47" s="468"/>
      <c r="BJ47" s="468"/>
      <c r="BK47" s="468"/>
      <c r="BL47" s="468"/>
      <c r="BM47" s="468"/>
      <c r="BN47" s="468"/>
      <c r="BO47" s="468"/>
      <c r="BP47" s="468"/>
      <c r="BQ47" s="468"/>
      <c r="BR47" s="468"/>
      <c r="BS47" s="468"/>
      <c r="BT47" s="468"/>
      <c r="BU47" s="468"/>
      <c r="BV47" s="468"/>
      <c r="BW47" s="468"/>
      <c r="BX47" s="468"/>
      <c r="BY47" s="468"/>
      <c r="BZ47" s="468"/>
      <c r="CA47" s="468"/>
      <c r="CB47" s="468"/>
      <c r="CC47" s="468"/>
      <c r="CD47" s="468"/>
      <c r="CE47" s="468"/>
      <c r="CF47" s="468"/>
      <c r="CG47" s="468"/>
      <c r="CH47" s="468"/>
      <c r="CI47" s="468"/>
      <c r="CJ47" s="468"/>
      <c r="CK47" s="468"/>
      <c r="CL47" s="468"/>
      <c r="CM47" s="468"/>
      <c r="CN47" s="468"/>
      <c r="CO47" s="468"/>
      <c r="CP47" s="468"/>
      <c r="CQ47" s="468"/>
      <c r="CR47" s="468"/>
      <c r="CS47" s="468"/>
      <c r="CT47" s="468"/>
      <c r="CU47" s="468"/>
      <c r="CV47" s="468"/>
      <c r="CW47" s="468"/>
      <c r="CX47" s="468"/>
      <c r="CY47" s="468"/>
      <c r="CZ47" s="468"/>
      <c r="DA47" s="468"/>
      <c r="DB47" s="468"/>
      <c r="DC47" s="468"/>
      <c r="DD47" s="468"/>
      <c r="DE47" s="468"/>
      <c r="DF47" s="468"/>
      <c r="DG47" s="468"/>
      <c r="DH47" s="468"/>
      <c r="DI47" s="468"/>
    </row>
    <row r="48" spans="1:113" x14ac:dyDescent="0.2">
      <c r="E48" s="468" t="s">
        <v>290</v>
      </c>
      <c r="F48" s="468"/>
      <c r="G48" s="468"/>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c r="AG48" s="468"/>
      <c r="AH48" s="468"/>
      <c r="AI48" s="468"/>
      <c r="AJ48" s="468"/>
      <c r="AK48" s="468"/>
      <c r="AL48" s="468"/>
      <c r="AM48" s="468"/>
      <c r="AN48" s="468"/>
      <c r="AO48" s="468"/>
      <c r="AP48" s="468"/>
      <c r="AQ48" s="468"/>
      <c r="AR48" s="468"/>
      <c r="AS48" s="468"/>
      <c r="AT48" s="468"/>
      <c r="AU48" s="468"/>
      <c r="AV48" s="468"/>
      <c r="AW48" s="468"/>
      <c r="AX48" s="468"/>
      <c r="AY48" s="468"/>
      <c r="AZ48" s="468"/>
      <c r="BA48" s="468"/>
      <c r="BB48" s="468"/>
      <c r="BC48" s="468"/>
      <c r="BD48" s="468"/>
      <c r="BE48" s="468"/>
      <c r="BF48" s="468"/>
      <c r="BG48" s="468"/>
      <c r="BH48" s="468"/>
      <c r="BI48" s="468"/>
      <c r="BJ48" s="468"/>
      <c r="BK48" s="468"/>
      <c r="BL48" s="468"/>
      <c r="BM48" s="468"/>
      <c r="BN48" s="468"/>
      <c r="BO48" s="468"/>
      <c r="BP48" s="468"/>
      <c r="BQ48" s="468"/>
      <c r="BR48" s="468"/>
      <c r="BS48" s="468"/>
      <c r="BT48" s="468"/>
      <c r="BU48" s="468"/>
      <c r="BV48" s="468"/>
      <c r="BW48" s="468"/>
      <c r="BX48" s="468"/>
      <c r="BY48" s="468"/>
      <c r="BZ48" s="468"/>
      <c r="CA48" s="468"/>
      <c r="CB48" s="468"/>
      <c r="CC48" s="468"/>
      <c r="CD48" s="468"/>
      <c r="CE48" s="468"/>
      <c r="CF48" s="468"/>
      <c r="CG48" s="468"/>
      <c r="CH48" s="468"/>
      <c r="CI48" s="468"/>
      <c r="CJ48" s="468"/>
      <c r="CK48" s="468"/>
      <c r="CL48" s="468"/>
      <c r="CM48" s="468"/>
      <c r="CN48" s="468"/>
      <c r="CO48" s="468"/>
      <c r="CP48" s="468"/>
      <c r="CQ48" s="468"/>
      <c r="CR48" s="468"/>
      <c r="CS48" s="468"/>
      <c r="CT48" s="468"/>
      <c r="CU48" s="468"/>
      <c r="CV48" s="468"/>
      <c r="CW48" s="468"/>
      <c r="CX48" s="468"/>
      <c r="CY48" s="468"/>
      <c r="CZ48" s="468"/>
      <c r="DA48" s="468"/>
      <c r="DB48" s="468"/>
      <c r="DC48" s="468"/>
      <c r="DD48" s="468"/>
      <c r="DE48" s="468"/>
      <c r="DF48" s="468"/>
      <c r="DG48" s="468"/>
      <c r="DH48" s="468"/>
      <c r="DI48" s="468"/>
    </row>
    <row r="49" spans="5:113" x14ac:dyDescent="0.2">
      <c r="E49" s="468" t="s">
        <v>292</v>
      </c>
      <c r="F49" s="468"/>
      <c r="G49" s="468"/>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c r="AG49" s="468"/>
      <c r="AH49" s="468"/>
      <c r="AI49" s="468"/>
      <c r="AJ49" s="468"/>
      <c r="AK49" s="468"/>
      <c r="AL49" s="468"/>
      <c r="AM49" s="468"/>
      <c r="AN49" s="468"/>
      <c r="AO49" s="468"/>
      <c r="AP49" s="468"/>
      <c r="AQ49" s="468"/>
      <c r="AR49" s="468"/>
      <c r="AS49" s="468"/>
      <c r="AT49" s="468"/>
      <c r="AU49" s="468"/>
      <c r="AV49" s="468"/>
      <c r="AW49" s="468"/>
      <c r="AX49" s="468"/>
      <c r="AY49" s="468"/>
      <c r="AZ49" s="468"/>
      <c r="BA49" s="468"/>
      <c r="BB49" s="468"/>
      <c r="BC49" s="468"/>
      <c r="BD49" s="468"/>
      <c r="BE49" s="468"/>
      <c r="BF49" s="468"/>
      <c r="BG49" s="468"/>
      <c r="BH49" s="468"/>
      <c r="BI49" s="468"/>
      <c r="BJ49" s="468"/>
      <c r="BK49" s="468"/>
      <c r="BL49" s="468"/>
      <c r="BM49" s="468"/>
      <c r="BN49" s="468"/>
      <c r="BO49" s="468"/>
      <c r="BP49" s="468"/>
      <c r="BQ49" s="468"/>
      <c r="BR49" s="468"/>
      <c r="BS49" s="468"/>
      <c r="BT49" s="468"/>
      <c r="BU49" s="468"/>
      <c r="BV49" s="468"/>
      <c r="BW49" s="468"/>
      <c r="BX49" s="468"/>
      <c r="BY49" s="468"/>
      <c r="BZ49" s="468"/>
      <c r="CA49" s="468"/>
      <c r="CB49" s="468"/>
      <c r="CC49" s="468"/>
      <c r="CD49" s="468"/>
      <c r="CE49" s="468"/>
      <c r="CF49" s="468"/>
      <c r="CG49" s="468"/>
      <c r="CH49" s="468"/>
      <c r="CI49" s="468"/>
      <c r="CJ49" s="468"/>
      <c r="CK49" s="468"/>
      <c r="CL49" s="468"/>
      <c r="CM49" s="468"/>
      <c r="CN49" s="468"/>
      <c r="CO49" s="468"/>
      <c r="CP49" s="468"/>
      <c r="CQ49" s="468"/>
      <c r="CR49" s="468"/>
      <c r="CS49" s="468"/>
      <c r="CT49" s="468"/>
      <c r="CU49" s="468"/>
      <c r="CV49" s="468"/>
      <c r="CW49" s="468"/>
      <c r="CX49" s="468"/>
      <c r="CY49" s="468"/>
      <c r="CZ49" s="468"/>
      <c r="DA49" s="468"/>
      <c r="DB49" s="468"/>
      <c r="DC49" s="468"/>
      <c r="DD49" s="468"/>
      <c r="DE49" s="468"/>
      <c r="DF49" s="468"/>
      <c r="DG49" s="468"/>
      <c r="DH49" s="468"/>
      <c r="DI49" s="468"/>
    </row>
    <row r="50" spans="5:113" x14ac:dyDescent="0.2">
      <c r="E50" s="468" t="s">
        <v>196</v>
      </c>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c r="AG50" s="468"/>
      <c r="AH50" s="468"/>
      <c r="AI50" s="468"/>
      <c r="AJ50" s="468"/>
      <c r="AK50" s="468"/>
      <c r="AL50" s="468"/>
      <c r="AM50" s="468"/>
      <c r="AN50" s="468"/>
      <c r="AO50" s="468"/>
      <c r="AP50" s="468"/>
      <c r="AQ50" s="468"/>
      <c r="AR50" s="468"/>
      <c r="AS50" s="468"/>
      <c r="AT50" s="468"/>
      <c r="AU50" s="468"/>
      <c r="AV50" s="468"/>
      <c r="AW50" s="468"/>
      <c r="AX50" s="468"/>
      <c r="AY50" s="468"/>
      <c r="AZ50" s="468"/>
      <c r="BA50" s="468"/>
      <c r="BB50" s="468"/>
      <c r="BC50" s="468"/>
      <c r="BD50" s="468"/>
      <c r="BE50" s="468"/>
      <c r="BF50" s="468"/>
      <c r="BG50" s="468"/>
      <c r="BH50" s="468"/>
      <c r="BI50" s="468"/>
      <c r="BJ50" s="468"/>
      <c r="BK50" s="468"/>
      <c r="BL50" s="468"/>
      <c r="BM50" s="468"/>
      <c r="BN50" s="468"/>
      <c r="BO50" s="468"/>
      <c r="BP50" s="468"/>
      <c r="BQ50" s="468"/>
      <c r="BR50" s="468"/>
      <c r="BS50" s="468"/>
      <c r="BT50" s="468"/>
      <c r="BU50" s="468"/>
      <c r="BV50" s="468"/>
      <c r="BW50" s="468"/>
      <c r="BX50" s="468"/>
      <c r="BY50" s="468"/>
      <c r="BZ50" s="468"/>
      <c r="CA50" s="468"/>
      <c r="CB50" s="468"/>
      <c r="CC50" s="468"/>
      <c r="CD50" s="468"/>
      <c r="CE50" s="468"/>
      <c r="CF50" s="468"/>
      <c r="CG50" s="468"/>
      <c r="CH50" s="468"/>
      <c r="CI50" s="468"/>
      <c r="CJ50" s="468"/>
      <c r="CK50" s="468"/>
      <c r="CL50" s="468"/>
      <c r="CM50" s="468"/>
      <c r="CN50" s="468"/>
      <c r="CO50" s="468"/>
      <c r="CP50" s="468"/>
      <c r="CQ50" s="468"/>
      <c r="CR50" s="468"/>
      <c r="CS50" s="468"/>
      <c r="CT50" s="468"/>
      <c r="CU50" s="468"/>
      <c r="CV50" s="468"/>
      <c r="CW50" s="468"/>
      <c r="CX50" s="468"/>
      <c r="CY50" s="468"/>
      <c r="CZ50" s="468"/>
      <c r="DA50" s="468"/>
      <c r="DB50" s="468"/>
      <c r="DC50" s="468"/>
      <c r="DD50" s="468"/>
      <c r="DE50" s="468"/>
      <c r="DF50" s="468"/>
      <c r="DG50" s="468"/>
      <c r="DH50" s="468"/>
      <c r="DI50" s="468"/>
    </row>
    <row r="51" spans="5:113" x14ac:dyDescent="0.2">
      <c r="E51" s="468" t="s">
        <v>294</v>
      </c>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c r="AP51" s="468"/>
      <c r="AQ51" s="468"/>
      <c r="AR51" s="468"/>
      <c r="AS51" s="468"/>
      <c r="AT51" s="468"/>
      <c r="AU51" s="468"/>
      <c r="AV51" s="468"/>
      <c r="AW51" s="468"/>
      <c r="AX51" s="468"/>
      <c r="AY51" s="468"/>
      <c r="AZ51" s="468"/>
      <c r="BA51" s="468"/>
      <c r="BB51" s="468"/>
      <c r="BC51" s="468"/>
      <c r="BD51" s="468"/>
      <c r="BE51" s="468"/>
      <c r="BF51" s="468"/>
      <c r="BG51" s="468"/>
      <c r="BH51" s="468"/>
      <c r="BI51" s="468"/>
      <c r="BJ51" s="468"/>
      <c r="BK51" s="468"/>
      <c r="BL51" s="468"/>
      <c r="BM51" s="468"/>
      <c r="BN51" s="468"/>
      <c r="BO51" s="468"/>
      <c r="BP51" s="468"/>
      <c r="BQ51" s="468"/>
      <c r="BR51" s="468"/>
      <c r="BS51" s="468"/>
      <c r="BT51" s="468"/>
      <c r="BU51" s="468"/>
      <c r="BV51" s="468"/>
      <c r="BW51" s="468"/>
      <c r="BX51" s="468"/>
      <c r="BY51" s="468"/>
      <c r="BZ51" s="468"/>
      <c r="CA51" s="468"/>
      <c r="CB51" s="468"/>
      <c r="CC51" s="468"/>
      <c r="CD51" s="468"/>
      <c r="CE51" s="468"/>
      <c r="CF51" s="468"/>
      <c r="CG51" s="468"/>
      <c r="CH51" s="468"/>
      <c r="CI51" s="468"/>
      <c r="CJ51" s="468"/>
      <c r="CK51" s="468"/>
      <c r="CL51" s="468"/>
      <c r="CM51" s="468"/>
      <c r="CN51" s="468"/>
      <c r="CO51" s="468"/>
      <c r="CP51" s="468"/>
      <c r="CQ51" s="468"/>
      <c r="CR51" s="468"/>
      <c r="CS51" s="468"/>
      <c r="CT51" s="468"/>
      <c r="CU51" s="468"/>
      <c r="CV51" s="468"/>
      <c r="CW51" s="468"/>
      <c r="CX51" s="468"/>
      <c r="CY51" s="468"/>
      <c r="CZ51" s="468"/>
      <c r="DA51" s="468"/>
      <c r="DB51" s="468"/>
      <c r="DC51" s="468"/>
      <c r="DD51" s="468"/>
      <c r="DE51" s="468"/>
      <c r="DF51" s="468"/>
      <c r="DG51" s="468"/>
      <c r="DH51" s="468"/>
      <c r="DI51" s="468"/>
    </row>
    <row r="52" spans="5:113" x14ac:dyDescent="0.2">
      <c r="E52" s="468" t="s">
        <v>296</v>
      </c>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c r="AG52" s="468"/>
      <c r="AH52" s="468"/>
      <c r="AI52" s="468"/>
      <c r="AJ52" s="468"/>
      <c r="AK52" s="468"/>
      <c r="AL52" s="468"/>
      <c r="AM52" s="468"/>
      <c r="AN52" s="468"/>
      <c r="AO52" s="468"/>
      <c r="AP52" s="468"/>
      <c r="AQ52" s="468"/>
      <c r="AR52" s="468"/>
      <c r="AS52" s="468"/>
      <c r="AT52" s="468"/>
      <c r="AU52" s="468"/>
      <c r="AV52" s="468"/>
      <c r="AW52" s="468"/>
      <c r="AX52" s="468"/>
      <c r="AY52" s="468"/>
      <c r="AZ52" s="468"/>
      <c r="BA52" s="468"/>
      <c r="BB52" s="468"/>
      <c r="BC52" s="468"/>
      <c r="BD52" s="468"/>
      <c r="BE52" s="468"/>
      <c r="BF52" s="468"/>
      <c r="BG52" s="468"/>
      <c r="BH52" s="468"/>
      <c r="BI52" s="468"/>
      <c r="BJ52" s="468"/>
      <c r="BK52" s="468"/>
      <c r="BL52" s="468"/>
      <c r="BM52" s="468"/>
      <c r="BN52" s="468"/>
      <c r="BO52" s="468"/>
      <c r="BP52" s="468"/>
      <c r="BQ52" s="468"/>
      <c r="BR52" s="468"/>
      <c r="BS52" s="468"/>
      <c r="BT52" s="468"/>
      <c r="BU52" s="468"/>
      <c r="BV52" s="468"/>
      <c r="BW52" s="468"/>
      <c r="BX52" s="468"/>
      <c r="BY52" s="468"/>
      <c r="BZ52" s="468"/>
      <c r="CA52" s="468"/>
      <c r="CB52" s="468"/>
      <c r="CC52" s="468"/>
      <c r="CD52" s="468"/>
      <c r="CE52" s="468"/>
      <c r="CF52" s="468"/>
      <c r="CG52" s="468"/>
      <c r="CH52" s="468"/>
      <c r="CI52" s="468"/>
      <c r="CJ52" s="468"/>
      <c r="CK52" s="468"/>
      <c r="CL52" s="468"/>
      <c r="CM52" s="468"/>
      <c r="CN52" s="468"/>
      <c r="CO52" s="468"/>
      <c r="CP52" s="468"/>
      <c r="CQ52" s="468"/>
      <c r="CR52" s="468"/>
      <c r="CS52" s="468"/>
      <c r="CT52" s="468"/>
      <c r="CU52" s="468"/>
      <c r="CV52" s="468"/>
      <c r="CW52" s="468"/>
      <c r="CX52" s="468"/>
      <c r="CY52" s="468"/>
      <c r="CZ52" s="468"/>
      <c r="DA52" s="468"/>
      <c r="DB52" s="468"/>
      <c r="DC52" s="468"/>
      <c r="DD52" s="468"/>
      <c r="DE52" s="468"/>
      <c r="DF52" s="468"/>
      <c r="DG52" s="468"/>
      <c r="DH52" s="468"/>
      <c r="DI52" s="468"/>
    </row>
    <row r="53" spans="5:113" x14ac:dyDescent="0.2">
      <c r="E53" s="468" t="s">
        <v>298</v>
      </c>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468"/>
      <c r="BR53" s="468"/>
      <c r="BS53" s="468"/>
      <c r="BT53" s="468"/>
      <c r="BU53" s="468"/>
      <c r="BV53" s="468"/>
      <c r="BW53" s="468"/>
      <c r="BX53" s="468"/>
      <c r="BY53" s="468"/>
      <c r="BZ53" s="468"/>
      <c r="CA53" s="468"/>
      <c r="CB53" s="468"/>
      <c r="CC53" s="468"/>
      <c r="CD53" s="468"/>
      <c r="CE53" s="468"/>
      <c r="CF53" s="468"/>
      <c r="CG53" s="468"/>
      <c r="CH53" s="468"/>
      <c r="CI53" s="468"/>
      <c r="CJ53" s="468"/>
      <c r="CK53" s="468"/>
      <c r="CL53" s="468"/>
      <c r="CM53" s="468"/>
      <c r="CN53" s="468"/>
      <c r="CO53" s="468"/>
      <c r="CP53" s="468"/>
      <c r="CQ53" s="468"/>
      <c r="CR53" s="468"/>
      <c r="CS53" s="468"/>
      <c r="CT53" s="468"/>
      <c r="CU53" s="468"/>
      <c r="CV53" s="468"/>
      <c r="CW53" s="468"/>
      <c r="CX53" s="468"/>
      <c r="CY53" s="468"/>
      <c r="CZ53" s="468"/>
      <c r="DA53" s="468"/>
      <c r="DB53" s="468"/>
      <c r="DC53" s="468"/>
      <c r="DD53" s="468"/>
      <c r="DE53" s="468"/>
      <c r="DF53" s="468"/>
      <c r="DG53" s="468"/>
      <c r="DH53" s="468"/>
      <c r="DI53" s="468"/>
    </row>
    <row r="54" spans="5:113" x14ac:dyDescent="0.2"/>
    <row r="55" spans="5:113" x14ac:dyDescent="0.2"/>
    <row r="56" spans="5:113" x14ac:dyDescent="0.2"/>
  </sheetData>
  <sheetProtection algorithmName="SHA-512" hashValue="HIeR5JLyM95JT1muKBiZe0dgvfi7cJ4ZsAnmoRm19xofBQJnj/svGDdyvXrP4Z7nuBGVl5LbPI/L/2cMtoyVsw==" saltValue="vCbAym/3cttngxJzFpBCX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8" t="s">
        <v>299</v>
      </c>
      <c r="DI1" s="549"/>
      <c r="DJ1" s="549"/>
      <c r="DK1" s="549"/>
      <c r="DL1" s="549"/>
      <c r="DM1" s="549"/>
      <c r="DN1" s="550"/>
      <c r="DO1" s="1"/>
      <c r="DP1" s="548" t="s">
        <v>302</v>
      </c>
      <c r="DQ1" s="549"/>
      <c r="DR1" s="549"/>
      <c r="DS1" s="549"/>
      <c r="DT1" s="549"/>
      <c r="DU1" s="549"/>
      <c r="DV1" s="549"/>
      <c r="DW1" s="549"/>
      <c r="DX1" s="549"/>
      <c r="DY1" s="549"/>
      <c r="DZ1" s="549"/>
      <c r="EA1" s="549"/>
      <c r="EB1" s="549"/>
      <c r="EC1" s="550"/>
      <c r="ED1" s="2"/>
      <c r="EE1" s="2"/>
      <c r="EF1" s="2"/>
      <c r="EG1" s="2"/>
      <c r="EH1" s="2"/>
      <c r="EI1" s="2"/>
      <c r="EJ1" s="2"/>
      <c r="EK1" s="2"/>
      <c r="EL1" s="2"/>
      <c r="EM1" s="2"/>
    </row>
    <row r="2" spans="2:143" ht="22.5" customHeight="1" x14ac:dyDescent="0.2">
      <c r="B2" s="40" t="s">
        <v>303</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36" t="s">
        <v>111</v>
      </c>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6" t="s">
        <v>305</v>
      </c>
      <c r="AQ3" s="337"/>
      <c r="AR3" s="337"/>
      <c r="AS3" s="337"/>
      <c r="AT3" s="337"/>
      <c r="AU3" s="337"/>
      <c r="AV3" s="337"/>
      <c r="AW3" s="337"/>
      <c r="AX3" s="337"/>
      <c r="AY3" s="337"/>
      <c r="AZ3" s="337"/>
      <c r="BA3" s="337"/>
      <c r="BB3" s="337"/>
      <c r="BC3" s="337"/>
      <c r="BD3" s="337"/>
      <c r="BE3" s="337"/>
      <c r="BF3" s="337"/>
      <c r="BG3" s="337"/>
      <c r="BH3" s="337"/>
      <c r="BI3" s="337"/>
      <c r="BJ3" s="337"/>
      <c r="BK3" s="337"/>
      <c r="BL3" s="337"/>
      <c r="BM3" s="337"/>
      <c r="BN3" s="337"/>
      <c r="BO3" s="337"/>
      <c r="BP3" s="337"/>
      <c r="BQ3" s="337"/>
      <c r="BR3" s="337"/>
      <c r="BS3" s="337"/>
      <c r="BT3" s="337"/>
      <c r="BU3" s="337"/>
      <c r="BV3" s="337"/>
      <c r="BW3" s="337"/>
      <c r="BX3" s="337"/>
      <c r="BY3" s="337"/>
      <c r="BZ3" s="337"/>
      <c r="CA3" s="337"/>
      <c r="CB3" s="386"/>
      <c r="CD3" s="336" t="s">
        <v>306</v>
      </c>
      <c r="CE3" s="337"/>
      <c r="CF3" s="337"/>
      <c r="CG3" s="337"/>
      <c r="CH3" s="337"/>
      <c r="CI3" s="337"/>
      <c r="CJ3" s="337"/>
      <c r="CK3" s="337"/>
      <c r="CL3" s="337"/>
      <c r="CM3" s="337"/>
      <c r="CN3" s="337"/>
      <c r="CO3" s="337"/>
      <c r="CP3" s="337"/>
      <c r="CQ3" s="337"/>
      <c r="CR3" s="337"/>
      <c r="CS3" s="337"/>
      <c r="CT3" s="337"/>
      <c r="CU3" s="337"/>
      <c r="CV3" s="337"/>
      <c r="CW3" s="337"/>
      <c r="CX3" s="337"/>
      <c r="CY3" s="337"/>
      <c r="CZ3" s="337"/>
      <c r="DA3" s="337"/>
      <c r="DB3" s="337"/>
      <c r="DC3" s="337"/>
      <c r="DD3" s="337"/>
      <c r="DE3" s="337"/>
      <c r="DF3" s="337"/>
      <c r="DG3" s="337"/>
      <c r="DH3" s="337"/>
      <c r="DI3" s="337"/>
      <c r="DJ3" s="337"/>
      <c r="DK3" s="337"/>
      <c r="DL3" s="337"/>
      <c r="DM3" s="337"/>
      <c r="DN3" s="337"/>
      <c r="DO3" s="337"/>
      <c r="DP3" s="337"/>
      <c r="DQ3" s="337"/>
      <c r="DR3" s="337"/>
      <c r="DS3" s="337"/>
      <c r="DT3" s="337"/>
      <c r="DU3" s="337"/>
      <c r="DV3" s="337"/>
      <c r="DW3" s="337"/>
      <c r="DX3" s="337"/>
      <c r="DY3" s="337"/>
      <c r="DZ3" s="337"/>
      <c r="EA3" s="337"/>
      <c r="EB3" s="337"/>
      <c r="EC3" s="386"/>
    </row>
    <row r="4" spans="2:143" ht="11.25" customHeight="1" x14ac:dyDescent="0.2">
      <c r="B4" s="336" t="s">
        <v>5</v>
      </c>
      <c r="C4" s="337"/>
      <c r="D4" s="337"/>
      <c r="E4" s="337"/>
      <c r="F4" s="337"/>
      <c r="G4" s="337"/>
      <c r="H4" s="337"/>
      <c r="I4" s="337"/>
      <c r="J4" s="337"/>
      <c r="K4" s="337"/>
      <c r="L4" s="337"/>
      <c r="M4" s="337"/>
      <c r="N4" s="337"/>
      <c r="O4" s="337"/>
      <c r="P4" s="337"/>
      <c r="Q4" s="386"/>
      <c r="R4" s="336" t="s">
        <v>310</v>
      </c>
      <c r="S4" s="337"/>
      <c r="T4" s="337"/>
      <c r="U4" s="337"/>
      <c r="V4" s="337"/>
      <c r="W4" s="337"/>
      <c r="X4" s="337"/>
      <c r="Y4" s="386"/>
      <c r="Z4" s="336" t="s">
        <v>312</v>
      </c>
      <c r="AA4" s="337"/>
      <c r="AB4" s="337"/>
      <c r="AC4" s="386"/>
      <c r="AD4" s="336" t="s">
        <v>257</v>
      </c>
      <c r="AE4" s="337"/>
      <c r="AF4" s="337"/>
      <c r="AG4" s="337"/>
      <c r="AH4" s="337"/>
      <c r="AI4" s="337"/>
      <c r="AJ4" s="337"/>
      <c r="AK4" s="386"/>
      <c r="AL4" s="336" t="s">
        <v>312</v>
      </c>
      <c r="AM4" s="337"/>
      <c r="AN4" s="337"/>
      <c r="AO4" s="386"/>
      <c r="AP4" s="551" t="s">
        <v>314</v>
      </c>
      <c r="AQ4" s="551"/>
      <c r="AR4" s="551"/>
      <c r="AS4" s="551"/>
      <c r="AT4" s="551"/>
      <c r="AU4" s="551"/>
      <c r="AV4" s="551"/>
      <c r="AW4" s="551"/>
      <c r="AX4" s="551"/>
      <c r="AY4" s="551"/>
      <c r="AZ4" s="551"/>
      <c r="BA4" s="551"/>
      <c r="BB4" s="551"/>
      <c r="BC4" s="551"/>
      <c r="BD4" s="551"/>
      <c r="BE4" s="551"/>
      <c r="BF4" s="551"/>
      <c r="BG4" s="551" t="s">
        <v>289</v>
      </c>
      <c r="BH4" s="551"/>
      <c r="BI4" s="551"/>
      <c r="BJ4" s="551"/>
      <c r="BK4" s="551"/>
      <c r="BL4" s="551"/>
      <c r="BM4" s="551"/>
      <c r="BN4" s="551"/>
      <c r="BO4" s="551" t="s">
        <v>312</v>
      </c>
      <c r="BP4" s="551"/>
      <c r="BQ4" s="551"/>
      <c r="BR4" s="551"/>
      <c r="BS4" s="551" t="s">
        <v>316</v>
      </c>
      <c r="BT4" s="551"/>
      <c r="BU4" s="551"/>
      <c r="BV4" s="551"/>
      <c r="BW4" s="551"/>
      <c r="BX4" s="551"/>
      <c r="BY4" s="551"/>
      <c r="BZ4" s="551"/>
      <c r="CA4" s="551"/>
      <c r="CB4" s="551"/>
      <c r="CD4" s="336" t="s">
        <v>317</v>
      </c>
      <c r="CE4" s="337"/>
      <c r="CF4" s="337"/>
      <c r="CG4" s="337"/>
      <c r="CH4" s="337"/>
      <c r="CI4" s="337"/>
      <c r="CJ4" s="337"/>
      <c r="CK4" s="337"/>
      <c r="CL4" s="337"/>
      <c r="CM4" s="337"/>
      <c r="CN4" s="337"/>
      <c r="CO4" s="337"/>
      <c r="CP4" s="337"/>
      <c r="CQ4" s="337"/>
      <c r="CR4" s="337"/>
      <c r="CS4" s="337"/>
      <c r="CT4" s="337"/>
      <c r="CU4" s="337"/>
      <c r="CV4" s="337"/>
      <c r="CW4" s="337"/>
      <c r="CX4" s="337"/>
      <c r="CY4" s="337"/>
      <c r="CZ4" s="337"/>
      <c r="DA4" s="337"/>
      <c r="DB4" s="337"/>
      <c r="DC4" s="337"/>
      <c r="DD4" s="337"/>
      <c r="DE4" s="337"/>
      <c r="DF4" s="337"/>
      <c r="DG4" s="337"/>
      <c r="DH4" s="337"/>
      <c r="DI4" s="337"/>
      <c r="DJ4" s="337"/>
      <c r="DK4" s="337"/>
      <c r="DL4" s="337"/>
      <c r="DM4" s="337"/>
      <c r="DN4" s="337"/>
      <c r="DO4" s="337"/>
      <c r="DP4" s="337"/>
      <c r="DQ4" s="337"/>
      <c r="DR4" s="337"/>
      <c r="DS4" s="337"/>
      <c r="DT4" s="337"/>
      <c r="DU4" s="337"/>
      <c r="DV4" s="337"/>
      <c r="DW4" s="337"/>
      <c r="DX4" s="337"/>
      <c r="DY4" s="337"/>
      <c r="DZ4" s="337"/>
      <c r="EA4" s="337"/>
      <c r="EB4" s="337"/>
      <c r="EC4" s="386"/>
    </row>
    <row r="5" spans="2:143" ht="11.25" customHeight="1" x14ac:dyDescent="0.2">
      <c r="B5" s="552" t="s">
        <v>309</v>
      </c>
      <c r="C5" s="553"/>
      <c r="D5" s="553"/>
      <c r="E5" s="553"/>
      <c r="F5" s="553"/>
      <c r="G5" s="553"/>
      <c r="H5" s="553"/>
      <c r="I5" s="553"/>
      <c r="J5" s="553"/>
      <c r="K5" s="553"/>
      <c r="L5" s="553"/>
      <c r="M5" s="553"/>
      <c r="N5" s="553"/>
      <c r="O5" s="553"/>
      <c r="P5" s="553"/>
      <c r="Q5" s="554"/>
      <c r="R5" s="555">
        <v>137917</v>
      </c>
      <c r="S5" s="556"/>
      <c r="T5" s="556"/>
      <c r="U5" s="556"/>
      <c r="V5" s="556"/>
      <c r="W5" s="556"/>
      <c r="X5" s="556"/>
      <c r="Y5" s="557"/>
      <c r="Z5" s="558">
        <v>5.4</v>
      </c>
      <c r="AA5" s="558"/>
      <c r="AB5" s="558"/>
      <c r="AC5" s="558"/>
      <c r="AD5" s="559">
        <v>137917</v>
      </c>
      <c r="AE5" s="559"/>
      <c r="AF5" s="559"/>
      <c r="AG5" s="559"/>
      <c r="AH5" s="559"/>
      <c r="AI5" s="559"/>
      <c r="AJ5" s="559"/>
      <c r="AK5" s="559"/>
      <c r="AL5" s="560">
        <v>8.6999999999999993</v>
      </c>
      <c r="AM5" s="561"/>
      <c r="AN5" s="561"/>
      <c r="AO5" s="562"/>
      <c r="AP5" s="552" t="s">
        <v>318</v>
      </c>
      <c r="AQ5" s="553"/>
      <c r="AR5" s="553"/>
      <c r="AS5" s="553"/>
      <c r="AT5" s="553"/>
      <c r="AU5" s="553"/>
      <c r="AV5" s="553"/>
      <c r="AW5" s="553"/>
      <c r="AX5" s="553"/>
      <c r="AY5" s="553"/>
      <c r="AZ5" s="553"/>
      <c r="BA5" s="553"/>
      <c r="BB5" s="553"/>
      <c r="BC5" s="553"/>
      <c r="BD5" s="553"/>
      <c r="BE5" s="553"/>
      <c r="BF5" s="554"/>
      <c r="BG5" s="563">
        <v>137859</v>
      </c>
      <c r="BH5" s="342"/>
      <c r="BI5" s="342"/>
      <c r="BJ5" s="342"/>
      <c r="BK5" s="342"/>
      <c r="BL5" s="342"/>
      <c r="BM5" s="342"/>
      <c r="BN5" s="564"/>
      <c r="BO5" s="565">
        <v>100</v>
      </c>
      <c r="BP5" s="565"/>
      <c r="BQ5" s="565"/>
      <c r="BR5" s="565"/>
      <c r="BS5" s="566" t="s">
        <v>199</v>
      </c>
      <c r="BT5" s="566"/>
      <c r="BU5" s="566"/>
      <c r="BV5" s="566"/>
      <c r="BW5" s="566"/>
      <c r="BX5" s="566"/>
      <c r="BY5" s="566"/>
      <c r="BZ5" s="566"/>
      <c r="CA5" s="566"/>
      <c r="CB5" s="567"/>
      <c r="CD5" s="336" t="s">
        <v>314</v>
      </c>
      <c r="CE5" s="337"/>
      <c r="CF5" s="337"/>
      <c r="CG5" s="337"/>
      <c r="CH5" s="337"/>
      <c r="CI5" s="337"/>
      <c r="CJ5" s="337"/>
      <c r="CK5" s="337"/>
      <c r="CL5" s="337"/>
      <c r="CM5" s="337"/>
      <c r="CN5" s="337"/>
      <c r="CO5" s="337"/>
      <c r="CP5" s="337"/>
      <c r="CQ5" s="386"/>
      <c r="CR5" s="336" t="s">
        <v>321</v>
      </c>
      <c r="CS5" s="337"/>
      <c r="CT5" s="337"/>
      <c r="CU5" s="337"/>
      <c r="CV5" s="337"/>
      <c r="CW5" s="337"/>
      <c r="CX5" s="337"/>
      <c r="CY5" s="386"/>
      <c r="CZ5" s="336" t="s">
        <v>312</v>
      </c>
      <c r="DA5" s="337"/>
      <c r="DB5" s="337"/>
      <c r="DC5" s="386"/>
      <c r="DD5" s="336" t="s">
        <v>323</v>
      </c>
      <c r="DE5" s="337"/>
      <c r="DF5" s="337"/>
      <c r="DG5" s="337"/>
      <c r="DH5" s="337"/>
      <c r="DI5" s="337"/>
      <c r="DJ5" s="337"/>
      <c r="DK5" s="337"/>
      <c r="DL5" s="337"/>
      <c r="DM5" s="337"/>
      <c r="DN5" s="337"/>
      <c r="DO5" s="337"/>
      <c r="DP5" s="386"/>
      <c r="DQ5" s="336" t="s">
        <v>325</v>
      </c>
      <c r="DR5" s="337"/>
      <c r="DS5" s="337"/>
      <c r="DT5" s="337"/>
      <c r="DU5" s="337"/>
      <c r="DV5" s="337"/>
      <c r="DW5" s="337"/>
      <c r="DX5" s="337"/>
      <c r="DY5" s="337"/>
      <c r="DZ5" s="337"/>
      <c r="EA5" s="337"/>
      <c r="EB5" s="337"/>
      <c r="EC5" s="386"/>
    </row>
    <row r="6" spans="2:143" ht="11.25" customHeight="1" x14ac:dyDescent="0.2">
      <c r="B6" s="568" t="s">
        <v>326</v>
      </c>
      <c r="C6" s="468"/>
      <c r="D6" s="468"/>
      <c r="E6" s="468"/>
      <c r="F6" s="468"/>
      <c r="G6" s="468"/>
      <c r="H6" s="468"/>
      <c r="I6" s="468"/>
      <c r="J6" s="468"/>
      <c r="K6" s="468"/>
      <c r="L6" s="468"/>
      <c r="M6" s="468"/>
      <c r="N6" s="468"/>
      <c r="O6" s="468"/>
      <c r="P6" s="468"/>
      <c r="Q6" s="569"/>
      <c r="R6" s="563">
        <v>54828</v>
      </c>
      <c r="S6" s="342"/>
      <c r="T6" s="342"/>
      <c r="U6" s="342"/>
      <c r="V6" s="342"/>
      <c r="W6" s="342"/>
      <c r="X6" s="342"/>
      <c r="Y6" s="564"/>
      <c r="Z6" s="565">
        <v>2.1</v>
      </c>
      <c r="AA6" s="565"/>
      <c r="AB6" s="565"/>
      <c r="AC6" s="565"/>
      <c r="AD6" s="566">
        <v>54828</v>
      </c>
      <c r="AE6" s="566"/>
      <c r="AF6" s="566"/>
      <c r="AG6" s="566"/>
      <c r="AH6" s="566"/>
      <c r="AI6" s="566"/>
      <c r="AJ6" s="566"/>
      <c r="AK6" s="566"/>
      <c r="AL6" s="570">
        <v>3.5</v>
      </c>
      <c r="AM6" s="348"/>
      <c r="AN6" s="348"/>
      <c r="AO6" s="571"/>
      <c r="AP6" s="568" t="s">
        <v>103</v>
      </c>
      <c r="AQ6" s="468"/>
      <c r="AR6" s="468"/>
      <c r="AS6" s="468"/>
      <c r="AT6" s="468"/>
      <c r="AU6" s="468"/>
      <c r="AV6" s="468"/>
      <c r="AW6" s="468"/>
      <c r="AX6" s="468"/>
      <c r="AY6" s="468"/>
      <c r="AZ6" s="468"/>
      <c r="BA6" s="468"/>
      <c r="BB6" s="468"/>
      <c r="BC6" s="468"/>
      <c r="BD6" s="468"/>
      <c r="BE6" s="468"/>
      <c r="BF6" s="569"/>
      <c r="BG6" s="563">
        <v>137859</v>
      </c>
      <c r="BH6" s="342"/>
      <c r="BI6" s="342"/>
      <c r="BJ6" s="342"/>
      <c r="BK6" s="342"/>
      <c r="BL6" s="342"/>
      <c r="BM6" s="342"/>
      <c r="BN6" s="564"/>
      <c r="BO6" s="565">
        <v>100</v>
      </c>
      <c r="BP6" s="565"/>
      <c r="BQ6" s="565"/>
      <c r="BR6" s="565"/>
      <c r="BS6" s="566" t="s">
        <v>199</v>
      </c>
      <c r="BT6" s="566"/>
      <c r="BU6" s="566"/>
      <c r="BV6" s="566"/>
      <c r="BW6" s="566"/>
      <c r="BX6" s="566"/>
      <c r="BY6" s="566"/>
      <c r="BZ6" s="566"/>
      <c r="CA6" s="566"/>
      <c r="CB6" s="567"/>
      <c r="CD6" s="552" t="s">
        <v>327</v>
      </c>
      <c r="CE6" s="553"/>
      <c r="CF6" s="553"/>
      <c r="CG6" s="553"/>
      <c r="CH6" s="553"/>
      <c r="CI6" s="553"/>
      <c r="CJ6" s="553"/>
      <c r="CK6" s="553"/>
      <c r="CL6" s="553"/>
      <c r="CM6" s="553"/>
      <c r="CN6" s="553"/>
      <c r="CO6" s="553"/>
      <c r="CP6" s="553"/>
      <c r="CQ6" s="554"/>
      <c r="CR6" s="563">
        <v>48883</v>
      </c>
      <c r="CS6" s="342"/>
      <c r="CT6" s="342"/>
      <c r="CU6" s="342"/>
      <c r="CV6" s="342"/>
      <c r="CW6" s="342"/>
      <c r="CX6" s="342"/>
      <c r="CY6" s="564"/>
      <c r="CZ6" s="560">
        <v>2</v>
      </c>
      <c r="DA6" s="561"/>
      <c r="DB6" s="561"/>
      <c r="DC6" s="572"/>
      <c r="DD6" s="573" t="s">
        <v>199</v>
      </c>
      <c r="DE6" s="342"/>
      <c r="DF6" s="342"/>
      <c r="DG6" s="342"/>
      <c r="DH6" s="342"/>
      <c r="DI6" s="342"/>
      <c r="DJ6" s="342"/>
      <c r="DK6" s="342"/>
      <c r="DL6" s="342"/>
      <c r="DM6" s="342"/>
      <c r="DN6" s="342"/>
      <c r="DO6" s="342"/>
      <c r="DP6" s="564"/>
      <c r="DQ6" s="573">
        <v>48883</v>
      </c>
      <c r="DR6" s="342"/>
      <c r="DS6" s="342"/>
      <c r="DT6" s="342"/>
      <c r="DU6" s="342"/>
      <c r="DV6" s="342"/>
      <c r="DW6" s="342"/>
      <c r="DX6" s="342"/>
      <c r="DY6" s="342"/>
      <c r="DZ6" s="342"/>
      <c r="EA6" s="342"/>
      <c r="EB6" s="342"/>
      <c r="EC6" s="574"/>
    </row>
    <row r="7" spans="2:143" ht="11.25" customHeight="1" x14ac:dyDescent="0.2">
      <c r="B7" s="568" t="s">
        <v>43</v>
      </c>
      <c r="C7" s="468"/>
      <c r="D7" s="468"/>
      <c r="E7" s="468"/>
      <c r="F7" s="468"/>
      <c r="G7" s="468"/>
      <c r="H7" s="468"/>
      <c r="I7" s="468"/>
      <c r="J7" s="468"/>
      <c r="K7" s="468"/>
      <c r="L7" s="468"/>
      <c r="M7" s="468"/>
      <c r="N7" s="468"/>
      <c r="O7" s="468"/>
      <c r="P7" s="468"/>
      <c r="Q7" s="569"/>
      <c r="R7" s="563">
        <v>45</v>
      </c>
      <c r="S7" s="342"/>
      <c r="T7" s="342"/>
      <c r="U7" s="342"/>
      <c r="V7" s="342"/>
      <c r="W7" s="342"/>
      <c r="X7" s="342"/>
      <c r="Y7" s="564"/>
      <c r="Z7" s="565">
        <v>0</v>
      </c>
      <c r="AA7" s="565"/>
      <c r="AB7" s="565"/>
      <c r="AC7" s="565"/>
      <c r="AD7" s="566">
        <v>45</v>
      </c>
      <c r="AE7" s="566"/>
      <c r="AF7" s="566"/>
      <c r="AG7" s="566"/>
      <c r="AH7" s="566"/>
      <c r="AI7" s="566"/>
      <c r="AJ7" s="566"/>
      <c r="AK7" s="566"/>
      <c r="AL7" s="570">
        <v>0</v>
      </c>
      <c r="AM7" s="348"/>
      <c r="AN7" s="348"/>
      <c r="AO7" s="571"/>
      <c r="AP7" s="568" t="s">
        <v>328</v>
      </c>
      <c r="AQ7" s="468"/>
      <c r="AR7" s="468"/>
      <c r="AS7" s="468"/>
      <c r="AT7" s="468"/>
      <c r="AU7" s="468"/>
      <c r="AV7" s="468"/>
      <c r="AW7" s="468"/>
      <c r="AX7" s="468"/>
      <c r="AY7" s="468"/>
      <c r="AZ7" s="468"/>
      <c r="BA7" s="468"/>
      <c r="BB7" s="468"/>
      <c r="BC7" s="468"/>
      <c r="BD7" s="468"/>
      <c r="BE7" s="468"/>
      <c r="BF7" s="569"/>
      <c r="BG7" s="563">
        <v>40678</v>
      </c>
      <c r="BH7" s="342"/>
      <c r="BI7" s="342"/>
      <c r="BJ7" s="342"/>
      <c r="BK7" s="342"/>
      <c r="BL7" s="342"/>
      <c r="BM7" s="342"/>
      <c r="BN7" s="564"/>
      <c r="BO7" s="565">
        <v>29.5</v>
      </c>
      <c r="BP7" s="565"/>
      <c r="BQ7" s="565"/>
      <c r="BR7" s="565"/>
      <c r="BS7" s="566" t="s">
        <v>199</v>
      </c>
      <c r="BT7" s="566"/>
      <c r="BU7" s="566"/>
      <c r="BV7" s="566"/>
      <c r="BW7" s="566"/>
      <c r="BX7" s="566"/>
      <c r="BY7" s="566"/>
      <c r="BZ7" s="566"/>
      <c r="CA7" s="566"/>
      <c r="CB7" s="567"/>
      <c r="CD7" s="568" t="s">
        <v>330</v>
      </c>
      <c r="CE7" s="468"/>
      <c r="CF7" s="468"/>
      <c r="CG7" s="468"/>
      <c r="CH7" s="468"/>
      <c r="CI7" s="468"/>
      <c r="CJ7" s="468"/>
      <c r="CK7" s="468"/>
      <c r="CL7" s="468"/>
      <c r="CM7" s="468"/>
      <c r="CN7" s="468"/>
      <c r="CO7" s="468"/>
      <c r="CP7" s="468"/>
      <c r="CQ7" s="569"/>
      <c r="CR7" s="563">
        <v>625918</v>
      </c>
      <c r="CS7" s="342"/>
      <c r="CT7" s="342"/>
      <c r="CU7" s="342"/>
      <c r="CV7" s="342"/>
      <c r="CW7" s="342"/>
      <c r="CX7" s="342"/>
      <c r="CY7" s="564"/>
      <c r="CZ7" s="565">
        <v>26.1</v>
      </c>
      <c r="DA7" s="565"/>
      <c r="DB7" s="565"/>
      <c r="DC7" s="565"/>
      <c r="DD7" s="573">
        <v>70413</v>
      </c>
      <c r="DE7" s="342"/>
      <c r="DF7" s="342"/>
      <c r="DG7" s="342"/>
      <c r="DH7" s="342"/>
      <c r="DI7" s="342"/>
      <c r="DJ7" s="342"/>
      <c r="DK7" s="342"/>
      <c r="DL7" s="342"/>
      <c r="DM7" s="342"/>
      <c r="DN7" s="342"/>
      <c r="DO7" s="342"/>
      <c r="DP7" s="564"/>
      <c r="DQ7" s="573">
        <v>503640</v>
      </c>
      <c r="DR7" s="342"/>
      <c r="DS7" s="342"/>
      <c r="DT7" s="342"/>
      <c r="DU7" s="342"/>
      <c r="DV7" s="342"/>
      <c r="DW7" s="342"/>
      <c r="DX7" s="342"/>
      <c r="DY7" s="342"/>
      <c r="DZ7" s="342"/>
      <c r="EA7" s="342"/>
      <c r="EB7" s="342"/>
      <c r="EC7" s="574"/>
    </row>
    <row r="8" spans="2:143" ht="11.25" customHeight="1" x14ac:dyDescent="0.2">
      <c r="B8" s="568" t="s">
        <v>331</v>
      </c>
      <c r="C8" s="468"/>
      <c r="D8" s="468"/>
      <c r="E8" s="468"/>
      <c r="F8" s="468"/>
      <c r="G8" s="468"/>
      <c r="H8" s="468"/>
      <c r="I8" s="468"/>
      <c r="J8" s="468"/>
      <c r="K8" s="468"/>
      <c r="L8" s="468"/>
      <c r="M8" s="468"/>
      <c r="N8" s="468"/>
      <c r="O8" s="468"/>
      <c r="P8" s="468"/>
      <c r="Q8" s="569"/>
      <c r="R8" s="563">
        <v>914</v>
      </c>
      <c r="S8" s="342"/>
      <c r="T8" s="342"/>
      <c r="U8" s="342"/>
      <c r="V8" s="342"/>
      <c r="W8" s="342"/>
      <c r="X8" s="342"/>
      <c r="Y8" s="564"/>
      <c r="Z8" s="565">
        <v>0</v>
      </c>
      <c r="AA8" s="565"/>
      <c r="AB8" s="565"/>
      <c r="AC8" s="565"/>
      <c r="AD8" s="566">
        <v>914</v>
      </c>
      <c r="AE8" s="566"/>
      <c r="AF8" s="566"/>
      <c r="AG8" s="566"/>
      <c r="AH8" s="566"/>
      <c r="AI8" s="566"/>
      <c r="AJ8" s="566"/>
      <c r="AK8" s="566"/>
      <c r="AL8" s="570">
        <v>0.1</v>
      </c>
      <c r="AM8" s="348"/>
      <c r="AN8" s="348"/>
      <c r="AO8" s="571"/>
      <c r="AP8" s="568" t="s">
        <v>120</v>
      </c>
      <c r="AQ8" s="468"/>
      <c r="AR8" s="468"/>
      <c r="AS8" s="468"/>
      <c r="AT8" s="468"/>
      <c r="AU8" s="468"/>
      <c r="AV8" s="468"/>
      <c r="AW8" s="468"/>
      <c r="AX8" s="468"/>
      <c r="AY8" s="468"/>
      <c r="AZ8" s="468"/>
      <c r="BA8" s="468"/>
      <c r="BB8" s="468"/>
      <c r="BC8" s="468"/>
      <c r="BD8" s="468"/>
      <c r="BE8" s="468"/>
      <c r="BF8" s="569"/>
      <c r="BG8" s="563">
        <v>1938</v>
      </c>
      <c r="BH8" s="342"/>
      <c r="BI8" s="342"/>
      <c r="BJ8" s="342"/>
      <c r="BK8" s="342"/>
      <c r="BL8" s="342"/>
      <c r="BM8" s="342"/>
      <c r="BN8" s="564"/>
      <c r="BO8" s="565">
        <v>1.4</v>
      </c>
      <c r="BP8" s="565"/>
      <c r="BQ8" s="565"/>
      <c r="BR8" s="565"/>
      <c r="BS8" s="566" t="s">
        <v>199</v>
      </c>
      <c r="BT8" s="566"/>
      <c r="BU8" s="566"/>
      <c r="BV8" s="566"/>
      <c r="BW8" s="566"/>
      <c r="BX8" s="566"/>
      <c r="BY8" s="566"/>
      <c r="BZ8" s="566"/>
      <c r="CA8" s="566"/>
      <c r="CB8" s="567"/>
      <c r="CD8" s="568" t="s">
        <v>333</v>
      </c>
      <c r="CE8" s="468"/>
      <c r="CF8" s="468"/>
      <c r="CG8" s="468"/>
      <c r="CH8" s="468"/>
      <c r="CI8" s="468"/>
      <c r="CJ8" s="468"/>
      <c r="CK8" s="468"/>
      <c r="CL8" s="468"/>
      <c r="CM8" s="468"/>
      <c r="CN8" s="468"/>
      <c r="CO8" s="468"/>
      <c r="CP8" s="468"/>
      <c r="CQ8" s="569"/>
      <c r="CR8" s="563">
        <v>419781</v>
      </c>
      <c r="CS8" s="342"/>
      <c r="CT8" s="342"/>
      <c r="CU8" s="342"/>
      <c r="CV8" s="342"/>
      <c r="CW8" s="342"/>
      <c r="CX8" s="342"/>
      <c r="CY8" s="564"/>
      <c r="CZ8" s="565">
        <v>17.5</v>
      </c>
      <c r="DA8" s="565"/>
      <c r="DB8" s="565"/>
      <c r="DC8" s="565"/>
      <c r="DD8" s="573" t="s">
        <v>199</v>
      </c>
      <c r="DE8" s="342"/>
      <c r="DF8" s="342"/>
      <c r="DG8" s="342"/>
      <c r="DH8" s="342"/>
      <c r="DI8" s="342"/>
      <c r="DJ8" s="342"/>
      <c r="DK8" s="342"/>
      <c r="DL8" s="342"/>
      <c r="DM8" s="342"/>
      <c r="DN8" s="342"/>
      <c r="DO8" s="342"/>
      <c r="DP8" s="564"/>
      <c r="DQ8" s="573">
        <v>310355</v>
      </c>
      <c r="DR8" s="342"/>
      <c r="DS8" s="342"/>
      <c r="DT8" s="342"/>
      <c r="DU8" s="342"/>
      <c r="DV8" s="342"/>
      <c r="DW8" s="342"/>
      <c r="DX8" s="342"/>
      <c r="DY8" s="342"/>
      <c r="DZ8" s="342"/>
      <c r="EA8" s="342"/>
      <c r="EB8" s="342"/>
      <c r="EC8" s="574"/>
    </row>
    <row r="9" spans="2:143" ht="11.25" customHeight="1" x14ac:dyDescent="0.2">
      <c r="B9" s="568" t="s">
        <v>334</v>
      </c>
      <c r="C9" s="468"/>
      <c r="D9" s="468"/>
      <c r="E9" s="468"/>
      <c r="F9" s="468"/>
      <c r="G9" s="468"/>
      <c r="H9" s="468"/>
      <c r="I9" s="468"/>
      <c r="J9" s="468"/>
      <c r="K9" s="468"/>
      <c r="L9" s="468"/>
      <c r="M9" s="468"/>
      <c r="N9" s="468"/>
      <c r="O9" s="468"/>
      <c r="P9" s="468"/>
      <c r="Q9" s="569"/>
      <c r="R9" s="563">
        <v>1230</v>
      </c>
      <c r="S9" s="342"/>
      <c r="T9" s="342"/>
      <c r="U9" s="342"/>
      <c r="V9" s="342"/>
      <c r="W9" s="342"/>
      <c r="X9" s="342"/>
      <c r="Y9" s="564"/>
      <c r="Z9" s="565">
        <v>0</v>
      </c>
      <c r="AA9" s="565"/>
      <c r="AB9" s="565"/>
      <c r="AC9" s="565"/>
      <c r="AD9" s="566">
        <v>1230</v>
      </c>
      <c r="AE9" s="566"/>
      <c r="AF9" s="566"/>
      <c r="AG9" s="566"/>
      <c r="AH9" s="566"/>
      <c r="AI9" s="566"/>
      <c r="AJ9" s="566"/>
      <c r="AK9" s="566"/>
      <c r="AL9" s="570">
        <v>0.1</v>
      </c>
      <c r="AM9" s="348"/>
      <c r="AN9" s="348"/>
      <c r="AO9" s="571"/>
      <c r="AP9" s="568" t="s">
        <v>192</v>
      </c>
      <c r="AQ9" s="468"/>
      <c r="AR9" s="468"/>
      <c r="AS9" s="468"/>
      <c r="AT9" s="468"/>
      <c r="AU9" s="468"/>
      <c r="AV9" s="468"/>
      <c r="AW9" s="468"/>
      <c r="AX9" s="468"/>
      <c r="AY9" s="468"/>
      <c r="AZ9" s="468"/>
      <c r="BA9" s="468"/>
      <c r="BB9" s="468"/>
      <c r="BC9" s="468"/>
      <c r="BD9" s="468"/>
      <c r="BE9" s="468"/>
      <c r="BF9" s="569"/>
      <c r="BG9" s="563">
        <v>34585</v>
      </c>
      <c r="BH9" s="342"/>
      <c r="BI9" s="342"/>
      <c r="BJ9" s="342"/>
      <c r="BK9" s="342"/>
      <c r="BL9" s="342"/>
      <c r="BM9" s="342"/>
      <c r="BN9" s="564"/>
      <c r="BO9" s="565">
        <v>25.1</v>
      </c>
      <c r="BP9" s="565"/>
      <c r="BQ9" s="565"/>
      <c r="BR9" s="565"/>
      <c r="BS9" s="566" t="s">
        <v>199</v>
      </c>
      <c r="BT9" s="566"/>
      <c r="BU9" s="566"/>
      <c r="BV9" s="566"/>
      <c r="BW9" s="566"/>
      <c r="BX9" s="566"/>
      <c r="BY9" s="566"/>
      <c r="BZ9" s="566"/>
      <c r="CA9" s="566"/>
      <c r="CB9" s="567"/>
      <c r="CD9" s="568" t="s">
        <v>335</v>
      </c>
      <c r="CE9" s="468"/>
      <c r="CF9" s="468"/>
      <c r="CG9" s="468"/>
      <c r="CH9" s="468"/>
      <c r="CI9" s="468"/>
      <c r="CJ9" s="468"/>
      <c r="CK9" s="468"/>
      <c r="CL9" s="468"/>
      <c r="CM9" s="468"/>
      <c r="CN9" s="468"/>
      <c r="CO9" s="468"/>
      <c r="CP9" s="468"/>
      <c r="CQ9" s="569"/>
      <c r="CR9" s="563">
        <v>180971</v>
      </c>
      <c r="CS9" s="342"/>
      <c r="CT9" s="342"/>
      <c r="CU9" s="342"/>
      <c r="CV9" s="342"/>
      <c r="CW9" s="342"/>
      <c r="CX9" s="342"/>
      <c r="CY9" s="564"/>
      <c r="CZ9" s="565">
        <v>7.5</v>
      </c>
      <c r="DA9" s="565"/>
      <c r="DB9" s="565"/>
      <c r="DC9" s="565"/>
      <c r="DD9" s="573" t="s">
        <v>199</v>
      </c>
      <c r="DE9" s="342"/>
      <c r="DF9" s="342"/>
      <c r="DG9" s="342"/>
      <c r="DH9" s="342"/>
      <c r="DI9" s="342"/>
      <c r="DJ9" s="342"/>
      <c r="DK9" s="342"/>
      <c r="DL9" s="342"/>
      <c r="DM9" s="342"/>
      <c r="DN9" s="342"/>
      <c r="DO9" s="342"/>
      <c r="DP9" s="564"/>
      <c r="DQ9" s="573">
        <v>154821</v>
      </c>
      <c r="DR9" s="342"/>
      <c r="DS9" s="342"/>
      <c r="DT9" s="342"/>
      <c r="DU9" s="342"/>
      <c r="DV9" s="342"/>
      <c r="DW9" s="342"/>
      <c r="DX9" s="342"/>
      <c r="DY9" s="342"/>
      <c r="DZ9" s="342"/>
      <c r="EA9" s="342"/>
      <c r="EB9" s="342"/>
      <c r="EC9" s="574"/>
    </row>
    <row r="10" spans="2:143" ht="11.25" customHeight="1" x14ac:dyDescent="0.2">
      <c r="B10" s="568" t="s">
        <v>126</v>
      </c>
      <c r="C10" s="468"/>
      <c r="D10" s="468"/>
      <c r="E10" s="468"/>
      <c r="F10" s="468"/>
      <c r="G10" s="468"/>
      <c r="H10" s="468"/>
      <c r="I10" s="468"/>
      <c r="J10" s="468"/>
      <c r="K10" s="468"/>
      <c r="L10" s="468"/>
      <c r="M10" s="468"/>
      <c r="N10" s="468"/>
      <c r="O10" s="468"/>
      <c r="P10" s="468"/>
      <c r="Q10" s="569"/>
      <c r="R10" s="563" t="s">
        <v>199</v>
      </c>
      <c r="S10" s="342"/>
      <c r="T10" s="342"/>
      <c r="U10" s="342"/>
      <c r="V10" s="342"/>
      <c r="W10" s="342"/>
      <c r="X10" s="342"/>
      <c r="Y10" s="564"/>
      <c r="Z10" s="565" t="s">
        <v>199</v>
      </c>
      <c r="AA10" s="565"/>
      <c r="AB10" s="565"/>
      <c r="AC10" s="565"/>
      <c r="AD10" s="566" t="s">
        <v>199</v>
      </c>
      <c r="AE10" s="566"/>
      <c r="AF10" s="566"/>
      <c r="AG10" s="566"/>
      <c r="AH10" s="566"/>
      <c r="AI10" s="566"/>
      <c r="AJ10" s="566"/>
      <c r="AK10" s="566"/>
      <c r="AL10" s="570" t="s">
        <v>199</v>
      </c>
      <c r="AM10" s="348"/>
      <c r="AN10" s="348"/>
      <c r="AO10" s="571"/>
      <c r="AP10" s="568" t="s">
        <v>187</v>
      </c>
      <c r="AQ10" s="468"/>
      <c r="AR10" s="468"/>
      <c r="AS10" s="468"/>
      <c r="AT10" s="468"/>
      <c r="AU10" s="468"/>
      <c r="AV10" s="468"/>
      <c r="AW10" s="468"/>
      <c r="AX10" s="468"/>
      <c r="AY10" s="468"/>
      <c r="AZ10" s="468"/>
      <c r="BA10" s="468"/>
      <c r="BB10" s="468"/>
      <c r="BC10" s="468"/>
      <c r="BD10" s="468"/>
      <c r="BE10" s="468"/>
      <c r="BF10" s="569"/>
      <c r="BG10" s="563">
        <v>2492</v>
      </c>
      <c r="BH10" s="342"/>
      <c r="BI10" s="342"/>
      <c r="BJ10" s="342"/>
      <c r="BK10" s="342"/>
      <c r="BL10" s="342"/>
      <c r="BM10" s="342"/>
      <c r="BN10" s="564"/>
      <c r="BO10" s="565">
        <v>1.8</v>
      </c>
      <c r="BP10" s="565"/>
      <c r="BQ10" s="565"/>
      <c r="BR10" s="565"/>
      <c r="BS10" s="566" t="s">
        <v>199</v>
      </c>
      <c r="BT10" s="566"/>
      <c r="BU10" s="566"/>
      <c r="BV10" s="566"/>
      <c r="BW10" s="566"/>
      <c r="BX10" s="566"/>
      <c r="BY10" s="566"/>
      <c r="BZ10" s="566"/>
      <c r="CA10" s="566"/>
      <c r="CB10" s="567"/>
      <c r="CD10" s="568" t="s">
        <v>226</v>
      </c>
      <c r="CE10" s="468"/>
      <c r="CF10" s="468"/>
      <c r="CG10" s="468"/>
      <c r="CH10" s="468"/>
      <c r="CI10" s="468"/>
      <c r="CJ10" s="468"/>
      <c r="CK10" s="468"/>
      <c r="CL10" s="468"/>
      <c r="CM10" s="468"/>
      <c r="CN10" s="468"/>
      <c r="CO10" s="468"/>
      <c r="CP10" s="468"/>
      <c r="CQ10" s="569"/>
      <c r="CR10" s="563">
        <v>18</v>
      </c>
      <c r="CS10" s="342"/>
      <c r="CT10" s="342"/>
      <c r="CU10" s="342"/>
      <c r="CV10" s="342"/>
      <c r="CW10" s="342"/>
      <c r="CX10" s="342"/>
      <c r="CY10" s="564"/>
      <c r="CZ10" s="565">
        <v>0</v>
      </c>
      <c r="DA10" s="565"/>
      <c r="DB10" s="565"/>
      <c r="DC10" s="565"/>
      <c r="DD10" s="573" t="s">
        <v>199</v>
      </c>
      <c r="DE10" s="342"/>
      <c r="DF10" s="342"/>
      <c r="DG10" s="342"/>
      <c r="DH10" s="342"/>
      <c r="DI10" s="342"/>
      <c r="DJ10" s="342"/>
      <c r="DK10" s="342"/>
      <c r="DL10" s="342"/>
      <c r="DM10" s="342"/>
      <c r="DN10" s="342"/>
      <c r="DO10" s="342"/>
      <c r="DP10" s="564"/>
      <c r="DQ10" s="573">
        <v>18</v>
      </c>
      <c r="DR10" s="342"/>
      <c r="DS10" s="342"/>
      <c r="DT10" s="342"/>
      <c r="DU10" s="342"/>
      <c r="DV10" s="342"/>
      <c r="DW10" s="342"/>
      <c r="DX10" s="342"/>
      <c r="DY10" s="342"/>
      <c r="DZ10" s="342"/>
      <c r="EA10" s="342"/>
      <c r="EB10" s="342"/>
      <c r="EC10" s="574"/>
    </row>
    <row r="11" spans="2:143" ht="11.25" customHeight="1" x14ac:dyDescent="0.2">
      <c r="B11" s="568" t="s">
        <v>101</v>
      </c>
      <c r="C11" s="468"/>
      <c r="D11" s="468"/>
      <c r="E11" s="468"/>
      <c r="F11" s="468"/>
      <c r="G11" s="468"/>
      <c r="H11" s="468"/>
      <c r="I11" s="468"/>
      <c r="J11" s="468"/>
      <c r="K11" s="468"/>
      <c r="L11" s="468"/>
      <c r="M11" s="468"/>
      <c r="N11" s="468"/>
      <c r="O11" s="468"/>
      <c r="P11" s="468"/>
      <c r="Q11" s="569"/>
      <c r="R11" s="563">
        <v>39779</v>
      </c>
      <c r="S11" s="342"/>
      <c r="T11" s="342"/>
      <c r="U11" s="342"/>
      <c r="V11" s="342"/>
      <c r="W11" s="342"/>
      <c r="X11" s="342"/>
      <c r="Y11" s="564"/>
      <c r="Z11" s="570">
        <v>1.5</v>
      </c>
      <c r="AA11" s="348"/>
      <c r="AB11" s="348"/>
      <c r="AC11" s="575"/>
      <c r="AD11" s="573">
        <v>39779</v>
      </c>
      <c r="AE11" s="342"/>
      <c r="AF11" s="342"/>
      <c r="AG11" s="342"/>
      <c r="AH11" s="342"/>
      <c r="AI11" s="342"/>
      <c r="AJ11" s="342"/>
      <c r="AK11" s="564"/>
      <c r="AL11" s="570">
        <v>2.5</v>
      </c>
      <c r="AM11" s="348"/>
      <c r="AN11" s="348"/>
      <c r="AO11" s="571"/>
      <c r="AP11" s="568" t="s">
        <v>337</v>
      </c>
      <c r="AQ11" s="468"/>
      <c r="AR11" s="468"/>
      <c r="AS11" s="468"/>
      <c r="AT11" s="468"/>
      <c r="AU11" s="468"/>
      <c r="AV11" s="468"/>
      <c r="AW11" s="468"/>
      <c r="AX11" s="468"/>
      <c r="AY11" s="468"/>
      <c r="AZ11" s="468"/>
      <c r="BA11" s="468"/>
      <c r="BB11" s="468"/>
      <c r="BC11" s="468"/>
      <c r="BD11" s="468"/>
      <c r="BE11" s="468"/>
      <c r="BF11" s="569"/>
      <c r="BG11" s="563">
        <v>1663</v>
      </c>
      <c r="BH11" s="342"/>
      <c r="BI11" s="342"/>
      <c r="BJ11" s="342"/>
      <c r="BK11" s="342"/>
      <c r="BL11" s="342"/>
      <c r="BM11" s="342"/>
      <c r="BN11" s="564"/>
      <c r="BO11" s="565">
        <v>1.2</v>
      </c>
      <c r="BP11" s="565"/>
      <c r="BQ11" s="565"/>
      <c r="BR11" s="565"/>
      <c r="BS11" s="566" t="s">
        <v>199</v>
      </c>
      <c r="BT11" s="566"/>
      <c r="BU11" s="566"/>
      <c r="BV11" s="566"/>
      <c r="BW11" s="566"/>
      <c r="BX11" s="566"/>
      <c r="BY11" s="566"/>
      <c r="BZ11" s="566"/>
      <c r="CA11" s="566"/>
      <c r="CB11" s="567"/>
      <c r="CD11" s="568" t="s">
        <v>340</v>
      </c>
      <c r="CE11" s="468"/>
      <c r="CF11" s="468"/>
      <c r="CG11" s="468"/>
      <c r="CH11" s="468"/>
      <c r="CI11" s="468"/>
      <c r="CJ11" s="468"/>
      <c r="CK11" s="468"/>
      <c r="CL11" s="468"/>
      <c r="CM11" s="468"/>
      <c r="CN11" s="468"/>
      <c r="CO11" s="468"/>
      <c r="CP11" s="468"/>
      <c r="CQ11" s="569"/>
      <c r="CR11" s="563">
        <v>275728</v>
      </c>
      <c r="CS11" s="342"/>
      <c r="CT11" s="342"/>
      <c r="CU11" s="342"/>
      <c r="CV11" s="342"/>
      <c r="CW11" s="342"/>
      <c r="CX11" s="342"/>
      <c r="CY11" s="564"/>
      <c r="CZ11" s="565">
        <v>11.5</v>
      </c>
      <c r="DA11" s="565"/>
      <c r="DB11" s="565"/>
      <c r="DC11" s="565"/>
      <c r="DD11" s="573">
        <v>159702</v>
      </c>
      <c r="DE11" s="342"/>
      <c r="DF11" s="342"/>
      <c r="DG11" s="342"/>
      <c r="DH11" s="342"/>
      <c r="DI11" s="342"/>
      <c r="DJ11" s="342"/>
      <c r="DK11" s="342"/>
      <c r="DL11" s="342"/>
      <c r="DM11" s="342"/>
      <c r="DN11" s="342"/>
      <c r="DO11" s="342"/>
      <c r="DP11" s="564"/>
      <c r="DQ11" s="573">
        <v>110616</v>
      </c>
      <c r="DR11" s="342"/>
      <c r="DS11" s="342"/>
      <c r="DT11" s="342"/>
      <c r="DU11" s="342"/>
      <c r="DV11" s="342"/>
      <c r="DW11" s="342"/>
      <c r="DX11" s="342"/>
      <c r="DY11" s="342"/>
      <c r="DZ11" s="342"/>
      <c r="EA11" s="342"/>
      <c r="EB11" s="342"/>
      <c r="EC11" s="574"/>
    </row>
    <row r="12" spans="2:143" ht="11.25" customHeight="1" x14ac:dyDescent="0.2">
      <c r="B12" s="568" t="s">
        <v>141</v>
      </c>
      <c r="C12" s="468"/>
      <c r="D12" s="468"/>
      <c r="E12" s="468"/>
      <c r="F12" s="468"/>
      <c r="G12" s="468"/>
      <c r="H12" s="468"/>
      <c r="I12" s="468"/>
      <c r="J12" s="468"/>
      <c r="K12" s="468"/>
      <c r="L12" s="468"/>
      <c r="M12" s="468"/>
      <c r="N12" s="468"/>
      <c r="O12" s="468"/>
      <c r="P12" s="468"/>
      <c r="Q12" s="569"/>
      <c r="R12" s="563" t="s">
        <v>199</v>
      </c>
      <c r="S12" s="342"/>
      <c r="T12" s="342"/>
      <c r="U12" s="342"/>
      <c r="V12" s="342"/>
      <c r="W12" s="342"/>
      <c r="X12" s="342"/>
      <c r="Y12" s="564"/>
      <c r="Z12" s="565" t="s">
        <v>199</v>
      </c>
      <c r="AA12" s="565"/>
      <c r="AB12" s="565"/>
      <c r="AC12" s="565"/>
      <c r="AD12" s="566" t="s">
        <v>199</v>
      </c>
      <c r="AE12" s="566"/>
      <c r="AF12" s="566"/>
      <c r="AG12" s="566"/>
      <c r="AH12" s="566"/>
      <c r="AI12" s="566"/>
      <c r="AJ12" s="566"/>
      <c r="AK12" s="566"/>
      <c r="AL12" s="570" t="s">
        <v>199</v>
      </c>
      <c r="AM12" s="348"/>
      <c r="AN12" s="348"/>
      <c r="AO12" s="571"/>
      <c r="AP12" s="568" t="s">
        <v>341</v>
      </c>
      <c r="AQ12" s="468"/>
      <c r="AR12" s="468"/>
      <c r="AS12" s="468"/>
      <c r="AT12" s="468"/>
      <c r="AU12" s="468"/>
      <c r="AV12" s="468"/>
      <c r="AW12" s="468"/>
      <c r="AX12" s="468"/>
      <c r="AY12" s="468"/>
      <c r="AZ12" s="468"/>
      <c r="BA12" s="468"/>
      <c r="BB12" s="468"/>
      <c r="BC12" s="468"/>
      <c r="BD12" s="468"/>
      <c r="BE12" s="468"/>
      <c r="BF12" s="569"/>
      <c r="BG12" s="563">
        <v>86717</v>
      </c>
      <c r="BH12" s="342"/>
      <c r="BI12" s="342"/>
      <c r="BJ12" s="342"/>
      <c r="BK12" s="342"/>
      <c r="BL12" s="342"/>
      <c r="BM12" s="342"/>
      <c r="BN12" s="564"/>
      <c r="BO12" s="565">
        <v>62.9</v>
      </c>
      <c r="BP12" s="565"/>
      <c r="BQ12" s="565"/>
      <c r="BR12" s="565"/>
      <c r="BS12" s="566" t="s">
        <v>199</v>
      </c>
      <c r="BT12" s="566"/>
      <c r="BU12" s="566"/>
      <c r="BV12" s="566"/>
      <c r="BW12" s="566"/>
      <c r="BX12" s="566"/>
      <c r="BY12" s="566"/>
      <c r="BZ12" s="566"/>
      <c r="CA12" s="566"/>
      <c r="CB12" s="567"/>
      <c r="CD12" s="568" t="s">
        <v>87</v>
      </c>
      <c r="CE12" s="468"/>
      <c r="CF12" s="468"/>
      <c r="CG12" s="468"/>
      <c r="CH12" s="468"/>
      <c r="CI12" s="468"/>
      <c r="CJ12" s="468"/>
      <c r="CK12" s="468"/>
      <c r="CL12" s="468"/>
      <c r="CM12" s="468"/>
      <c r="CN12" s="468"/>
      <c r="CO12" s="468"/>
      <c r="CP12" s="468"/>
      <c r="CQ12" s="569"/>
      <c r="CR12" s="563">
        <v>115935</v>
      </c>
      <c r="CS12" s="342"/>
      <c r="CT12" s="342"/>
      <c r="CU12" s="342"/>
      <c r="CV12" s="342"/>
      <c r="CW12" s="342"/>
      <c r="CX12" s="342"/>
      <c r="CY12" s="564"/>
      <c r="CZ12" s="565">
        <v>4.8</v>
      </c>
      <c r="DA12" s="565"/>
      <c r="DB12" s="565"/>
      <c r="DC12" s="565"/>
      <c r="DD12" s="573">
        <v>34690</v>
      </c>
      <c r="DE12" s="342"/>
      <c r="DF12" s="342"/>
      <c r="DG12" s="342"/>
      <c r="DH12" s="342"/>
      <c r="DI12" s="342"/>
      <c r="DJ12" s="342"/>
      <c r="DK12" s="342"/>
      <c r="DL12" s="342"/>
      <c r="DM12" s="342"/>
      <c r="DN12" s="342"/>
      <c r="DO12" s="342"/>
      <c r="DP12" s="564"/>
      <c r="DQ12" s="573">
        <v>46211</v>
      </c>
      <c r="DR12" s="342"/>
      <c r="DS12" s="342"/>
      <c r="DT12" s="342"/>
      <c r="DU12" s="342"/>
      <c r="DV12" s="342"/>
      <c r="DW12" s="342"/>
      <c r="DX12" s="342"/>
      <c r="DY12" s="342"/>
      <c r="DZ12" s="342"/>
      <c r="EA12" s="342"/>
      <c r="EB12" s="342"/>
      <c r="EC12" s="574"/>
    </row>
    <row r="13" spans="2:143" ht="11.25" customHeight="1" x14ac:dyDescent="0.2">
      <c r="B13" s="568" t="s">
        <v>342</v>
      </c>
      <c r="C13" s="468"/>
      <c r="D13" s="468"/>
      <c r="E13" s="468"/>
      <c r="F13" s="468"/>
      <c r="G13" s="468"/>
      <c r="H13" s="468"/>
      <c r="I13" s="468"/>
      <c r="J13" s="468"/>
      <c r="K13" s="468"/>
      <c r="L13" s="468"/>
      <c r="M13" s="468"/>
      <c r="N13" s="468"/>
      <c r="O13" s="468"/>
      <c r="P13" s="468"/>
      <c r="Q13" s="569"/>
      <c r="R13" s="563" t="s">
        <v>199</v>
      </c>
      <c r="S13" s="342"/>
      <c r="T13" s="342"/>
      <c r="U13" s="342"/>
      <c r="V13" s="342"/>
      <c r="W13" s="342"/>
      <c r="X13" s="342"/>
      <c r="Y13" s="564"/>
      <c r="Z13" s="565" t="s">
        <v>199</v>
      </c>
      <c r="AA13" s="565"/>
      <c r="AB13" s="565"/>
      <c r="AC13" s="565"/>
      <c r="AD13" s="566" t="s">
        <v>199</v>
      </c>
      <c r="AE13" s="566"/>
      <c r="AF13" s="566"/>
      <c r="AG13" s="566"/>
      <c r="AH13" s="566"/>
      <c r="AI13" s="566"/>
      <c r="AJ13" s="566"/>
      <c r="AK13" s="566"/>
      <c r="AL13" s="570" t="s">
        <v>199</v>
      </c>
      <c r="AM13" s="348"/>
      <c r="AN13" s="348"/>
      <c r="AO13" s="571"/>
      <c r="AP13" s="568" t="s">
        <v>344</v>
      </c>
      <c r="AQ13" s="468"/>
      <c r="AR13" s="468"/>
      <c r="AS13" s="468"/>
      <c r="AT13" s="468"/>
      <c r="AU13" s="468"/>
      <c r="AV13" s="468"/>
      <c r="AW13" s="468"/>
      <c r="AX13" s="468"/>
      <c r="AY13" s="468"/>
      <c r="AZ13" s="468"/>
      <c r="BA13" s="468"/>
      <c r="BB13" s="468"/>
      <c r="BC13" s="468"/>
      <c r="BD13" s="468"/>
      <c r="BE13" s="468"/>
      <c r="BF13" s="569"/>
      <c r="BG13" s="563">
        <v>76531</v>
      </c>
      <c r="BH13" s="342"/>
      <c r="BI13" s="342"/>
      <c r="BJ13" s="342"/>
      <c r="BK13" s="342"/>
      <c r="BL13" s="342"/>
      <c r="BM13" s="342"/>
      <c r="BN13" s="564"/>
      <c r="BO13" s="565">
        <v>55.5</v>
      </c>
      <c r="BP13" s="565"/>
      <c r="BQ13" s="565"/>
      <c r="BR13" s="565"/>
      <c r="BS13" s="566" t="s">
        <v>199</v>
      </c>
      <c r="BT13" s="566"/>
      <c r="BU13" s="566"/>
      <c r="BV13" s="566"/>
      <c r="BW13" s="566"/>
      <c r="BX13" s="566"/>
      <c r="BY13" s="566"/>
      <c r="BZ13" s="566"/>
      <c r="CA13" s="566"/>
      <c r="CB13" s="567"/>
      <c r="CD13" s="568" t="s">
        <v>346</v>
      </c>
      <c r="CE13" s="468"/>
      <c r="CF13" s="468"/>
      <c r="CG13" s="468"/>
      <c r="CH13" s="468"/>
      <c r="CI13" s="468"/>
      <c r="CJ13" s="468"/>
      <c r="CK13" s="468"/>
      <c r="CL13" s="468"/>
      <c r="CM13" s="468"/>
      <c r="CN13" s="468"/>
      <c r="CO13" s="468"/>
      <c r="CP13" s="468"/>
      <c r="CQ13" s="569"/>
      <c r="CR13" s="563">
        <v>270780</v>
      </c>
      <c r="CS13" s="342"/>
      <c r="CT13" s="342"/>
      <c r="CU13" s="342"/>
      <c r="CV13" s="342"/>
      <c r="CW13" s="342"/>
      <c r="CX13" s="342"/>
      <c r="CY13" s="564"/>
      <c r="CZ13" s="565">
        <v>11.3</v>
      </c>
      <c r="DA13" s="565"/>
      <c r="DB13" s="565"/>
      <c r="DC13" s="565"/>
      <c r="DD13" s="573">
        <v>88867</v>
      </c>
      <c r="DE13" s="342"/>
      <c r="DF13" s="342"/>
      <c r="DG13" s="342"/>
      <c r="DH13" s="342"/>
      <c r="DI13" s="342"/>
      <c r="DJ13" s="342"/>
      <c r="DK13" s="342"/>
      <c r="DL13" s="342"/>
      <c r="DM13" s="342"/>
      <c r="DN13" s="342"/>
      <c r="DO13" s="342"/>
      <c r="DP13" s="564"/>
      <c r="DQ13" s="573">
        <v>131474</v>
      </c>
      <c r="DR13" s="342"/>
      <c r="DS13" s="342"/>
      <c r="DT13" s="342"/>
      <c r="DU13" s="342"/>
      <c r="DV13" s="342"/>
      <c r="DW13" s="342"/>
      <c r="DX13" s="342"/>
      <c r="DY13" s="342"/>
      <c r="DZ13" s="342"/>
      <c r="EA13" s="342"/>
      <c r="EB13" s="342"/>
      <c r="EC13" s="574"/>
    </row>
    <row r="14" spans="2:143" ht="11.25" customHeight="1" x14ac:dyDescent="0.2">
      <c r="B14" s="568" t="s">
        <v>319</v>
      </c>
      <c r="C14" s="468"/>
      <c r="D14" s="468"/>
      <c r="E14" s="468"/>
      <c r="F14" s="468"/>
      <c r="G14" s="468"/>
      <c r="H14" s="468"/>
      <c r="I14" s="468"/>
      <c r="J14" s="468"/>
      <c r="K14" s="468"/>
      <c r="L14" s="468"/>
      <c r="M14" s="468"/>
      <c r="N14" s="468"/>
      <c r="O14" s="468"/>
      <c r="P14" s="468"/>
      <c r="Q14" s="569"/>
      <c r="R14" s="563" t="s">
        <v>199</v>
      </c>
      <c r="S14" s="342"/>
      <c r="T14" s="342"/>
      <c r="U14" s="342"/>
      <c r="V14" s="342"/>
      <c r="W14" s="342"/>
      <c r="X14" s="342"/>
      <c r="Y14" s="564"/>
      <c r="Z14" s="565" t="s">
        <v>199</v>
      </c>
      <c r="AA14" s="565"/>
      <c r="AB14" s="565"/>
      <c r="AC14" s="565"/>
      <c r="AD14" s="566" t="s">
        <v>199</v>
      </c>
      <c r="AE14" s="566"/>
      <c r="AF14" s="566"/>
      <c r="AG14" s="566"/>
      <c r="AH14" s="566"/>
      <c r="AI14" s="566"/>
      <c r="AJ14" s="566"/>
      <c r="AK14" s="566"/>
      <c r="AL14" s="570" t="s">
        <v>199</v>
      </c>
      <c r="AM14" s="348"/>
      <c r="AN14" s="348"/>
      <c r="AO14" s="571"/>
      <c r="AP14" s="568" t="s">
        <v>216</v>
      </c>
      <c r="AQ14" s="468"/>
      <c r="AR14" s="468"/>
      <c r="AS14" s="468"/>
      <c r="AT14" s="468"/>
      <c r="AU14" s="468"/>
      <c r="AV14" s="468"/>
      <c r="AW14" s="468"/>
      <c r="AX14" s="468"/>
      <c r="AY14" s="468"/>
      <c r="AZ14" s="468"/>
      <c r="BA14" s="468"/>
      <c r="BB14" s="468"/>
      <c r="BC14" s="468"/>
      <c r="BD14" s="468"/>
      <c r="BE14" s="468"/>
      <c r="BF14" s="569"/>
      <c r="BG14" s="563">
        <v>6704</v>
      </c>
      <c r="BH14" s="342"/>
      <c r="BI14" s="342"/>
      <c r="BJ14" s="342"/>
      <c r="BK14" s="342"/>
      <c r="BL14" s="342"/>
      <c r="BM14" s="342"/>
      <c r="BN14" s="564"/>
      <c r="BO14" s="565">
        <v>4.9000000000000004</v>
      </c>
      <c r="BP14" s="565"/>
      <c r="BQ14" s="565"/>
      <c r="BR14" s="565"/>
      <c r="BS14" s="566" t="s">
        <v>199</v>
      </c>
      <c r="BT14" s="566"/>
      <c r="BU14" s="566"/>
      <c r="BV14" s="566"/>
      <c r="BW14" s="566"/>
      <c r="BX14" s="566"/>
      <c r="BY14" s="566"/>
      <c r="BZ14" s="566"/>
      <c r="CA14" s="566"/>
      <c r="CB14" s="567"/>
      <c r="CD14" s="568" t="s">
        <v>63</v>
      </c>
      <c r="CE14" s="468"/>
      <c r="CF14" s="468"/>
      <c r="CG14" s="468"/>
      <c r="CH14" s="468"/>
      <c r="CI14" s="468"/>
      <c r="CJ14" s="468"/>
      <c r="CK14" s="468"/>
      <c r="CL14" s="468"/>
      <c r="CM14" s="468"/>
      <c r="CN14" s="468"/>
      <c r="CO14" s="468"/>
      <c r="CP14" s="468"/>
      <c r="CQ14" s="569"/>
      <c r="CR14" s="563">
        <v>107035</v>
      </c>
      <c r="CS14" s="342"/>
      <c r="CT14" s="342"/>
      <c r="CU14" s="342"/>
      <c r="CV14" s="342"/>
      <c r="CW14" s="342"/>
      <c r="CX14" s="342"/>
      <c r="CY14" s="564"/>
      <c r="CZ14" s="565">
        <v>4.5</v>
      </c>
      <c r="DA14" s="565"/>
      <c r="DB14" s="565"/>
      <c r="DC14" s="565"/>
      <c r="DD14" s="573">
        <v>10109</v>
      </c>
      <c r="DE14" s="342"/>
      <c r="DF14" s="342"/>
      <c r="DG14" s="342"/>
      <c r="DH14" s="342"/>
      <c r="DI14" s="342"/>
      <c r="DJ14" s="342"/>
      <c r="DK14" s="342"/>
      <c r="DL14" s="342"/>
      <c r="DM14" s="342"/>
      <c r="DN14" s="342"/>
      <c r="DO14" s="342"/>
      <c r="DP14" s="564"/>
      <c r="DQ14" s="573">
        <v>107035</v>
      </c>
      <c r="DR14" s="342"/>
      <c r="DS14" s="342"/>
      <c r="DT14" s="342"/>
      <c r="DU14" s="342"/>
      <c r="DV14" s="342"/>
      <c r="DW14" s="342"/>
      <c r="DX14" s="342"/>
      <c r="DY14" s="342"/>
      <c r="DZ14" s="342"/>
      <c r="EA14" s="342"/>
      <c r="EB14" s="342"/>
      <c r="EC14" s="574"/>
    </row>
    <row r="15" spans="2:143" ht="11.25" customHeight="1" x14ac:dyDescent="0.2">
      <c r="B15" s="568" t="s">
        <v>347</v>
      </c>
      <c r="C15" s="468"/>
      <c r="D15" s="468"/>
      <c r="E15" s="468"/>
      <c r="F15" s="468"/>
      <c r="G15" s="468"/>
      <c r="H15" s="468"/>
      <c r="I15" s="468"/>
      <c r="J15" s="468"/>
      <c r="K15" s="468"/>
      <c r="L15" s="468"/>
      <c r="M15" s="468"/>
      <c r="N15" s="468"/>
      <c r="O15" s="468"/>
      <c r="P15" s="468"/>
      <c r="Q15" s="569"/>
      <c r="R15" s="563">
        <v>3849</v>
      </c>
      <c r="S15" s="342"/>
      <c r="T15" s="342"/>
      <c r="U15" s="342"/>
      <c r="V15" s="342"/>
      <c r="W15" s="342"/>
      <c r="X15" s="342"/>
      <c r="Y15" s="564"/>
      <c r="Z15" s="565">
        <v>0.1</v>
      </c>
      <c r="AA15" s="565"/>
      <c r="AB15" s="565"/>
      <c r="AC15" s="565"/>
      <c r="AD15" s="566">
        <v>3849</v>
      </c>
      <c r="AE15" s="566"/>
      <c r="AF15" s="566"/>
      <c r="AG15" s="566"/>
      <c r="AH15" s="566"/>
      <c r="AI15" s="566"/>
      <c r="AJ15" s="566"/>
      <c r="AK15" s="566"/>
      <c r="AL15" s="570">
        <v>0.2</v>
      </c>
      <c r="AM15" s="348"/>
      <c r="AN15" s="348"/>
      <c r="AO15" s="571"/>
      <c r="AP15" s="568" t="s">
        <v>348</v>
      </c>
      <c r="AQ15" s="468"/>
      <c r="AR15" s="468"/>
      <c r="AS15" s="468"/>
      <c r="AT15" s="468"/>
      <c r="AU15" s="468"/>
      <c r="AV15" s="468"/>
      <c r="AW15" s="468"/>
      <c r="AX15" s="468"/>
      <c r="AY15" s="468"/>
      <c r="AZ15" s="468"/>
      <c r="BA15" s="468"/>
      <c r="BB15" s="468"/>
      <c r="BC15" s="468"/>
      <c r="BD15" s="468"/>
      <c r="BE15" s="468"/>
      <c r="BF15" s="569"/>
      <c r="BG15" s="563">
        <v>3760</v>
      </c>
      <c r="BH15" s="342"/>
      <c r="BI15" s="342"/>
      <c r="BJ15" s="342"/>
      <c r="BK15" s="342"/>
      <c r="BL15" s="342"/>
      <c r="BM15" s="342"/>
      <c r="BN15" s="564"/>
      <c r="BO15" s="565">
        <v>2.7</v>
      </c>
      <c r="BP15" s="565"/>
      <c r="BQ15" s="565"/>
      <c r="BR15" s="565"/>
      <c r="BS15" s="566" t="s">
        <v>199</v>
      </c>
      <c r="BT15" s="566"/>
      <c r="BU15" s="566"/>
      <c r="BV15" s="566"/>
      <c r="BW15" s="566"/>
      <c r="BX15" s="566"/>
      <c r="BY15" s="566"/>
      <c r="BZ15" s="566"/>
      <c r="CA15" s="566"/>
      <c r="CB15" s="567"/>
      <c r="CD15" s="568" t="s">
        <v>349</v>
      </c>
      <c r="CE15" s="468"/>
      <c r="CF15" s="468"/>
      <c r="CG15" s="468"/>
      <c r="CH15" s="468"/>
      <c r="CI15" s="468"/>
      <c r="CJ15" s="468"/>
      <c r="CK15" s="468"/>
      <c r="CL15" s="468"/>
      <c r="CM15" s="468"/>
      <c r="CN15" s="468"/>
      <c r="CO15" s="468"/>
      <c r="CP15" s="468"/>
      <c r="CQ15" s="569"/>
      <c r="CR15" s="563">
        <v>128474</v>
      </c>
      <c r="CS15" s="342"/>
      <c r="CT15" s="342"/>
      <c r="CU15" s="342"/>
      <c r="CV15" s="342"/>
      <c r="CW15" s="342"/>
      <c r="CX15" s="342"/>
      <c r="CY15" s="564"/>
      <c r="CZ15" s="565">
        <v>5.3</v>
      </c>
      <c r="DA15" s="565"/>
      <c r="DB15" s="565"/>
      <c r="DC15" s="565"/>
      <c r="DD15" s="573">
        <v>11007</v>
      </c>
      <c r="DE15" s="342"/>
      <c r="DF15" s="342"/>
      <c r="DG15" s="342"/>
      <c r="DH15" s="342"/>
      <c r="DI15" s="342"/>
      <c r="DJ15" s="342"/>
      <c r="DK15" s="342"/>
      <c r="DL15" s="342"/>
      <c r="DM15" s="342"/>
      <c r="DN15" s="342"/>
      <c r="DO15" s="342"/>
      <c r="DP15" s="564"/>
      <c r="DQ15" s="573">
        <v>125207</v>
      </c>
      <c r="DR15" s="342"/>
      <c r="DS15" s="342"/>
      <c r="DT15" s="342"/>
      <c r="DU15" s="342"/>
      <c r="DV15" s="342"/>
      <c r="DW15" s="342"/>
      <c r="DX15" s="342"/>
      <c r="DY15" s="342"/>
      <c r="DZ15" s="342"/>
      <c r="EA15" s="342"/>
      <c r="EB15" s="342"/>
      <c r="EC15" s="574"/>
    </row>
    <row r="16" spans="2:143" ht="11.25" customHeight="1" x14ac:dyDescent="0.2">
      <c r="B16" s="568" t="s">
        <v>350</v>
      </c>
      <c r="C16" s="468"/>
      <c r="D16" s="468"/>
      <c r="E16" s="468"/>
      <c r="F16" s="468"/>
      <c r="G16" s="468"/>
      <c r="H16" s="468"/>
      <c r="I16" s="468"/>
      <c r="J16" s="468"/>
      <c r="K16" s="468"/>
      <c r="L16" s="468"/>
      <c r="M16" s="468"/>
      <c r="N16" s="468"/>
      <c r="O16" s="468"/>
      <c r="P16" s="468"/>
      <c r="Q16" s="569"/>
      <c r="R16" s="563">
        <v>3232</v>
      </c>
      <c r="S16" s="342"/>
      <c r="T16" s="342"/>
      <c r="U16" s="342"/>
      <c r="V16" s="342"/>
      <c r="W16" s="342"/>
      <c r="X16" s="342"/>
      <c r="Y16" s="564"/>
      <c r="Z16" s="565">
        <v>0.1</v>
      </c>
      <c r="AA16" s="565"/>
      <c r="AB16" s="565"/>
      <c r="AC16" s="565"/>
      <c r="AD16" s="566">
        <v>3232</v>
      </c>
      <c r="AE16" s="566"/>
      <c r="AF16" s="566"/>
      <c r="AG16" s="566"/>
      <c r="AH16" s="566"/>
      <c r="AI16" s="566"/>
      <c r="AJ16" s="566"/>
      <c r="AK16" s="566"/>
      <c r="AL16" s="570">
        <v>0.2</v>
      </c>
      <c r="AM16" s="348"/>
      <c r="AN16" s="348"/>
      <c r="AO16" s="571"/>
      <c r="AP16" s="568" t="s">
        <v>351</v>
      </c>
      <c r="AQ16" s="468"/>
      <c r="AR16" s="468"/>
      <c r="AS16" s="468"/>
      <c r="AT16" s="468"/>
      <c r="AU16" s="468"/>
      <c r="AV16" s="468"/>
      <c r="AW16" s="468"/>
      <c r="AX16" s="468"/>
      <c r="AY16" s="468"/>
      <c r="AZ16" s="468"/>
      <c r="BA16" s="468"/>
      <c r="BB16" s="468"/>
      <c r="BC16" s="468"/>
      <c r="BD16" s="468"/>
      <c r="BE16" s="468"/>
      <c r="BF16" s="569"/>
      <c r="BG16" s="563" t="s">
        <v>199</v>
      </c>
      <c r="BH16" s="342"/>
      <c r="BI16" s="342"/>
      <c r="BJ16" s="342"/>
      <c r="BK16" s="342"/>
      <c r="BL16" s="342"/>
      <c r="BM16" s="342"/>
      <c r="BN16" s="564"/>
      <c r="BO16" s="565" t="s">
        <v>199</v>
      </c>
      <c r="BP16" s="565"/>
      <c r="BQ16" s="565"/>
      <c r="BR16" s="565"/>
      <c r="BS16" s="566" t="s">
        <v>199</v>
      </c>
      <c r="BT16" s="566"/>
      <c r="BU16" s="566"/>
      <c r="BV16" s="566"/>
      <c r="BW16" s="566"/>
      <c r="BX16" s="566"/>
      <c r="BY16" s="566"/>
      <c r="BZ16" s="566"/>
      <c r="CA16" s="566"/>
      <c r="CB16" s="567"/>
      <c r="CD16" s="568" t="s">
        <v>352</v>
      </c>
      <c r="CE16" s="468"/>
      <c r="CF16" s="468"/>
      <c r="CG16" s="468"/>
      <c r="CH16" s="468"/>
      <c r="CI16" s="468"/>
      <c r="CJ16" s="468"/>
      <c r="CK16" s="468"/>
      <c r="CL16" s="468"/>
      <c r="CM16" s="468"/>
      <c r="CN16" s="468"/>
      <c r="CO16" s="468"/>
      <c r="CP16" s="468"/>
      <c r="CQ16" s="569"/>
      <c r="CR16" s="563">
        <v>9600</v>
      </c>
      <c r="CS16" s="342"/>
      <c r="CT16" s="342"/>
      <c r="CU16" s="342"/>
      <c r="CV16" s="342"/>
      <c r="CW16" s="342"/>
      <c r="CX16" s="342"/>
      <c r="CY16" s="564"/>
      <c r="CZ16" s="565">
        <v>0.4</v>
      </c>
      <c r="DA16" s="565"/>
      <c r="DB16" s="565"/>
      <c r="DC16" s="565"/>
      <c r="DD16" s="573" t="s">
        <v>199</v>
      </c>
      <c r="DE16" s="342"/>
      <c r="DF16" s="342"/>
      <c r="DG16" s="342"/>
      <c r="DH16" s="342"/>
      <c r="DI16" s="342"/>
      <c r="DJ16" s="342"/>
      <c r="DK16" s="342"/>
      <c r="DL16" s="342"/>
      <c r="DM16" s="342"/>
      <c r="DN16" s="342"/>
      <c r="DO16" s="342"/>
      <c r="DP16" s="564"/>
      <c r="DQ16" s="573">
        <v>1031</v>
      </c>
      <c r="DR16" s="342"/>
      <c r="DS16" s="342"/>
      <c r="DT16" s="342"/>
      <c r="DU16" s="342"/>
      <c r="DV16" s="342"/>
      <c r="DW16" s="342"/>
      <c r="DX16" s="342"/>
      <c r="DY16" s="342"/>
      <c r="DZ16" s="342"/>
      <c r="EA16" s="342"/>
      <c r="EB16" s="342"/>
      <c r="EC16" s="574"/>
    </row>
    <row r="17" spans="2:133" ht="11.25" customHeight="1" x14ac:dyDescent="0.2">
      <c r="B17" s="568" t="s">
        <v>353</v>
      </c>
      <c r="C17" s="468"/>
      <c r="D17" s="468"/>
      <c r="E17" s="468"/>
      <c r="F17" s="468"/>
      <c r="G17" s="468"/>
      <c r="H17" s="468"/>
      <c r="I17" s="468"/>
      <c r="J17" s="468"/>
      <c r="K17" s="468"/>
      <c r="L17" s="468"/>
      <c r="M17" s="468"/>
      <c r="N17" s="468"/>
      <c r="O17" s="468"/>
      <c r="P17" s="468"/>
      <c r="Q17" s="569"/>
      <c r="R17" s="563">
        <v>4221</v>
      </c>
      <c r="S17" s="342"/>
      <c r="T17" s="342"/>
      <c r="U17" s="342"/>
      <c r="V17" s="342"/>
      <c r="W17" s="342"/>
      <c r="X17" s="342"/>
      <c r="Y17" s="564"/>
      <c r="Z17" s="565">
        <v>0.2</v>
      </c>
      <c r="AA17" s="565"/>
      <c r="AB17" s="565"/>
      <c r="AC17" s="565"/>
      <c r="AD17" s="566">
        <v>4221</v>
      </c>
      <c r="AE17" s="566"/>
      <c r="AF17" s="566"/>
      <c r="AG17" s="566"/>
      <c r="AH17" s="566"/>
      <c r="AI17" s="566"/>
      <c r="AJ17" s="566"/>
      <c r="AK17" s="566"/>
      <c r="AL17" s="570">
        <v>0.3</v>
      </c>
      <c r="AM17" s="348"/>
      <c r="AN17" s="348"/>
      <c r="AO17" s="571"/>
      <c r="AP17" s="568" t="s">
        <v>354</v>
      </c>
      <c r="AQ17" s="468"/>
      <c r="AR17" s="468"/>
      <c r="AS17" s="468"/>
      <c r="AT17" s="468"/>
      <c r="AU17" s="468"/>
      <c r="AV17" s="468"/>
      <c r="AW17" s="468"/>
      <c r="AX17" s="468"/>
      <c r="AY17" s="468"/>
      <c r="AZ17" s="468"/>
      <c r="BA17" s="468"/>
      <c r="BB17" s="468"/>
      <c r="BC17" s="468"/>
      <c r="BD17" s="468"/>
      <c r="BE17" s="468"/>
      <c r="BF17" s="569"/>
      <c r="BG17" s="563" t="s">
        <v>199</v>
      </c>
      <c r="BH17" s="342"/>
      <c r="BI17" s="342"/>
      <c r="BJ17" s="342"/>
      <c r="BK17" s="342"/>
      <c r="BL17" s="342"/>
      <c r="BM17" s="342"/>
      <c r="BN17" s="564"/>
      <c r="BO17" s="565" t="s">
        <v>199</v>
      </c>
      <c r="BP17" s="565"/>
      <c r="BQ17" s="565"/>
      <c r="BR17" s="565"/>
      <c r="BS17" s="566" t="s">
        <v>199</v>
      </c>
      <c r="BT17" s="566"/>
      <c r="BU17" s="566"/>
      <c r="BV17" s="566"/>
      <c r="BW17" s="566"/>
      <c r="BX17" s="566"/>
      <c r="BY17" s="566"/>
      <c r="BZ17" s="566"/>
      <c r="CA17" s="566"/>
      <c r="CB17" s="567"/>
      <c r="CD17" s="568" t="s">
        <v>356</v>
      </c>
      <c r="CE17" s="468"/>
      <c r="CF17" s="468"/>
      <c r="CG17" s="468"/>
      <c r="CH17" s="468"/>
      <c r="CI17" s="468"/>
      <c r="CJ17" s="468"/>
      <c r="CK17" s="468"/>
      <c r="CL17" s="468"/>
      <c r="CM17" s="468"/>
      <c r="CN17" s="468"/>
      <c r="CO17" s="468"/>
      <c r="CP17" s="468"/>
      <c r="CQ17" s="569"/>
      <c r="CR17" s="563">
        <v>218850</v>
      </c>
      <c r="CS17" s="342"/>
      <c r="CT17" s="342"/>
      <c r="CU17" s="342"/>
      <c r="CV17" s="342"/>
      <c r="CW17" s="342"/>
      <c r="CX17" s="342"/>
      <c r="CY17" s="564"/>
      <c r="CZ17" s="565">
        <v>9.1</v>
      </c>
      <c r="DA17" s="565"/>
      <c r="DB17" s="565"/>
      <c r="DC17" s="565"/>
      <c r="DD17" s="573" t="s">
        <v>199</v>
      </c>
      <c r="DE17" s="342"/>
      <c r="DF17" s="342"/>
      <c r="DG17" s="342"/>
      <c r="DH17" s="342"/>
      <c r="DI17" s="342"/>
      <c r="DJ17" s="342"/>
      <c r="DK17" s="342"/>
      <c r="DL17" s="342"/>
      <c r="DM17" s="342"/>
      <c r="DN17" s="342"/>
      <c r="DO17" s="342"/>
      <c r="DP17" s="564"/>
      <c r="DQ17" s="573">
        <v>218283</v>
      </c>
      <c r="DR17" s="342"/>
      <c r="DS17" s="342"/>
      <c r="DT17" s="342"/>
      <c r="DU17" s="342"/>
      <c r="DV17" s="342"/>
      <c r="DW17" s="342"/>
      <c r="DX17" s="342"/>
      <c r="DY17" s="342"/>
      <c r="DZ17" s="342"/>
      <c r="EA17" s="342"/>
      <c r="EB17" s="342"/>
      <c r="EC17" s="574"/>
    </row>
    <row r="18" spans="2:133" ht="11.25" customHeight="1" x14ac:dyDescent="0.2">
      <c r="B18" s="568" t="s">
        <v>219</v>
      </c>
      <c r="C18" s="468"/>
      <c r="D18" s="468"/>
      <c r="E18" s="468"/>
      <c r="F18" s="468"/>
      <c r="G18" s="468"/>
      <c r="H18" s="468"/>
      <c r="I18" s="468"/>
      <c r="J18" s="468"/>
      <c r="K18" s="468"/>
      <c r="L18" s="468"/>
      <c r="M18" s="468"/>
      <c r="N18" s="468"/>
      <c r="O18" s="468"/>
      <c r="P18" s="468"/>
      <c r="Q18" s="569"/>
      <c r="R18" s="563">
        <v>7</v>
      </c>
      <c r="S18" s="342"/>
      <c r="T18" s="342"/>
      <c r="U18" s="342"/>
      <c r="V18" s="342"/>
      <c r="W18" s="342"/>
      <c r="X18" s="342"/>
      <c r="Y18" s="564"/>
      <c r="Z18" s="565">
        <v>0</v>
      </c>
      <c r="AA18" s="565"/>
      <c r="AB18" s="565"/>
      <c r="AC18" s="565"/>
      <c r="AD18" s="566">
        <v>7</v>
      </c>
      <c r="AE18" s="566"/>
      <c r="AF18" s="566"/>
      <c r="AG18" s="566"/>
      <c r="AH18" s="566"/>
      <c r="AI18" s="566"/>
      <c r="AJ18" s="566"/>
      <c r="AK18" s="566"/>
      <c r="AL18" s="570">
        <v>0</v>
      </c>
      <c r="AM18" s="348"/>
      <c r="AN18" s="348"/>
      <c r="AO18" s="571"/>
      <c r="AP18" s="568" t="s">
        <v>97</v>
      </c>
      <c r="AQ18" s="468"/>
      <c r="AR18" s="468"/>
      <c r="AS18" s="468"/>
      <c r="AT18" s="468"/>
      <c r="AU18" s="468"/>
      <c r="AV18" s="468"/>
      <c r="AW18" s="468"/>
      <c r="AX18" s="468"/>
      <c r="AY18" s="468"/>
      <c r="AZ18" s="468"/>
      <c r="BA18" s="468"/>
      <c r="BB18" s="468"/>
      <c r="BC18" s="468"/>
      <c r="BD18" s="468"/>
      <c r="BE18" s="468"/>
      <c r="BF18" s="569"/>
      <c r="BG18" s="563" t="s">
        <v>199</v>
      </c>
      <c r="BH18" s="342"/>
      <c r="BI18" s="342"/>
      <c r="BJ18" s="342"/>
      <c r="BK18" s="342"/>
      <c r="BL18" s="342"/>
      <c r="BM18" s="342"/>
      <c r="BN18" s="564"/>
      <c r="BO18" s="565" t="s">
        <v>199</v>
      </c>
      <c r="BP18" s="565"/>
      <c r="BQ18" s="565"/>
      <c r="BR18" s="565"/>
      <c r="BS18" s="566" t="s">
        <v>199</v>
      </c>
      <c r="BT18" s="566"/>
      <c r="BU18" s="566"/>
      <c r="BV18" s="566"/>
      <c r="BW18" s="566"/>
      <c r="BX18" s="566"/>
      <c r="BY18" s="566"/>
      <c r="BZ18" s="566"/>
      <c r="CA18" s="566"/>
      <c r="CB18" s="567"/>
      <c r="CD18" s="568" t="s">
        <v>357</v>
      </c>
      <c r="CE18" s="468"/>
      <c r="CF18" s="468"/>
      <c r="CG18" s="468"/>
      <c r="CH18" s="468"/>
      <c r="CI18" s="468"/>
      <c r="CJ18" s="468"/>
      <c r="CK18" s="468"/>
      <c r="CL18" s="468"/>
      <c r="CM18" s="468"/>
      <c r="CN18" s="468"/>
      <c r="CO18" s="468"/>
      <c r="CP18" s="468"/>
      <c r="CQ18" s="569"/>
      <c r="CR18" s="563" t="s">
        <v>199</v>
      </c>
      <c r="CS18" s="342"/>
      <c r="CT18" s="342"/>
      <c r="CU18" s="342"/>
      <c r="CV18" s="342"/>
      <c r="CW18" s="342"/>
      <c r="CX18" s="342"/>
      <c r="CY18" s="564"/>
      <c r="CZ18" s="565" t="s">
        <v>199</v>
      </c>
      <c r="DA18" s="565"/>
      <c r="DB18" s="565"/>
      <c r="DC18" s="565"/>
      <c r="DD18" s="573" t="s">
        <v>199</v>
      </c>
      <c r="DE18" s="342"/>
      <c r="DF18" s="342"/>
      <c r="DG18" s="342"/>
      <c r="DH18" s="342"/>
      <c r="DI18" s="342"/>
      <c r="DJ18" s="342"/>
      <c r="DK18" s="342"/>
      <c r="DL18" s="342"/>
      <c r="DM18" s="342"/>
      <c r="DN18" s="342"/>
      <c r="DO18" s="342"/>
      <c r="DP18" s="564"/>
      <c r="DQ18" s="573" t="s">
        <v>199</v>
      </c>
      <c r="DR18" s="342"/>
      <c r="DS18" s="342"/>
      <c r="DT18" s="342"/>
      <c r="DU18" s="342"/>
      <c r="DV18" s="342"/>
      <c r="DW18" s="342"/>
      <c r="DX18" s="342"/>
      <c r="DY18" s="342"/>
      <c r="DZ18" s="342"/>
      <c r="EA18" s="342"/>
      <c r="EB18" s="342"/>
      <c r="EC18" s="574"/>
    </row>
    <row r="19" spans="2:133" ht="11.25" customHeight="1" x14ac:dyDescent="0.2">
      <c r="B19" s="568" t="s">
        <v>358</v>
      </c>
      <c r="C19" s="468"/>
      <c r="D19" s="468"/>
      <c r="E19" s="468"/>
      <c r="F19" s="468"/>
      <c r="G19" s="468"/>
      <c r="H19" s="468"/>
      <c r="I19" s="468"/>
      <c r="J19" s="468"/>
      <c r="K19" s="468"/>
      <c r="L19" s="468"/>
      <c r="M19" s="468"/>
      <c r="N19" s="468"/>
      <c r="O19" s="468"/>
      <c r="P19" s="468"/>
      <c r="Q19" s="569"/>
      <c r="R19" s="563">
        <v>4214</v>
      </c>
      <c r="S19" s="342"/>
      <c r="T19" s="342"/>
      <c r="U19" s="342"/>
      <c r="V19" s="342"/>
      <c r="W19" s="342"/>
      <c r="X19" s="342"/>
      <c r="Y19" s="564"/>
      <c r="Z19" s="565">
        <v>0.2</v>
      </c>
      <c r="AA19" s="565"/>
      <c r="AB19" s="565"/>
      <c r="AC19" s="565"/>
      <c r="AD19" s="566">
        <v>4214</v>
      </c>
      <c r="AE19" s="566"/>
      <c r="AF19" s="566"/>
      <c r="AG19" s="566"/>
      <c r="AH19" s="566"/>
      <c r="AI19" s="566"/>
      <c r="AJ19" s="566"/>
      <c r="AK19" s="566"/>
      <c r="AL19" s="570">
        <v>0.3</v>
      </c>
      <c r="AM19" s="348"/>
      <c r="AN19" s="348"/>
      <c r="AO19" s="571"/>
      <c r="AP19" s="568" t="s">
        <v>254</v>
      </c>
      <c r="AQ19" s="468"/>
      <c r="AR19" s="468"/>
      <c r="AS19" s="468"/>
      <c r="AT19" s="468"/>
      <c r="AU19" s="468"/>
      <c r="AV19" s="468"/>
      <c r="AW19" s="468"/>
      <c r="AX19" s="468"/>
      <c r="AY19" s="468"/>
      <c r="AZ19" s="468"/>
      <c r="BA19" s="468"/>
      <c r="BB19" s="468"/>
      <c r="BC19" s="468"/>
      <c r="BD19" s="468"/>
      <c r="BE19" s="468"/>
      <c r="BF19" s="569"/>
      <c r="BG19" s="563">
        <v>58</v>
      </c>
      <c r="BH19" s="342"/>
      <c r="BI19" s="342"/>
      <c r="BJ19" s="342"/>
      <c r="BK19" s="342"/>
      <c r="BL19" s="342"/>
      <c r="BM19" s="342"/>
      <c r="BN19" s="564"/>
      <c r="BO19" s="565">
        <v>0</v>
      </c>
      <c r="BP19" s="565"/>
      <c r="BQ19" s="565"/>
      <c r="BR19" s="565"/>
      <c r="BS19" s="566" t="s">
        <v>199</v>
      </c>
      <c r="BT19" s="566"/>
      <c r="BU19" s="566"/>
      <c r="BV19" s="566"/>
      <c r="BW19" s="566"/>
      <c r="BX19" s="566"/>
      <c r="BY19" s="566"/>
      <c r="BZ19" s="566"/>
      <c r="CA19" s="566"/>
      <c r="CB19" s="567"/>
      <c r="CD19" s="568" t="s">
        <v>360</v>
      </c>
      <c r="CE19" s="468"/>
      <c r="CF19" s="468"/>
      <c r="CG19" s="468"/>
      <c r="CH19" s="468"/>
      <c r="CI19" s="468"/>
      <c r="CJ19" s="468"/>
      <c r="CK19" s="468"/>
      <c r="CL19" s="468"/>
      <c r="CM19" s="468"/>
      <c r="CN19" s="468"/>
      <c r="CO19" s="468"/>
      <c r="CP19" s="468"/>
      <c r="CQ19" s="569"/>
      <c r="CR19" s="563" t="s">
        <v>199</v>
      </c>
      <c r="CS19" s="342"/>
      <c r="CT19" s="342"/>
      <c r="CU19" s="342"/>
      <c r="CV19" s="342"/>
      <c r="CW19" s="342"/>
      <c r="CX19" s="342"/>
      <c r="CY19" s="564"/>
      <c r="CZ19" s="565" t="s">
        <v>199</v>
      </c>
      <c r="DA19" s="565"/>
      <c r="DB19" s="565"/>
      <c r="DC19" s="565"/>
      <c r="DD19" s="573" t="s">
        <v>199</v>
      </c>
      <c r="DE19" s="342"/>
      <c r="DF19" s="342"/>
      <c r="DG19" s="342"/>
      <c r="DH19" s="342"/>
      <c r="DI19" s="342"/>
      <c r="DJ19" s="342"/>
      <c r="DK19" s="342"/>
      <c r="DL19" s="342"/>
      <c r="DM19" s="342"/>
      <c r="DN19" s="342"/>
      <c r="DO19" s="342"/>
      <c r="DP19" s="564"/>
      <c r="DQ19" s="573" t="s">
        <v>199</v>
      </c>
      <c r="DR19" s="342"/>
      <c r="DS19" s="342"/>
      <c r="DT19" s="342"/>
      <c r="DU19" s="342"/>
      <c r="DV19" s="342"/>
      <c r="DW19" s="342"/>
      <c r="DX19" s="342"/>
      <c r="DY19" s="342"/>
      <c r="DZ19" s="342"/>
      <c r="EA19" s="342"/>
      <c r="EB19" s="342"/>
      <c r="EC19" s="574"/>
    </row>
    <row r="20" spans="2:133" ht="11.25" customHeight="1" x14ac:dyDescent="0.2">
      <c r="B20" s="576" t="s">
        <v>361</v>
      </c>
      <c r="C20" s="577"/>
      <c r="D20" s="577"/>
      <c r="E20" s="577"/>
      <c r="F20" s="577"/>
      <c r="G20" s="577"/>
      <c r="H20" s="577"/>
      <c r="I20" s="577"/>
      <c r="J20" s="577"/>
      <c r="K20" s="577"/>
      <c r="L20" s="577"/>
      <c r="M20" s="577"/>
      <c r="N20" s="577"/>
      <c r="O20" s="577"/>
      <c r="P20" s="577"/>
      <c r="Q20" s="578"/>
      <c r="R20" s="563" t="s">
        <v>199</v>
      </c>
      <c r="S20" s="342"/>
      <c r="T20" s="342"/>
      <c r="U20" s="342"/>
      <c r="V20" s="342"/>
      <c r="W20" s="342"/>
      <c r="X20" s="342"/>
      <c r="Y20" s="564"/>
      <c r="Z20" s="565" t="s">
        <v>199</v>
      </c>
      <c r="AA20" s="565"/>
      <c r="AB20" s="565"/>
      <c r="AC20" s="565"/>
      <c r="AD20" s="566" t="s">
        <v>199</v>
      </c>
      <c r="AE20" s="566"/>
      <c r="AF20" s="566"/>
      <c r="AG20" s="566"/>
      <c r="AH20" s="566"/>
      <c r="AI20" s="566"/>
      <c r="AJ20" s="566"/>
      <c r="AK20" s="566"/>
      <c r="AL20" s="570" t="s">
        <v>199</v>
      </c>
      <c r="AM20" s="348"/>
      <c r="AN20" s="348"/>
      <c r="AO20" s="571"/>
      <c r="AP20" s="568" t="s">
        <v>362</v>
      </c>
      <c r="AQ20" s="468"/>
      <c r="AR20" s="468"/>
      <c r="AS20" s="468"/>
      <c r="AT20" s="468"/>
      <c r="AU20" s="468"/>
      <c r="AV20" s="468"/>
      <c r="AW20" s="468"/>
      <c r="AX20" s="468"/>
      <c r="AY20" s="468"/>
      <c r="AZ20" s="468"/>
      <c r="BA20" s="468"/>
      <c r="BB20" s="468"/>
      <c r="BC20" s="468"/>
      <c r="BD20" s="468"/>
      <c r="BE20" s="468"/>
      <c r="BF20" s="569"/>
      <c r="BG20" s="563">
        <v>58</v>
      </c>
      <c r="BH20" s="342"/>
      <c r="BI20" s="342"/>
      <c r="BJ20" s="342"/>
      <c r="BK20" s="342"/>
      <c r="BL20" s="342"/>
      <c r="BM20" s="342"/>
      <c r="BN20" s="564"/>
      <c r="BO20" s="565">
        <v>0</v>
      </c>
      <c r="BP20" s="565"/>
      <c r="BQ20" s="565"/>
      <c r="BR20" s="565"/>
      <c r="BS20" s="566" t="s">
        <v>199</v>
      </c>
      <c r="BT20" s="566"/>
      <c r="BU20" s="566"/>
      <c r="BV20" s="566"/>
      <c r="BW20" s="566"/>
      <c r="BX20" s="566"/>
      <c r="BY20" s="566"/>
      <c r="BZ20" s="566"/>
      <c r="CA20" s="566"/>
      <c r="CB20" s="567"/>
      <c r="CD20" s="568" t="s">
        <v>189</v>
      </c>
      <c r="CE20" s="468"/>
      <c r="CF20" s="468"/>
      <c r="CG20" s="468"/>
      <c r="CH20" s="468"/>
      <c r="CI20" s="468"/>
      <c r="CJ20" s="468"/>
      <c r="CK20" s="468"/>
      <c r="CL20" s="468"/>
      <c r="CM20" s="468"/>
      <c r="CN20" s="468"/>
      <c r="CO20" s="468"/>
      <c r="CP20" s="468"/>
      <c r="CQ20" s="569"/>
      <c r="CR20" s="563">
        <v>2401973</v>
      </c>
      <c r="CS20" s="342"/>
      <c r="CT20" s="342"/>
      <c r="CU20" s="342"/>
      <c r="CV20" s="342"/>
      <c r="CW20" s="342"/>
      <c r="CX20" s="342"/>
      <c r="CY20" s="564"/>
      <c r="CZ20" s="565">
        <v>100</v>
      </c>
      <c r="DA20" s="565"/>
      <c r="DB20" s="565"/>
      <c r="DC20" s="565"/>
      <c r="DD20" s="573">
        <v>374788</v>
      </c>
      <c r="DE20" s="342"/>
      <c r="DF20" s="342"/>
      <c r="DG20" s="342"/>
      <c r="DH20" s="342"/>
      <c r="DI20" s="342"/>
      <c r="DJ20" s="342"/>
      <c r="DK20" s="342"/>
      <c r="DL20" s="342"/>
      <c r="DM20" s="342"/>
      <c r="DN20" s="342"/>
      <c r="DO20" s="342"/>
      <c r="DP20" s="564"/>
      <c r="DQ20" s="573">
        <v>1757574</v>
      </c>
      <c r="DR20" s="342"/>
      <c r="DS20" s="342"/>
      <c r="DT20" s="342"/>
      <c r="DU20" s="342"/>
      <c r="DV20" s="342"/>
      <c r="DW20" s="342"/>
      <c r="DX20" s="342"/>
      <c r="DY20" s="342"/>
      <c r="DZ20" s="342"/>
      <c r="EA20" s="342"/>
      <c r="EB20" s="342"/>
      <c r="EC20" s="574"/>
    </row>
    <row r="21" spans="2:133" ht="11.25" customHeight="1" x14ac:dyDescent="0.2">
      <c r="B21" s="568" t="s">
        <v>338</v>
      </c>
      <c r="C21" s="468"/>
      <c r="D21" s="468"/>
      <c r="E21" s="468"/>
      <c r="F21" s="468"/>
      <c r="G21" s="468"/>
      <c r="H21" s="468"/>
      <c r="I21" s="468"/>
      <c r="J21" s="468"/>
      <c r="K21" s="468"/>
      <c r="L21" s="468"/>
      <c r="M21" s="468"/>
      <c r="N21" s="468"/>
      <c r="O21" s="468"/>
      <c r="P21" s="468"/>
      <c r="Q21" s="569"/>
      <c r="R21" s="563">
        <v>1524668</v>
      </c>
      <c r="S21" s="342"/>
      <c r="T21" s="342"/>
      <c r="U21" s="342"/>
      <c r="V21" s="342"/>
      <c r="W21" s="342"/>
      <c r="X21" s="342"/>
      <c r="Y21" s="564"/>
      <c r="Z21" s="565">
        <v>59.3</v>
      </c>
      <c r="AA21" s="565"/>
      <c r="AB21" s="565"/>
      <c r="AC21" s="565"/>
      <c r="AD21" s="566">
        <v>1325895</v>
      </c>
      <c r="AE21" s="566"/>
      <c r="AF21" s="566"/>
      <c r="AG21" s="566"/>
      <c r="AH21" s="566"/>
      <c r="AI21" s="566"/>
      <c r="AJ21" s="566"/>
      <c r="AK21" s="566"/>
      <c r="AL21" s="570">
        <v>84</v>
      </c>
      <c r="AM21" s="348"/>
      <c r="AN21" s="348"/>
      <c r="AO21" s="571"/>
      <c r="AP21" s="568" t="s">
        <v>364</v>
      </c>
      <c r="AQ21" s="583"/>
      <c r="AR21" s="583"/>
      <c r="AS21" s="583"/>
      <c r="AT21" s="583"/>
      <c r="AU21" s="583"/>
      <c r="AV21" s="583"/>
      <c r="AW21" s="583"/>
      <c r="AX21" s="583"/>
      <c r="AY21" s="583"/>
      <c r="AZ21" s="583"/>
      <c r="BA21" s="583"/>
      <c r="BB21" s="583"/>
      <c r="BC21" s="583"/>
      <c r="BD21" s="583"/>
      <c r="BE21" s="583"/>
      <c r="BF21" s="584"/>
      <c r="BG21" s="563">
        <v>58</v>
      </c>
      <c r="BH21" s="342"/>
      <c r="BI21" s="342"/>
      <c r="BJ21" s="342"/>
      <c r="BK21" s="342"/>
      <c r="BL21" s="342"/>
      <c r="BM21" s="342"/>
      <c r="BN21" s="564"/>
      <c r="BO21" s="565">
        <v>0</v>
      </c>
      <c r="BP21" s="565"/>
      <c r="BQ21" s="565"/>
      <c r="BR21" s="565"/>
      <c r="BS21" s="566" t="s">
        <v>199</v>
      </c>
      <c r="BT21" s="566"/>
      <c r="BU21" s="566"/>
      <c r="BV21" s="566"/>
      <c r="BW21" s="566"/>
      <c r="BX21" s="566"/>
      <c r="BY21" s="566"/>
      <c r="BZ21" s="566"/>
      <c r="CA21" s="566"/>
      <c r="CB21" s="567"/>
      <c r="CD21" s="585"/>
      <c r="CE21" s="586"/>
      <c r="CF21" s="586"/>
      <c r="CG21" s="586"/>
      <c r="CH21" s="586"/>
      <c r="CI21" s="586"/>
      <c r="CJ21" s="586"/>
      <c r="CK21" s="586"/>
      <c r="CL21" s="586"/>
      <c r="CM21" s="586"/>
      <c r="CN21" s="586"/>
      <c r="CO21" s="586"/>
      <c r="CP21" s="586"/>
      <c r="CQ21" s="587"/>
      <c r="CR21" s="588"/>
      <c r="CS21" s="580"/>
      <c r="CT21" s="580"/>
      <c r="CU21" s="580"/>
      <c r="CV21" s="580"/>
      <c r="CW21" s="580"/>
      <c r="CX21" s="580"/>
      <c r="CY21" s="581"/>
      <c r="CZ21" s="589"/>
      <c r="DA21" s="589"/>
      <c r="DB21" s="589"/>
      <c r="DC21" s="589"/>
      <c r="DD21" s="579"/>
      <c r="DE21" s="580"/>
      <c r="DF21" s="580"/>
      <c r="DG21" s="580"/>
      <c r="DH21" s="580"/>
      <c r="DI21" s="580"/>
      <c r="DJ21" s="580"/>
      <c r="DK21" s="580"/>
      <c r="DL21" s="580"/>
      <c r="DM21" s="580"/>
      <c r="DN21" s="580"/>
      <c r="DO21" s="580"/>
      <c r="DP21" s="581"/>
      <c r="DQ21" s="579"/>
      <c r="DR21" s="580"/>
      <c r="DS21" s="580"/>
      <c r="DT21" s="580"/>
      <c r="DU21" s="580"/>
      <c r="DV21" s="580"/>
      <c r="DW21" s="580"/>
      <c r="DX21" s="580"/>
      <c r="DY21" s="580"/>
      <c r="DZ21" s="580"/>
      <c r="EA21" s="580"/>
      <c r="EB21" s="580"/>
      <c r="EC21" s="582"/>
    </row>
    <row r="22" spans="2:133" ht="11.25" customHeight="1" x14ac:dyDescent="0.2">
      <c r="B22" s="568" t="s">
        <v>293</v>
      </c>
      <c r="C22" s="468"/>
      <c r="D22" s="468"/>
      <c r="E22" s="468"/>
      <c r="F22" s="468"/>
      <c r="G22" s="468"/>
      <c r="H22" s="468"/>
      <c r="I22" s="468"/>
      <c r="J22" s="468"/>
      <c r="K22" s="468"/>
      <c r="L22" s="468"/>
      <c r="M22" s="468"/>
      <c r="N22" s="468"/>
      <c r="O22" s="468"/>
      <c r="P22" s="468"/>
      <c r="Q22" s="569"/>
      <c r="R22" s="563">
        <v>1325895</v>
      </c>
      <c r="S22" s="342"/>
      <c r="T22" s="342"/>
      <c r="U22" s="342"/>
      <c r="V22" s="342"/>
      <c r="W22" s="342"/>
      <c r="X22" s="342"/>
      <c r="Y22" s="564"/>
      <c r="Z22" s="565">
        <v>51.6</v>
      </c>
      <c r="AA22" s="565"/>
      <c r="AB22" s="565"/>
      <c r="AC22" s="565"/>
      <c r="AD22" s="566">
        <v>1325895</v>
      </c>
      <c r="AE22" s="566"/>
      <c r="AF22" s="566"/>
      <c r="AG22" s="566"/>
      <c r="AH22" s="566"/>
      <c r="AI22" s="566"/>
      <c r="AJ22" s="566"/>
      <c r="AK22" s="566"/>
      <c r="AL22" s="570">
        <v>84</v>
      </c>
      <c r="AM22" s="348"/>
      <c r="AN22" s="348"/>
      <c r="AO22" s="571"/>
      <c r="AP22" s="568" t="s">
        <v>365</v>
      </c>
      <c r="AQ22" s="583"/>
      <c r="AR22" s="583"/>
      <c r="AS22" s="583"/>
      <c r="AT22" s="583"/>
      <c r="AU22" s="583"/>
      <c r="AV22" s="583"/>
      <c r="AW22" s="583"/>
      <c r="AX22" s="583"/>
      <c r="AY22" s="583"/>
      <c r="AZ22" s="583"/>
      <c r="BA22" s="583"/>
      <c r="BB22" s="583"/>
      <c r="BC22" s="583"/>
      <c r="BD22" s="583"/>
      <c r="BE22" s="583"/>
      <c r="BF22" s="584"/>
      <c r="BG22" s="563" t="s">
        <v>199</v>
      </c>
      <c r="BH22" s="342"/>
      <c r="BI22" s="342"/>
      <c r="BJ22" s="342"/>
      <c r="BK22" s="342"/>
      <c r="BL22" s="342"/>
      <c r="BM22" s="342"/>
      <c r="BN22" s="564"/>
      <c r="BO22" s="565" t="s">
        <v>199</v>
      </c>
      <c r="BP22" s="565"/>
      <c r="BQ22" s="565"/>
      <c r="BR22" s="565"/>
      <c r="BS22" s="566" t="s">
        <v>199</v>
      </c>
      <c r="BT22" s="566"/>
      <c r="BU22" s="566"/>
      <c r="BV22" s="566"/>
      <c r="BW22" s="566"/>
      <c r="BX22" s="566"/>
      <c r="BY22" s="566"/>
      <c r="BZ22" s="566"/>
      <c r="CA22" s="566"/>
      <c r="CB22" s="567"/>
      <c r="CD22" s="336" t="s">
        <v>367</v>
      </c>
      <c r="CE22" s="337"/>
      <c r="CF22" s="337"/>
      <c r="CG22" s="337"/>
      <c r="CH22" s="337"/>
      <c r="CI22" s="337"/>
      <c r="CJ22" s="337"/>
      <c r="CK22" s="337"/>
      <c r="CL22" s="337"/>
      <c r="CM22" s="337"/>
      <c r="CN22" s="337"/>
      <c r="CO22" s="337"/>
      <c r="CP22" s="337"/>
      <c r="CQ22" s="337"/>
      <c r="CR22" s="337"/>
      <c r="CS22" s="337"/>
      <c r="CT22" s="337"/>
      <c r="CU22" s="337"/>
      <c r="CV22" s="337"/>
      <c r="CW22" s="337"/>
      <c r="CX22" s="337"/>
      <c r="CY22" s="337"/>
      <c r="CZ22" s="337"/>
      <c r="DA22" s="337"/>
      <c r="DB22" s="337"/>
      <c r="DC22" s="337"/>
      <c r="DD22" s="337"/>
      <c r="DE22" s="337"/>
      <c r="DF22" s="337"/>
      <c r="DG22" s="337"/>
      <c r="DH22" s="337"/>
      <c r="DI22" s="337"/>
      <c r="DJ22" s="337"/>
      <c r="DK22" s="337"/>
      <c r="DL22" s="337"/>
      <c r="DM22" s="337"/>
      <c r="DN22" s="337"/>
      <c r="DO22" s="337"/>
      <c r="DP22" s="337"/>
      <c r="DQ22" s="337"/>
      <c r="DR22" s="337"/>
      <c r="DS22" s="337"/>
      <c r="DT22" s="337"/>
      <c r="DU22" s="337"/>
      <c r="DV22" s="337"/>
      <c r="DW22" s="337"/>
      <c r="DX22" s="337"/>
      <c r="DY22" s="337"/>
      <c r="DZ22" s="337"/>
      <c r="EA22" s="337"/>
      <c r="EB22" s="337"/>
      <c r="EC22" s="386"/>
    </row>
    <row r="23" spans="2:133" ht="11.25" customHeight="1" x14ac:dyDescent="0.2">
      <c r="B23" s="568" t="s">
        <v>291</v>
      </c>
      <c r="C23" s="468"/>
      <c r="D23" s="468"/>
      <c r="E23" s="468"/>
      <c r="F23" s="468"/>
      <c r="G23" s="468"/>
      <c r="H23" s="468"/>
      <c r="I23" s="468"/>
      <c r="J23" s="468"/>
      <c r="K23" s="468"/>
      <c r="L23" s="468"/>
      <c r="M23" s="468"/>
      <c r="N23" s="468"/>
      <c r="O23" s="468"/>
      <c r="P23" s="468"/>
      <c r="Q23" s="569"/>
      <c r="R23" s="563">
        <v>198773</v>
      </c>
      <c r="S23" s="342"/>
      <c r="T23" s="342"/>
      <c r="U23" s="342"/>
      <c r="V23" s="342"/>
      <c r="W23" s="342"/>
      <c r="X23" s="342"/>
      <c r="Y23" s="564"/>
      <c r="Z23" s="565">
        <v>7.7</v>
      </c>
      <c r="AA23" s="565"/>
      <c r="AB23" s="565"/>
      <c r="AC23" s="565"/>
      <c r="AD23" s="566" t="s">
        <v>199</v>
      </c>
      <c r="AE23" s="566"/>
      <c r="AF23" s="566"/>
      <c r="AG23" s="566"/>
      <c r="AH23" s="566"/>
      <c r="AI23" s="566"/>
      <c r="AJ23" s="566"/>
      <c r="AK23" s="566"/>
      <c r="AL23" s="570" t="s">
        <v>199</v>
      </c>
      <c r="AM23" s="348"/>
      <c r="AN23" s="348"/>
      <c r="AO23" s="571"/>
      <c r="AP23" s="568" t="s">
        <v>115</v>
      </c>
      <c r="AQ23" s="583"/>
      <c r="AR23" s="583"/>
      <c r="AS23" s="583"/>
      <c r="AT23" s="583"/>
      <c r="AU23" s="583"/>
      <c r="AV23" s="583"/>
      <c r="AW23" s="583"/>
      <c r="AX23" s="583"/>
      <c r="AY23" s="583"/>
      <c r="AZ23" s="583"/>
      <c r="BA23" s="583"/>
      <c r="BB23" s="583"/>
      <c r="BC23" s="583"/>
      <c r="BD23" s="583"/>
      <c r="BE23" s="583"/>
      <c r="BF23" s="584"/>
      <c r="BG23" s="563" t="s">
        <v>199</v>
      </c>
      <c r="BH23" s="342"/>
      <c r="BI23" s="342"/>
      <c r="BJ23" s="342"/>
      <c r="BK23" s="342"/>
      <c r="BL23" s="342"/>
      <c r="BM23" s="342"/>
      <c r="BN23" s="564"/>
      <c r="BO23" s="565" t="s">
        <v>199</v>
      </c>
      <c r="BP23" s="565"/>
      <c r="BQ23" s="565"/>
      <c r="BR23" s="565"/>
      <c r="BS23" s="566" t="s">
        <v>199</v>
      </c>
      <c r="BT23" s="566"/>
      <c r="BU23" s="566"/>
      <c r="BV23" s="566"/>
      <c r="BW23" s="566"/>
      <c r="BX23" s="566"/>
      <c r="BY23" s="566"/>
      <c r="BZ23" s="566"/>
      <c r="CA23" s="566"/>
      <c r="CB23" s="567"/>
      <c r="CD23" s="336" t="s">
        <v>314</v>
      </c>
      <c r="CE23" s="337"/>
      <c r="CF23" s="337"/>
      <c r="CG23" s="337"/>
      <c r="CH23" s="337"/>
      <c r="CI23" s="337"/>
      <c r="CJ23" s="337"/>
      <c r="CK23" s="337"/>
      <c r="CL23" s="337"/>
      <c r="CM23" s="337"/>
      <c r="CN23" s="337"/>
      <c r="CO23" s="337"/>
      <c r="CP23" s="337"/>
      <c r="CQ23" s="386"/>
      <c r="CR23" s="336" t="s">
        <v>368</v>
      </c>
      <c r="CS23" s="337"/>
      <c r="CT23" s="337"/>
      <c r="CU23" s="337"/>
      <c r="CV23" s="337"/>
      <c r="CW23" s="337"/>
      <c r="CX23" s="337"/>
      <c r="CY23" s="386"/>
      <c r="CZ23" s="336" t="s">
        <v>371</v>
      </c>
      <c r="DA23" s="337"/>
      <c r="DB23" s="337"/>
      <c r="DC23" s="386"/>
      <c r="DD23" s="336" t="s">
        <v>297</v>
      </c>
      <c r="DE23" s="337"/>
      <c r="DF23" s="337"/>
      <c r="DG23" s="337"/>
      <c r="DH23" s="337"/>
      <c r="DI23" s="337"/>
      <c r="DJ23" s="337"/>
      <c r="DK23" s="386"/>
      <c r="DL23" s="590" t="s">
        <v>374</v>
      </c>
      <c r="DM23" s="591"/>
      <c r="DN23" s="591"/>
      <c r="DO23" s="591"/>
      <c r="DP23" s="591"/>
      <c r="DQ23" s="591"/>
      <c r="DR23" s="591"/>
      <c r="DS23" s="591"/>
      <c r="DT23" s="591"/>
      <c r="DU23" s="591"/>
      <c r="DV23" s="592"/>
      <c r="DW23" s="336" t="s">
        <v>375</v>
      </c>
      <c r="DX23" s="337"/>
      <c r="DY23" s="337"/>
      <c r="DZ23" s="337"/>
      <c r="EA23" s="337"/>
      <c r="EB23" s="337"/>
      <c r="EC23" s="386"/>
    </row>
    <row r="24" spans="2:133" ht="11.25" customHeight="1" x14ac:dyDescent="0.2">
      <c r="B24" s="568" t="s">
        <v>376</v>
      </c>
      <c r="C24" s="468"/>
      <c r="D24" s="468"/>
      <c r="E24" s="468"/>
      <c r="F24" s="468"/>
      <c r="G24" s="468"/>
      <c r="H24" s="468"/>
      <c r="I24" s="468"/>
      <c r="J24" s="468"/>
      <c r="K24" s="468"/>
      <c r="L24" s="468"/>
      <c r="M24" s="468"/>
      <c r="N24" s="468"/>
      <c r="O24" s="468"/>
      <c r="P24" s="468"/>
      <c r="Q24" s="569"/>
      <c r="R24" s="563" t="s">
        <v>199</v>
      </c>
      <c r="S24" s="342"/>
      <c r="T24" s="342"/>
      <c r="U24" s="342"/>
      <c r="V24" s="342"/>
      <c r="W24" s="342"/>
      <c r="X24" s="342"/>
      <c r="Y24" s="564"/>
      <c r="Z24" s="565" t="s">
        <v>199</v>
      </c>
      <c r="AA24" s="565"/>
      <c r="AB24" s="565"/>
      <c r="AC24" s="565"/>
      <c r="AD24" s="566" t="s">
        <v>199</v>
      </c>
      <c r="AE24" s="566"/>
      <c r="AF24" s="566"/>
      <c r="AG24" s="566"/>
      <c r="AH24" s="566"/>
      <c r="AI24" s="566"/>
      <c r="AJ24" s="566"/>
      <c r="AK24" s="566"/>
      <c r="AL24" s="570" t="s">
        <v>199</v>
      </c>
      <c r="AM24" s="348"/>
      <c r="AN24" s="348"/>
      <c r="AO24" s="571"/>
      <c r="AP24" s="568" t="s">
        <v>377</v>
      </c>
      <c r="AQ24" s="583"/>
      <c r="AR24" s="583"/>
      <c r="AS24" s="583"/>
      <c r="AT24" s="583"/>
      <c r="AU24" s="583"/>
      <c r="AV24" s="583"/>
      <c r="AW24" s="583"/>
      <c r="AX24" s="583"/>
      <c r="AY24" s="583"/>
      <c r="AZ24" s="583"/>
      <c r="BA24" s="583"/>
      <c r="BB24" s="583"/>
      <c r="BC24" s="583"/>
      <c r="BD24" s="583"/>
      <c r="BE24" s="583"/>
      <c r="BF24" s="584"/>
      <c r="BG24" s="563" t="s">
        <v>199</v>
      </c>
      <c r="BH24" s="342"/>
      <c r="BI24" s="342"/>
      <c r="BJ24" s="342"/>
      <c r="BK24" s="342"/>
      <c r="BL24" s="342"/>
      <c r="BM24" s="342"/>
      <c r="BN24" s="564"/>
      <c r="BO24" s="565" t="s">
        <v>199</v>
      </c>
      <c r="BP24" s="565"/>
      <c r="BQ24" s="565"/>
      <c r="BR24" s="565"/>
      <c r="BS24" s="566" t="s">
        <v>199</v>
      </c>
      <c r="BT24" s="566"/>
      <c r="BU24" s="566"/>
      <c r="BV24" s="566"/>
      <c r="BW24" s="566"/>
      <c r="BX24" s="566"/>
      <c r="BY24" s="566"/>
      <c r="BZ24" s="566"/>
      <c r="CA24" s="566"/>
      <c r="CB24" s="567"/>
      <c r="CD24" s="552" t="s">
        <v>378</v>
      </c>
      <c r="CE24" s="553"/>
      <c r="CF24" s="553"/>
      <c r="CG24" s="553"/>
      <c r="CH24" s="553"/>
      <c r="CI24" s="553"/>
      <c r="CJ24" s="553"/>
      <c r="CK24" s="553"/>
      <c r="CL24" s="553"/>
      <c r="CM24" s="553"/>
      <c r="CN24" s="553"/>
      <c r="CO24" s="553"/>
      <c r="CP24" s="553"/>
      <c r="CQ24" s="554"/>
      <c r="CR24" s="555">
        <v>707098</v>
      </c>
      <c r="CS24" s="556"/>
      <c r="CT24" s="556"/>
      <c r="CU24" s="556"/>
      <c r="CV24" s="556"/>
      <c r="CW24" s="556"/>
      <c r="CX24" s="556"/>
      <c r="CY24" s="557"/>
      <c r="CZ24" s="560">
        <v>29.4</v>
      </c>
      <c r="DA24" s="561"/>
      <c r="DB24" s="561"/>
      <c r="DC24" s="572"/>
      <c r="DD24" s="593">
        <v>631571</v>
      </c>
      <c r="DE24" s="556"/>
      <c r="DF24" s="556"/>
      <c r="DG24" s="556"/>
      <c r="DH24" s="556"/>
      <c r="DI24" s="556"/>
      <c r="DJ24" s="556"/>
      <c r="DK24" s="557"/>
      <c r="DL24" s="593">
        <v>607513</v>
      </c>
      <c r="DM24" s="556"/>
      <c r="DN24" s="556"/>
      <c r="DO24" s="556"/>
      <c r="DP24" s="556"/>
      <c r="DQ24" s="556"/>
      <c r="DR24" s="556"/>
      <c r="DS24" s="556"/>
      <c r="DT24" s="556"/>
      <c r="DU24" s="556"/>
      <c r="DV24" s="557"/>
      <c r="DW24" s="560">
        <v>38.5</v>
      </c>
      <c r="DX24" s="561"/>
      <c r="DY24" s="561"/>
      <c r="DZ24" s="561"/>
      <c r="EA24" s="561"/>
      <c r="EB24" s="561"/>
      <c r="EC24" s="562"/>
    </row>
    <row r="25" spans="2:133" ht="11.25" customHeight="1" x14ac:dyDescent="0.2">
      <c r="B25" s="568" t="s">
        <v>79</v>
      </c>
      <c r="C25" s="468"/>
      <c r="D25" s="468"/>
      <c r="E25" s="468"/>
      <c r="F25" s="468"/>
      <c r="G25" s="468"/>
      <c r="H25" s="468"/>
      <c r="I25" s="468"/>
      <c r="J25" s="468"/>
      <c r="K25" s="468"/>
      <c r="L25" s="468"/>
      <c r="M25" s="468"/>
      <c r="N25" s="468"/>
      <c r="O25" s="468"/>
      <c r="P25" s="468"/>
      <c r="Q25" s="569"/>
      <c r="R25" s="563">
        <v>1770683</v>
      </c>
      <c r="S25" s="342"/>
      <c r="T25" s="342"/>
      <c r="U25" s="342"/>
      <c r="V25" s="342"/>
      <c r="W25" s="342"/>
      <c r="X25" s="342"/>
      <c r="Y25" s="564"/>
      <c r="Z25" s="565">
        <v>68.900000000000006</v>
      </c>
      <c r="AA25" s="565"/>
      <c r="AB25" s="565"/>
      <c r="AC25" s="565"/>
      <c r="AD25" s="566">
        <v>1571910</v>
      </c>
      <c r="AE25" s="566"/>
      <c r="AF25" s="566"/>
      <c r="AG25" s="566"/>
      <c r="AH25" s="566"/>
      <c r="AI25" s="566"/>
      <c r="AJ25" s="566"/>
      <c r="AK25" s="566"/>
      <c r="AL25" s="570">
        <v>99.6</v>
      </c>
      <c r="AM25" s="348"/>
      <c r="AN25" s="348"/>
      <c r="AO25" s="571"/>
      <c r="AP25" s="568" t="s">
        <v>275</v>
      </c>
      <c r="AQ25" s="583"/>
      <c r="AR25" s="583"/>
      <c r="AS25" s="583"/>
      <c r="AT25" s="583"/>
      <c r="AU25" s="583"/>
      <c r="AV25" s="583"/>
      <c r="AW25" s="583"/>
      <c r="AX25" s="583"/>
      <c r="AY25" s="583"/>
      <c r="AZ25" s="583"/>
      <c r="BA25" s="583"/>
      <c r="BB25" s="583"/>
      <c r="BC25" s="583"/>
      <c r="BD25" s="583"/>
      <c r="BE25" s="583"/>
      <c r="BF25" s="584"/>
      <c r="BG25" s="563" t="s">
        <v>199</v>
      </c>
      <c r="BH25" s="342"/>
      <c r="BI25" s="342"/>
      <c r="BJ25" s="342"/>
      <c r="BK25" s="342"/>
      <c r="BL25" s="342"/>
      <c r="BM25" s="342"/>
      <c r="BN25" s="564"/>
      <c r="BO25" s="565" t="s">
        <v>199</v>
      </c>
      <c r="BP25" s="565"/>
      <c r="BQ25" s="565"/>
      <c r="BR25" s="565"/>
      <c r="BS25" s="566" t="s">
        <v>199</v>
      </c>
      <c r="BT25" s="566"/>
      <c r="BU25" s="566"/>
      <c r="BV25" s="566"/>
      <c r="BW25" s="566"/>
      <c r="BX25" s="566"/>
      <c r="BY25" s="566"/>
      <c r="BZ25" s="566"/>
      <c r="CA25" s="566"/>
      <c r="CB25" s="567"/>
      <c r="CD25" s="568" t="s">
        <v>197</v>
      </c>
      <c r="CE25" s="468"/>
      <c r="CF25" s="468"/>
      <c r="CG25" s="468"/>
      <c r="CH25" s="468"/>
      <c r="CI25" s="468"/>
      <c r="CJ25" s="468"/>
      <c r="CK25" s="468"/>
      <c r="CL25" s="468"/>
      <c r="CM25" s="468"/>
      <c r="CN25" s="468"/>
      <c r="CO25" s="468"/>
      <c r="CP25" s="468"/>
      <c r="CQ25" s="569"/>
      <c r="CR25" s="563">
        <v>366964</v>
      </c>
      <c r="CS25" s="594"/>
      <c r="CT25" s="594"/>
      <c r="CU25" s="594"/>
      <c r="CV25" s="594"/>
      <c r="CW25" s="594"/>
      <c r="CX25" s="594"/>
      <c r="CY25" s="595"/>
      <c r="CZ25" s="570">
        <v>15.3</v>
      </c>
      <c r="DA25" s="596"/>
      <c r="DB25" s="596"/>
      <c r="DC25" s="598"/>
      <c r="DD25" s="573">
        <v>360688</v>
      </c>
      <c r="DE25" s="594"/>
      <c r="DF25" s="594"/>
      <c r="DG25" s="594"/>
      <c r="DH25" s="594"/>
      <c r="DI25" s="594"/>
      <c r="DJ25" s="594"/>
      <c r="DK25" s="595"/>
      <c r="DL25" s="573">
        <v>357610</v>
      </c>
      <c r="DM25" s="594"/>
      <c r="DN25" s="594"/>
      <c r="DO25" s="594"/>
      <c r="DP25" s="594"/>
      <c r="DQ25" s="594"/>
      <c r="DR25" s="594"/>
      <c r="DS25" s="594"/>
      <c r="DT25" s="594"/>
      <c r="DU25" s="594"/>
      <c r="DV25" s="595"/>
      <c r="DW25" s="570">
        <v>22.7</v>
      </c>
      <c r="DX25" s="596"/>
      <c r="DY25" s="596"/>
      <c r="DZ25" s="596"/>
      <c r="EA25" s="596"/>
      <c r="EB25" s="596"/>
      <c r="EC25" s="597"/>
    </row>
    <row r="26" spans="2:133" ht="11.25" customHeight="1" x14ac:dyDescent="0.2">
      <c r="B26" s="568" t="s">
        <v>381</v>
      </c>
      <c r="C26" s="468"/>
      <c r="D26" s="468"/>
      <c r="E26" s="468"/>
      <c r="F26" s="468"/>
      <c r="G26" s="468"/>
      <c r="H26" s="468"/>
      <c r="I26" s="468"/>
      <c r="J26" s="468"/>
      <c r="K26" s="468"/>
      <c r="L26" s="468"/>
      <c r="M26" s="468"/>
      <c r="N26" s="468"/>
      <c r="O26" s="468"/>
      <c r="P26" s="468"/>
      <c r="Q26" s="569"/>
      <c r="R26" s="563">
        <v>505</v>
      </c>
      <c r="S26" s="342"/>
      <c r="T26" s="342"/>
      <c r="U26" s="342"/>
      <c r="V26" s="342"/>
      <c r="W26" s="342"/>
      <c r="X26" s="342"/>
      <c r="Y26" s="564"/>
      <c r="Z26" s="565">
        <v>0</v>
      </c>
      <c r="AA26" s="565"/>
      <c r="AB26" s="565"/>
      <c r="AC26" s="565"/>
      <c r="AD26" s="566">
        <v>505</v>
      </c>
      <c r="AE26" s="566"/>
      <c r="AF26" s="566"/>
      <c r="AG26" s="566"/>
      <c r="AH26" s="566"/>
      <c r="AI26" s="566"/>
      <c r="AJ26" s="566"/>
      <c r="AK26" s="566"/>
      <c r="AL26" s="570">
        <v>0</v>
      </c>
      <c r="AM26" s="348"/>
      <c r="AN26" s="348"/>
      <c r="AO26" s="571"/>
      <c r="AP26" s="568" t="s">
        <v>383</v>
      </c>
      <c r="AQ26" s="583"/>
      <c r="AR26" s="583"/>
      <c r="AS26" s="583"/>
      <c r="AT26" s="583"/>
      <c r="AU26" s="583"/>
      <c r="AV26" s="583"/>
      <c r="AW26" s="583"/>
      <c r="AX26" s="583"/>
      <c r="AY26" s="583"/>
      <c r="AZ26" s="583"/>
      <c r="BA26" s="583"/>
      <c r="BB26" s="583"/>
      <c r="BC26" s="583"/>
      <c r="BD26" s="583"/>
      <c r="BE26" s="583"/>
      <c r="BF26" s="584"/>
      <c r="BG26" s="563" t="s">
        <v>199</v>
      </c>
      <c r="BH26" s="342"/>
      <c r="BI26" s="342"/>
      <c r="BJ26" s="342"/>
      <c r="BK26" s="342"/>
      <c r="BL26" s="342"/>
      <c r="BM26" s="342"/>
      <c r="BN26" s="564"/>
      <c r="BO26" s="565" t="s">
        <v>199</v>
      </c>
      <c r="BP26" s="565"/>
      <c r="BQ26" s="565"/>
      <c r="BR26" s="565"/>
      <c r="BS26" s="566" t="s">
        <v>199</v>
      </c>
      <c r="BT26" s="566"/>
      <c r="BU26" s="566"/>
      <c r="BV26" s="566"/>
      <c r="BW26" s="566"/>
      <c r="BX26" s="566"/>
      <c r="BY26" s="566"/>
      <c r="BZ26" s="566"/>
      <c r="CA26" s="566"/>
      <c r="CB26" s="567"/>
      <c r="CD26" s="568" t="s">
        <v>121</v>
      </c>
      <c r="CE26" s="468"/>
      <c r="CF26" s="468"/>
      <c r="CG26" s="468"/>
      <c r="CH26" s="468"/>
      <c r="CI26" s="468"/>
      <c r="CJ26" s="468"/>
      <c r="CK26" s="468"/>
      <c r="CL26" s="468"/>
      <c r="CM26" s="468"/>
      <c r="CN26" s="468"/>
      <c r="CO26" s="468"/>
      <c r="CP26" s="468"/>
      <c r="CQ26" s="569"/>
      <c r="CR26" s="563">
        <v>215182</v>
      </c>
      <c r="CS26" s="342"/>
      <c r="CT26" s="342"/>
      <c r="CU26" s="342"/>
      <c r="CV26" s="342"/>
      <c r="CW26" s="342"/>
      <c r="CX26" s="342"/>
      <c r="CY26" s="564"/>
      <c r="CZ26" s="570">
        <v>9</v>
      </c>
      <c r="DA26" s="596"/>
      <c r="DB26" s="596"/>
      <c r="DC26" s="598"/>
      <c r="DD26" s="573">
        <v>210315</v>
      </c>
      <c r="DE26" s="342"/>
      <c r="DF26" s="342"/>
      <c r="DG26" s="342"/>
      <c r="DH26" s="342"/>
      <c r="DI26" s="342"/>
      <c r="DJ26" s="342"/>
      <c r="DK26" s="564"/>
      <c r="DL26" s="573" t="s">
        <v>199</v>
      </c>
      <c r="DM26" s="342"/>
      <c r="DN26" s="342"/>
      <c r="DO26" s="342"/>
      <c r="DP26" s="342"/>
      <c r="DQ26" s="342"/>
      <c r="DR26" s="342"/>
      <c r="DS26" s="342"/>
      <c r="DT26" s="342"/>
      <c r="DU26" s="342"/>
      <c r="DV26" s="564"/>
      <c r="DW26" s="570" t="s">
        <v>199</v>
      </c>
      <c r="DX26" s="596"/>
      <c r="DY26" s="596"/>
      <c r="DZ26" s="596"/>
      <c r="EA26" s="596"/>
      <c r="EB26" s="596"/>
      <c r="EC26" s="597"/>
    </row>
    <row r="27" spans="2:133" ht="11.25" customHeight="1" x14ac:dyDescent="0.2">
      <c r="B27" s="568" t="s">
        <v>152</v>
      </c>
      <c r="C27" s="468"/>
      <c r="D27" s="468"/>
      <c r="E27" s="468"/>
      <c r="F27" s="468"/>
      <c r="G27" s="468"/>
      <c r="H27" s="468"/>
      <c r="I27" s="468"/>
      <c r="J27" s="468"/>
      <c r="K27" s="468"/>
      <c r="L27" s="468"/>
      <c r="M27" s="468"/>
      <c r="N27" s="468"/>
      <c r="O27" s="468"/>
      <c r="P27" s="468"/>
      <c r="Q27" s="569"/>
      <c r="R27" s="563">
        <v>1110</v>
      </c>
      <c r="S27" s="342"/>
      <c r="T27" s="342"/>
      <c r="U27" s="342"/>
      <c r="V27" s="342"/>
      <c r="W27" s="342"/>
      <c r="X27" s="342"/>
      <c r="Y27" s="564"/>
      <c r="Z27" s="565">
        <v>0</v>
      </c>
      <c r="AA27" s="565"/>
      <c r="AB27" s="565"/>
      <c r="AC27" s="565"/>
      <c r="AD27" s="566" t="s">
        <v>199</v>
      </c>
      <c r="AE27" s="566"/>
      <c r="AF27" s="566"/>
      <c r="AG27" s="566"/>
      <c r="AH27" s="566"/>
      <c r="AI27" s="566"/>
      <c r="AJ27" s="566"/>
      <c r="AK27" s="566"/>
      <c r="AL27" s="570" t="s">
        <v>199</v>
      </c>
      <c r="AM27" s="348"/>
      <c r="AN27" s="348"/>
      <c r="AO27" s="571"/>
      <c r="AP27" s="568" t="s">
        <v>386</v>
      </c>
      <c r="AQ27" s="468"/>
      <c r="AR27" s="468"/>
      <c r="AS27" s="468"/>
      <c r="AT27" s="468"/>
      <c r="AU27" s="468"/>
      <c r="AV27" s="468"/>
      <c r="AW27" s="468"/>
      <c r="AX27" s="468"/>
      <c r="AY27" s="468"/>
      <c r="AZ27" s="468"/>
      <c r="BA27" s="468"/>
      <c r="BB27" s="468"/>
      <c r="BC27" s="468"/>
      <c r="BD27" s="468"/>
      <c r="BE27" s="468"/>
      <c r="BF27" s="569"/>
      <c r="BG27" s="563">
        <v>137917</v>
      </c>
      <c r="BH27" s="342"/>
      <c r="BI27" s="342"/>
      <c r="BJ27" s="342"/>
      <c r="BK27" s="342"/>
      <c r="BL27" s="342"/>
      <c r="BM27" s="342"/>
      <c r="BN27" s="564"/>
      <c r="BO27" s="565">
        <v>100</v>
      </c>
      <c r="BP27" s="565"/>
      <c r="BQ27" s="565"/>
      <c r="BR27" s="565"/>
      <c r="BS27" s="566" t="s">
        <v>199</v>
      </c>
      <c r="BT27" s="566"/>
      <c r="BU27" s="566"/>
      <c r="BV27" s="566"/>
      <c r="BW27" s="566"/>
      <c r="BX27" s="566"/>
      <c r="BY27" s="566"/>
      <c r="BZ27" s="566"/>
      <c r="CA27" s="566"/>
      <c r="CB27" s="567"/>
      <c r="CD27" s="568" t="s">
        <v>221</v>
      </c>
      <c r="CE27" s="468"/>
      <c r="CF27" s="468"/>
      <c r="CG27" s="468"/>
      <c r="CH27" s="468"/>
      <c r="CI27" s="468"/>
      <c r="CJ27" s="468"/>
      <c r="CK27" s="468"/>
      <c r="CL27" s="468"/>
      <c r="CM27" s="468"/>
      <c r="CN27" s="468"/>
      <c r="CO27" s="468"/>
      <c r="CP27" s="468"/>
      <c r="CQ27" s="569"/>
      <c r="CR27" s="563">
        <v>121284</v>
      </c>
      <c r="CS27" s="594"/>
      <c r="CT27" s="594"/>
      <c r="CU27" s="594"/>
      <c r="CV27" s="594"/>
      <c r="CW27" s="594"/>
      <c r="CX27" s="594"/>
      <c r="CY27" s="595"/>
      <c r="CZ27" s="570">
        <v>5</v>
      </c>
      <c r="DA27" s="596"/>
      <c r="DB27" s="596"/>
      <c r="DC27" s="598"/>
      <c r="DD27" s="573">
        <v>52600</v>
      </c>
      <c r="DE27" s="594"/>
      <c r="DF27" s="594"/>
      <c r="DG27" s="594"/>
      <c r="DH27" s="594"/>
      <c r="DI27" s="594"/>
      <c r="DJ27" s="594"/>
      <c r="DK27" s="595"/>
      <c r="DL27" s="573">
        <v>31620</v>
      </c>
      <c r="DM27" s="594"/>
      <c r="DN27" s="594"/>
      <c r="DO27" s="594"/>
      <c r="DP27" s="594"/>
      <c r="DQ27" s="594"/>
      <c r="DR27" s="594"/>
      <c r="DS27" s="594"/>
      <c r="DT27" s="594"/>
      <c r="DU27" s="594"/>
      <c r="DV27" s="595"/>
      <c r="DW27" s="570">
        <v>2</v>
      </c>
      <c r="DX27" s="596"/>
      <c r="DY27" s="596"/>
      <c r="DZ27" s="596"/>
      <c r="EA27" s="596"/>
      <c r="EB27" s="596"/>
      <c r="EC27" s="597"/>
    </row>
    <row r="28" spans="2:133" ht="11.25" customHeight="1" x14ac:dyDescent="0.2">
      <c r="B28" s="568" t="s">
        <v>313</v>
      </c>
      <c r="C28" s="468"/>
      <c r="D28" s="468"/>
      <c r="E28" s="468"/>
      <c r="F28" s="468"/>
      <c r="G28" s="468"/>
      <c r="H28" s="468"/>
      <c r="I28" s="468"/>
      <c r="J28" s="468"/>
      <c r="K28" s="468"/>
      <c r="L28" s="468"/>
      <c r="M28" s="468"/>
      <c r="N28" s="468"/>
      <c r="O28" s="468"/>
      <c r="P28" s="468"/>
      <c r="Q28" s="569"/>
      <c r="R28" s="563">
        <v>25374</v>
      </c>
      <c r="S28" s="342"/>
      <c r="T28" s="342"/>
      <c r="U28" s="342"/>
      <c r="V28" s="342"/>
      <c r="W28" s="342"/>
      <c r="X28" s="342"/>
      <c r="Y28" s="564"/>
      <c r="Z28" s="565">
        <v>1</v>
      </c>
      <c r="AA28" s="565"/>
      <c r="AB28" s="565"/>
      <c r="AC28" s="565"/>
      <c r="AD28" s="566">
        <v>469</v>
      </c>
      <c r="AE28" s="566"/>
      <c r="AF28" s="566"/>
      <c r="AG28" s="566"/>
      <c r="AH28" s="566"/>
      <c r="AI28" s="566"/>
      <c r="AJ28" s="566"/>
      <c r="AK28" s="566"/>
      <c r="AL28" s="570">
        <v>0</v>
      </c>
      <c r="AM28" s="348"/>
      <c r="AN28" s="348"/>
      <c r="AO28" s="571"/>
      <c r="AP28" s="568"/>
      <c r="AQ28" s="468"/>
      <c r="AR28" s="468"/>
      <c r="AS28" s="468"/>
      <c r="AT28" s="468"/>
      <c r="AU28" s="468"/>
      <c r="AV28" s="468"/>
      <c r="AW28" s="468"/>
      <c r="AX28" s="468"/>
      <c r="AY28" s="468"/>
      <c r="AZ28" s="468"/>
      <c r="BA28" s="468"/>
      <c r="BB28" s="468"/>
      <c r="BC28" s="468"/>
      <c r="BD28" s="468"/>
      <c r="BE28" s="468"/>
      <c r="BF28" s="569"/>
      <c r="BG28" s="563"/>
      <c r="BH28" s="342"/>
      <c r="BI28" s="342"/>
      <c r="BJ28" s="342"/>
      <c r="BK28" s="342"/>
      <c r="BL28" s="342"/>
      <c r="BM28" s="342"/>
      <c r="BN28" s="564"/>
      <c r="BO28" s="565"/>
      <c r="BP28" s="565"/>
      <c r="BQ28" s="565"/>
      <c r="BR28" s="565"/>
      <c r="BS28" s="573"/>
      <c r="BT28" s="342"/>
      <c r="BU28" s="342"/>
      <c r="BV28" s="342"/>
      <c r="BW28" s="342"/>
      <c r="BX28" s="342"/>
      <c r="BY28" s="342"/>
      <c r="BZ28" s="342"/>
      <c r="CA28" s="342"/>
      <c r="CB28" s="574"/>
      <c r="CD28" s="568" t="s">
        <v>379</v>
      </c>
      <c r="CE28" s="468"/>
      <c r="CF28" s="468"/>
      <c r="CG28" s="468"/>
      <c r="CH28" s="468"/>
      <c r="CI28" s="468"/>
      <c r="CJ28" s="468"/>
      <c r="CK28" s="468"/>
      <c r="CL28" s="468"/>
      <c r="CM28" s="468"/>
      <c r="CN28" s="468"/>
      <c r="CO28" s="468"/>
      <c r="CP28" s="468"/>
      <c r="CQ28" s="569"/>
      <c r="CR28" s="563">
        <v>218850</v>
      </c>
      <c r="CS28" s="342"/>
      <c r="CT28" s="342"/>
      <c r="CU28" s="342"/>
      <c r="CV28" s="342"/>
      <c r="CW28" s="342"/>
      <c r="CX28" s="342"/>
      <c r="CY28" s="564"/>
      <c r="CZ28" s="570">
        <v>9.1</v>
      </c>
      <c r="DA28" s="596"/>
      <c r="DB28" s="596"/>
      <c r="DC28" s="598"/>
      <c r="DD28" s="573">
        <v>218283</v>
      </c>
      <c r="DE28" s="342"/>
      <c r="DF28" s="342"/>
      <c r="DG28" s="342"/>
      <c r="DH28" s="342"/>
      <c r="DI28" s="342"/>
      <c r="DJ28" s="342"/>
      <c r="DK28" s="564"/>
      <c r="DL28" s="573">
        <v>218283</v>
      </c>
      <c r="DM28" s="342"/>
      <c r="DN28" s="342"/>
      <c r="DO28" s="342"/>
      <c r="DP28" s="342"/>
      <c r="DQ28" s="342"/>
      <c r="DR28" s="342"/>
      <c r="DS28" s="342"/>
      <c r="DT28" s="342"/>
      <c r="DU28" s="342"/>
      <c r="DV28" s="564"/>
      <c r="DW28" s="570">
        <v>13.8</v>
      </c>
      <c r="DX28" s="596"/>
      <c r="DY28" s="596"/>
      <c r="DZ28" s="596"/>
      <c r="EA28" s="596"/>
      <c r="EB28" s="596"/>
      <c r="EC28" s="597"/>
    </row>
    <row r="29" spans="2:133" ht="11.25" customHeight="1" x14ac:dyDescent="0.2">
      <c r="B29" s="568" t="s">
        <v>17</v>
      </c>
      <c r="C29" s="468"/>
      <c r="D29" s="468"/>
      <c r="E29" s="468"/>
      <c r="F29" s="468"/>
      <c r="G29" s="468"/>
      <c r="H29" s="468"/>
      <c r="I29" s="468"/>
      <c r="J29" s="468"/>
      <c r="K29" s="468"/>
      <c r="L29" s="468"/>
      <c r="M29" s="468"/>
      <c r="N29" s="468"/>
      <c r="O29" s="468"/>
      <c r="P29" s="468"/>
      <c r="Q29" s="569"/>
      <c r="R29" s="563">
        <v>1418</v>
      </c>
      <c r="S29" s="342"/>
      <c r="T29" s="342"/>
      <c r="U29" s="342"/>
      <c r="V29" s="342"/>
      <c r="W29" s="342"/>
      <c r="X29" s="342"/>
      <c r="Y29" s="564"/>
      <c r="Z29" s="565">
        <v>0.1</v>
      </c>
      <c r="AA29" s="565"/>
      <c r="AB29" s="565"/>
      <c r="AC29" s="565"/>
      <c r="AD29" s="566" t="s">
        <v>199</v>
      </c>
      <c r="AE29" s="566"/>
      <c r="AF29" s="566"/>
      <c r="AG29" s="566"/>
      <c r="AH29" s="566"/>
      <c r="AI29" s="566"/>
      <c r="AJ29" s="566"/>
      <c r="AK29" s="566"/>
      <c r="AL29" s="570" t="s">
        <v>199</v>
      </c>
      <c r="AM29" s="348"/>
      <c r="AN29" s="348"/>
      <c r="AO29" s="571"/>
      <c r="AP29" s="585"/>
      <c r="AQ29" s="586"/>
      <c r="AR29" s="586"/>
      <c r="AS29" s="586"/>
      <c r="AT29" s="586"/>
      <c r="AU29" s="586"/>
      <c r="AV29" s="586"/>
      <c r="AW29" s="586"/>
      <c r="AX29" s="586"/>
      <c r="AY29" s="586"/>
      <c r="AZ29" s="586"/>
      <c r="BA29" s="586"/>
      <c r="BB29" s="586"/>
      <c r="BC29" s="586"/>
      <c r="BD29" s="586"/>
      <c r="BE29" s="586"/>
      <c r="BF29" s="587"/>
      <c r="BG29" s="563"/>
      <c r="BH29" s="342"/>
      <c r="BI29" s="342"/>
      <c r="BJ29" s="342"/>
      <c r="BK29" s="342"/>
      <c r="BL29" s="342"/>
      <c r="BM29" s="342"/>
      <c r="BN29" s="564"/>
      <c r="BO29" s="565"/>
      <c r="BP29" s="565"/>
      <c r="BQ29" s="565"/>
      <c r="BR29" s="565"/>
      <c r="BS29" s="566"/>
      <c r="BT29" s="566"/>
      <c r="BU29" s="566"/>
      <c r="BV29" s="566"/>
      <c r="BW29" s="566"/>
      <c r="BX29" s="566"/>
      <c r="BY29" s="566"/>
      <c r="BZ29" s="566"/>
      <c r="CA29" s="566"/>
      <c r="CB29" s="567"/>
      <c r="CD29" s="534" t="s">
        <v>169</v>
      </c>
      <c r="CE29" s="455"/>
      <c r="CF29" s="568" t="s">
        <v>22</v>
      </c>
      <c r="CG29" s="468"/>
      <c r="CH29" s="468"/>
      <c r="CI29" s="468"/>
      <c r="CJ29" s="468"/>
      <c r="CK29" s="468"/>
      <c r="CL29" s="468"/>
      <c r="CM29" s="468"/>
      <c r="CN29" s="468"/>
      <c r="CO29" s="468"/>
      <c r="CP29" s="468"/>
      <c r="CQ29" s="569"/>
      <c r="CR29" s="563">
        <v>218850</v>
      </c>
      <c r="CS29" s="594"/>
      <c r="CT29" s="594"/>
      <c r="CU29" s="594"/>
      <c r="CV29" s="594"/>
      <c r="CW29" s="594"/>
      <c r="CX29" s="594"/>
      <c r="CY29" s="595"/>
      <c r="CZ29" s="570">
        <v>9.1</v>
      </c>
      <c r="DA29" s="596"/>
      <c r="DB29" s="596"/>
      <c r="DC29" s="598"/>
      <c r="DD29" s="573">
        <v>218283</v>
      </c>
      <c r="DE29" s="594"/>
      <c r="DF29" s="594"/>
      <c r="DG29" s="594"/>
      <c r="DH29" s="594"/>
      <c r="DI29" s="594"/>
      <c r="DJ29" s="594"/>
      <c r="DK29" s="595"/>
      <c r="DL29" s="573">
        <v>218283</v>
      </c>
      <c r="DM29" s="594"/>
      <c r="DN29" s="594"/>
      <c r="DO29" s="594"/>
      <c r="DP29" s="594"/>
      <c r="DQ29" s="594"/>
      <c r="DR29" s="594"/>
      <c r="DS29" s="594"/>
      <c r="DT29" s="594"/>
      <c r="DU29" s="594"/>
      <c r="DV29" s="595"/>
      <c r="DW29" s="570">
        <v>13.8</v>
      </c>
      <c r="DX29" s="596"/>
      <c r="DY29" s="596"/>
      <c r="DZ29" s="596"/>
      <c r="EA29" s="596"/>
      <c r="EB29" s="596"/>
      <c r="EC29" s="597"/>
    </row>
    <row r="30" spans="2:133" ht="11.25" customHeight="1" x14ac:dyDescent="0.2">
      <c r="B30" s="568" t="s">
        <v>339</v>
      </c>
      <c r="C30" s="468"/>
      <c r="D30" s="468"/>
      <c r="E30" s="468"/>
      <c r="F30" s="468"/>
      <c r="G30" s="468"/>
      <c r="H30" s="468"/>
      <c r="I30" s="468"/>
      <c r="J30" s="468"/>
      <c r="K30" s="468"/>
      <c r="L30" s="468"/>
      <c r="M30" s="468"/>
      <c r="N30" s="468"/>
      <c r="O30" s="468"/>
      <c r="P30" s="468"/>
      <c r="Q30" s="569"/>
      <c r="R30" s="563">
        <v>210777</v>
      </c>
      <c r="S30" s="342"/>
      <c r="T30" s="342"/>
      <c r="U30" s="342"/>
      <c r="V30" s="342"/>
      <c r="W30" s="342"/>
      <c r="X30" s="342"/>
      <c r="Y30" s="564"/>
      <c r="Z30" s="565">
        <v>8.1999999999999993</v>
      </c>
      <c r="AA30" s="565"/>
      <c r="AB30" s="565"/>
      <c r="AC30" s="565"/>
      <c r="AD30" s="566" t="s">
        <v>199</v>
      </c>
      <c r="AE30" s="566"/>
      <c r="AF30" s="566"/>
      <c r="AG30" s="566"/>
      <c r="AH30" s="566"/>
      <c r="AI30" s="566"/>
      <c r="AJ30" s="566"/>
      <c r="AK30" s="566"/>
      <c r="AL30" s="570" t="s">
        <v>199</v>
      </c>
      <c r="AM30" s="348"/>
      <c r="AN30" s="348"/>
      <c r="AO30" s="571"/>
      <c r="AP30" s="336" t="s">
        <v>314</v>
      </c>
      <c r="AQ30" s="337"/>
      <c r="AR30" s="337"/>
      <c r="AS30" s="337"/>
      <c r="AT30" s="337"/>
      <c r="AU30" s="337"/>
      <c r="AV30" s="337"/>
      <c r="AW30" s="337"/>
      <c r="AX30" s="337"/>
      <c r="AY30" s="337"/>
      <c r="AZ30" s="337"/>
      <c r="BA30" s="337"/>
      <c r="BB30" s="337"/>
      <c r="BC30" s="337"/>
      <c r="BD30" s="337"/>
      <c r="BE30" s="337"/>
      <c r="BF30" s="386"/>
      <c r="BG30" s="336" t="s">
        <v>185</v>
      </c>
      <c r="BH30" s="599"/>
      <c r="BI30" s="599"/>
      <c r="BJ30" s="599"/>
      <c r="BK30" s="599"/>
      <c r="BL30" s="599"/>
      <c r="BM30" s="599"/>
      <c r="BN30" s="599"/>
      <c r="BO30" s="599"/>
      <c r="BP30" s="599"/>
      <c r="BQ30" s="600"/>
      <c r="BR30" s="336" t="s">
        <v>388</v>
      </c>
      <c r="BS30" s="599"/>
      <c r="BT30" s="599"/>
      <c r="BU30" s="599"/>
      <c r="BV30" s="599"/>
      <c r="BW30" s="599"/>
      <c r="BX30" s="599"/>
      <c r="BY30" s="599"/>
      <c r="BZ30" s="599"/>
      <c r="CA30" s="599"/>
      <c r="CB30" s="600"/>
      <c r="CD30" s="535"/>
      <c r="CE30" s="458"/>
      <c r="CF30" s="568" t="s">
        <v>389</v>
      </c>
      <c r="CG30" s="468"/>
      <c r="CH30" s="468"/>
      <c r="CI30" s="468"/>
      <c r="CJ30" s="468"/>
      <c r="CK30" s="468"/>
      <c r="CL30" s="468"/>
      <c r="CM30" s="468"/>
      <c r="CN30" s="468"/>
      <c r="CO30" s="468"/>
      <c r="CP30" s="468"/>
      <c r="CQ30" s="569"/>
      <c r="CR30" s="563">
        <v>205971</v>
      </c>
      <c r="CS30" s="342"/>
      <c r="CT30" s="342"/>
      <c r="CU30" s="342"/>
      <c r="CV30" s="342"/>
      <c r="CW30" s="342"/>
      <c r="CX30" s="342"/>
      <c r="CY30" s="564"/>
      <c r="CZ30" s="570">
        <v>8.6</v>
      </c>
      <c r="DA30" s="596"/>
      <c r="DB30" s="596"/>
      <c r="DC30" s="598"/>
      <c r="DD30" s="573">
        <v>205404</v>
      </c>
      <c r="DE30" s="342"/>
      <c r="DF30" s="342"/>
      <c r="DG30" s="342"/>
      <c r="DH30" s="342"/>
      <c r="DI30" s="342"/>
      <c r="DJ30" s="342"/>
      <c r="DK30" s="564"/>
      <c r="DL30" s="573">
        <v>205404</v>
      </c>
      <c r="DM30" s="342"/>
      <c r="DN30" s="342"/>
      <c r="DO30" s="342"/>
      <c r="DP30" s="342"/>
      <c r="DQ30" s="342"/>
      <c r="DR30" s="342"/>
      <c r="DS30" s="342"/>
      <c r="DT30" s="342"/>
      <c r="DU30" s="342"/>
      <c r="DV30" s="564"/>
      <c r="DW30" s="570">
        <v>13</v>
      </c>
      <c r="DX30" s="596"/>
      <c r="DY30" s="596"/>
      <c r="DZ30" s="596"/>
      <c r="EA30" s="596"/>
      <c r="EB30" s="596"/>
      <c r="EC30" s="597"/>
    </row>
    <row r="31" spans="2:133" ht="11.25" customHeight="1" x14ac:dyDescent="0.2">
      <c r="B31" s="576" t="s">
        <v>52</v>
      </c>
      <c r="C31" s="577"/>
      <c r="D31" s="577"/>
      <c r="E31" s="577"/>
      <c r="F31" s="577"/>
      <c r="G31" s="577"/>
      <c r="H31" s="577"/>
      <c r="I31" s="577"/>
      <c r="J31" s="577"/>
      <c r="K31" s="577"/>
      <c r="L31" s="577"/>
      <c r="M31" s="577"/>
      <c r="N31" s="577"/>
      <c r="O31" s="577"/>
      <c r="P31" s="577"/>
      <c r="Q31" s="578"/>
      <c r="R31" s="563" t="s">
        <v>199</v>
      </c>
      <c r="S31" s="342"/>
      <c r="T31" s="342"/>
      <c r="U31" s="342"/>
      <c r="V31" s="342"/>
      <c r="W31" s="342"/>
      <c r="X31" s="342"/>
      <c r="Y31" s="564"/>
      <c r="Z31" s="565" t="s">
        <v>199</v>
      </c>
      <c r="AA31" s="565"/>
      <c r="AB31" s="565"/>
      <c r="AC31" s="565"/>
      <c r="AD31" s="566" t="s">
        <v>199</v>
      </c>
      <c r="AE31" s="566"/>
      <c r="AF31" s="566"/>
      <c r="AG31" s="566"/>
      <c r="AH31" s="566"/>
      <c r="AI31" s="566"/>
      <c r="AJ31" s="566"/>
      <c r="AK31" s="566"/>
      <c r="AL31" s="570" t="s">
        <v>199</v>
      </c>
      <c r="AM31" s="348"/>
      <c r="AN31" s="348"/>
      <c r="AO31" s="571"/>
      <c r="AP31" s="526" t="s">
        <v>4</v>
      </c>
      <c r="AQ31" s="527"/>
      <c r="AR31" s="527"/>
      <c r="AS31" s="527"/>
      <c r="AT31" s="646" t="s">
        <v>390</v>
      </c>
      <c r="AU31" s="42"/>
      <c r="AV31" s="42"/>
      <c r="AW31" s="42"/>
      <c r="AX31" s="552" t="s">
        <v>276</v>
      </c>
      <c r="AY31" s="553"/>
      <c r="AZ31" s="553"/>
      <c r="BA31" s="553"/>
      <c r="BB31" s="553"/>
      <c r="BC31" s="553"/>
      <c r="BD31" s="553"/>
      <c r="BE31" s="553"/>
      <c r="BF31" s="554"/>
      <c r="BG31" s="601">
        <v>99.7</v>
      </c>
      <c r="BH31" s="602"/>
      <c r="BI31" s="602"/>
      <c r="BJ31" s="602"/>
      <c r="BK31" s="602"/>
      <c r="BL31" s="602"/>
      <c r="BM31" s="561">
        <v>99.3</v>
      </c>
      <c r="BN31" s="602"/>
      <c r="BO31" s="602"/>
      <c r="BP31" s="602"/>
      <c r="BQ31" s="603"/>
      <c r="BR31" s="601">
        <v>99.7</v>
      </c>
      <c r="BS31" s="602"/>
      <c r="BT31" s="602"/>
      <c r="BU31" s="602"/>
      <c r="BV31" s="602"/>
      <c r="BW31" s="602"/>
      <c r="BX31" s="561">
        <v>98.4</v>
      </c>
      <c r="BY31" s="602"/>
      <c r="BZ31" s="602"/>
      <c r="CA31" s="602"/>
      <c r="CB31" s="603"/>
      <c r="CD31" s="535"/>
      <c r="CE31" s="458"/>
      <c r="CF31" s="568" t="s">
        <v>315</v>
      </c>
      <c r="CG31" s="468"/>
      <c r="CH31" s="468"/>
      <c r="CI31" s="468"/>
      <c r="CJ31" s="468"/>
      <c r="CK31" s="468"/>
      <c r="CL31" s="468"/>
      <c r="CM31" s="468"/>
      <c r="CN31" s="468"/>
      <c r="CO31" s="468"/>
      <c r="CP31" s="468"/>
      <c r="CQ31" s="569"/>
      <c r="CR31" s="563">
        <v>12879</v>
      </c>
      <c r="CS31" s="594"/>
      <c r="CT31" s="594"/>
      <c r="CU31" s="594"/>
      <c r="CV31" s="594"/>
      <c r="CW31" s="594"/>
      <c r="CX31" s="594"/>
      <c r="CY31" s="595"/>
      <c r="CZ31" s="570">
        <v>0.5</v>
      </c>
      <c r="DA31" s="596"/>
      <c r="DB31" s="596"/>
      <c r="DC31" s="598"/>
      <c r="DD31" s="573">
        <v>12879</v>
      </c>
      <c r="DE31" s="594"/>
      <c r="DF31" s="594"/>
      <c r="DG31" s="594"/>
      <c r="DH31" s="594"/>
      <c r="DI31" s="594"/>
      <c r="DJ31" s="594"/>
      <c r="DK31" s="595"/>
      <c r="DL31" s="573">
        <v>12879</v>
      </c>
      <c r="DM31" s="594"/>
      <c r="DN31" s="594"/>
      <c r="DO31" s="594"/>
      <c r="DP31" s="594"/>
      <c r="DQ31" s="594"/>
      <c r="DR31" s="594"/>
      <c r="DS31" s="594"/>
      <c r="DT31" s="594"/>
      <c r="DU31" s="594"/>
      <c r="DV31" s="595"/>
      <c r="DW31" s="570">
        <v>0.8</v>
      </c>
      <c r="DX31" s="596"/>
      <c r="DY31" s="596"/>
      <c r="DZ31" s="596"/>
      <c r="EA31" s="596"/>
      <c r="EB31" s="596"/>
      <c r="EC31" s="597"/>
    </row>
    <row r="32" spans="2:133" ht="11.25" customHeight="1" x14ac:dyDescent="0.2">
      <c r="B32" s="568" t="s">
        <v>391</v>
      </c>
      <c r="C32" s="468"/>
      <c r="D32" s="468"/>
      <c r="E32" s="468"/>
      <c r="F32" s="468"/>
      <c r="G32" s="468"/>
      <c r="H32" s="468"/>
      <c r="I32" s="468"/>
      <c r="J32" s="468"/>
      <c r="K32" s="468"/>
      <c r="L32" s="468"/>
      <c r="M32" s="468"/>
      <c r="N32" s="468"/>
      <c r="O32" s="468"/>
      <c r="P32" s="468"/>
      <c r="Q32" s="569"/>
      <c r="R32" s="563">
        <v>134737</v>
      </c>
      <c r="S32" s="342"/>
      <c r="T32" s="342"/>
      <c r="U32" s="342"/>
      <c r="V32" s="342"/>
      <c r="W32" s="342"/>
      <c r="X32" s="342"/>
      <c r="Y32" s="564"/>
      <c r="Z32" s="565">
        <v>5.2</v>
      </c>
      <c r="AA32" s="565"/>
      <c r="AB32" s="565"/>
      <c r="AC32" s="565"/>
      <c r="AD32" s="566" t="s">
        <v>199</v>
      </c>
      <c r="AE32" s="566"/>
      <c r="AF32" s="566"/>
      <c r="AG32" s="566"/>
      <c r="AH32" s="566"/>
      <c r="AI32" s="566"/>
      <c r="AJ32" s="566"/>
      <c r="AK32" s="566"/>
      <c r="AL32" s="570" t="s">
        <v>199</v>
      </c>
      <c r="AM32" s="348"/>
      <c r="AN32" s="348"/>
      <c r="AO32" s="571"/>
      <c r="AP32" s="645"/>
      <c r="AQ32" s="513"/>
      <c r="AR32" s="513"/>
      <c r="AS32" s="513"/>
      <c r="AT32" s="647"/>
      <c r="AU32" s="1" t="s">
        <v>247</v>
      </c>
      <c r="AX32" s="568" t="s">
        <v>369</v>
      </c>
      <c r="AY32" s="468"/>
      <c r="AZ32" s="468"/>
      <c r="BA32" s="468"/>
      <c r="BB32" s="468"/>
      <c r="BC32" s="468"/>
      <c r="BD32" s="468"/>
      <c r="BE32" s="468"/>
      <c r="BF32" s="569"/>
      <c r="BG32" s="604">
        <v>99.9</v>
      </c>
      <c r="BH32" s="594"/>
      <c r="BI32" s="594"/>
      <c r="BJ32" s="594"/>
      <c r="BK32" s="594"/>
      <c r="BL32" s="594"/>
      <c r="BM32" s="348">
        <v>99.3</v>
      </c>
      <c r="BN32" s="594"/>
      <c r="BO32" s="594"/>
      <c r="BP32" s="594"/>
      <c r="BQ32" s="605"/>
      <c r="BR32" s="604">
        <v>99.8</v>
      </c>
      <c r="BS32" s="594"/>
      <c r="BT32" s="594"/>
      <c r="BU32" s="594"/>
      <c r="BV32" s="594"/>
      <c r="BW32" s="594"/>
      <c r="BX32" s="348">
        <v>98.8</v>
      </c>
      <c r="BY32" s="594"/>
      <c r="BZ32" s="594"/>
      <c r="CA32" s="594"/>
      <c r="CB32" s="605"/>
      <c r="CD32" s="536"/>
      <c r="CE32" s="538"/>
      <c r="CF32" s="568" t="s">
        <v>392</v>
      </c>
      <c r="CG32" s="468"/>
      <c r="CH32" s="468"/>
      <c r="CI32" s="468"/>
      <c r="CJ32" s="468"/>
      <c r="CK32" s="468"/>
      <c r="CL32" s="468"/>
      <c r="CM32" s="468"/>
      <c r="CN32" s="468"/>
      <c r="CO32" s="468"/>
      <c r="CP32" s="468"/>
      <c r="CQ32" s="569"/>
      <c r="CR32" s="563" t="s">
        <v>199</v>
      </c>
      <c r="CS32" s="342"/>
      <c r="CT32" s="342"/>
      <c r="CU32" s="342"/>
      <c r="CV32" s="342"/>
      <c r="CW32" s="342"/>
      <c r="CX32" s="342"/>
      <c r="CY32" s="564"/>
      <c r="CZ32" s="570" t="s">
        <v>199</v>
      </c>
      <c r="DA32" s="596"/>
      <c r="DB32" s="596"/>
      <c r="DC32" s="598"/>
      <c r="DD32" s="573" t="s">
        <v>199</v>
      </c>
      <c r="DE32" s="342"/>
      <c r="DF32" s="342"/>
      <c r="DG32" s="342"/>
      <c r="DH32" s="342"/>
      <c r="DI32" s="342"/>
      <c r="DJ32" s="342"/>
      <c r="DK32" s="564"/>
      <c r="DL32" s="573" t="s">
        <v>199</v>
      </c>
      <c r="DM32" s="342"/>
      <c r="DN32" s="342"/>
      <c r="DO32" s="342"/>
      <c r="DP32" s="342"/>
      <c r="DQ32" s="342"/>
      <c r="DR32" s="342"/>
      <c r="DS32" s="342"/>
      <c r="DT32" s="342"/>
      <c r="DU32" s="342"/>
      <c r="DV32" s="564"/>
      <c r="DW32" s="570" t="s">
        <v>199</v>
      </c>
      <c r="DX32" s="596"/>
      <c r="DY32" s="596"/>
      <c r="DZ32" s="596"/>
      <c r="EA32" s="596"/>
      <c r="EB32" s="596"/>
      <c r="EC32" s="597"/>
    </row>
    <row r="33" spans="2:133" ht="11.25" customHeight="1" x14ac:dyDescent="0.2">
      <c r="B33" s="568" t="s">
        <v>234</v>
      </c>
      <c r="C33" s="468"/>
      <c r="D33" s="468"/>
      <c r="E33" s="468"/>
      <c r="F33" s="468"/>
      <c r="G33" s="468"/>
      <c r="H33" s="468"/>
      <c r="I33" s="468"/>
      <c r="J33" s="468"/>
      <c r="K33" s="468"/>
      <c r="L33" s="468"/>
      <c r="M33" s="468"/>
      <c r="N33" s="468"/>
      <c r="O33" s="468"/>
      <c r="P33" s="468"/>
      <c r="Q33" s="569"/>
      <c r="R33" s="563">
        <v>4088</v>
      </c>
      <c r="S33" s="342"/>
      <c r="T33" s="342"/>
      <c r="U33" s="342"/>
      <c r="V33" s="342"/>
      <c r="W33" s="342"/>
      <c r="X33" s="342"/>
      <c r="Y33" s="564"/>
      <c r="Z33" s="565">
        <v>0.2</v>
      </c>
      <c r="AA33" s="565"/>
      <c r="AB33" s="565"/>
      <c r="AC33" s="565"/>
      <c r="AD33" s="566">
        <v>2935</v>
      </c>
      <c r="AE33" s="566"/>
      <c r="AF33" s="566"/>
      <c r="AG33" s="566"/>
      <c r="AH33" s="566"/>
      <c r="AI33" s="566"/>
      <c r="AJ33" s="566"/>
      <c r="AK33" s="566"/>
      <c r="AL33" s="570">
        <v>0.2</v>
      </c>
      <c r="AM33" s="348"/>
      <c r="AN33" s="348"/>
      <c r="AO33" s="571"/>
      <c r="AP33" s="529"/>
      <c r="AQ33" s="530"/>
      <c r="AR33" s="530"/>
      <c r="AS33" s="530"/>
      <c r="AT33" s="648"/>
      <c r="AU33" s="43"/>
      <c r="AV33" s="43"/>
      <c r="AW33" s="43"/>
      <c r="AX33" s="585" t="s">
        <v>154</v>
      </c>
      <c r="AY33" s="586"/>
      <c r="AZ33" s="586"/>
      <c r="BA33" s="586"/>
      <c r="BB33" s="586"/>
      <c r="BC33" s="586"/>
      <c r="BD33" s="586"/>
      <c r="BE33" s="586"/>
      <c r="BF33" s="587"/>
      <c r="BG33" s="606">
        <v>99.6</v>
      </c>
      <c r="BH33" s="607"/>
      <c r="BI33" s="607"/>
      <c r="BJ33" s="607"/>
      <c r="BK33" s="607"/>
      <c r="BL33" s="607"/>
      <c r="BM33" s="608">
        <v>99.2</v>
      </c>
      <c r="BN33" s="607"/>
      <c r="BO33" s="607"/>
      <c r="BP33" s="607"/>
      <c r="BQ33" s="609"/>
      <c r="BR33" s="606">
        <v>99.5</v>
      </c>
      <c r="BS33" s="607"/>
      <c r="BT33" s="607"/>
      <c r="BU33" s="607"/>
      <c r="BV33" s="607"/>
      <c r="BW33" s="607"/>
      <c r="BX33" s="608">
        <v>97.7</v>
      </c>
      <c r="BY33" s="607"/>
      <c r="BZ33" s="607"/>
      <c r="CA33" s="607"/>
      <c r="CB33" s="609"/>
      <c r="CD33" s="568" t="s">
        <v>394</v>
      </c>
      <c r="CE33" s="468"/>
      <c r="CF33" s="468"/>
      <c r="CG33" s="468"/>
      <c r="CH33" s="468"/>
      <c r="CI33" s="468"/>
      <c r="CJ33" s="468"/>
      <c r="CK33" s="468"/>
      <c r="CL33" s="468"/>
      <c r="CM33" s="468"/>
      <c r="CN33" s="468"/>
      <c r="CO33" s="468"/>
      <c r="CP33" s="468"/>
      <c r="CQ33" s="569"/>
      <c r="CR33" s="563">
        <v>1310487</v>
      </c>
      <c r="CS33" s="594"/>
      <c r="CT33" s="594"/>
      <c r="CU33" s="594"/>
      <c r="CV33" s="594"/>
      <c r="CW33" s="594"/>
      <c r="CX33" s="594"/>
      <c r="CY33" s="595"/>
      <c r="CZ33" s="570">
        <v>54.6</v>
      </c>
      <c r="DA33" s="596"/>
      <c r="DB33" s="596"/>
      <c r="DC33" s="598"/>
      <c r="DD33" s="573">
        <v>984365</v>
      </c>
      <c r="DE33" s="594"/>
      <c r="DF33" s="594"/>
      <c r="DG33" s="594"/>
      <c r="DH33" s="594"/>
      <c r="DI33" s="594"/>
      <c r="DJ33" s="594"/>
      <c r="DK33" s="595"/>
      <c r="DL33" s="573">
        <v>692233</v>
      </c>
      <c r="DM33" s="594"/>
      <c r="DN33" s="594"/>
      <c r="DO33" s="594"/>
      <c r="DP33" s="594"/>
      <c r="DQ33" s="594"/>
      <c r="DR33" s="594"/>
      <c r="DS33" s="594"/>
      <c r="DT33" s="594"/>
      <c r="DU33" s="594"/>
      <c r="DV33" s="595"/>
      <c r="DW33" s="570">
        <v>43.8</v>
      </c>
      <c r="DX33" s="596"/>
      <c r="DY33" s="596"/>
      <c r="DZ33" s="596"/>
      <c r="EA33" s="596"/>
      <c r="EB33" s="596"/>
      <c r="EC33" s="597"/>
    </row>
    <row r="34" spans="2:133" ht="11.25" customHeight="1" x14ac:dyDescent="0.2">
      <c r="B34" s="568" t="s">
        <v>142</v>
      </c>
      <c r="C34" s="468"/>
      <c r="D34" s="468"/>
      <c r="E34" s="468"/>
      <c r="F34" s="468"/>
      <c r="G34" s="468"/>
      <c r="H34" s="468"/>
      <c r="I34" s="468"/>
      <c r="J34" s="468"/>
      <c r="K34" s="468"/>
      <c r="L34" s="468"/>
      <c r="M34" s="468"/>
      <c r="N34" s="468"/>
      <c r="O34" s="468"/>
      <c r="P34" s="468"/>
      <c r="Q34" s="569"/>
      <c r="R34" s="563">
        <v>1818</v>
      </c>
      <c r="S34" s="342"/>
      <c r="T34" s="342"/>
      <c r="U34" s="342"/>
      <c r="V34" s="342"/>
      <c r="W34" s="342"/>
      <c r="X34" s="342"/>
      <c r="Y34" s="564"/>
      <c r="Z34" s="565">
        <v>0.1</v>
      </c>
      <c r="AA34" s="565"/>
      <c r="AB34" s="565"/>
      <c r="AC34" s="565"/>
      <c r="AD34" s="566" t="s">
        <v>199</v>
      </c>
      <c r="AE34" s="566"/>
      <c r="AF34" s="566"/>
      <c r="AG34" s="566"/>
      <c r="AH34" s="566"/>
      <c r="AI34" s="566"/>
      <c r="AJ34" s="566"/>
      <c r="AK34" s="566"/>
      <c r="AL34" s="570" t="s">
        <v>199</v>
      </c>
      <c r="AM34" s="348"/>
      <c r="AN34" s="348"/>
      <c r="AO34" s="571"/>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397</v>
      </c>
      <c r="CE34" s="468"/>
      <c r="CF34" s="468"/>
      <c r="CG34" s="468"/>
      <c r="CH34" s="468"/>
      <c r="CI34" s="468"/>
      <c r="CJ34" s="468"/>
      <c r="CK34" s="468"/>
      <c r="CL34" s="468"/>
      <c r="CM34" s="468"/>
      <c r="CN34" s="468"/>
      <c r="CO34" s="468"/>
      <c r="CP34" s="468"/>
      <c r="CQ34" s="569"/>
      <c r="CR34" s="563">
        <v>384996</v>
      </c>
      <c r="CS34" s="342"/>
      <c r="CT34" s="342"/>
      <c r="CU34" s="342"/>
      <c r="CV34" s="342"/>
      <c r="CW34" s="342"/>
      <c r="CX34" s="342"/>
      <c r="CY34" s="564"/>
      <c r="CZ34" s="570">
        <v>16</v>
      </c>
      <c r="DA34" s="596"/>
      <c r="DB34" s="596"/>
      <c r="DC34" s="598"/>
      <c r="DD34" s="573">
        <v>270182</v>
      </c>
      <c r="DE34" s="342"/>
      <c r="DF34" s="342"/>
      <c r="DG34" s="342"/>
      <c r="DH34" s="342"/>
      <c r="DI34" s="342"/>
      <c r="DJ34" s="342"/>
      <c r="DK34" s="564"/>
      <c r="DL34" s="573">
        <v>235314</v>
      </c>
      <c r="DM34" s="342"/>
      <c r="DN34" s="342"/>
      <c r="DO34" s="342"/>
      <c r="DP34" s="342"/>
      <c r="DQ34" s="342"/>
      <c r="DR34" s="342"/>
      <c r="DS34" s="342"/>
      <c r="DT34" s="342"/>
      <c r="DU34" s="342"/>
      <c r="DV34" s="564"/>
      <c r="DW34" s="570">
        <v>14.9</v>
      </c>
      <c r="DX34" s="596"/>
      <c r="DY34" s="596"/>
      <c r="DZ34" s="596"/>
      <c r="EA34" s="596"/>
      <c r="EB34" s="596"/>
      <c r="EC34" s="597"/>
    </row>
    <row r="35" spans="2:133" ht="11.25" customHeight="1" x14ac:dyDescent="0.2">
      <c r="B35" s="568" t="s">
        <v>399</v>
      </c>
      <c r="C35" s="468"/>
      <c r="D35" s="468"/>
      <c r="E35" s="468"/>
      <c r="F35" s="468"/>
      <c r="G35" s="468"/>
      <c r="H35" s="468"/>
      <c r="I35" s="468"/>
      <c r="J35" s="468"/>
      <c r="K35" s="468"/>
      <c r="L35" s="468"/>
      <c r="M35" s="468"/>
      <c r="N35" s="468"/>
      <c r="O35" s="468"/>
      <c r="P35" s="468"/>
      <c r="Q35" s="569"/>
      <c r="R35" s="563">
        <v>42602</v>
      </c>
      <c r="S35" s="342"/>
      <c r="T35" s="342"/>
      <c r="U35" s="342"/>
      <c r="V35" s="342"/>
      <c r="W35" s="342"/>
      <c r="X35" s="342"/>
      <c r="Y35" s="564"/>
      <c r="Z35" s="565">
        <v>1.7</v>
      </c>
      <c r="AA35" s="565"/>
      <c r="AB35" s="565"/>
      <c r="AC35" s="565"/>
      <c r="AD35" s="566" t="s">
        <v>199</v>
      </c>
      <c r="AE35" s="566"/>
      <c r="AF35" s="566"/>
      <c r="AG35" s="566"/>
      <c r="AH35" s="566"/>
      <c r="AI35" s="566"/>
      <c r="AJ35" s="566"/>
      <c r="AK35" s="566"/>
      <c r="AL35" s="570" t="s">
        <v>199</v>
      </c>
      <c r="AM35" s="348"/>
      <c r="AN35" s="348"/>
      <c r="AO35" s="571"/>
      <c r="AP35" s="16"/>
      <c r="AQ35" s="336" t="s">
        <v>400</v>
      </c>
      <c r="AR35" s="337"/>
      <c r="AS35" s="337"/>
      <c r="AT35" s="337"/>
      <c r="AU35" s="337"/>
      <c r="AV35" s="337"/>
      <c r="AW35" s="337"/>
      <c r="AX35" s="337"/>
      <c r="AY35" s="337"/>
      <c r="AZ35" s="337"/>
      <c r="BA35" s="337"/>
      <c r="BB35" s="337"/>
      <c r="BC35" s="337"/>
      <c r="BD35" s="337"/>
      <c r="BE35" s="337"/>
      <c r="BF35" s="386"/>
      <c r="BG35" s="336" t="s">
        <v>208</v>
      </c>
      <c r="BH35" s="337"/>
      <c r="BI35" s="337"/>
      <c r="BJ35" s="337"/>
      <c r="BK35" s="337"/>
      <c r="BL35" s="337"/>
      <c r="BM35" s="337"/>
      <c r="BN35" s="337"/>
      <c r="BO35" s="337"/>
      <c r="BP35" s="337"/>
      <c r="BQ35" s="337"/>
      <c r="BR35" s="337"/>
      <c r="BS35" s="337"/>
      <c r="BT35" s="337"/>
      <c r="BU35" s="337"/>
      <c r="BV35" s="337"/>
      <c r="BW35" s="337"/>
      <c r="BX35" s="337"/>
      <c r="BY35" s="337"/>
      <c r="BZ35" s="337"/>
      <c r="CA35" s="337"/>
      <c r="CB35" s="386"/>
      <c r="CD35" s="568" t="s">
        <v>403</v>
      </c>
      <c r="CE35" s="468"/>
      <c r="CF35" s="468"/>
      <c r="CG35" s="468"/>
      <c r="CH35" s="468"/>
      <c r="CI35" s="468"/>
      <c r="CJ35" s="468"/>
      <c r="CK35" s="468"/>
      <c r="CL35" s="468"/>
      <c r="CM35" s="468"/>
      <c r="CN35" s="468"/>
      <c r="CO35" s="468"/>
      <c r="CP35" s="468"/>
      <c r="CQ35" s="569"/>
      <c r="CR35" s="563">
        <v>150435</v>
      </c>
      <c r="CS35" s="594"/>
      <c r="CT35" s="594"/>
      <c r="CU35" s="594"/>
      <c r="CV35" s="594"/>
      <c r="CW35" s="594"/>
      <c r="CX35" s="594"/>
      <c r="CY35" s="595"/>
      <c r="CZ35" s="570">
        <v>6.3</v>
      </c>
      <c r="DA35" s="596"/>
      <c r="DB35" s="596"/>
      <c r="DC35" s="598"/>
      <c r="DD35" s="573">
        <v>67542</v>
      </c>
      <c r="DE35" s="594"/>
      <c r="DF35" s="594"/>
      <c r="DG35" s="594"/>
      <c r="DH35" s="594"/>
      <c r="DI35" s="594"/>
      <c r="DJ35" s="594"/>
      <c r="DK35" s="595"/>
      <c r="DL35" s="573">
        <v>35433</v>
      </c>
      <c r="DM35" s="594"/>
      <c r="DN35" s="594"/>
      <c r="DO35" s="594"/>
      <c r="DP35" s="594"/>
      <c r="DQ35" s="594"/>
      <c r="DR35" s="594"/>
      <c r="DS35" s="594"/>
      <c r="DT35" s="594"/>
      <c r="DU35" s="594"/>
      <c r="DV35" s="595"/>
      <c r="DW35" s="570">
        <v>2.2000000000000002</v>
      </c>
      <c r="DX35" s="596"/>
      <c r="DY35" s="596"/>
      <c r="DZ35" s="596"/>
      <c r="EA35" s="596"/>
      <c r="EB35" s="596"/>
      <c r="EC35" s="597"/>
    </row>
    <row r="36" spans="2:133" ht="11.25" customHeight="1" x14ac:dyDescent="0.2">
      <c r="B36" s="568" t="s">
        <v>370</v>
      </c>
      <c r="C36" s="468"/>
      <c r="D36" s="468"/>
      <c r="E36" s="468"/>
      <c r="F36" s="468"/>
      <c r="G36" s="468"/>
      <c r="H36" s="468"/>
      <c r="I36" s="468"/>
      <c r="J36" s="468"/>
      <c r="K36" s="468"/>
      <c r="L36" s="468"/>
      <c r="M36" s="468"/>
      <c r="N36" s="468"/>
      <c r="O36" s="468"/>
      <c r="P36" s="468"/>
      <c r="Q36" s="569"/>
      <c r="R36" s="563">
        <v>126999</v>
      </c>
      <c r="S36" s="342"/>
      <c r="T36" s="342"/>
      <c r="U36" s="342"/>
      <c r="V36" s="342"/>
      <c r="W36" s="342"/>
      <c r="X36" s="342"/>
      <c r="Y36" s="564"/>
      <c r="Z36" s="565">
        <v>4.9000000000000004</v>
      </c>
      <c r="AA36" s="565"/>
      <c r="AB36" s="565"/>
      <c r="AC36" s="565"/>
      <c r="AD36" s="566" t="s">
        <v>199</v>
      </c>
      <c r="AE36" s="566"/>
      <c r="AF36" s="566"/>
      <c r="AG36" s="566"/>
      <c r="AH36" s="566"/>
      <c r="AI36" s="566"/>
      <c r="AJ36" s="566"/>
      <c r="AK36" s="566"/>
      <c r="AL36" s="570" t="s">
        <v>199</v>
      </c>
      <c r="AM36" s="348"/>
      <c r="AN36" s="348"/>
      <c r="AO36" s="571"/>
      <c r="AP36" s="16"/>
      <c r="AQ36" s="610" t="s">
        <v>386</v>
      </c>
      <c r="AR36" s="611"/>
      <c r="AS36" s="611"/>
      <c r="AT36" s="611"/>
      <c r="AU36" s="611"/>
      <c r="AV36" s="611"/>
      <c r="AW36" s="611"/>
      <c r="AX36" s="611"/>
      <c r="AY36" s="612"/>
      <c r="AZ36" s="555">
        <v>247664</v>
      </c>
      <c r="BA36" s="556"/>
      <c r="BB36" s="556"/>
      <c r="BC36" s="556"/>
      <c r="BD36" s="556"/>
      <c r="BE36" s="556"/>
      <c r="BF36" s="613"/>
      <c r="BG36" s="552" t="s">
        <v>405</v>
      </c>
      <c r="BH36" s="553"/>
      <c r="BI36" s="553"/>
      <c r="BJ36" s="553"/>
      <c r="BK36" s="553"/>
      <c r="BL36" s="553"/>
      <c r="BM36" s="553"/>
      <c r="BN36" s="553"/>
      <c r="BO36" s="553"/>
      <c r="BP36" s="553"/>
      <c r="BQ36" s="553"/>
      <c r="BR36" s="553"/>
      <c r="BS36" s="553"/>
      <c r="BT36" s="553"/>
      <c r="BU36" s="554"/>
      <c r="BV36" s="555">
        <v>421</v>
      </c>
      <c r="BW36" s="556"/>
      <c r="BX36" s="556"/>
      <c r="BY36" s="556"/>
      <c r="BZ36" s="556"/>
      <c r="CA36" s="556"/>
      <c r="CB36" s="613"/>
      <c r="CD36" s="568" t="s">
        <v>27</v>
      </c>
      <c r="CE36" s="468"/>
      <c r="CF36" s="468"/>
      <c r="CG36" s="468"/>
      <c r="CH36" s="468"/>
      <c r="CI36" s="468"/>
      <c r="CJ36" s="468"/>
      <c r="CK36" s="468"/>
      <c r="CL36" s="468"/>
      <c r="CM36" s="468"/>
      <c r="CN36" s="468"/>
      <c r="CO36" s="468"/>
      <c r="CP36" s="468"/>
      <c r="CQ36" s="569"/>
      <c r="CR36" s="563">
        <v>412073</v>
      </c>
      <c r="CS36" s="342"/>
      <c r="CT36" s="342"/>
      <c r="CU36" s="342"/>
      <c r="CV36" s="342"/>
      <c r="CW36" s="342"/>
      <c r="CX36" s="342"/>
      <c r="CY36" s="564"/>
      <c r="CZ36" s="570">
        <v>17.2</v>
      </c>
      <c r="DA36" s="596"/>
      <c r="DB36" s="596"/>
      <c r="DC36" s="598"/>
      <c r="DD36" s="573">
        <v>310389</v>
      </c>
      <c r="DE36" s="342"/>
      <c r="DF36" s="342"/>
      <c r="DG36" s="342"/>
      <c r="DH36" s="342"/>
      <c r="DI36" s="342"/>
      <c r="DJ36" s="342"/>
      <c r="DK36" s="564"/>
      <c r="DL36" s="573">
        <v>255584</v>
      </c>
      <c r="DM36" s="342"/>
      <c r="DN36" s="342"/>
      <c r="DO36" s="342"/>
      <c r="DP36" s="342"/>
      <c r="DQ36" s="342"/>
      <c r="DR36" s="342"/>
      <c r="DS36" s="342"/>
      <c r="DT36" s="342"/>
      <c r="DU36" s="342"/>
      <c r="DV36" s="564"/>
      <c r="DW36" s="570">
        <v>16.2</v>
      </c>
      <c r="DX36" s="596"/>
      <c r="DY36" s="596"/>
      <c r="DZ36" s="596"/>
      <c r="EA36" s="596"/>
      <c r="EB36" s="596"/>
      <c r="EC36" s="597"/>
    </row>
    <row r="37" spans="2:133" ht="11.25" customHeight="1" x14ac:dyDescent="0.2">
      <c r="B37" s="568" t="s">
        <v>395</v>
      </c>
      <c r="C37" s="468"/>
      <c r="D37" s="468"/>
      <c r="E37" s="468"/>
      <c r="F37" s="468"/>
      <c r="G37" s="468"/>
      <c r="H37" s="468"/>
      <c r="I37" s="468"/>
      <c r="J37" s="468"/>
      <c r="K37" s="468"/>
      <c r="L37" s="468"/>
      <c r="M37" s="468"/>
      <c r="N37" s="468"/>
      <c r="O37" s="468"/>
      <c r="P37" s="468"/>
      <c r="Q37" s="569"/>
      <c r="R37" s="563">
        <v>38890</v>
      </c>
      <c r="S37" s="342"/>
      <c r="T37" s="342"/>
      <c r="U37" s="342"/>
      <c r="V37" s="342"/>
      <c r="W37" s="342"/>
      <c r="X37" s="342"/>
      <c r="Y37" s="564"/>
      <c r="Z37" s="565">
        <v>1.5</v>
      </c>
      <c r="AA37" s="565"/>
      <c r="AB37" s="565"/>
      <c r="AC37" s="565"/>
      <c r="AD37" s="566">
        <v>2921</v>
      </c>
      <c r="AE37" s="566"/>
      <c r="AF37" s="566"/>
      <c r="AG37" s="566"/>
      <c r="AH37" s="566"/>
      <c r="AI37" s="566"/>
      <c r="AJ37" s="566"/>
      <c r="AK37" s="566"/>
      <c r="AL37" s="570">
        <v>0.2</v>
      </c>
      <c r="AM37" s="348"/>
      <c r="AN37" s="348"/>
      <c r="AO37" s="571"/>
      <c r="AQ37" s="614" t="s">
        <v>408</v>
      </c>
      <c r="AR37" s="345"/>
      <c r="AS37" s="345"/>
      <c r="AT37" s="345"/>
      <c r="AU37" s="345"/>
      <c r="AV37" s="345"/>
      <c r="AW37" s="345"/>
      <c r="AX37" s="345"/>
      <c r="AY37" s="615"/>
      <c r="AZ37" s="563">
        <v>40399</v>
      </c>
      <c r="BA37" s="342"/>
      <c r="BB37" s="342"/>
      <c r="BC37" s="342"/>
      <c r="BD37" s="594"/>
      <c r="BE37" s="594"/>
      <c r="BF37" s="605"/>
      <c r="BG37" s="568" t="s">
        <v>410</v>
      </c>
      <c r="BH37" s="468"/>
      <c r="BI37" s="468"/>
      <c r="BJ37" s="468"/>
      <c r="BK37" s="468"/>
      <c r="BL37" s="468"/>
      <c r="BM37" s="468"/>
      <c r="BN37" s="468"/>
      <c r="BO37" s="468"/>
      <c r="BP37" s="468"/>
      <c r="BQ37" s="468"/>
      <c r="BR37" s="468"/>
      <c r="BS37" s="468"/>
      <c r="BT37" s="468"/>
      <c r="BU37" s="569"/>
      <c r="BV37" s="563">
        <v>421</v>
      </c>
      <c r="BW37" s="342"/>
      <c r="BX37" s="342"/>
      <c r="BY37" s="342"/>
      <c r="BZ37" s="342"/>
      <c r="CA37" s="342"/>
      <c r="CB37" s="574"/>
      <c r="CD37" s="568" t="s">
        <v>156</v>
      </c>
      <c r="CE37" s="468"/>
      <c r="CF37" s="468"/>
      <c r="CG37" s="468"/>
      <c r="CH37" s="468"/>
      <c r="CI37" s="468"/>
      <c r="CJ37" s="468"/>
      <c r="CK37" s="468"/>
      <c r="CL37" s="468"/>
      <c r="CM37" s="468"/>
      <c r="CN37" s="468"/>
      <c r="CO37" s="468"/>
      <c r="CP37" s="468"/>
      <c r="CQ37" s="569"/>
      <c r="CR37" s="563">
        <v>171152</v>
      </c>
      <c r="CS37" s="594"/>
      <c r="CT37" s="594"/>
      <c r="CU37" s="594"/>
      <c r="CV37" s="594"/>
      <c r="CW37" s="594"/>
      <c r="CX37" s="594"/>
      <c r="CY37" s="595"/>
      <c r="CZ37" s="570">
        <v>7.1</v>
      </c>
      <c r="DA37" s="596"/>
      <c r="DB37" s="596"/>
      <c r="DC37" s="598"/>
      <c r="DD37" s="573">
        <v>170324</v>
      </c>
      <c r="DE37" s="594"/>
      <c r="DF37" s="594"/>
      <c r="DG37" s="594"/>
      <c r="DH37" s="594"/>
      <c r="DI37" s="594"/>
      <c r="DJ37" s="594"/>
      <c r="DK37" s="595"/>
      <c r="DL37" s="573">
        <v>160052</v>
      </c>
      <c r="DM37" s="594"/>
      <c r="DN37" s="594"/>
      <c r="DO37" s="594"/>
      <c r="DP37" s="594"/>
      <c r="DQ37" s="594"/>
      <c r="DR37" s="594"/>
      <c r="DS37" s="594"/>
      <c r="DT37" s="594"/>
      <c r="DU37" s="594"/>
      <c r="DV37" s="595"/>
      <c r="DW37" s="570">
        <v>10.1</v>
      </c>
      <c r="DX37" s="596"/>
      <c r="DY37" s="596"/>
      <c r="DZ37" s="596"/>
      <c r="EA37" s="596"/>
      <c r="EB37" s="596"/>
      <c r="EC37" s="597"/>
    </row>
    <row r="38" spans="2:133" ht="11.25" customHeight="1" x14ac:dyDescent="0.2">
      <c r="B38" s="568" t="s">
        <v>412</v>
      </c>
      <c r="C38" s="468"/>
      <c r="D38" s="468"/>
      <c r="E38" s="468"/>
      <c r="F38" s="468"/>
      <c r="G38" s="468"/>
      <c r="H38" s="468"/>
      <c r="I38" s="468"/>
      <c r="J38" s="468"/>
      <c r="K38" s="468"/>
      <c r="L38" s="468"/>
      <c r="M38" s="468"/>
      <c r="N38" s="468"/>
      <c r="O38" s="468"/>
      <c r="P38" s="468"/>
      <c r="Q38" s="569"/>
      <c r="R38" s="563">
        <v>212100</v>
      </c>
      <c r="S38" s="342"/>
      <c r="T38" s="342"/>
      <c r="U38" s="342"/>
      <c r="V38" s="342"/>
      <c r="W38" s="342"/>
      <c r="X38" s="342"/>
      <c r="Y38" s="564"/>
      <c r="Z38" s="565">
        <v>8.1999999999999993</v>
      </c>
      <c r="AA38" s="565"/>
      <c r="AB38" s="565"/>
      <c r="AC38" s="565"/>
      <c r="AD38" s="566" t="s">
        <v>199</v>
      </c>
      <c r="AE38" s="566"/>
      <c r="AF38" s="566"/>
      <c r="AG38" s="566"/>
      <c r="AH38" s="566"/>
      <c r="AI38" s="566"/>
      <c r="AJ38" s="566"/>
      <c r="AK38" s="566"/>
      <c r="AL38" s="570" t="s">
        <v>199</v>
      </c>
      <c r="AM38" s="348"/>
      <c r="AN38" s="348"/>
      <c r="AO38" s="571"/>
      <c r="AQ38" s="614" t="s">
        <v>413</v>
      </c>
      <c r="AR38" s="345"/>
      <c r="AS38" s="345"/>
      <c r="AT38" s="345"/>
      <c r="AU38" s="345"/>
      <c r="AV38" s="345"/>
      <c r="AW38" s="345"/>
      <c r="AX38" s="345"/>
      <c r="AY38" s="615"/>
      <c r="AZ38" s="563">
        <v>8864</v>
      </c>
      <c r="BA38" s="342"/>
      <c r="BB38" s="342"/>
      <c r="BC38" s="342"/>
      <c r="BD38" s="594"/>
      <c r="BE38" s="594"/>
      <c r="BF38" s="605"/>
      <c r="BG38" s="568" t="s">
        <v>415</v>
      </c>
      <c r="BH38" s="468"/>
      <c r="BI38" s="468"/>
      <c r="BJ38" s="468"/>
      <c r="BK38" s="468"/>
      <c r="BL38" s="468"/>
      <c r="BM38" s="468"/>
      <c r="BN38" s="468"/>
      <c r="BO38" s="468"/>
      <c r="BP38" s="468"/>
      <c r="BQ38" s="468"/>
      <c r="BR38" s="468"/>
      <c r="BS38" s="468"/>
      <c r="BT38" s="468"/>
      <c r="BU38" s="569"/>
      <c r="BV38" s="563">
        <v>299</v>
      </c>
      <c r="BW38" s="342"/>
      <c r="BX38" s="342"/>
      <c r="BY38" s="342"/>
      <c r="BZ38" s="342"/>
      <c r="CA38" s="342"/>
      <c r="CB38" s="574"/>
      <c r="CD38" s="568" t="s">
        <v>416</v>
      </c>
      <c r="CE38" s="468"/>
      <c r="CF38" s="468"/>
      <c r="CG38" s="468"/>
      <c r="CH38" s="468"/>
      <c r="CI38" s="468"/>
      <c r="CJ38" s="468"/>
      <c r="CK38" s="468"/>
      <c r="CL38" s="468"/>
      <c r="CM38" s="468"/>
      <c r="CN38" s="468"/>
      <c r="CO38" s="468"/>
      <c r="CP38" s="468"/>
      <c r="CQ38" s="569"/>
      <c r="CR38" s="563">
        <v>207265</v>
      </c>
      <c r="CS38" s="342"/>
      <c r="CT38" s="342"/>
      <c r="CU38" s="342"/>
      <c r="CV38" s="342"/>
      <c r="CW38" s="342"/>
      <c r="CX38" s="342"/>
      <c r="CY38" s="564"/>
      <c r="CZ38" s="570">
        <v>8.6</v>
      </c>
      <c r="DA38" s="596"/>
      <c r="DB38" s="596"/>
      <c r="DC38" s="598"/>
      <c r="DD38" s="573">
        <v>183755</v>
      </c>
      <c r="DE38" s="342"/>
      <c r="DF38" s="342"/>
      <c r="DG38" s="342"/>
      <c r="DH38" s="342"/>
      <c r="DI38" s="342"/>
      <c r="DJ38" s="342"/>
      <c r="DK38" s="564"/>
      <c r="DL38" s="573">
        <v>165902</v>
      </c>
      <c r="DM38" s="342"/>
      <c r="DN38" s="342"/>
      <c r="DO38" s="342"/>
      <c r="DP38" s="342"/>
      <c r="DQ38" s="342"/>
      <c r="DR38" s="342"/>
      <c r="DS38" s="342"/>
      <c r="DT38" s="342"/>
      <c r="DU38" s="342"/>
      <c r="DV38" s="564"/>
      <c r="DW38" s="570">
        <v>10.5</v>
      </c>
      <c r="DX38" s="596"/>
      <c r="DY38" s="596"/>
      <c r="DZ38" s="596"/>
      <c r="EA38" s="596"/>
      <c r="EB38" s="596"/>
      <c r="EC38" s="597"/>
    </row>
    <row r="39" spans="2:133" ht="11.25" customHeight="1" x14ac:dyDescent="0.2">
      <c r="B39" s="568" t="s">
        <v>417</v>
      </c>
      <c r="C39" s="468"/>
      <c r="D39" s="468"/>
      <c r="E39" s="468"/>
      <c r="F39" s="468"/>
      <c r="G39" s="468"/>
      <c r="H39" s="468"/>
      <c r="I39" s="468"/>
      <c r="J39" s="468"/>
      <c r="K39" s="468"/>
      <c r="L39" s="468"/>
      <c r="M39" s="468"/>
      <c r="N39" s="468"/>
      <c r="O39" s="468"/>
      <c r="P39" s="468"/>
      <c r="Q39" s="569"/>
      <c r="R39" s="563" t="s">
        <v>199</v>
      </c>
      <c r="S39" s="342"/>
      <c r="T39" s="342"/>
      <c r="U39" s="342"/>
      <c r="V39" s="342"/>
      <c r="W39" s="342"/>
      <c r="X39" s="342"/>
      <c r="Y39" s="564"/>
      <c r="Z39" s="565" t="s">
        <v>199</v>
      </c>
      <c r="AA39" s="565"/>
      <c r="AB39" s="565"/>
      <c r="AC39" s="565"/>
      <c r="AD39" s="566" t="s">
        <v>199</v>
      </c>
      <c r="AE39" s="566"/>
      <c r="AF39" s="566"/>
      <c r="AG39" s="566"/>
      <c r="AH39" s="566"/>
      <c r="AI39" s="566"/>
      <c r="AJ39" s="566"/>
      <c r="AK39" s="566"/>
      <c r="AL39" s="570" t="s">
        <v>199</v>
      </c>
      <c r="AM39" s="348"/>
      <c r="AN39" s="348"/>
      <c r="AO39" s="571"/>
      <c r="AQ39" s="614" t="s">
        <v>418</v>
      </c>
      <c r="AR39" s="345"/>
      <c r="AS39" s="345"/>
      <c r="AT39" s="345"/>
      <c r="AU39" s="345"/>
      <c r="AV39" s="345"/>
      <c r="AW39" s="345"/>
      <c r="AX39" s="345"/>
      <c r="AY39" s="615"/>
      <c r="AZ39" s="563">
        <v>6827</v>
      </c>
      <c r="BA39" s="342"/>
      <c r="BB39" s="342"/>
      <c r="BC39" s="342"/>
      <c r="BD39" s="594"/>
      <c r="BE39" s="594"/>
      <c r="BF39" s="605"/>
      <c r="BG39" s="568" t="s">
        <v>190</v>
      </c>
      <c r="BH39" s="468"/>
      <c r="BI39" s="468"/>
      <c r="BJ39" s="468"/>
      <c r="BK39" s="468"/>
      <c r="BL39" s="468"/>
      <c r="BM39" s="468"/>
      <c r="BN39" s="468"/>
      <c r="BO39" s="468"/>
      <c r="BP39" s="468"/>
      <c r="BQ39" s="468"/>
      <c r="BR39" s="468"/>
      <c r="BS39" s="468"/>
      <c r="BT39" s="468"/>
      <c r="BU39" s="569"/>
      <c r="BV39" s="563">
        <v>400</v>
      </c>
      <c r="BW39" s="342"/>
      <c r="BX39" s="342"/>
      <c r="BY39" s="342"/>
      <c r="BZ39" s="342"/>
      <c r="CA39" s="342"/>
      <c r="CB39" s="574"/>
      <c r="CD39" s="568" t="s">
        <v>419</v>
      </c>
      <c r="CE39" s="468"/>
      <c r="CF39" s="468"/>
      <c r="CG39" s="468"/>
      <c r="CH39" s="468"/>
      <c r="CI39" s="468"/>
      <c r="CJ39" s="468"/>
      <c r="CK39" s="468"/>
      <c r="CL39" s="468"/>
      <c r="CM39" s="468"/>
      <c r="CN39" s="468"/>
      <c r="CO39" s="468"/>
      <c r="CP39" s="468"/>
      <c r="CQ39" s="569"/>
      <c r="CR39" s="563">
        <v>150210</v>
      </c>
      <c r="CS39" s="594"/>
      <c r="CT39" s="594"/>
      <c r="CU39" s="594"/>
      <c r="CV39" s="594"/>
      <c r="CW39" s="594"/>
      <c r="CX39" s="594"/>
      <c r="CY39" s="595"/>
      <c r="CZ39" s="570">
        <v>6.3</v>
      </c>
      <c r="DA39" s="596"/>
      <c r="DB39" s="596"/>
      <c r="DC39" s="598"/>
      <c r="DD39" s="573">
        <v>147589</v>
      </c>
      <c r="DE39" s="594"/>
      <c r="DF39" s="594"/>
      <c r="DG39" s="594"/>
      <c r="DH39" s="594"/>
      <c r="DI39" s="594"/>
      <c r="DJ39" s="594"/>
      <c r="DK39" s="595"/>
      <c r="DL39" s="573" t="s">
        <v>199</v>
      </c>
      <c r="DM39" s="594"/>
      <c r="DN39" s="594"/>
      <c r="DO39" s="594"/>
      <c r="DP39" s="594"/>
      <c r="DQ39" s="594"/>
      <c r="DR39" s="594"/>
      <c r="DS39" s="594"/>
      <c r="DT39" s="594"/>
      <c r="DU39" s="594"/>
      <c r="DV39" s="595"/>
      <c r="DW39" s="570" t="s">
        <v>199</v>
      </c>
      <c r="DX39" s="596"/>
      <c r="DY39" s="596"/>
      <c r="DZ39" s="596"/>
      <c r="EA39" s="596"/>
      <c r="EB39" s="596"/>
      <c r="EC39" s="597"/>
    </row>
    <row r="40" spans="2:133" ht="11.25" customHeight="1" x14ac:dyDescent="0.2">
      <c r="B40" s="568" t="s">
        <v>423</v>
      </c>
      <c r="C40" s="468"/>
      <c r="D40" s="468"/>
      <c r="E40" s="468"/>
      <c r="F40" s="468"/>
      <c r="G40" s="468"/>
      <c r="H40" s="468"/>
      <c r="I40" s="468"/>
      <c r="J40" s="468"/>
      <c r="K40" s="468"/>
      <c r="L40" s="468"/>
      <c r="M40" s="468"/>
      <c r="N40" s="468"/>
      <c r="O40" s="468"/>
      <c r="P40" s="468"/>
      <c r="Q40" s="569"/>
      <c r="R40" s="563" t="s">
        <v>199</v>
      </c>
      <c r="S40" s="342"/>
      <c r="T40" s="342"/>
      <c r="U40" s="342"/>
      <c r="V40" s="342"/>
      <c r="W40" s="342"/>
      <c r="X40" s="342"/>
      <c r="Y40" s="564"/>
      <c r="Z40" s="565" t="s">
        <v>199</v>
      </c>
      <c r="AA40" s="565"/>
      <c r="AB40" s="565"/>
      <c r="AC40" s="565"/>
      <c r="AD40" s="566" t="s">
        <v>199</v>
      </c>
      <c r="AE40" s="566"/>
      <c r="AF40" s="566"/>
      <c r="AG40" s="566"/>
      <c r="AH40" s="566"/>
      <c r="AI40" s="566"/>
      <c r="AJ40" s="566"/>
      <c r="AK40" s="566"/>
      <c r="AL40" s="570" t="s">
        <v>199</v>
      </c>
      <c r="AM40" s="348"/>
      <c r="AN40" s="348"/>
      <c r="AO40" s="571"/>
      <c r="AQ40" s="614" t="s">
        <v>307</v>
      </c>
      <c r="AR40" s="345"/>
      <c r="AS40" s="345"/>
      <c r="AT40" s="345"/>
      <c r="AU40" s="345"/>
      <c r="AV40" s="345"/>
      <c r="AW40" s="345"/>
      <c r="AX40" s="345"/>
      <c r="AY40" s="615"/>
      <c r="AZ40" s="563" t="s">
        <v>199</v>
      </c>
      <c r="BA40" s="342"/>
      <c r="BB40" s="342"/>
      <c r="BC40" s="342"/>
      <c r="BD40" s="594"/>
      <c r="BE40" s="594"/>
      <c r="BF40" s="605"/>
      <c r="BG40" s="645" t="s">
        <v>425</v>
      </c>
      <c r="BH40" s="513"/>
      <c r="BI40" s="513"/>
      <c r="BJ40" s="513"/>
      <c r="BK40" s="513"/>
      <c r="BL40" s="7"/>
      <c r="BM40" s="468" t="s">
        <v>426</v>
      </c>
      <c r="BN40" s="468"/>
      <c r="BO40" s="468"/>
      <c r="BP40" s="468"/>
      <c r="BQ40" s="468"/>
      <c r="BR40" s="468"/>
      <c r="BS40" s="468"/>
      <c r="BT40" s="468"/>
      <c r="BU40" s="569"/>
      <c r="BV40" s="563">
        <v>66</v>
      </c>
      <c r="BW40" s="342"/>
      <c r="BX40" s="342"/>
      <c r="BY40" s="342"/>
      <c r="BZ40" s="342"/>
      <c r="CA40" s="342"/>
      <c r="CB40" s="574"/>
      <c r="CD40" s="568" t="s">
        <v>366</v>
      </c>
      <c r="CE40" s="468"/>
      <c r="CF40" s="468"/>
      <c r="CG40" s="468"/>
      <c r="CH40" s="468"/>
      <c r="CI40" s="468"/>
      <c r="CJ40" s="468"/>
      <c r="CK40" s="468"/>
      <c r="CL40" s="468"/>
      <c r="CM40" s="468"/>
      <c r="CN40" s="468"/>
      <c r="CO40" s="468"/>
      <c r="CP40" s="468"/>
      <c r="CQ40" s="569"/>
      <c r="CR40" s="563">
        <v>5508</v>
      </c>
      <c r="CS40" s="342"/>
      <c r="CT40" s="342"/>
      <c r="CU40" s="342"/>
      <c r="CV40" s="342"/>
      <c r="CW40" s="342"/>
      <c r="CX40" s="342"/>
      <c r="CY40" s="564"/>
      <c r="CZ40" s="570">
        <v>0.2</v>
      </c>
      <c r="DA40" s="596"/>
      <c r="DB40" s="596"/>
      <c r="DC40" s="598"/>
      <c r="DD40" s="573">
        <v>4908</v>
      </c>
      <c r="DE40" s="342"/>
      <c r="DF40" s="342"/>
      <c r="DG40" s="342"/>
      <c r="DH40" s="342"/>
      <c r="DI40" s="342"/>
      <c r="DJ40" s="342"/>
      <c r="DK40" s="564"/>
      <c r="DL40" s="573" t="s">
        <v>199</v>
      </c>
      <c r="DM40" s="342"/>
      <c r="DN40" s="342"/>
      <c r="DO40" s="342"/>
      <c r="DP40" s="342"/>
      <c r="DQ40" s="342"/>
      <c r="DR40" s="342"/>
      <c r="DS40" s="342"/>
      <c r="DT40" s="342"/>
      <c r="DU40" s="342"/>
      <c r="DV40" s="564"/>
      <c r="DW40" s="570" t="s">
        <v>199</v>
      </c>
      <c r="DX40" s="596"/>
      <c r="DY40" s="596"/>
      <c r="DZ40" s="596"/>
      <c r="EA40" s="596"/>
      <c r="EB40" s="596"/>
      <c r="EC40" s="597"/>
    </row>
    <row r="41" spans="2:133" ht="11.25" customHeight="1" x14ac:dyDescent="0.2">
      <c r="B41" s="585" t="s">
        <v>424</v>
      </c>
      <c r="C41" s="586"/>
      <c r="D41" s="586"/>
      <c r="E41" s="586"/>
      <c r="F41" s="586"/>
      <c r="G41" s="586"/>
      <c r="H41" s="586"/>
      <c r="I41" s="586"/>
      <c r="J41" s="586"/>
      <c r="K41" s="586"/>
      <c r="L41" s="586"/>
      <c r="M41" s="586"/>
      <c r="N41" s="586"/>
      <c r="O41" s="586"/>
      <c r="P41" s="586"/>
      <c r="Q41" s="587"/>
      <c r="R41" s="616">
        <v>2571101</v>
      </c>
      <c r="S41" s="617"/>
      <c r="T41" s="617"/>
      <c r="U41" s="617"/>
      <c r="V41" s="617"/>
      <c r="W41" s="617"/>
      <c r="X41" s="617"/>
      <c r="Y41" s="618"/>
      <c r="Z41" s="619">
        <v>100</v>
      </c>
      <c r="AA41" s="619"/>
      <c r="AB41" s="619"/>
      <c r="AC41" s="619"/>
      <c r="AD41" s="620">
        <v>1578740</v>
      </c>
      <c r="AE41" s="620"/>
      <c r="AF41" s="620"/>
      <c r="AG41" s="620"/>
      <c r="AH41" s="620"/>
      <c r="AI41" s="620"/>
      <c r="AJ41" s="620"/>
      <c r="AK41" s="620"/>
      <c r="AL41" s="621">
        <v>100</v>
      </c>
      <c r="AM41" s="608"/>
      <c r="AN41" s="608"/>
      <c r="AO41" s="622"/>
      <c r="AQ41" s="614" t="s">
        <v>427</v>
      </c>
      <c r="AR41" s="345"/>
      <c r="AS41" s="345"/>
      <c r="AT41" s="345"/>
      <c r="AU41" s="345"/>
      <c r="AV41" s="345"/>
      <c r="AW41" s="345"/>
      <c r="AX41" s="345"/>
      <c r="AY41" s="615"/>
      <c r="AZ41" s="563">
        <v>21965</v>
      </c>
      <c r="BA41" s="342"/>
      <c r="BB41" s="342"/>
      <c r="BC41" s="342"/>
      <c r="BD41" s="594"/>
      <c r="BE41" s="594"/>
      <c r="BF41" s="605"/>
      <c r="BG41" s="645"/>
      <c r="BH41" s="513"/>
      <c r="BI41" s="513"/>
      <c r="BJ41" s="513"/>
      <c r="BK41" s="513"/>
      <c r="BL41" s="7"/>
      <c r="BM41" s="468" t="s">
        <v>339</v>
      </c>
      <c r="BN41" s="468"/>
      <c r="BO41" s="468"/>
      <c r="BP41" s="468"/>
      <c r="BQ41" s="468"/>
      <c r="BR41" s="468"/>
      <c r="BS41" s="468"/>
      <c r="BT41" s="468"/>
      <c r="BU41" s="569"/>
      <c r="BV41" s="563" t="s">
        <v>199</v>
      </c>
      <c r="BW41" s="342"/>
      <c r="BX41" s="342"/>
      <c r="BY41" s="342"/>
      <c r="BZ41" s="342"/>
      <c r="CA41" s="342"/>
      <c r="CB41" s="574"/>
      <c r="CD41" s="568" t="s">
        <v>159</v>
      </c>
      <c r="CE41" s="468"/>
      <c r="CF41" s="468"/>
      <c r="CG41" s="468"/>
      <c r="CH41" s="468"/>
      <c r="CI41" s="468"/>
      <c r="CJ41" s="468"/>
      <c r="CK41" s="468"/>
      <c r="CL41" s="468"/>
      <c r="CM41" s="468"/>
      <c r="CN41" s="468"/>
      <c r="CO41" s="468"/>
      <c r="CP41" s="468"/>
      <c r="CQ41" s="569"/>
      <c r="CR41" s="563" t="s">
        <v>199</v>
      </c>
      <c r="CS41" s="594"/>
      <c r="CT41" s="594"/>
      <c r="CU41" s="594"/>
      <c r="CV41" s="594"/>
      <c r="CW41" s="594"/>
      <c r="CX41" s="594"/>
      <c r="CY41" s="595"/>
      <c r="CZ41" s="570" t="s">
        <v>199</v>
      </c>
      <c r="DA41" s="596"/>
      <c r="DB41" s="596"/>
      <c r="DC41" s="598"/>
      <c r="DD41" s="573" t="s">
        <v>199</v>
      </c>
      <c r="DE41" s="594"/>
      <c r="DF41" s="594"/>
      <c r="DG41" s="594"/>
      <c r="DH41" s="594"/>
      <c r="DI41" s="594"/>
      <c r="DJ41" s="594"/>
      <c r="DK41" s="595"/>
      <c r="DL41" s="623"/>
      <c r="DM41" s="624"/>
      <c r="DN41" s="624"/>
      <c r="DO41" s="624"/>
      <c r="DP41" s="624"/>
      <c r="DQ41" s="624"/>
      <c r="DR41" s="624"/>
      <c r="DS41" s="624"/>
      <c r="DT41" s="624"/>
      <c r="DU41" s="624"/>
      <c r="DV41" s="625"/>
      <c r="DW41" s="626"/>
      <c r="DX41" s="627"/>
      <c r="DY41" s="627"/>
      <c r="DZ41" s="627"/>
      <c r="EA41" s="627"/>
      <c r="EB41" s="627"/>
      <c r="EC41" s="628"/>
    </row>
    <row r="42" spans="2:133" ht="11.25" customHeight="1" x14ac:dyDescent="0.2">
      <c r="AQ42" s="629" t="s">
        <v>428</v>
      </c>
      <c r="AR42" s="630"/>
      <c r="AS42" s="630"/>
      <c r="AT42" s="630"/>
      <c r="AU42" s="630"/>
      <c r="AV42" s="630"/>
      <c r="AW42" s="630"/>
      <c r="AX42" s="630"/>
      <c r="AY42" s="631"/>
      <c r="AZ42" s="616">
        <v>169609</v>
      </c>
      <c r="BA42" s="617"/>
      <c r="BB42" s="617"/>
      <c r="BC42" s="617"/>
      <c r="BD42" s="607"/>
      <c r="BE42" s="607"/>
      <c r="BF42" s="609"/>
      <c r="BG42" s="529"/>
      <c r="BH42" s="530"/>
      <c r="BI42" s="530"/>
      <c r="BJ42" s="530"/>
      <c r="BK42" s="530"/>
      <c r="BL42" s="20"/>
      <c r="BM42" s="586" t="s">
        <v>429</v>
      </c>
      <c r="BN42" s="586"/>
      <c r="BO42" s="586"/>
      <c r="BP42" s="586"/>
      <c r="BQ42" s="586"/>
      <c r="BR42" s="586"/>
      <c r="BS42" s="586"/>
      <c r="BT42" s="586"/>
      <c r="BU42" s="587"/>
      <c r="BV42" s="616">
        <v>554</v>
      </c>
      <c r="BW42" s="617"/>
      <c r="BX42" s="617"/>
      <c r="BY42" s="617"/>
      <c r="BZ42" s="617"/>
      <c r="CA42" s="617"/>
      <c r="CB42" s="632"/>
      <c r="CD42" s="568" t="s">
        <v>280</v>
      </c>
      <c r="CE42" s="468"/>
      <c r="CF42" s="468"/>
      <c r="CG42" s="468"/>
      <c r="CH42" s="468"/>
      <c r="CI42" s="468"/>
      <c r="CJ42" s="468"/>
      <c r="CK42" s="468"/>
      <c r="CL42" s="468"/>
      <c r="CM42" s="468"/>
      <c r="CN42" s="468"/>
      <c r="CO42" s="468"/>
      <c r="CP42" s="468"/>
      <c r="CQ42" s="569"/>
      <c r="CR42" s="563">
        <v>384388</v>
      </c>
      <c r="CS42" s="594"/>
      <c r="CT42" s="594"/>
      <c r="CU42" s="594"/>
      <c r="CV42" s="594"/>
      <c r="CW42" s="594"/>
      <c r="CX42" s="594"/>
      <c r="CY42" s="595"/>
      <c r="CZ42" s="570">
        <v>16</v>
      </c>
      <c r="DA42" s="596"/>
      <c r="DB42" s="596"/>
      <c r="DC42" s="598"/>
      <c r="DD42" s="573">
        <v>141638</v>
      </c>
      <c r="DE42" s="594"/>
      <c r="DF42" s="594"/>
      <c r="DG42" s="594"/>
      <c r="DH42" s="594"/>
      <c r="DI42" s="594"/>
      <c r="DJ42" s="594"/>
      <c r="DK42" s="595"/>
      <c r="DL42" s="623"/>
      <c r="DM42" s="624"/>
      <c r="DN42" s="624"/>
      <c r="DO42" s="624"/>
      <c r="DP42" s="624"/>
      <c r="DQ42" s="624"/>
      <c r="DR42" s="624"/>
      <c r="DS42" s="624"/>
      <c r="DT42" s="624"/>
      <c r="DU42" s="624"/>
      <c r="DV42" s="625"/>
      <c r="DW42" s="626"/>
      <c r="DX42" s="627"/>
      <c r="DY42" s="627"/>
      <c r="DZ42" s="627"/>
      <c r="EA42" s="627"/>
      <c r="EB42" s="627"/>
      <c r="EC42" s="628"/>
    </row>
    <row r="43" spans="2:133" ht="11.25" customHeight="1" x14ac:dyDescent="0.2">
      <c r="B43" s="1" t="s">
        <v>49</v>
      </c>
      <c r="CD43" s="568" t="s">
        <v>80</v>
      </c>
      <c r="CE43" s="468"/>
      <c r="CF43" s="468"/>
      <c r="CG43" s="468"/>
      <c r="CH43" s="468"/>
      <c r="CI43" s="468"/>
      <c r="CJ43" s="468"/>
      <c r="CK43" s="468"/>
      <c r="CL43" s="468"/>
      <c r="CM43" s="468"/>
      <c r="CN43" s="468"/>
      <c r="CO43" s="468"/>
      <c r="CP43" s="468"/>
      <c r="CQ43" s="569"/>
      <c r="CR43" s="563">
        <v>9570</v>
      </c>
      <c r="CS43" s="594"/>
      <c r="CT43" s="594"/>
      <c r="CU43" s="594"/>
      <c r="CV43" s="594"/>
      <c r="CW43" s="594"/>
      <c r="CX43" s="594"/>
      <c r="CY43" s="595"/>
      <c r="CZ43" s="570">
        <v>0.4</v>
      </c>
      <c r="DA43" s="596"/>
      <c r="DB43" s="596"/>
      <c r="DC43" s="598"/>
      <c r="DD43" s="573">
        <v>9570</v>
      </c>
      <c r="DE43" s="594"/>
      <c r="DF43" s="594"/>
      <c r="DG43" s="594"/>
      <c r="DH43" s="594"/>
      <c r="DI43" s="594"/>
      <c r="DJ43" s="594"/>
      <c r="DK43" s="595"/>
      <c r="DL43" s="623"/>
      <c r="DM43" s="624"/>
      <c r="DN43" s="624"/>
      <c r="DO43" s="624"/>
      <c r="DP43" s="624"/>
      <c r="DQ43" s="624"/>
      <c r="DR43" s="624"/>
      <c r="DS43" s="624"/>
      <c r="DT43" s="624"/>
      <c r="DU43" s="624"/>
      <c r="DV43" s="625"/>
      <c r="DW43" s="626"/>
      <c r="DX43" s="627"/>
      <c r="DY43" s="627"/>
      <c r="DZ43" s="627"/>
      <c r="EA43" s="627"/>
      <c r="EB43" s="627"/>
      <c r="EC43" s="628"/>
    </row>
    <row r="44" spans="2:133" ht="11.25" customHeight="1" x14ac:dyDescent="0.2">
      <c r="B44" s="633" t="s">
        <v>401</v>
      </c>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633"/>
      <c r="AL44" s="633"/>
      <c r="AM44" s="633"/>
      <c r="AN44" s="633"/>
      <c r="AO44" s="633"/>
      <c r="AP44" s="633"/>
      <c r="AQ44" s="633"/>
      <c r="AR44" s="633"/>
      <c r="AS44" s="633"/>
      <c r="AT44" s="633"/>
      <c r="AU44" s="633"/>
      <c r="AV44" s="633"/>
      <c r="AW44" s="633"/>
      <c r="AX44" s="633"/>
      <c r="AY44" s="633"/>
      <c r="AZ44" s="633"/>
      <c r="BA44" s="633"/>
      <c r="BB44" s="633"/>
      <c r="BC44" s="633"/>
      <c r="BD44" s="633"/>
      <c r="BE44" s="633"/>
      <c r="BF44" s="633"/>
      <c r="BG44" s="633"/>
      <c r="BH44" s="633"/>
      <c r="BI44" s="633"/>
      <c r="BJ44" s="633"/>
      <c r="BK44" s="633"/>
      <c r="BL44" s="633"/>
      <c r="BM44" s="633"/>
      <c r="BN44" s="633"/>
      <c r="BO44" s="633"/>
      <c r="BP44" s="633"/>
      <c r="BQ44" s="633"/>
      <c r="BR44" s="633"/>
      <c r="BS44" s="633"/>
      <c r="BT44" s="633"/>
      <c r="BU44" s="633"/>
      <c r="BV44" s="633"/>
      <c r="BW44" s="633"/>
      <c r="BX44" s="633"/>
      <c r="BY44" s="633"/>
      <c r="BZ44" s="633"/>
      <c r="CA44" s="633"/>
      <c r="CB44" s="633"/>
      <c r="CC44" s="634"/>
      <c r="CD44" s="534" t="s">
        <v>169</v>
      </c>
      <c r="CE44" s="455"/>
      <c r="CF44" s="568" t="s">
        <v>430</v>
      </c>
      <c r="CG44" s="468"/>
      <c r="CH44" s="468"/>
      <c r="CI44" s="468"/>
      <c r="CJ44" s="468"/>
      <c r="CK44" s="468"/>
      <c r="CL44" s="468"/>
      <c r="CM44" s="468"/>
      <c r="CN44" s="468"/>
      <c r="CO44" s="468"/>
      <c r="CP44" s="468"/>
      <c r="CQ44" s="569"/>
      <c r="CR44" s="563">
        <v>374788</v>
      </c>
      <c r="CS44" s="342"/>
      <c r="CT44" s="342"/>
      <c r="CU44" s="342"/>
      <c r="CV44" s="342"/>
      <c r="CW44" s="342"/>
      <c r="CX44" s="342"/>
      <c r="CY44" s="564"/>
      <c r="CZ44" s="570">
        <v>15.6</v>
      </c>
      <c r="DA44" s="348"/>
      <c r="DB44" s="348"/>
      <c r="DC44" s="575"/>
      <c r="DD44" s="573">
        <v>140607</v>
      </c>
      <c r="DE44" s="342"/>
      <c r="DF44" s="342"/>
      <c r="DG44" s="342"/>
      <c r="DH44" s="342"/>
      <c r="DI44" s="342"/>
      <c r="DJ44" s="342"/>
      <c r="DK44" s="564"/>
      <c r="DL44" s="623"/>
      <c r="DM44" s="624"/>
      <c r="DN44" s="624"/>
      <c r="DO44" s="624"/>
      <c r="DP44" s="624"/>
      <c r="DQ44" s="624"/>
      <c r="DR44" s="624"/>
      <c r="DS44" s="624"/>
      <c r="DT44" s="624"/>
      <c r="DU44" s="624"/>
      <c r="DV44" s="625"/>
      <c r="DW44" s="626"/>
      <c r="DX44" s="627"/>
      <c r="DY44" s="627"/>
      <c r="DZ44" s="627"/>
      <c r="EA44" s="627"/>
      <c r="EB44" s="627"/>
      <c r="EC44" s="628"/>
    </row>
    <row r="45" spans="2:133" ht="11.25" customHeight="1" x14ac:dyDescent="0.2">
      <c r="B45" s="633" t="s">
        <v>267</v>
      </c>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3"/>
      <c r="BI45" s="633"/>
      <c r="BJ45" s="633"/>
      <c r="BK45" s="633"/>
      <c r="BL45" s="633"/>
      <c r="BM45" s="633"/>
      <c r="BN45" s="633"/>
      <c r="BO45" s="633"/>
      <c r="BP45" s="633"/>
      <c r="BQ45" s="633"/>
      <c r="BR45" s="633"/>
      <c r="BS45" s="633"/>
      <c r="BT45" s="633"/>
      <c r="BU45" s="633"/>
      <c r="BV45" s="633"/>
      <c r="BW45" s="633"/>
      <c r="BX45" s="633"/>
      <c r="BY45" s="633"/>
      <c r="BZ45" s="633"/>
      <c r="CA45" s="633"/>
      <c r="CB45" s="633"/>
      <c r="CC45" s="634"/>
      <c r="CD45" s="535"/>
      <c r="CE45" s="458"/>
      <c r="CF45" s="568" t="s">
        <v>431</v>
      </c>
      <c r="CG45" s="468"/>
      <c r="CH45" s="468"/>
      <c r="CI45" s="468"/>
      <c r="CJ45" s="468"/>
      <c r="CK45" s="468"/>
      <c r="CL45" s="468"/>
      <c r="CM45" s="468"/>
      <c r="CN45" s="468"/>
      <c r="CO45" s="468"/>
      <c r="CP45" s="468"/>
      <c r="CQ45" s="569"/>
      <c r="CR45" s="563" t="s">
        <v>199</v>
      </c>
      <c r="CS45" s="594"/>
      <c r="CT45" s="594"/>
      <c r="CU45" s="594"/>
      <c r="CV45" s="594"/>
      <c r="CW45" s="594"/>
      <c r="CX45" s="594"/>
      <c r="CY45" s="595"/>
      <c r="CZ45" s="570" t="s">
        <v>199</v>
      </c>
      <c r="DA45" s="596"/>
      <c r="DB45" s="596"/>
      <c r="DC45" s="598"/>
      <c r="DD45" s="573" t="s">
        <v>199</v>
      </c>
      <c r="DE45" s="594"/>
      <c r="DF45" s="594"/>
      <c r="DG45" s="594"/>
      <c r="DH45" s="594"/>
      <c r="DI45" s="594"/>
      <c r="DJ45" s="594"/>
      <c r="DK45" s="595"/>
      <c r="DL45" s="623"/>
      <c r="DM45" s="624"/>
      <c r="DN45" s="624"/>
      <c r="DO45" s="624"/>
      <c r="DP45" s="624"/>
      <c r="DQ45" s="624"/>
      <c r="DR45" s="624"/>
      <c r="DS45" s="624"/>
      <c r="DT45" s="624"/>
      <c r="DU45" s="624"/>
      <c r="DV45" s="625"/>
      <c r="DW45" s="626"/>
      <c r="DX45" s="627"/>
      <c r="DY45" s="627"/>
      <c r="DZ45" s="627"/>
      <c r="EA45" s="627"/>
      <c r="EB45" s="627"/>
      <c r="EC45" s="628"/>
    </row>
    <row r="46" spans="2:133" ht="11.25" customHeight="1" x14ac:dyDescent="0.2">
      <c r="B46" s="41"/>
      <c r="CD46" s="535"/>
      <c r="CE46" s="458"/>
      <c r="CF46" s="568" t="s">
        <v>432</v>
      </c>
      <c r="CG46" s="468"/>
      <c r="CH46" s="468"/>
      <c r="CI46" s="468"/>
      <c r="CJ46" s="468"/>
      <c r="CK46" s="468"/>
      <c r="CL46" s="468"/>
      <c r="CM46" s="468"/>
      <c r="CN46" s="468"/>
      <c r="CO46" s="468"/>
      <c r="CP46" s="468"/>
      <c r="CQ46" s="569"/>
      <c r="CR46" s="563">
        <v>367533</v>
      </c>
      <c r="CS46" s="342"/>
      <c r="CT46" s="342"/>
      <c r="CU46" s="342"/>
      <c r="CV46" s="342"/>
      <c r="CW46" s="342"/>
      <c r="CX46" s="342"/>
      <c r="CY46" s="564"/>
      <c r="CZ46" s="570">
        <v>15.3</v>
      </c>
      <c r="DA46" s="348"/>
      <c r="DB46" s="348"/>
      <c r="DC46" s="575"/>
      <c r="DD46" s="573">
        <v>136452</v>
      </c>
      <c r="DE46" s="342"/>
      <c r="DF46" s="342"/>
      <c r="DG46" s="342"/>
      <c r="DH46" s="342"/>
      <c r="DI46" s="342"/>
      <c r="DJ46" s="342"/>
      <c r="DK46" s="564"/>
      <c r="DL46" s="623"/>
      <c r="DM46" s="624"/>
      <c r="DN46" s="624"/>
      <c r="DO46" s="624"/>
      <c r="DP46" s="624"/>
      <c r="DQ46" s="624"/>
      <c r="DR46" s="624"/>
      <c r="DS46" s="624"/>
      <c r="DT46" s="624"/>
      <c r="DU46" s="624"/>
      <c r="DV46" s="625"/>
      <c r="DW46" s="626"/>
      <c r="DX46" s="627"/>
      <c r="DY46" s="627"/>
      <c r="DZ46" s="627"/>
      <c r="EA46" s="627"/>
      <c r="EB46" s="627"/>
      <c r="EC46" s="628"/>
    </row>
    <row r="47" spans="2:133" ht="11.25" customHeight="1" x14ac:dyDescent="0.2">
      <c r="B47" s="41"/>
      <c r="CD47" s="535"/>
      <c r="CE47" s="458"/>
      <c r="CF47" s="568" t="s">
        <v>433</v>
      </c>
      <c r="CG47" s="468"/>
      <c r="CH47" s="468"/>
      <c r="CI47" s="468"/>
      <c r="CJ47" s="468"/>
      <c r="CK47" s="468"/>
      <c r="CL47" s="468"/>
      <c r="CM47" s="468"/>
      <c r="CN47" s="468"/>
      <c r="CO47" s="468"/>
      <c r="CP47" s="468"/>
      <c r="CQ47" s="569"/>
      <c r="CR47" s="563">
        <v>9600</v>
      </c>
      <c r="CS47" s="594"/>
      <c r="CT47" s="594"/>
      <c r="CU47" s="594"/>
      <c r="CV47" s="594"/>
      <c r="CW47" s="594"/>
      <c r="CX47" s="594"/>
      <c r="CY47" s="595"/>
      <c r="CZ47" s="570">
        <v>0.4</v>
      </c>
      <c r="DA47" s="596"/>
      <c r="DB47" s="596"/>
      <c r="DC47" s="598"/>
      <c r="DD47" s="573">
        <v>1031</v>
      </c>
      <c r="DE47" s="594"/>
      <c r="DF47" s="594"/>
      <c r="DG47" s="594"/>
      <c r="DH47" s="594"/>
      <c r="DI47" s="594"/>
      <c r="DJ47" s="594"/>
      <c r="DK47" s="595"/>
      <c r="DL47" s="623"/>
      <c r="DM47" s="624"/>
      <c r="DN47" s="624"/>
      <c r="DO47" s="624"/>
      <c r="DP47" s="624"/>
      <c r="DQ47" s="624"/>
      <c r="DR47" s="624"/>
      <c r="DS47" s="624"/>
      <c r="DT47" s="624"/>
      <c r="DU47" s="624"/>
      <c r="DV47" s="625"/>
      <c r="DW47" s="626"/>
      <c r="DX47" s="627"/>
      <c r="DY47" s="627"/>
      <c r="DZ47" s="627"/>
      <c r="EA47" s="627"/>
      <c r="EB47" s="627"/>
      <c r="EC47" s="628"/>
    </row>
    <row r="48" spans="2:133" ht="11" x14ac:dyDescent="0.2">
      <c r="B48" s="41"/>
      <c r="CD48" s="536"/>
      <c r="CE48" s="538"/>
      <c r="CF48" s="568" t="s">
        <v>359</v>
      </c>
      <c r="CG48" s="468"/>
      <c r="CH48" s="468"/>
      <c r="CI48" s="468"/>
      <c r="CJ48" s="468"/>
      <c r="CK48" s="468"/>
      <c r="CL48" s="468"/>
      <c r="CM48" s="468"/>
      <c r="CN48" s="468"/>
      <c r="CO48" s="468"/>
      <c r="CP48" s="468"/>
      <c r="CQ48" s="569"/>
      <c r="CR48" s="563" t="s">
        <v>199</v>
      </c>
      <c r="CS48" s="342"/>
      <c r="CT48" s="342"/>
      <c r="CU48" s="342"/>
      <c r="CV48" s="342"/>
      <c r="CW48" s="342"/>
      <c r="CX48" s="342"/>
      <c r="CY48" s="564"/>
      <c r="CZ48" s="570" t="s">
        <v>199</v>
      </c>
      <c r="DA48" s="348"/>
      <c r="DB48" s="348"/>
      <c r="DC48" s="575"/>
      <c r="DD48" s="573" t="s">
        <v>199</v>
      </c>
      <c r="DE48" s="342"/>
      <c r="DF48" s="342"/>
      <c r="DG48" s="342"/>
      <c r="DH48" s="342"/>
      <c r="DI48" s="342"/>
      <c r="DJ48" s="342"/>
      <c r="DK48" s="564"/>
      <c r="DL48" s="623"/>
      <c r="DM48" s="624"/>
      <c r="DN48" s="624"/>
      <c r="DO48" s="624"/>
      <c r="DP48" s="624"/>
      <c r="DQ48" s="624"/>
      <c r="DR48" s="624"/>
      <c r="DS48" s="624"/>
      <c r="DT48" s="624"/>
      <c r="DU48" s="624"/>
      <c r="DV48" s="625"/>
      <c r="DW48" s="626"/>
      <c r="DX48" s="627"/>
      <c r="DY48" s="627"/>
      <c r="DZ48" s="627"/>
      <c r="EA48" s="627"/>
      <c r="EB48" s="627"/>
      <c r="EC48" s="628"/>
    </row>
    <row r="49" spans="2:133" ht="11.25" customHeight="1" x14ac:dyDescent="0.2">
      <c r="B49" s="41"/>
      <c r="CD49" s="585" t="s">
        <v>189</v>
      </c>
      <c r="CE49" s="586"/>
      <c r="CF49" s="586"/>
      <c r="CG49" s="586"/>
      <c r="CH49" s="586"/>
      <c r="CI49" s="586"/>
      <c r="CJ49" s="586"/>
      <c r="CK49" s="586"/>
      <c r="CL49" s="586"/>
      <c r="CM49" s="586"/>
      <c r="CN49" s="586"/>
      <c r="CO49" s="586"/>
      <c r="CP49" s="586"/>
      <c r="CQ49" s="587"/>
      <c r="CR49" s="616">
        <v>2401973</v>
      </c>
      <c r="CS49" s="607"/>
      <c r="CT49" s="607"/>
      <c r="CU49" s="607"/>
      <c r="CV49" s="607"/>
      <c r="CW49" s="607"/>
      <c r="CX49" s="607"/>
      <c r="CY49" s="635"/>
      <c r="CZ49" s="621">
        <v>100</v>
      </c>
      <c r="DA49" s="636"/>
      <c r="DB49" s="636"/>
      <c r="DC49" s="637"/>
      <c r="DD49" s="638">
        <v>1757574</v>
      </c>
      <c r="DE49" s="607"/>
      <c r="DF49" s="607"/>
      <c r="DG49" s="607"/>
      <c r="DH49" s="607"/>
      <c r="DI49" s="607"/>
      <c r="DJ49" s="607"/>
      <c r="DK49" s="635"/>
      <c r="DL49" s="639"/>
      <c r="DM49" s="640"/>
      <c r="DN49" s="640"/>
      <c r="DO49" s="640"/>
      <c r="DP49" s="640"/>
      <c r="DQ49" s="640"/>
      <c r="DR49" s="640"/>
      <c r="DS49" s="640"/>
      <c r="DT49" s="640"/>
      <c r="DU49" s="640"/>
      <c r="DV49" s="641"/>
      <c r="DW49" s="642"/>
      <c r="DX49" s="643"/>
      <c r="DY49" s="643"/>
      <c r="DZ49" s="643"/>
      <c r="EA49" s="643"/>
      <c r="EB49" s="643"/>
      <c r="EC49" s="644"/>
    </row>
  </sheetData>
  <sheetProtection algorithmName="SHA-512" hashValue="lFB3u60Xi3kYV84K4UQ8lV1oTuwjeFysZSvRzUCRb4aymCd8lbFXlc+PZJEmnoe8yyYcR00u8fdBdv3UpZKcwQ==" saltValue="SzwWIAgPH/J69phStG6A+Q=="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49" t="s">
        <v>295</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0" t="s">
        <v>299</v>
      </c>
      <c r="DK2" s="651"/>
      <c r="DL2" s="651"/>
      <c r="DM2" s="651"/>
      <c r="DN2" s="651"/>
      <c r="DO2" s="652"/>
      <c r="DP2" s="50"/>
      <c r="DQ2" s="650" t="s">
        <v>302</v>
      </c>
      <c r="DR2" s="651"/>
      <c r="DS2" s="651"/>
      <c r="DT2" s="651"/>
      <c r="DU2" s="651"/>
      <c r="DV2" s="651"/>
      <c r="DW2" s="651"/>
      <c r="DX2" s="651"/>
      <c r="DY2" s="651"/>
      <c r="DZ2" s="652"/>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53" t="s">
        <v>435</v>
      </c>
      <c r="B4" s="653"/>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56"/>
      <c r="BA4" s="56"/>
      <c r="BB4" s="56"/>
      <c r="BC4" s="56"/>
      <c r="BD4" s="56"/>
      <c r="BE4" s="67"/>
      <c r="BF4" s="67"/>
      <c r="BG4" s="67"/>
      <c r="BH4" s="67"/>
      <c r="BI4" s="67"/>
      <c r="BJ4" s="67"/>
      <c r="BK4" s="67"/>
      <c r="BL4" s="67"/>
      <c r="BM4" s="67"/>
      <c r="BN4" s="67"/>
      <c r="BO4" s="67"/>
      <c r="BP4" s="67"/>
      <c r="BQ4" s="654" t="s">
        <v>436</v>
      </c>
      <c r="BR4" s="654"/>
      <c r="BS4" s="654"/>
      <c r="BT4" s="654"/>
      <c r="BU4" s="654"/>
      <c r="BV4" s="654"/>
      <c r="BW4" s="654"/>
      <c r="BX4" s="654"/>
      <c r="BY4" s="654"/>
      <c r="BZ4" s="654"/>
      <c r="CA4" s="654"/>
      <c r="CB4" s="654"/>
      <c r="CC4" s="654"/>
      <c r="CD4" s="654"/>
      <c r="CE4" s="654"/>
      <c r="CF4" s="654"/>
      <c r="CG4" s="654"/>
      <c r="CH4" s="654"/>
      <c r="CI4" s="654"/>
      <c r="CJ4" s="654"/>
      <c r="CK4" s="654"/>
      <c r="CL4" s="654"/>
      <c r="CM4" s="654"/>
      <c r="CN4" s="654"/>
      <c r="CO4" s="654"/>
      <c r="CP4" s="654"/>
      <c r="CQ4" s="654"/>
      <c r="CR4" s="654"/>
      <c r="CS4" s="654"/>
      <c r="CT4" s="654"/>
      <c r="CU4" s="654"/>
      <c r="CV4" s="654"/>
      <c r="CW4" s="654"/>
      <c r="CX4" s="654"/>
      <c r="CY4" s="654"/>
      <c r="CZ4" s="654"/>
      <c r="DA4" s="654"/>
      <c r="DB4" s="654"/>
      <c r="DC4" s="654"/>
      <c r="DD4" s="654"/>
      <c r="DE4" s="654"/>
      <c r="DF4" s="654"/>
      <c r="DG4" s="654"/>
      <c r="DH4" s="654"/>
      <c r="DI4" s="654"/>
      <c r="DJ4" s="654"/>
      <c r="DK4" s="654"/>
      <c r="DL4" s="654"/>
      <c r="DM4" s="654"/>
      <c r="DN4" s="654"/>
      <c r="DO4" s="654"/>
      <c r="DP4" s="654"/>
      <c r="DQ4" s="654"/>
      <c r="DR4" s="654"/>
      <c r="DS4" s="654"/>
      <c r="DT4" s="654"/>
      <c r="DU4" s="654"/>
      <c r="DV4" s="654"/>
      <c r="DW4" s="654"/>
      <c r="DX4" s="654"/>
      <c r="DY4" s="654"/>
      <c r="DZ4" s="654"/>
      <c r="EA4" s="67"/>
    </row>
    <row r="5" spans="1:131" s="47" customFormat="1" ht="26.25" customHeight="1" x14ac:dyDescent="0.2">
      <c r="A5" s="677" t="s">
        <v>437</v>
      </c>
      <c r="B5" s="678"/>
      <c r="C5" s="678"/>
      <c r="D5" s="678"/>
      <c r="E5" s="678"/>
      <c r="F5" s="678"/>
      <c r="G5" s="678"/>
      <c r="H5" s="678"/>
      <c r="I5" s="678"/>
      <c r="J5" s="678"/>
      <c r="K5" s="678"/>
      <c r="L5" s="678"/>
      <c r="M5" s="678"/>
      <c r="N5" s="678"/>
      <c r="O5" s="678"/>
      <c r="P5" s="679"/>
      <c r="Q5" s="671" t="s">
        <v>175</v>
      </c>
      <c r="R5" s="672"/>
      <c r="S5" s="672"/>
      <c r="T5" s="672"/>
      <c r="U5" s="683"/>
      <c r="V5" s="671" t="s">
        <v>438</v>
      </c>
      <c r="W5" s="672"/>
      <c r="X5" s="672"/>
      <c r="Y5" s="672"/>
      <c r="Z5" s="683"/>
      <c r="AA5" s="671" t="s">
        <v>439</v>
      </c>
      <c r="AB5" s="672"/>
      <c r="AC5" s="672"/>
      <c r="AD5" s="672"/>
      <c r="AE5" s="672"/>
      <c r="AF5" s="961" t="s">
        <v>172</v>
      </c>
      <c r="AG5" s="672"/>
      <c r="AH5" s="672"/>
      <c r="AI5" s="672"/>
      <c r="AJ5" s="673"/>
      <c r="AK5" s="672" t="s">
        <v>440</v>
      </c>
      <c r="AL5" s="672"/>
      <c r="AM5" s="672"/>
      <c r="AN5" s="672"/>
      <c r="AO5" s="683"/>
      <c r="AP5" s="671" t="s">
        <v>441</v>
      </c>
      <c r="AQ5" s="672"/>
      <c r="AR5" s="672"/>
      <c r="AS5" s="672"/>
      <c r="AT5" s="683"/>
      <c r="AU5" s="671" t="s">
        <v>443</v>
      </c>
      <c r="AV5" s="672"/>
      <c r="AW5" s="672"/>
      <c r="AX5" s="672"/>
      <c r="AY5" s="673"/>
      <c r="AZ5" s="56"/>
      <c r="BA5" s="56"/>
      <c r="BB5" s="56"/>
      <c r="BC5" s="56"/>
      <c r="BD5" s="56"/>
      <c r="BE5" s="67"/>
      <c r="BF5" s="67"/>
      <c r="BG5" s="67"/>
      <c r="BH5" s="67"/>
      <c r="BI5" s="67"/>
      <c r="BJ5" s="67"/>
      <c r="BK5" s="67"/>
      <c r="BL5" s="67"/>
      <c r="BM5" s="67"/>
      <c r="BN5" s="67"/>
      <c r="BO5" s="67"/>
      <c r="BP5" s="67"/>
      <c r="BQ5" s="677" t="s">
        <v>444</v>
      </c>
      <c r="BR5" s="678"/>
      <c r="BS5" s="678"/>
      <c r="BT5" s="678"/>
      <c r="BU5" s="678"/>
      <c r="BV5" s="678"/>
      <c r="BW5" s="678"/>
      <c r="BX5" s="678"/>
      <c r="BY5" s="678"/>
      <c r="BZ5" s="678"/>
      <c r="CA5" s="678"/>
      <c r="CB5" s="678"/>
      <c r="CC5" s="678"/>
      <c r="CD5" s="678"/>
      <c r="CE5" s="678"/>
      <c r="CF5" s="678"/>
      <c r="CG5" s="679"/>
      <c r="CH5" s="671" t="s">
        <v>363</v>
      </c>
      <c r="CI5" s="672"/>
      <c r="CJ5" s="672"/>
      <c r="CK5" s="672"/>
      <c r="CL5" s="683"/>
      <c r="CM5" s="671" t="s">
        <v>322</v>
      </c>
      <c r="CN5" s="672"/>
      <c r="CO5" s="672"/>
      <c r="CP5" s="672"/>
      <c r="CQ5" s="683"/>
      <c r="CR5" s="671" t="s">
        <v>244</v>
      </c>
      <c r="CS5" s="672"/>
      <c r="CT5" s="672"/>
      <c r="CU5" s="672"/>
      <c r="CV5" s="683"/>
      <c r="CW5" s="671" t="s">
        <v>51</v>
      </c>
      <c r="CX5" s="672"/>
      <c r="CY5" s="672"/>
      <c r="CZ5" s="672"/>
      <c r="DA5" s="683"/>
      <c r="DB5" s="671" t="s">
        <v>406</v>
      </c>
      <c r="DC5" s="672"/>
      <c r="DD5" s="672"/>
      <c r="DE5" s="672"/>
      <c r="DF5" s="683"/>
      <c r="DG5" s="685" t="s">
        <v>241</v>
      </c>
      <c r="DH5" s="686"/>
      <c r="DI5" s="686"/>
      <c r="DJ5" s="686"/>
      <c r="DK5" s="687"/>
      <c r="DL5" s="685" t="s">
        <v>445</v>
      </c>
      <c r="DM5" s="686"/>
      <c r="DN5" s="686"/>
      <c r="DO5" s="686"/>
      <c r="DP5" s="687"/>
      <c r="DQ5" s="671" t="s">
        <v>446</v>
      </c>
      <c r="DR5" s="672"/>
      <c r="DS5" s="672"/>
      <c r="DT5" s="672"/>
      <c r="DU5" s="683"/>
      <c r="DV5" s="671" t="s">
        <v>443</v>
      </c>
      <c r="DW5" s="672"/>
      <c r="DX5" s="672"/>
      <c r="DY5" s="672"/>
      <c r="DZ5" s="673"/>
      <c r="EA5" s="67"/>
    </row>
    <row r="6" spans="1:131" s="47" customFormat="1" ht="26.25" customHeight="1" x14ac:dyDescent="0.2">
      <c r="A6" s="680"/>
      <c r="B6" s="681"/>
      <c r="C6" s="681"/>
      <c r="D6" s="681"/>
      <c r="E6" s="681"/>
      <c r="F6" s="681"/>
      <c r="G6" s="681"/>
      <c r="H6" s="681"/>
      <c r="I6" s="681"/>
      <c r="J6" s="681"/>
      <c r="K6" s="681"/>
      <c r="L6" s="681"/>
      <c r="M6" s="681"/>
      <c r="N6" s="681"/>
      <c r="O6" s="681"/>
      <c r="P6" s="682"/>
      <c r="Q6" s="674"/>
      <c r="R6" s="675"/>
      <c r="S6" s="675"/>
      <c r="T6" s="675"/>
      <c r="U6" s="684"/>
      <c r="V6" s="674"/>
      <c r="W6" s="675"/>
      <c r="X6" s="675"/>
      <c r="Y6" s="675"/>
      <c r="Z6" s="684"/>
      <c r="AA6" s="674"/>
      <c r="AB6" s="675"/>
      <c r="AC6" s="675"/>
      <c r="AD6" s="675"/>
      <c r="AE6" s="675"/>
      <c r="AF6" s="962"/>
      <c r="AG6" s="675"/>
      <c r="AH6" s="675"/>
      <c r="AI6" s="675"/>
      <c r="AJ6" s="676"/>
      <c r="AK6" s="675"/>
      <c r="AL6" s="675"/>
      <c r="AM6" s="675"/>
      <c r="AN6" s="675"/>
      <c r="AO6" s="684"/>
      <c r="AP6" s="674"/>
      <c r="AQ6" s="675"/>
      <c r="AR6" s="675"/>
      <c r="AS6" s="675"/>
      <c r="AT6" s="684"/>
      <c r="AU6" s="674"/>
      <c r="AV6" s="675"/>
      <c r="AW6" s="675"/>
      <c r="AX6" s="675"/>
      <c r="AY6" s="676"/>
      <c r="AZ6" s="56"/>
      <c r="BA6" s="56"/>
      <c r="BB6" s="56"/>
      <c r="BC6" s="56"/>
      <c r="BD6" s="56"/>
      <c r="BE6" s="67"/>
      <c r="BF6" s="67"/>
      <c r="BG6" s="67"/>
      <c r="BH6" s="67"/>
      <c r="BI6" s="67"/>
      <c r="BJ6" s="67"/>
      <c r="BK6" s="67"/>
      <c r="BL6" s="67"/>
      <c r="BM6" s="67"/>
      <c r="BN6" s="67"/>
      <c r="BO6" s="67"/>
      <c r="BP6" s="67"/>
      <c r="BQ6" s="680"/>
      <c r="BR6" s="681"/>
      <c r="BS6" s="681"/>
      <c r="BT6" s="681"/>
      <c r="BU6" s="681"/>
      <c r="BV6" s="681"/>
      <c r="BW6" s="681"/>
      <c r="BX6" s="681"/>
      <c r="BY6" s="681"/>
      <c r="BZ6" s="681"/>
      <c r="CA6" s="681"/>
      <c r="CB6" s="681"/>
      <c r="CC6" s="681"/>
      <c r="CD6" s="681"/>
      <c r="CE6" s="681"/>
      <c r="CF6" s="681"/>
      <c r="CG6" s="682"/>
      <c r="CH6" s="674"/>
      <c r="CI6" s="675"/>
      <c r="CJ6" s="675"/>
      <c r="CK6" s="675"/>
      <c r="CL6" s="684"/>
      <c r="CM6" s="674"/>
      <c r="CN6" s="675"/>
      <c r="CO6" s="675"/>
      <c r="CP6" s="675"/>
      <c r="CQ6" s="684"/>
      <c r="CR6" s="674"/>
      <c r="CS6" s="675"/>
      <c r="CT6" s="675"/>
      <c r="CU6" s="675"/>
      <c r="CV6" s="684"/>
      <c r="CW6" s="674"/>
      <c r="CX6" s="675"/>
      <c r="CY6" s="675"/>
      <c r="CZ6" s="675"/>
      <c r="DA6" s="684"/>
      <c r="DB6" s="674"/>
      <c r="DC6" s="675"/>
      <c r="DD6" s="675"/>
      <c r="DE6" s="675"/>
      <c r="DF6" s="684"/>
      <c r="DG6" s="688"/>
      <c r="DH6" s="689"/>
      <c r="DI6" s="689"/>
      <c r="DJ6" s="689"/>
      <c r="DK6" s="690"/>
      <c r="DL6" s="688"/>
      <c r="DM6" s="689"/>
      <c r="DN6" s="689"/>
      <c r="DO6" s="689"/>
      <c r="DP6" s="690"/>
      <c r="DQ6" s="674"/>
      <c r="DR6" s="675"/>
      <c r="DS6" s="675"/>
      <c r="DT6" s="675"/>
      <c r="DU6" s="684"/>
      <c r="DV6" s="674"/>
      <c r="DW6" s="675"/>
      <c r="DX6" s="675"/>
      <c r="DY6" s="675"/>
      <c r="DZ6" s="676"/>
      <c r="EA6" s="67"/>
    </row>
    <row r="7" spans="1:131" s="47" customFormat="1" ht="26.25" customHeight="1" x14ac:dyDescent="0.2">
      <c r="A7" s="51">
        <v>1</v>
      </c>
      <c r="B7" s="655" t="s">
        <v>262</v>
      </c>
      <c r="C7" s="656"/>
      <c r="D7" s="656"/>
      <c r="E7" s="656"/>
      <c r="F7" s="656"/>
      <c r="G7" s="656"/>
      <c r="H7" s="656"/>
      <c r="I7" s="656"/>
      <c r="J7" s="656"/>
      <c r="K7" s="656"/>
      <c r="L7" s="656"/>
      <c r="M7" s="656"/>
      <c r="N7" s="656"/>
      <c r="O7" s="656"/>
      <c r="P7" s="657"/>
      <c r="Q7" s="658">
        <v>2572</v>
      </c>
      <c r="R7" s="659"/>
      <c r="S7" s="659"/>
      <c r="T7" s="659"/>
      <c r="U7" s="659"/>
      <c r="V7" s="659">
        <v>2403</v>
      </c>
      <c r="W7" s="659"/>
      <c r="X7" s="659"/>
      <c r="Y7" s="659"/>
      <c r="Z7" s="659"/>
      <c r="AA7" s="659">
        <v>169</v>
      </c>
      <c r="AB7" s="659"/>
      <c r="AC7" s="659"/>
      <c r="AD7" s="659"/>
      <c r="AE7" s="660"/>
      <c r="AF7" s="661">
        <v>161</v>
      </c>
      <c r="AG7" s="662"/>
      <c r="AH7" s="662"/>
      <c r="AI7" s="662"/>
      <c r="AJ7" s="663"/>
      <c r="AK7" s="664" t="s">
        <v>534</v>
      </c>
      <c r="AL7" s="659"/>
      <c r="AM7" s="659"/>
      <c r="AN7" s="659"/>
      <c r="AO7" s="659"/>
      <c r="AP7" s="659">
        <v>2670</v>
      </c>
      <c r="AQ7" s="659"/>
      <c r="AR7" s="659"/>
      <c r="AS7" s="659"/>
      <c r="AT7" s="659"/>
      <c r="AU7" s="665"/>
      <c r="AV7" s="665"/>
      <c r="AW7" s="665"/>
      <c r="AX7" s="665"/>
      <c r="AY7" s="666"/>
      <c r="AZ7" s="56"/>
      <c r="BA7" s="56"/>
      <c r="BB7" s="56"/>
      <c r="BC7" s="56"/>
      <c r="BD7" s="56"/>
      <c r="BE7" s="67"/>
      <c r="BF7" s="67"/>
      <c r="BG7" s="67"/>
      <c r="BH7" s="67"/>
      <c r="BI7" s="67"/>
      <c r="BJ7" s="67"/>
      <c r="BK7" s="67"/>
      <c r="BL7" s="67"/>
      <c r="BM7" s="67"/>
      <c r="BN7" s="67"/>
      <c r="BO7" s="67"/>
      <c r="BP7" s="67"/>
      <c r="BQ7" s="51">
        <v>1</v>
      </c>
      <c r="BR7" s="71" t="s">
        <v>528</v>
      </c>
      <c r="BS7" s="655" t="s">
        <v>527</v>
      </c>
      <c r="BT7" s="656"/>
      <c r="BU7" s="656"/>
      <c r="BV7" s="656"/>
      <c r="BW7" s="656"/>
      <c r="BX7" s="656"/>
      <c r="BY7" s="656"/>
      <c r="BZ7" s="656"/>
      <c r="CA7" s="656"/>
      <c r="CB7" s="656"/>
      <c r="CC7" s="656"/>
      <c r="CD7" s="656"/>
      <c r="CE7" s="656"/>
      <c r="CF7" s="656"/>
      <c r="CG7" s="657"/>
      <c r="CH7" s="667">
        <v>0</v>
      </c>
      <c r="CI7" s="668"/>
      <c r="CJ7" s="668"/>
      <c r="CK7" s="668"/>
      <c r="CL7" s="669"/>
      <c r="CM7" s="667">
        <v>12</v>
      </c>
      <c r="CN7" s="668"/>
      <c r="CO7" s="668"/>
      <c r="CP7" s="668"/>
      <c r="CQ7" s="669"/>
      <c r="CR7" s="667">
        <v>2</v>
      </c>
      <c r="CS7" s="668"/>
      <c r="CT7" s="668"/>
      <c r="CU7" s="668"/>
      <c r="CV7" s="669"/>
      <c r="CW7" s="667" t="s">
        <v>199</v>
      </c>
      <c r="CX7" s="668"/>
      <c r="CY7" s="668"/>
      <c r="CZ7" s="668"/>
      <c r="DA7" s="669"/>
      <c r="DB7" s="667" t="s">
        <v>199</v>
      </c>
      <c r="DC7" s="668"/>
      <c r="DD7" s="668"/>
      <c r="DE7" s="668"/>
      <c r="DF7" s="669"/>
      <c r="DG7" s="667" t="s">
        <v>199</v>
      </c>
      <c r="DH7" s="668"/>
      <c r="DI7" s="668"/>
      <c r="DJ7" s="668"/>
      <c r="DK7" s="669"/>
      <c r="DL7" s="667" t="s">
        <v>199</v>
      </c>
      <c r="DM7" s="668"/>
      <c r="DN7" s="668"/>
      <c r="DO7" s="668"/>
      <c r="DP7" s="669"/>
      <c r="DQ7" s="667" t="s">
        <v>199</v>
      </c>
      <c r="DR7" s="668"/>
      <c r="DS7" s="668"/>
      <c r="DT7" s="668"/>
      <c r="DU7" s="669"/>
      <c r="DV7" s="655"/>
      <c r="DW7" s="656"/>
      <c r="DX7" s="656"/>
      <c r="DY7" s="656"/>
      <c r="DZ7" s="670"/>
      <c r="EA7" s="67"/>
    </row>
    <row r="8" spans="1:131" s="47" customFormat="1" ht="26.25" customHeight="1" x14ac:dyDescent="0.2">
      <c r="A8" s="52">
        <v>2</v>
      </c>
      <c r="B8" s="691"/>
      <c r="C8" s="692"/>
      <c r="D8" s="692"/>
      <c r="E8" s="692"/>
      <c r="F8" s="692"/>
      <c r="G8" s="692"/>
      <c r="H8" s="692"/>
      <c r="I8" s="692"/>
      <c r="J8" s="692"/>
      <c r="K8" s="692"/>
      <c r="L8" s="692"/>
      <c r="M8" s="692"/>
      <c r="N8" s="692"/>
      <c r="O8" s="692"/>
      <c r="P8" s="693"/>
      <c r="Q8" s="694"/>
      <c r="R8" s="695"/>
      <c r="S8" s="695"/>
      <c r="T8" s="695"/>
      <c r="U8" s="695"/>
      <c r="V8" s="695"/>
      <c r="W8" s="695"/>
      <c r="X8" s="695"/>
      <c r="Y8" s="695"/>
      <c r="Z8" s="695"/>
      <c r="AA8" s="695"/>
      <c r="AB8" s="695"/>
      <c r="AC8" s="695"/>
      <c r="AD8" s="695"/>
      <c r="AE8" s="696"/>
      <c r="AF8" s="697"/>
      <c r="AG8" s="698"/>
      <c r="AH8" s="698"/>
      <c r="AI8" s="698"/>
      <c r="AJ8" s="699"/>
      <c r="AK8" s="700"/>
      <c r="AL8" s="695"/>
      <c r="AM8" s="695"/>
      <c r="AN8" s="695"/>
      <c r="AO8" s="695"/>
      <c r="AP8" s="695"/>
      <c r="AQ8" s="695"/>
      <c r="AR8" s="695"/>
      <c r="AS8" s="695"/>
      <c r="AT8" s="695"/>
      <c r="AU8" s="701"/>
      <c r="AV8" s="701"/>
      <c r="AW8" s="701"/>
      <c r="AX8" s="701"/>
      <c r="AY8" s="702"/>
      <c r="AZ8" s="56"/>
      <c r="BA8" s="56"/>
      <c r="BB8" s="56"/>
      <c r="BC8" s="56"/>
      <c r="BD8" s="56"/>
      <c r="BE8" s="67"/>
      <c r="BF8" s="67"/>
      <c r="BG8" s="67"/>
      <c r="BH8" s="67"/>
      <c r="BI8" s="67"/>
      <c r="BJ8" s="67"/>
      <c r="BK8" s="67"/>
      <c r="BL8" s="67"/>
      <c r="BM8" s="67"/>
      <c r="BN8" s="67"/>
      <c r="BO8" s="67"/>
      <c r="BP8" s="67"/>
      <c r="BQ8" s="52">
        <v>2</v>
      </c>
      <c r="BR8" s="72"/>
      <c r="BS8" s="691"/>
      <c r="BT8" s="692"/>
      <c r="BU8" s="692"/>
      <c r="BV8" s="692"/>
      <c r="BW8" s="692"/>
      <c r="BX8" s="692"/>
      <c r="BY8" s="692"/>
      <c r="BZ8" s="692"/>
      <c r="CA8" s="692"/>
      <c r="CB8" s="692"/>
      <c r="CC8" s="692"/>
      <c r="CD8" s="692"/>
      <c r="CE8" s="692"/>
      <c r="CF8" s="692"/>
      <c r="CG8" s="693"/>
      <c r="CH8" s="703"/>
      <c r="CI8" s="698"/>
      <c r="CJ8" s="698"/>
      <c r="CK8" s="698"/>
      <c r="CL8" s="704"/>
      <c r="CM8" s="703"/>
      <c r="CN8" s="698"/>
      <c r="CO8" s="698"/>
      <c r="CP8" s="698"/>
      <c r="CQ8" s="704"/>
      <c r="CR8" s="703"/>
      <c r="CS8" s="698"/>
      <c r="CT8" s="698"/>
      <c r="CU8" s="698"/>
      <c r="CV8" s="704"/>
      <c r="CW8" s="703"/>
      <c r="CX8" s="698"/>
      <c r="CY8" s="698"/>
      <c r="CZ8" s="698"/>
      <c r="DA8" s="704"/>
      <c r="DB8" s="703"/>
      <c r="DC8" s="698"/>
      <c r="DD8" s="698"/>
      <c r="DE8" s="698"/>
      <c r="DF8" s="704"/>
      <c r="DG8" s="703"/>
      <c r="DH8" s="698"/>
      <c r="DI8" s="698"/>
      <c r="DJ8" s="698"/>
      <c r="DK8" s="704"/>
      <c r="DL8" s="703"/>
      <c r="DM8" s="698"/>
      <c r="DN8" s="698"/>
      <c r="DO8" s="698"/>
      <c r="DP8" s="704"/>
      <c r="DQ8" s="703"/>
      <c r="DR8" s="698"/>
      <c r="DS8" s="698"/>
      <c r="DT8" s="698"/>
      <c r="DU8" s="704"/>
      <c r="DV8" s="691"/>
      <c r="DW8" s="692"/>
      <c r="DX8" s="692"/>
      <c r="DY8" s="692"/>
      <c r="DZ8" s="705"/>
      <c r="EA8" s="67"/>
    </row>
    <row r="9" spans="1:131" s="47" customFormat="1" ht="26.25" customHeight="1" x14ac:dyDescent="0.2">
      <c r="A9" s="52">
        <v>3</v>
      </c>
      <c r="B9" s="691"/>
      <c r="C9" s="692"/>
      <c r="D9" s="692"/>
      <c r="E9" s="692"/>
      <c r="F9" s="692"/>
      <c r="G9" s="692"/>
      <c r="H9" s="692"/>
      <c r="I9" s="692"/>
      <c r="J9" s="692"/>
      <c r="K9" s="692"/>
      <c r="L9" s="692"/>
      <c r="M9" s="692"/>
      <c r="N9" s="692"/>
      <c r="O9" s="692"/>
      <c r="P9" s="693"/>
      <c r="Q9" s="694"/>
      <c r="R9" s="695"/>
      <c r="S9" s="695"/>
      <c r="T9" s="695"/>
      <c r="U9" s="695"/>
      <c r="V9" s="695"/>
      <c r="W9" s="695"/>
      <c r="X9" s="695"/>
      <c r="Y9" s="695"/>
      <c r="Z9" s="695"/>
      <c r="AA9" s="695"/>
      <c r="AB9" s="695"/>
      <c r="AC9" s="695"/>
      <c r="AD9" s="695"/>
      <c r="AE9" s="696"/>
      <c r="AF9" s="697"/>
      <c r="AG9" s="698"/>
      <c r="AH9" s="698"/>
      <c r="AI9" s="698"/>
      <c r="AJ9" s="699"/>
      <c r="AK9" s="700"/>
      <c r="AL9" s="695"/>
      <c r="AM9" s="695"/>
      <c r="AN9" s="695"/>
      <c r="AO9" s="695"/>
      <c r="AP9" s="695"/>
      <c r="AQ9" s="695"/>
      <c r="AR9" s="695"/>
      <c r="AS9" s="695"/>
      <c r="AT9" s="695"/>
      <c r="AU9" s="701"/>
      <c r="AV9" s="701"/>
      <c r="AW9" s="701"/>
      <c r="AX9" s="701"/>
      <c r="AY9" s="702"/>
      <c r="AZ9" s="56"/>
      <c r="BA9" s="56"/>
      <c r="BB9" s="56"/>
      <c r="BC9" s="56"/>
      <c r="BD9" s="56"/>
      <c r="BE9" s="67"/>
      <c r="BF9" s="67"/>
      <c r="BG9" s="67"/>
      <c r="BH9" s="67"/>
      <c r="BI9" s="67"/>
      <c r="BJ9" s="67"/>
      <c r="BK9" s="67"/>
      <c r="BL9" s="67"/>
      <c r="BM9" s="67"/>
      <c r="BN9" s="67"/>
      <c r="BO9" s="67"/>
      <c r="BP9" s="67"/>
      <c r="BQ9" s="52">
        <v>3</v>
      </c>
      <c r="BR9" s="72"/>
      <c r="BS9" s="691"/>
      <c r="BT9" s="692"/>
      <c r="BU9" s="692"/>
      <c r="BV9" s="692"/>
      <c r="BW9" s="692"/>
      <c r="BX9" s="692"/>
      <c r="BY9" s="692"/>
      <c r="BZ9" s="692"/>
      <c r="CA9" s="692"/>
      <c r="CB9" s="692"/>
      <c r="CC9" s="692"/>
      <c r="CD9" s="692"/>
      <c r="CE9" s="692"/>
      <c r="CF9" s="692"/>
      <c r="CG9" s="693"/>
      <c r="CH9" s="703"/>
      <c r="CI9" s="698"/>
      <c r="CJ9" s="698"/>
      <c r="CK9" s="698"/>
      <c r="CL9" s="704"/>
      <c r="CM9" s="703"/>
      <c r="CN9" s="698"/>
      <c r="CO9" s="698"/>
      <c r="CP9" s="698"/>
      <c r="CQ9" s="704"/>
      <c r="CR9" s="703"/>
      <c r="CS9" s="698"/>
      <c r="CT9" s="698"/>
      <c r="CU9" s="698"/>
      <c r="CV9" s="704"/>
      <c r="CW9" s="703"/>
      <c r="CX9" s="698"/>
      <c r="CY9" s="698"/>
      <c r="CZ9" s="698"/>
      <c r="DA9" s="704"/>
      <c r="DB9" s="703"/>
      <c r="DC9" s="698"/>
      <c r="DD9" s="698"/>
      <c r="DE9" s="698"/>
      <c r="DF9" s="704"/>
      <c r="DG9" s="703"/>
      <c r="DH9" s="698"/>
      <c r="DI9" s="698"/>
      <c r="DJ9" s="698"/>
      <c r="DK9" s="704"/>
      <c r="DL9" s="703"/>
      <c r="DM9" s="698"/>
      <c r="DN9" s="698"/>
      <c r="DO9" s="698"/>
      <c r="DP9" s="704"/>
      <c r="DQ9" s="703"/>
      <c r="DR9" s="698"/>
      <c r="DS9" s="698"/>
      <c r="DT9" s="698"/>
      <c r="DU9" s="704"/>
      <c r="DV9" s="691"/>
      <c r="DW9" s="692"/>
      <c r="DX9" s="692"/>
      <c r="DY9" s="692"/>
      <c r="DZ9" s="705"/>
      <c r="EA9" s="67"/>
    </row>
    <row r="10" spans="1:131" s="47" customFormat="1" ht="26.25" customHeight="1" x14ac:dyDescent="0.2">
      <c r="A10" s="52">
        <v>4</v>
      </c>
      <c r="B10" s="691"/>
      <c r="C10" s="692"/>
      <c r="D10" s="692"/>
      <c r="E10" s="692"/>
      <c r="F10" s="692"/>
      <c r="G10" s="692"/>
      <c r="H10" s="692"/>
      <c r="I10" s="692"/>
      <c r="J10" s="692"/>
      <c r="K10" s="692"/>
      <c r="L10" s="692"/>
      <c r="M10" s="692"/>
      <c r="N10" s="692"/>
      <c r="O10" s="692"/>
      <c r="P10" s="693"/>
      <c r="Q10" s="694"/>
      <c r="R10" s="695"/>
      <c r="S10" s="695"/>
      <c r="T10" s="695"/>
      <c r="U10" s="695"/>
      <c r="V10" s="695"/>
      <c r="W10" s="695"/>
      <c r="X10" s="695"/>
      <c r="Y10" s="695"/>
      <c r="Z10" s="695"/>
      <c r="AA10" s="695"/>
      <c r="AB10" s="695"/>
      <c r="AC10" s="695"/>
      <c r="AD10" s="695"/>
      <c r="AE10" s="696"/>
      <c r="AF10" s="697"/>
      <c r="AG10" s="698"/>
      <c r="AH10" s="698"/>
      <c r="AI10" s="698"/>
      <c r="AJ10" s="699"/>
      <c r="AK10" s="700"/>
      <c r="AL10" s="695"/>
      <c r="AM10" s="695"/>
      <c r="AN10" s="695"/>
      <c r="AO10" s="695"/>
      <c r="AP10" s="695"/>
      <c r="AQ10" s="695"/>
      <c r="AR10" s="695"/>
      <c r="AS10" s="695"/>
      <c r="AT10" s="695"/>
      <c r="AU10" s="701"/>
      <c r="AV10" s="701"/>
      <c r="AW10" s="701"/>
      <c r="AX10" s="701"/>
      <c r="AY10" s="702"/>
      <c r="AZ10" s="56"/>
      <c r="BA10" s="56"/>
      <c r="BB10" s="56"/>
      <c r="BC10" s="56"/>
      <c r="BD10" s="56"/>
      <c r="BE10" s="67"/>
      <c r="BF10" s="67"/>
      <c r="BG10" s="67"/>
      <c r="BH10" s="67"/>
      <c r="BI10" s="67"/>
      <c r="BJ10" s="67"/>
      <c r="BK10" s="67"/>
      <c r="BL10" s="67"/>
      <c r="BM10" s="67"/>
      <c r="BN10" s="67"/>
      <c r="BO10" s="67"/>
      <c r="BP10" s="67"/>
      <c r="BQ10" s="52">
        <v>4</v>
      </c>
      <c r="BR10" s="72"/>
      <c r="BS10" s="691"/>
      <c r="BT10" s="692"/>
      <c r="BU10" s="692"/>
      <c r="BV10" s="692"/>
      <c r="BW10" s="692"/>
      <c r="BX10" s="692"/>
      <c r="BY10" s="692"/>
      <c r="BZ10" s="692"/>
      <c r="CA10" s="692"/>
      <c r="CB10" s="692"/>
      <c r="CC10" s="692"/>
      <c r="CD10" s="692"/>
      <c r="CE10" s="692"/>
      <c r="CF10" s="692"/>
      <c r="CG10" s="693"/>
      <c r="CH10" s="703"/>
      <c r="CI10" s="698"/>
      <c r="CJ10" s="698"/>
      <c r="CK10" s="698"/>
      <c r="CL10" s="704"/>
      <c r="CM10" s="703"/>
      <c r="CN10" s="698"/>
      <c r="CO10" s="698"/>
      <c r="CP10" s="698"/>
      <c r="CQ10" s="704"/>
      <c r="CR10" s="703"/>
      <c r="CS10" s="698"/>
      <c r="CT10" s="698"/>
      <c r="CU10" s="698"/>
      <c r="CV10" s="704"/>
      <c r="CW10" s="703"/>
      <c r="CX10" s="698"/>
      <c r="CY10" s="698"/>
      <c r="CZ10" s="698"/>
      <c r="DA10" s="704"/>
      <c r="DB10" s="703"/>
      <c r="DC10" s="698"/>
      <c r="DD10" s="698"/>
      <c r="DE10" s="698"/>
      <c r="DF10" s="704"/>
      <c r="DG10" s="703"/>
      <c r="DH10" s="698"/>
      <c r="DI10" s="698"/>
      <c r="DJ10" s="698"/>
      <c r="DK10" s="704"/>
      <c r="DL10" s="703"/>
      <c r="DM10" s="698"/>
      <c r="DN10" s="698"/>
      <c r="DO10" s="698"/>
      <c r="DP10" s="704"/>
      <c r="DQ10" s="703"/>
      <c r="DR10" s="698"/>
      <c r="DS10" s="698"/>
      <c r="DT10" s="698"/>
      <c r="DU10" s="704"/>
      <c r="DV10" s="691"/>
      <c r="DW10" s="692"/>
      <c r="DX10" s="692"/>
      <c r="DY10" s="692"/>
      <c r="DZ10" s="705"/>
      <c r="EA10" s="67"/>
    </row>
    <row r="11" spans="1:131" s="47" customFormat="1" ht="26.25" customHeight="1" x14ac:dyDescent="0.2">
      <c r="A11" s="52">
        <v>5</v>
      </c>
      <c r="B11" s="691"/>
      <c r="C11" s="692"/>
      <c r="D11" s="692"/>
      <c r="E11" s="692"/>
      <c r="F11" s="692"/>
      <c r="G11" s="692"/>
      <c r="H11" s="692"/>
      <c r="I11" s="692"/>
      <c r="J11" s="692"/>
      <c r="K11" s="692"/>
      <c r="L11" s="692"/>
      <c r="M11" s="692"/>
      <c r="N11" s="692"/>
      <c r="O11" s="692"/>
      <c r="P11" s="693"/>
      <c r="Q11" s="694"/>
      <c r="R11" s="695"/>
      <c r="S11" s="695"/>
      <c r="T11" s="695"/>
      <c r="U11" s="695"/>
      <c r="V11" s="695"/>
      <c r="W11" s="695"/>
      <c r="X11" s="695"/>
      <c r="Y11" s="695"/>
      <c r="Z11" s="695"/>
      <c r="AA11" s="695"/>
      <c r="AB11" s="695"/>
      <c r="AC11" s="695"/>
      <c r="AD11" s="695"/>
      <c r="AE11" s="696"/>
      <c r="AF11" s="697"/>
      <c r="AG11" s="698"/>
      <c r="AH11" s="698"/>
      <c r="AI11" s="698"/>
      <c r="AJ11" s="699"/>
      <c r="AK11" s="700"/>
      <c r="AL11" s="695"/>
      <c r="AM11" s="695"/>
      <c r="AN11" s="695"/>
      <c r="AO11" s="695"/>
      <c r="AP11" s="695"/>
      <c r="AQ11" s="695"/>
      <c r="AR11" s="695"/>
      <c r="AS11" s="695"/>
      <c r="AT11" s="695"/>
      <c r="AU11" s="701"/>
      <c r="AV11" s="701"/>
      <c r="AW11" s="701"/>
      <c r="AX11" s="701"/>
      <c r="AY11" s="702"/>
      <c r="AZ11" s="56"/>
      <c r="BA11" s="56"/>
      <c r="BB11" s="56"/>
      <c r="BC11" s="56"/>
      <c r="BD11" s="56"/>
      <c r="BE11" s="67"/>
      <c r="BF11" s="67"/>
      <c r="BG11" s="67"/>
      <c r="BH11" s="67"/>
      <c r="BI11" s="67"/>
      <c r="BJ11" s="67"/>
      <c r="BK11" s="67"/>
      <c r="BL11" s="67"/>
      <c r="BM11" s="67"/>
      <c r="BN11" s="67"/>
      <c r="BO11" s="67"/>
      <c r="BP11" s="67"/>
      <c r="BQ11" s="52">
        <v>5</v>
      </c>
      <c r="BR11" s="72"/>
      <c r="BS11" s="691"/>
      <c r="BT11" s="692"/>
      <c r="BU11" s="692"/>
      <c r="BV11" s="692"/>
      <c r="BW11" s="692"/>
      <c r="BX11" s="692"/>
      <c r="BY11" s="692"/>
      <c r="BZ11" s="692"/>
      <c r="CA11" s="692"/>
      <c r="CB11" s="692"/>
      <c r="CC11" s="692"/>
      <c r="CD11" s="692"/>
      <c r="CE11" s="692"/>
      <c r="CF11" s="692"/>
      <c r="CG11" s="693"/>
      <c r="CH11" s="703"/>
      <c r="CI11" s="698"/>
      <c r="CJ11" s="698"/>
      <c r="CK11" s="698"/>
      <c r="CL11" s="704"/>
      <c r="CM11" s="703"/>
      <c r="CN11" s="698"/>
      <c r="CO11" s="698"/>
      <c r="CP11" s="698"/>
      <c r="CQ11" s="704"/>
      <c r="CR11" s="703"/>
      <c r="CS11" s="698"/>
      <c r="CT11" s="698"/>
      <c r="CU11" s="698"/>
      <c r="CV11" s="704"/>
      <c r="CW11" s="703"/>
      <c r="CX11" s="698"/>
      <c r="CY11" s="698"/>
      <c r="CZ11" s="698"/>
      <c r="DA11" s="704"/>
      <c r="DB11" s="703"/>
      <c r="DC11" s="698"/>
      <c r="DD11" s="698"/>
      <c r="DE11" s="698"/>
      <c r="DF11" s="704"/>
      <c r="DG11" s="703"/>
      <c r="DH11" s="698"/>
      <c r="DI11" s="698"/>
      <c r="DJ11" s="698"/>
      <c r="DK11" s="704"/>
      <c r="DL11" s="703"/>
      <c r="DM11" s="698"/>
      <c r="DN11" s="698"/>
      <c r="DO11" s="698"/>
      <c r="DP11" s="704"/>
      <c r="DQ11" s="703"/>
      <c r="DR11" s="698"/>
      <c r="DS11" s="698"/>
      <c r="DT11" s="698"/>
      <c r="DU11" s="704"/>
      <c r="DV11" s="691"/>
      <c r="DW11" s="692"/>
      <c r="DX11" s="692"/>
      <c r="DY11" s="692"/>
      <c r="DZ11" s="705"/>
      <c r="EA11" s="67"/>
    </row>
    <row r="12" spans="1:131" s="47" customFormat="1" ht="26.25" customHeight="1" x14ac:dyDescent="0.2">
      <c r="A12" s="52">
        <v>6</v>
      </c>
      <c r="B12" s="691"/>
      <c r="C12" s="692"/>
      <c r="D12" s="692"/>
      <c r="E12" s="692"/>
      <c r="F12" s="692"/>
      <c r="G12" s="692"/>
      <c r="H12" s="692"/>
      <c r="I12" s="692"/>
      <c r="J12" s="692"/>
      <c r="K12" s="692"/>
      <c r="L12" s="692"/>
      <c r="M12" s="692"/>
      <c r="N12" s="692"/>
      <c r="O12" s="692"/>
      <c r="P12" s="693"/>
      <c r="Q12" s="694"/>
      <c r="R12" s="695"/>
      <c r="S12" s="695"/>
      <c r="T12" s="695"/>
      <c r="U12" s="695"/>
      <c r="V12" s="695"/>
      <c r="W12" s="695"/>
      <c r="X12" s="695"/>
      <c r="Y12" s="695"/>
      <c r="Z12" s="695"/>
      <c r="AA12" s="695"/>
      <c r="AB12" s="695"/>
      <c r="AC12" s="695"/>
      <c r="AD12" s="695"/>
      <c r="AE12" s="696"/>
      <c r="AF12" s="697"/>
      <c r="AG12" s="698"/>
      <c r="AH12" s="698"/>
      <c r="AI12" s="698"/>
      <c r="AJ12" s="699"/>
      <c r="AK12" s="700"/>
      <c r="AL12" s="695"/>
      <c r="AM12" s="695"/>
      <c r="AN12" s="695"/>
      <c r="AO12" s="695"/>
      <c r="AP12" s="695"/>
      <c r="AQ12" s="695"/>
      <c r="AR12" s="695"/>
      <c r="AS12" s="695"/>
      <c r="AT12" s="695"/>
      <c r="AU12" s="701"/>
      <c r="AV12" s="701"/>
      <c r="AW12" s="701"/>
      <c r="AX12" s="701"/>
      <c r="AY12" s="702"/>
      <c r="AZ12" s="56"/>
      <c r="BA12" s="56"/>
      <c r="BB12" s="56"/>
      <c r="BC12" s="56"/>
      <c r="BD12" s="56"/>
      <c r="BE12" s="67"/>
      <c r="BF12" s="67"/>
      <c r="BG12" s="67"/>
      <c r="BH12" s="67"/>
      <c r="BI12" s="67"/>
      <c r="BJ12" s="67"/>
      <c r="BK12" s="67"/>
      <c r="BL12" s="67"/>
      <c r="BM12" s="67"/>
      <c r="BN12" s="67"/>
      <c r="BO12" s="67"/>
      <c r="BP12" s="67"/>
      <c r="BQ12" s="52">
        <v>6</v>
      </c>
      <c r="BR12" s="72"/>
      <c r="BS12" s="691"/>
      <c r="BT12" s="692"/>
      <c r="BU12" s="692"/>
      <c r="BV12" s="692"/>
      <c r="BW12" s="692"/>
      <c r="BX12" s="692"/>
      <c r="BY12" s="692"/>
      <c r="BZ12" s="692"/>
      <c r="CA12" s="692"/>
      <c r="CB12" s="692"/>
      <c r="CC12" s="692"/>
      <c r="CD12" s="692"/>
      <c r="CE12" s="692"/>
      <c r="CF12" s="692"/>
      <c r="CG12" s="693"/>
      <c r="CH12" s="703"/>
      <c r="CI12" s="698"/>
      <c r="CJ12" s="698"/>
      <c r="CK12" s="698"/>
      <c r="CL12" s="704"/>
      <c r="CM12" s="703"/>
      <c r="CN12" s="698"/>
      <c r="CO12" s="698"/>
      <c r="CP12" s="698"/>
      <c r="CQ12" s="704"/>
      <c r="CR12" s="703"/>
      <c r="CS12" s="698"/>
      <c r="CT12" s="698"/>
      <c r="CU12" s="698"/>
      <c r="CV12" s="704"/>
      <c r="CW12" s="703"/>
      <c r="CX12" s="698"/>
      <c r="CY12" s="698"/>
      <c r="CZ12" s="698"/>
      <c r="DA12" s="704"/>
      <c r="DB12" s="703"/>
      <c r="DC12" s="698"/>
      <c r="DD12" s="698"/>
      <c r="DE12" s="698"/>
      <c r="DF12" s="704"/>
      <c r="DG12" s="703"/>
      <c r="DH12" s="698"/>
      <c r="DI12" s="698"/>
      <c r="DJ12" s="698"/>
      <c r="DK12" s="704"/>
      <c r="DL12" s="703"/>
      <c r="DM12" s="698"/>
      <c r="DN12" s="698"/>
      <c r="DO12" s="698"/>
      <c r="DP12" s="704"/>
      <c r="DQ12" s="703"/>
      <c r="DR12" s="698"/>
      <c r="DS12" s="698"/>
      <c r="DT12" s="698"/>
      <c r="DU12" s="704"/>
      <c r="DV12" s="691"/>
      <c r="DW12" s="692"/>
      <c r="DX12" s="692"/>
      <c r="DY12" s="692"/>
      <c r="DZ12" s="705"/>
      <c r="EA12" s="67"/>
    </row>
    <row r="13" spans="1:131" s="47" customFormat="1" ht="26.25" customHeight="1" x14ac:dyDescent="0.2">
      <c r="A13" s="52">
        <v>7</v>
      </c>
      <c r="B13" s="691"/>
      <c r="C13" s="692"/>
      <c r="D13" s="692"/>
      <c r="E13" s="692"/>
      <c r="F13" s="692"/>
      <c r="G13" s="692"/>
      <c r="H13" s="692"/>
      <c r="I13" s="692"/>
      <c r="J13" s="692"/>
      <c r="K13" s="692"/>
      <c r="L13" s="692"/>
      <c r="M13" s="692"/>
      <c r="N13" s="692"/>
      <c r="O13" s="692"/>
      <c r="P13" s="693"/>
      <c r="Q13" s="694"/>
      <c r="R13" s="695"/>
      <c r="S13" s="695"/>
      <c r="T13" s="695"/>
      <c r="U13" s="695"/>
      <c r="V13" s="695"/>
      <c r="W13" s="695"/>
      <c r="X13" s="695"/>
      <c r="Y13" s="695"/>
      <c r="Z13" s="695"/>
      <c r="AA13" s="695"/>
      <c r="AB13" s="695"/>
      <c r="AC13" s="695"/>
      <c r="AD13" s="695"/>
      <c r="AE13" s="696"/>
      <c r="AF13" s="697"/>
      <c r="AG13" s="698"/>
      <c r="AH13" s="698"/>
      <c r="AI13" s="698"/>
      <c r="AJ13" s="699"/>
      <c r="AK13" s="700"/>
      <c r="AL13" s="695"/>
      <c r="AM13" s="695"/>
      <c r="AN13" s="695"/>
      <c r="AO13" s="695"/>
      <c r="AP13" s="695"/>
      <c r="AQ13" s="695"/>
      <c r="AR13" s="695"/>
      <c r="AS13" s="695"/>
      <c r="AT13" s="695"/>
      <c r="AU13" s="701"/>
      <c r="AV13" s="701"/>
      <c r="AW13" s="701"/>
      <c r="AX13" s="701"/>
      <c r="AY13" s="702"/>
      <c r="AZ13" s="56"/>
      <c r="BA13" s="56"/>
      <c r="BB13" s="56"/>
      <c r="BC13" s="56"/>
      <c r="BD13" s="56"/>
      <c r="BE13" s="67"/>
      <c r="BF13" s="67"/>
      <c r="BG13" s="67"/>
      <c r="BH13" s="67"/>
      <c r="BI13" s="67"/>
      <c r="BJ13" s="67"/>
      <c r="BK13" s="67"/>
      <c r="BL13" s="67"/>
      <c r="BM13" s="67"/>
      <c r="BN13" s="67"/>
      <c r="BO13" s="67"/>
      <c r="BP13" s="67"/>
      <c r="BQ13" s="52">
        <v>7</v>
      </c>
      <c r="BR13" s="72"/>
      <c r="BS13" s="691"/>
      <c r="BT13" s="692"/>
      <c r="BU13" s="692"/>
      <c r="BV13" s="692"/>
      <c r="BW13" s="692"/>
      <c r="BX13" s="692"/>
      <c r="BY13" s="692"/>
      <c r="BZ13" s="692"/>
      <c r="CA13" s="692"/>
      <c r="CB13" s="692"/>
      <c r="CC13" s="692"/>
      <c r="CD13" s="692"/>
      <c r="CE13" s="692"/>
      <c r="CF13" s="692"/>
      <c r="CG13" s="693"/>
      <c r="CH13" s="703"/>
      <c r="CI13" s="698"/>
      <c r="CJ13" s="698"/>
      <c r="CK13" s="698"/>
      <c r="CL13" s="704"/>
      <c r="CM13" s="703"/>
      <c r="CN13" s="698"/>
      <c r="CO13" s="698"/>
      <c r="CP13" s="698"/>
      <c r="CQ13" s="704"/>
      <c r="CR13" s="703"/>
      <c r="CS13" s="698"/>
      <c r="CT13" s="698"/>
      <c r="CU13" s="698"/>
      <c r="CV13" s="704"/>
      <c r="CW13" s="703"/>
      <c r="CX13" s="698"/>
      <c r="CY13" s="698"/>
      <c r="CZ13" s="698"/>
      <c r="DA13" s="704"/>
      <c r="DB13" s="703"/>
      <c r="DC13" s="698"/>
      <c r="DD13" s="698"/>
      <c r="DE13" s="698"/>
      <c r="DF13" s="704"/>
      <c r="DG13" s="703"/>
      <c r="DH13" s="698"/>
      <c r="DI13" s="698"/>
      <c r="DJ13" s="698"/>
      <c r="DK13" s="704"/>
      <c r="DL13" s="703"/>
      <c r="DM13" s="698"/>
      <c r="DN13" s="698"/>
      <c r="DO13" s="698"/>
      <c r="DP13" s="704"/>
      <c r="DQ13" s="703"/>
      <c r="DR13" s="698"/>
      <c r="DS13" s="698"/>
      <c r="DT13" s="698"/>
      <c r="DU13" s="704"/>
      <c r="DV13" s="691"/>
      <c r="DW13" s="692"/>
      <c r="DX13" s="692"/>
      <c r="DY13" s="692"/>
      <c r="DZ13" s="705"/>
      <c r="EA13" s="67"/>
    </row>
    <row r="14" spans="1:131" s="47" customFormat="1" ht="26.25" customHeight="1" x14ac:dyDescent="0.2">
      <c r="A14" s="52">
        <v>8</v>
      </c>
      <c r="B14" s="691"/>
      <c r="C14" s="692"/>
      <c r="D14" s="692"/>
      <c r="E14" s="692"/>
      <c r="F14" s="692"/>
      <c r="G14" s="692"/>
      <c r="H14" s="692"/>
      <c r="I14" s="692"/>
      <c r="J14" s="692"/>
      <c r="K14" s="692"/>
      <c r="L14" s="692"/>
      <c r="M14" s="692"/>
      <c r="N14" s="692"/>
      <c r="O14" s="692"/>
      <c r="P14" s="693"/>
      <c r="Q14" s="694"/>
      <c r="R14" s="695"/>
      <c r="S14" s="695"/>
      <c r="T14" s="695"/>
      <c r="U14" s="695"/>
      <c r="V14" s="695"/>
      <c r="W14" s="695"/>
      <c r="X14" s="695"/>
      <c r="Y14" s="695"/>
      <c r="Z14" s="695"/>
      <c r="AA14" s="695"/>
      <c r="AB14" s="695"/>
      <c r="AC14" s="695"/>
      <c r="AD14" s="695"/>
      <c r="AE14" s="696"/>
      <c r="AF14" s="697"/>
      <c r="AG14" s="698"/>
      <c r="AH14" s="698"/>
      <c r="AI14" s="698"/>
      <c r="AJ14" s="699"/>
      <c r="AK14" s="700"/>
      <c r="AL14" s="695"/>
      <c r="AM14" s="695"/>
      <c r="AN14" s="695"/>
      <c r="AO14" s="695"/>
      <c r="AP14" s="695"/>
      <c r="AQ14" s="695"/>
      <c r="AR14" s="695"/>
      <c r="AS14" s="695"/>
      <c r="AT14" s="695"/>
      <c r="AU14" s="701"/>
      <c r="AV14" s="701"/>
      <c r="AW14" s="701"/>
      <c r="AX14" s="701"/>
      <c r="AY14" s="702"/>
      <c r="AZ14" s="56"/>
      <c r="BA14" s="56"/>
      <c r="BB14" s="56"/>
      <c r="BC14" s="56"/>
      <c r="BD14" s="56"/>
      <c r="BE14" s="67"/>
      <c r="BF14" s="67"/>
      <c r="BG14" s="67"/>
      <c r="BH14" s="67"/>
      <c r="BI14" s="67"/>
      <c r="BJ14" s="67"/>
      <c r="BK14" s="67"/>
      <c r="BL14" s="67"/>
      <c r="BM14" s="67"/>
      <c r="BN14" s="67"/>
      <c r="BO14" s="67"/>
      <c r="BP14" s="67"/>
      <c r="BQ14" s="52">
        <v>8</v>
      </c>
      <c r="BR14" s="72"/>
      <c r="BS14" s="691"/>
      <c r="BT14" s="692"/>
      <c r="BU14" s="692"/>
      <c r="BV14" s="692"/>
      <c r="BW14" s="692"/>
      <c r="BX14" s="692"/>
      <c r="BY14" s="692"/>
      <c r="BZ14" s="692"/>
      <c r="CA14" s="692"/>
      <c r="CB14" s="692"/>
      <c r="CC14" s="692"/>
      <c r="CD14" s="692"/>
      <c r="CE14" s="692"/>
      <c r="CF14" s="692"/>
      <c r="CG14" s="693"/>
      <c r="CH14" s="703"/>
      <c r="CI14" s="698"/>
      <c r="CJ14" s="698"/>
      <c r="CK14" s="698"/>
      <c r="CL14" s="704"/>
      <c r="CM14" s="703"/>
      <c r="CN14" s="698"/>
      <c r="CO14" s="698"/>
      <c r="CP14" s="698"/>
      <c r="CQ14" s="704"/>
      <c r="CR14" s="703"/>
      <c r="CS14" s="698"/>
      <c r="CT14" s="698"/>
      <c r="CU14" s="698"/>
      <c r="CV14" s="704"/>
      <c r="CW14" s="703"/>
      <c r="CX14" s="698"/>
      <c r="CY14" s="698"/>
      <c r="CZ14" s="698"/>
      <c r="DA14" s="704"/>
      <c r="DB14" s="703"/>
      <c r="DC14" s="698"/>
      <c r="DD14" s="698"/>
      <c r="DE14" s="698"/>
      <c r="DF14" s="704"/>
      <c r="DG14" s="703"/>
      <c r="DH14" s="698"/>
      <c r="DI14" s="698"/>
      <c r="DJ14" s="698"/>
      <c r="DK14" s="704"/>
      <c r="DL14" s="703"/>
      <c r="DM14" s="698"/>
      <c r="DN14" s="698"/>
      <c r="DO14" s="698"/>
      <c r="DP14" s="704"/>
      <c r="DQ14" s="703"/>
      <c r="DR14" s="698"/>
      <c r="DS14" s="698"/>
      <c r="DT14" s="698"/>
      <c r="DU14" s="704"/>
      <c r="DV14" s="691"/>
      <c r="DW14" s="692"/>
      <c r="DX14" s="692"/>
      <c r="DY14" s="692"/>
      <c r="DZ14" s="705"/>
      <c r="EA14" s="67"/>
    </row>
    <row r="15" spans="1:131" s="47" customFormat="1" ht="26.25" customHeight="1" x14ac:dyDescent="0.2">
      <c r="A15" s="52">
        <v>9</v>
      </c>
      <c r="B15" s="691"/>
      <c r="C15" s="692"/>
      <c r="D15" s="692"/>
      <c r="E15" s="692"/>
      <c r="F15" s="692"/>
      <c r="G15" s="692"/>
      <c r="H15" s="692"/>
      <c r="I15" s="692"/>
      <c r="J15" s="692"/>
      <c r="K15" s="692"/>
      <c r="L15" s="692"/>
      <c r="M15" s="692"/>
      <c r="N15" s="692"/>
      <c r="O15" s="692"/>
      <c r="P15" s="693"/>
      <c r="Q15" s="694"/>
      <c r="R15" s="695"/>
      <c r="S15" s="695"/>
      <c r="T15" s="695"/>
      <c r="U15" s="695"/>
      <c r="V15" s="695"/>
      <c r="W15" s="695"/>
      <c r="X15" s="695"/>
      <c r="Y15" s="695"/>
      <c r="Z15" s="695"/>
      <c r="AA15" s="695"/>
      <c r="AB15" s="695"/>
      <c r="AC15" s="695"/>
      <c r="AD15" s="695"/>
      <c r="AE15" s="696"/>
      <c r="AF15" s="697"/>
      <c r="AG15" s="698"/>
      <c r="AH15" s="698"/>
      <c r="AI15" s="698"/>
      <c r="AJ15" s="699"/>
      <c r="AK15" s="700"/>
      <c r="AL15" s="695"/>
      <c r="AM15" s="695"/>
      <c r="AN15" s="695"/>
      <c r="AO15" s="695"/>
      <c r="AP15" s="695"/>
      <c r="AQ15" s="695"/>
      <c r="AR15" s="695"/>
      <c r="AS15" s="695"/>
      <c r="AT15" s="695"/>
      <c r="AU15" s="701"/>
      <c r="AV15" s="701"/>
      <c r="AW15" s="701"/>
      <c r="AX15" s="701"/>
      <c r="AY15" s="702"/>
      <c r="AZ15" s="56"/>
      <c r="BA15" s="56"/>
      <c r="BB15" s="56"/>
      <c r="BC15" s="56"/>
      <c r="BD15" s="56"/>
      <c r="BE15" s="67"/>
      <c r="BF15" s="67"/>
      <c r="BG15" s="67"/>
      <c r="BH15" s="67"/>
      <c r="BI15" s="67"/>
      <c r="BJ15" s="67"/>
      <c r="BK15" s="67"/>
      <c r="BL15" s="67"/>
      <c r="BM15" s="67"/>
      <c r="BN15" s="67"/>
      <c r="BO15" s="67"/>
      <c r="BP15" s="67"/>
      <c r="BQ15" s="52">
        <v>9</v>
      </c>
      <c r="BR15" s="72"/>
      <c r="BS15" s="691"/>
      <c r="BT15" s="692"/>
      <c r="BU15" s="692"/>
      <c r="BV15" s="692"/>
      <c r="BW15" s="692"/>
      <c r="BX15" s="692"/>
      <c r="BY15" s="692"/>
      <c r="BZ15" s="692"/>
      <c r="CA15" s="692"/>
      <c r="CB15" s="692"/>
      <c r="CC15" s="692"/>
      <c r="CD15" s="692"/>
      <c r="CE15" s="692"/>
      <c r="CF15" s="692"/>
      <c r="CG15" s="693"/>
      <c r="CH15" s="703"/>
      <c r="CI15" s="698"/>
      <c r="CJ15" s="698"/>
      <c r="CK15" s="698"/>
      <c r="CL15" s="704"/>
      <c r="CM15" s="703"/>
      <c r="CN15" s="698"/>
      <c r="CO15" s="698"/>
      <c r="CP15" s="698"/>
      <c r="CQ15" s="704"/>
      <c r="CR15" s="703"/>
      <c r="CS15" s="698"/>
      <c r="CT15" s="698"/>
      <c r="CU15" s="698"/>
      <c r="CV15" s="704"/>
      <c r="CW15" s="703"/>
      <c r="CX15" s="698"/>
      <c r="CY15" s="698"/>
      <c r="CZ15" s="698"/>
      <c r="DA15" s="704"/>
      <c r="DB15" s="703"/>
      <c r="DC15" s="698"/>
      <c r="DD15" s="698"/>
      <c r="DE15" s="698"/>
      <c r="DF15" s="704"/>
      <c r="DG15" s="703"/>
      <c r="DH15" s="698"/>
      <c r="DI15" s="698"/>
      <c r="DJ15" s="698"/>
      <c r="DK15" s="704"/>
      <c r="DL15" s="703"/>
      <c r="DM15" s="698"/>
      <c r="DN15" s="698"/>
      <c r="DO15" s="698"/>
      <c r="DP15" s="704"/>
      <c r="DQ15" s="703"/>
      <c r="DR15" s="698"/>
      <c r="DS15" s="698"/>
      <c r="DT15" s="698"/>
      <c r="DU15" s="704"/>
      <c r="DV15" s="691"/>
      <c r="DW15" s="692"/>
      <c r="DX15" s="692"/>
      <c r="DY15" s="692"/>
      <c r="DZ15" s="705"/>
      <c r="EA15" s="67"/>
    </row>
    <row r="16" spans="1:131" s="47" customFormat="1" ht="26.25" customHeight="1" x14ac:dyDescent="0.2">
      <c r="A16" s="52">
        <v>10</v>
      </c>
      <c r="B16" s="691"/>
      <c r="C16" s="692"/>
      <c r="D16" s="692"/>
      <c r="E16" s="692"/>
      <c r="F16" s="692"/>
      <c r="G16" s="692"/>
      <c r="H16" s="692"/>
      <c r="I16" s="692"/>
      <c r="J16" s="692"/>
      <c r="K16" s="692"/>
      <c r="L16" s="692"/>
      <c r="M16" s="692"/>
      <c r="N16" s="692"/>
      <c r="O16" s="692"/>
      <c r="P16" s="693"/>
      <c r="Q16" s="694"/>
      <c r="R16" s="695"/>
      <c r="S16" s="695"/>
      <c r="T16" s="695"/>
      <c r="U16" s="695"/>
      <c r="V16" s="695"/>
      <c r="W16" s="695"/>
      <c r="X16" s="695"/>
      <c r="Y16" s="695"/>
      <c r="Z16" s="695"/>
      <c r="AA16" s="695"/>
      <c r="AB16" s="695"/>
      <c r="AC16" s="695"/>
      <c r="AD16" s="695"/>
      <c r="AE16" s="696"/>
      <c r="AF16" s="697"/>
      <c r="AG16" s="698"/>
      <c r="AH16" s="698"/>
      <c r="AI16" s="698"/>
      <c r="AJ16" s="699"/>
      <c r="AK16" s="700"/>
      <c r="AL16" s="695"/>
      <c r="AM16" s="695"/>
      <c r="AN16" s="695"/>
      <c r="AO16" s="695"/>
      <c r="AP16" s="695"/>
      <c r="AQ16" s="695"/>
      <c r="AR16" s="695"/>
      <c r="AS16" s="695"/>
      <c r="AT16" s="695"/>
      <c r="AU16" s="701"/>
      <c r="AV16" s="701"/>
      <c r="AW16" s="701"/>
      <c r="AX16" s="701"/>
      <c r="AY16" s="702"/>
      <c r="AZ16" s="56"/>
      <c r="BA16" s="56"/>
      <c r="BB16" s="56"/>
      <c r="BC16" s="56"/>
      <c r="BD16" s="56"/>
      <c r="BE16" s="67"/>
      <c r="BF16" s="67"/>
      <c r="BG16" s="67"/>
      <c r="BH16" s="67"/>
      <c r="BI16" s="67"/>
      <c r="BJ16" s="67"/>
      <c r="BK16" s="67"/>
      <c r="BL16" s="67"/>
      <c r="BM16" s="67"/>
      <c r="BN16" s="67"/>
      <c r="BO16" s="67"/>
      <c r="BP16" s="67"/>
      <c r="BQ16" s="52">
        <v>10</v>
      </c>
      <c r="BR16" s="72"/>
      <c r="BS16" s="691"/>
      <c r="BT16" s="692"/>
      <c r="BU16" s="692"/>
      <c r="BV16" s="692"/>
      <c r="BW16" s="692"/>
      <c r="BX16" s="692"/>
      <c r="BY16" s="692"/>
      <c r="BZ16" s="692"/>
      <c r="CA16" s="692"/>
      <c r="CB16" s="692"/>
      <c r="CC16" s="692"/>
      <c r="CD16" s="692"/>
      <c r="CE16" s="692"/>
      <c r="CF16" s="692"/>
      <c r="CG16" s="693"/>
      <c r="CH16" s="703"/>
      <c r="CI16" s="698"/>
      <c r="CJ16" s="698"/>
      <c r="CK16" s="698"/>
      <c r="CL16" s="704"/>
      <c r="CM16" s="703"/>
      <c r="CN16" s="698"/>
      <c r="CO16" s="698"/>
      <c r="CP16" s="698"/>
      <c r="CQ16" s="704"/>
      <c r="CR16" s="703"/>
      <c r="CS16" s="698"/>
      <c r="CT16" s="698"/>
      <c r="CU16" s="698"/>
      <c r="CV16" s="704"/>
      <c r="CW16" s="703"/>
      <c r="CX16" s="698"/>
      <c r="CY16" s="698"/>
      <c r="CZ16" s="698"/>
      <c r="DA16" s="704"/>
      <c r="DB16" s="703"/>
      <c r="DC16" s="698"/>
      <c r="DD16" s="698"/>
      <c r="DE16" s="698"/>
      <c r="DF16" s="704"/>
      <c r="DG16" s="703"/>
      <c r="DH16" s="698"/>
      <c r="DI16" s="698"/>
      <c r="DJ16" s="698"/>
      <c r="DK16" s="704"/>
      <c r="DL16" s="703"/>
      <c r="DM16" s="698"/>
      <c r="DN16" s="698"/>
      <c r="DO16" s="698"/>
      <c r="DP16" s="704"/>
      <c r="DQ16" s="703"/>
      <c r="DR16" s="698"/>
      <c r="DS16" s="698"/>
      <c r="DT16" s="698"/>
      <c r="DU16" s="704"/>
      <c r="DV16" s="691"/>
      <c r="DW16" s="692"/>
      <c r="DX16" s="692"/>
      <c r="DY16" s="692"/>
      <c r="DZ16" s="705"/>
      <c r="EA16" s="67"/>
    </row>
    <row r="17" spans="1:131" s="47" customFormat="1" ht="26.25" customHeight="1" x14ac:dyDescent="0.2">
      <c r="A17" s="52">
        <v>11</v>
      </c>
      <c r="B17" s="691"/>
      <c r="C17" s="692"/>
      <c r="D17" s="692"/>
      <c r="E17" s="692"/>
      <c r="F17" s="692"/>
      <c r="G17" s="692"/>
      <c r="H17" s="692"/>
      <c r="I17" s="692"/>
      <c r="J17" s="692"/>
      <c r="K17" s="692"/>
      <c r="L17" s="692"/>
      <c r="M17" s="692"/>
      <c r="N17" s="692"/>
      <c r="O17" s="692"/>
      <c r="P17" s="693"/>
      <c r="Q17" s="694"/>
      <c r="R17" s="695"/>
      <c r="S17" s="695"/>
      <c r="T17" s="695"/>
      <c r="U17" s="695"/>
      <c r="V17" s="695"/>
      <c r="W17" s="695"/>
      <c r="X17" s="695"/>
      <c r="Y17" s="695"/>
      <c r="Z17" s="695"/>
      <c r="AA17" s="695"/>
      <c r="AB17" s="695"/>
      <c r="AC17" s="695"/>
      <c r="AD17" s="695"/>
      <c r="AE17" s="696"/>
      <c r="AF17" s="697"/>
      <c r="AG17" s="698"/>
      <c r="AH17" s="698"/>
      <c r="AI17" s="698"/>
      <c r="AJ17" s="699"/>
      <c r="AK17" s="700"/>
      <c r="AL17" s="695"/>
      <c r="AM17" s="695"/>
      <c r="AN17" s="695"/>
      <c r="AO17" s="695"/>
      <c r="AP17" s="695"/>
      <c r="AQ17" s="695"/>
      <c r="AR17" s="695"/>
      <c r="AS17" s="695"/>
      <c r="AT17" s="695"/>
      <c r="AU17" s="701"/>
      <c r="AV17" s="701"/>
      <c r="AW17" s="701"/>
      <c r="AX17" s="701"/>
      <c r="AY17" s="702"/>
      <c r="AZ17" s="56"/>
      <c r="BA17" s="56"/>
      <c r="BB17" s="56"/>
      <c r="BC17" s="56"/>
      <c r="BD17" s="56"/>
      <c r="BE17" s="67"/>
      <c r="BF17" s="67"/>
      <c r="BG17" s="67"/>
      <c r="BH17" s="67"/>
      <c r="BI17" s="67"/>
      <c r="BJ17" s="67"/>
      <c r="BK17" s="67"/>
      <c r="BL17" s="67"/>
      <c r="BM17" s="67"/>
      <c r="BN17" s="67"/>
      <c r="BO17" s="67"/>
      <c r="BP17" s="67"/>
      <c r="BQ17" s="52">
        <v>11</v>
      </c>
      <c r="BR17" s="72"/>
      <c r="BS17" s="691"/>
      <c r="BT17" s="692"/>
      <c r="BU17" s="692"/>
      <c r="BV17" s="692"/>
      <c r="BW17" s="692"/>
      <c r="BX17" s="692"/>
      <c r="BY17" s="692"/>
      <c r="BZ17" s="692"/>
      <c r="CA17" s="692"/>
      <c r="CB17" s="692"/>
      <c r="CC17" s="692"/>
      <c r="CD17" s="692"/>
      <c r="CE17" s="692"/>
      <c r="CF17" s="692"/>
      <c r="CG17" s="693"/>
      <c r="CH17" s="703"/>
      <c r="CI17" s="698"/>
      <c r="CJ17" s="698"/>
      <c r="CK17" s="698"/>
      <c r="CL17" s="704"/>
      <c r="CM17" s="703"/>
      <c r="CN17" s="698"/>
      <c r="CO17" s="698"/>
      <c r="CP17" s="698"/>
      <c r="CQ17" s="704"/>
      <c r="CR17" s="703"/>
      <c r="CS17" s="698"/>
      <c r="CT17" s="698"/>
      <c r="CU17" s="698"/>
      <c r="CV17" s="704"/>
      <c r="CW17" s="703"/>
      <c r="CX17" s="698"/>
      <c r="CY17" s="698"/>
      <c r="CZ17" s="698"/>
      <c r="DA17" s="704"/>
      <c r="DB17" s="703"/>
      <c r="DC17" s="698"/>
      <c r="DD17" s="698"/>
      <c r="DE17" s="698"/>
      <c r="DF17" s="704"/>
      <c r="DG17" s="703"/>
      <c r="DH17" s="698"/>
      <c r="DI17" s="698"/>
      <c r="DJ17" s="698"/>
      <c r="DK17" s="704"/>
      <c r="DL17" s="703"/>
      <c r="DM17" s="698"/>
      <c r="DN17" s="698"/>
      <c r="DO17" s="698"/>
      <c r="DP17" s="704"/>
      <c r="DQ17" s="703"/>
      <c r="DR17" s="698"/>
      <c r="DS17" s="698"/>
      <c r="DT17" s="698"/>
      <c r="DU17" s="704"/>
      <c r="DV17" s="691"/>
      <c r="DW17" s="692"/>
      <c r="DX17" s="692"/>
      <c r="DY17" s="692"/>
      <c r="DZ17" s="705"/>
      <c r="EA17" s="67"/>
    </row>
    <row r="18" spans="1:131" s="47" customFormat="1" ht="26.25" customHeight="1" x14ac:dyDescent="0.2">
      <c r="A18" s="52">
        <v>12</v>
      </c>
      <c r="B18" s="691"/>
      <c r="C18" s="692"/>
      <c r="D18" s="692"/>
      <c r="E18" s="692"/>
      <c r="F18" s="692"/>
      <c r="G18" s="692"/>
      <c r="H18" s="692"/>
      <c r="I18" s="692"/>
      <c r="J18" s="692"/>
      <c r="K18" s="692"/>
      <c r="L18" s="692"/>
      <c r="M18" s="692"/>
      <c r="N18" s="692"/>
      <c r="O18" s="692"/>
      <c r="P18" s="693"/>
      <c r="Q18" s="694"/>
      <c r="R18" s="695"/>
      <c r="S18" s="695"/>
      <c r="T18" s="695"/>
      <c r="U18" s="695"/>
      <c r="V18" s="695"/>
      <c r="W18" s="695"/>
      <c r="X18" s="695"/>
      <c r="Y18" s="695"/>
      <c r="Z18" s="695"/>
      <c r="AA18" s="695"/>
      <c r="AB18" s="695"/>
      <c r="AC18" s="695"/>
      <c r="AD18" s="695"/>
      <c r="AE18" s="696"/>
      <c r="AF18" s="697"/>
      <c r="AG18" s="698"/>
      <c r="AH18" s="698"/>
      <c r="AI18" s="698"/>
      <c r="AJ18" s="699"/>
      <c r="AK18" s="700"/>
      <c r="AL18" s="695"/>
      <c r="AM18" s="695"/>
      <c r="AN18" s="695"/>
      <c r="AO18" s="695"/>
      <c r="AP18" s="695"/>
      <c r="AQ18" s="695"/>
      <c r="AR18" s="695"/>
      <c r="AS18" s="695"/>
      <c r="AT18" s="695"/>
      <c r="AU18" s="701"/>
      <c r="AV18" s="701"/>
      <c r="AW18" s="701"/>
      <c r="AX18" s="701"/>
      <c r="AY18" s="702"/>
      <c r="AZ18" s="56"/>
      <c r="BA18" s="56"/>
      <c r="BB18" s="56"/>
      <c r="BC18" s="56"/>
      <c r="BD18" s="56"/>
      <c r="BE18" s="67"/>
      <c r="BF18" s="67"/>
      <c r="BG18" s="67"/>
      <c r="BH18" s="67"/>
      <c r="BI18" s="67"/>
      <c r="BJ18" s="67"/>
      <c r="BK18" s="67"/>
      <c r="BL18" s="67"/>
      <c r="BM18" s="67"/>
      <c r="BN18" s="67"/>
      <c r="BO18" s="67"/>
      <c r="BP18" s="67"/>
      <c r="BQ18" s="52">
        <v>12</v>
      </c>
      <c r="BR18" s="72"/>
      <c r="BS18" s="691"/>
      <c r="BT18" s="692"/>
      <c r="BU18" s="692"/>
      <c r="BV18" s="692"/>
      <c r="BW18" s="692"/>
      <c r="BX18" s="692"/>
      <c r="BY18" s="692"/>
      <c r="BZ18" s="692"/>
      <c r="CA18" s="692"/>
      <c r="CB18" s="692"/>
      <c r="CC18" s="692"/>
      <c r="CD18" s="692"/>
      <c r="CE18" s="692"/>
      <c r="CF18" s="692"/>
      <c r="CG18" s="693"/>
      <c r="CH18" s="703"/>
      <c r="CI18" s="698"/>
      <c r="CJ18" s="698"/>
      <c r="CK18" s="698"/>
      <c r="CL18" s="704"/>
      <c r="CM18" s="703"/>
      <c r="CN18" s="698"/>
      <c r="CO18" s="698"/>
      <c r="CP18" s="698"/>
      <c r="CQ18" s="704"/>
      <c r="CR18" s="703"/>
      <c r="CS18" s="698"/>
      <c r="CT18" s="698"/>
      <c r="CU18" s="698"/>
      <c r="CV18" s="704"/>
      <c r="CW18" s="703"/>
      <c r="CX18" s="698"/>
      <c r="CY18" s="698"/>
      <c r="CZ18" s="698"/>
      <c r="DA18" s="704"/>
      <c r="DB18" s="703"/>
      <c r="DC18" s="698"/>
      <c r="DD18" s="698"/>
      <c r="DE18" s="698"/>
      <c r="DF18" s="704"/>
      <c r="DG18" s="703"/>
      <c r="DH18" s="698"/>
      <c r="DI18" s="698"/>
      <c r="DJ18" s="698"/>
      <c r="DK18" s="704"/>
      <c r="DL18" s="703"/>
      <c r="DM18" s="698"/>
      <c r="DN18" s="698"/>
      <c r="DO18" s="698"/>
      <c r="DP18" s="704"/>
      <c r="DQ18" s="703"/>
      <c r="DR18" s="698"/>
      <c r="DS18" s="698"/>
      <c r="DT18" s="698"/>
      <c r="DU18" s="704"/>
      <c r="DV18" s="691"/>
      <c r="DW18" s="692"/>
      <c r="DX18" s="692"/>
      <c r="DY18" s="692"/>
      <c r="DZ18" s="705"/>
      <c r="EA18" s="67"/>
    </row>
    <row r="19" spans="1:131" s="47" customFormat="1" ht="26.25" customHeight="1" x14ac:dyDescent="0.2">
      <c r="A19" s="52">
        <v>13</v>
      </c>
      <c r="B19" s="691"/>
      <c r="C19" s="692"/>
      <c r="D19" s="692"/>
      <c r="E19" s="692"/>
      <c r="F19" s="692"/>
      <c r="G19" s="692"/>
      <c r="H19" s="692"/>
      <c r="I19" s="692"/>
      <c r="J19" s="692"/>
      <c r="K19" s="692"/>
      <c r="L19" s="692"/>
      <c r="M19" s="692"/>
      <c r="N19" s="692"/>
      <c r="O19" s="692"/>
      <c r="P19" s="693"/>
      <c r="Q19" s="694"/>
      <c r="R19" s="695"/>
      <c r="S19" s="695"/>
      <c r="T19" s="695"/>
      <c r="U19" s="695"/>
      <c r="V19" s="695"/>
      <c r="W19" s="695"/>
      <c r="X19" s="695"/>
      <c r="Y19" s="695"/>
      <c r="Z19" s="695"/>
      <c r="AA19" s="695"/>
      <c r="AB19" s="695"/>
      <c r="AC19" s="695"/>
      <c r="AD19" s="695"/>
      <c r="AE19" s="696"/>
      <c r="AF19" s="697"/>
      <c r="AG19" s="698"/>
      <c r="AH19" s="698"/>
      <c r="AI19" s="698"/>
      <c r="AJ19" s="699"/>
      <c r="AK19" s="700"/>
      <c r="AL19" s="695"/>
      <c r="AM19" s="695"/>
      <c r="AN19" s="695"/>
      <c r="AO19" s="695"/>
      <c r="AP19" s="695"/>
      <c r="AQ19" s="695"/>
      <c r="AR19" s="695"/>
      <c r="AS19" s="695"/>
      <c r="AT19" s="695"/>
      <c r="AU19" s="701"/>
      <c r="AV19" s="701"/>
      <c r="AW19" s="701"/>
      <c r="AX19" s="701"/>
      <c r="AY19" s="702"/>
      <c r="AZ19" s="56"/>
      <c r="BA19" s="56"/>
      <c r="BB19" s="56"/>
      <c r="BC19" s="56"/>
      <c r="BD19" s="56"/>
      <c r="BE19" s="67"/>
      <c r="BF19" s="67"/>
      <c r="BG19" s="67"/>
      <c r="BH19" s="67"/>
      <c r="BI19" s="67"/>
      <c r="BJ19" s="67"/>
      <c r="BK19" s="67"/>
      <c r="BL19" s="67"/>
      <c r="BM19" s="67"/>
      <c r="BN19" s="67"/>
      <c r="BO19" s="67"/>
      <c r="BP19" s="67"/>
      <c r="BQ19" s="52">
        <v>13</v>
      </c>
      <c r="BR19" s="72"/>
      <c r="BS19" s="691"/>
      <c r="BT19" s="692"/>
      <c r="BU19" s="692"/>
      <c r="BV19" s="692"/>
      <c r="BW19" s="692"/>
      <c r="BX19" s="692"/>
      <c r="BY19" s="692"/>
      <c r="BZ19" s="692"/>
      <c r="CA19" s="692"/>
      <c r="CB19" s="692"/>
      <c r="CC19" s="692"/>
      <c r="CD19" s="692"/>
      <c r="CE19" s="692"/>
      <c r="CF19" s="692"/>
      <c r="CG19" s="693"/>
      <c r="CH19" s="703"/>
      <c r="CI19" s="698"/>
      <c r="CJ19" s="698"/>
      <c r="CK19" s="698"/>
      <c r="CL19" s="704"/>
      <c r="CM19" s="703"/>
      <c r="CN19" s="698"/>
      <c r="CO19" s="698"/>
      <c r="CP19" s="698"/>
      <c r="CQ19" s="704"/>
      <c r="CR19" s="703"/>
      <c r="CS19" s="698"/>
      <c r="CT19" s="698"/>
      <c r="CU19" s="698"/>
      <c r="CV19" s="704"/>
      <c r="CW19" s="703"/>
      <c r="CX19" s="698"/>
      <c r="CY19" s="698"/>
      <c r="CZ19" s="698"/>
      <c r="DA19" s="704"/>
      <c r="DB19" s="703"/>
      <c r="DC19" s="698"/>
      <c r="DD19" s="698"/>
      <c r="DE19" s="698"/>
      <c r="DF19" s="704"/>
      <c r="DG19" s="703"/>
      <c r="DH19" s="698"/>
      <c r="DI19" s="698"/>
      <c r="DJ19" s="698"/>
      <c r="DK19" s="704"/>
      <c r="DL19" s="703"/>
      <c r="DM19" s="698"/>
      <c r="DN19" s="698"/>
      <c r="DO19" s="698"/>
      <c r="DP19" s="704"/>
      <c r="DQ19" s="703"/>
      <c r="DR19" s="698"/>
      <c r="DS19" s="698"/>
      <c r="DT19" s="698"/>
      <c r="DU19" s="704"/>
      <c r="DV19" s="691"/>
      <c r="DW19" s="692"/>
      <c r="DX19" s="692"/>
      <c r="DY19" s="692"/>
      <c r="DZ19" s="705"/>
      <c r="EA19" s="67"/>
    </row>
    <row r="20" spans="1:131" s="47" customFormat="1" ht="26.25" customHeight="1" x14ac:dyDescent="0.2">
      <c r="A20" s="52">
        <v>14</v>
      </c>
      <c r="B20" s="691"/>
      <c r="C20" s="692"/>
      <c r="D20" s="692"/>
      <c r="E20" s="692"/>
      <c r="F20" s="692"/>
      <c r="G20" s="692"/>
      <c r="H20" s="692"/>
      <c r="I20" s="692"/>
      <c r="J20" s="692"/>
      <c r="K20" s="692"/>
      <c r="L20" s="692"/>
      <c r="M20" s="692"/>
      <c r="N20" s="692"/>
      <c r="O20" s="692"/>
      <c r="P20" s="693"/>
      <c r="Q20" s="694"/>
      <c r="R20" s="695"/>
      <c r="S20" s="695"/>
      <c r="T20" s="695"/>
      <c r="U20" s="695"/>
      <c r="V20" s="695"/>
      <c r="W20" s="695"/>
      <c r="X20" s="695"/>
      <c r="Y20" s="695"/>
      <c r="Z20" s="695"/>
      <c r="AA20" s="695"/>
      <c r="AB20" s="695"/>
      <c r="AC20" s="695"/>
      <c r="AD20" s="695"/>
      <c r="AE20" s="696"/>
      <c r="AF20" s="697"/>
      <c r="AG20" s="698"/>
      <c r="AH20" s="698"/>
      <c r="AI20" s="698"/>
      <c r="AJ20" s="699"/>
      <c r="AK20" s="700"/>
      <c r="AL20" s="695"/>
      <c r="AM20" s="695"/>
      <c r="AN20" s="695"/>
      <c r="AO20" s="695"/>
      <c r="AP20" s="695"/>
      <c r="AQ20" s="695"/>
      <c r="AR20" s="695"/>
      <c r="AS20" s="695"/>
      <c r="AT20" s="695"/>
      <c r="AU20" s="701"/>
      <c r="AV20" s="701"/>
      <c r="AW20" s="701"/>
      <c r="AX20" s="701"/>
      <c r="AY20" s="702"/>
      <c r="AZ20" s="56"/>
      <c r="BA20" s="56"/>
      <c r="BB20" s="56"/>
      <c r="BC20" s="56"/>
      <c r="BD20" s="56"/>
      <c r="BE20" s="67"/>
      <c r="BF20" s="67"/>
      <c r="BG20" s="67"/>
      <c r="BH20" s="67"/>
      <c r="BI20" s="67"/>
      <c r="BJ20" s="67"/>
      <c r="BK20" s="67"/>
      <c r="BL20" s="67"/>
      <c r="BM20" s="67"/>
      <c r="BN20" s="67"/>
      <c r="BO20" s="67"/>
      <c r="BP20" s="67"/>
      <c r="BQ20" s="52">
        <v>14</v>
      </c>
      <c r="BR20" s="72"/>
      <c r="BS20" s="691"/>
      <c r="BT20" s="692"/>
      <c r="BU20" s="692"/>
      <c r="BV20" s="692"/>
      <c r="BW20" s="692"/>
      <c r="BX20" s="692"/>
      <c r="BY20" s="692"/>
      <c r="BZ20" s="692"/>
      <c r="CA20" s="692"/>
      <c r="CB20" s="692"/>
      <c r="CC20" s="692"/>
      <c r="CD20" s="692"/>
      <c r="CE20" s="692"/>
      <c r="CF20" s="692"/>
      <c r="CG20" s="693"/>
      <c r="CH20" s="703"/>
      <c r="CI20" s="698"/>
      <c r="CJ20" s="698"/>
      <c r="CK20" s="698"/>
      <c r="CL20" s="704"/>
      <c r="CM20" s="703"/>
      <c r="CN20" s="698"/>
      <c r="CO20" s="698"/>
      <c r="CP20" s="698"/>
      <c r="CQ20" s="704"/>
      <c r="CR20" s="703"/>
      <c r="CS20" s="698"/>
      <c r="CT20" s="698"/>
      <c r="CU20" s="698"/>
      <c r="CV20" s="704"/>
      <c r="CW20" s="703"/>
      <c r="CX20" s="698"/>
      <c r="CY20" s="698"/>
      <c r="CZ20" s="698"/>
      <c r="DA20" s="704"/>
      <c r="DB20" s="703"/>
      <c r="DC20" s="698"/>
      <c r="DD20" s="698"/>
      <c r="DE20" s="698"/>
      <c r="DF20" s="704"/>
      <c r="DG20" s="703"/>
      <c r="DH20" s="698"/>
      <c r="DI20" s="698"/>
      <c r="DJ20" s="698"/>
      <c r="DK20" s="704"/>
      <c r="DL20" s="703"/>
      <c r="DM20" s="698"/>
      <c r="DN20" s="698"/>
      <c r="DO20" s="698"/>
      <c r="DP20" s="704"/>
      <c r="DQ20" s="703"/>
      <c r="DR20" s="698"/>
      <c r="DS20" s="698"/>
      <c r="DT20" s="698"/>
      <c r="DU20" s="704"/>
      <c r="DV20" s="691"/>
      <c r="DW20" s="692"/>
      <c r="DX20" s="692"/>
      <c r="DY20" s="692"/>
      <c r="DZ20" s="705"/>
      <c r="EA20" s="67"/>
    </row>
    <row r="21" spans="1:131" s="47" customFormat="1" ht="26.25" customHeight="1" x14ac:dyDescent="0.2">
      <c r="A21" s="52">
        <v>15</v>
      </c>
      <c r="B21" s="691"/>
      <c r="C21" s="692"/>
      <c r="D21" s="692"/>
      <c r="E21" s="692"/>
      <c r="F21" s="692"/>
      <c r="G21" s="692"/>
      <c r="H21" s="692"/>
      <c r="I21" s="692"/>
      <c r="J21" s="692"/>
      <c r="K21" s="692"/>
      <c r="L21" s="692"/>
      <c r="M21" s="692"/>
      <c r="N21" s="692"/>
      <c r="O21" s="692"/>
      <c r="P21" s="693"/>
      <c r="Q21" s="694"/>
      <c r="R21" s="695"/>
      <c r="S21" s="695"/>
      <c r="T21" s="695"/>
      <c r="U21" s="695"/>
      <c r="V21" s="695"/>
      <c r="W21" s="695"/>
      <c r="X21" s="695"/>
      <c r="Y21" s="695"/>
      <c r="Z21" s="695"/>
      <c r="AA21" s="695"/>
      <c r="AB21" s="695"/>
      <c r="AC21" s="695"/>
      <c r="AD21" s="695"/>
      <c r="AE21" s="696"/>
      <c r="AF21" s="697"/>
      <c r="AG21" s="698"/>
      <c r="AH21" s="698"/>
      <c r="AI21" s="698"/>
      <c r="AJ21" s="699"/>
      <c r="AK21" s="700"/>
      <c r="AL21" s="695"/>
      <c r="AM21" s="695"/>
      <c r="AN21" s="695"/>
      <c r="AO21" s="695"/>
      <c r="AP21" s="695"/>
      <c r="AQ21" s="695"/>
      <c r="AR21" s="695"/>
      <c r="AS21" s="695"/>
      <c r="AT21" s="695"/>
      <c r="AU21" s="701"/>
      <c r="AV21" s="701"/>
      <c r="AW21" s="701"/>
      <c r="AX21" s="701"/>
      <c r="AY21" s="702"/>
      <c r="AZ21" s="56"/>
      <c r="BA21" s="56"/>
      <c r="BB21" s="56"/>
      <c r="BC21" s="56"/>
      <c r="BD21" s="56"/>
      <c r="BE21" s="67"/>
      <c r="BF21" s="67"/>
      <c r="BG21" s="67"/>
      <c r="BH21" s="67"/>
      <c r="BI21" s="67"/>
      <c r="BJ21" s="67"/>
      <c r="BK21" s="67"/>
      <c r="BL21" s="67"/>
      <c r="BM21" s="67"/>
      <c r="BN21" s="67"/>
      <c r="BO21" s="67"/>
      <c r="BP21" s="67"/>
      <c r="BQ21" s="52">
        <v>15</v>
      </c>
      <c r="BR21" s="72"/>
      <c r="BS21" s="691"/>
      <c r="BT21" s="692"/>
      <c r="BU21" s="692"/>
      <c r="BV21" s="692"/>
      <c r="BW21" s="692"/>
      <c r="BX21" s="692"/>
      <c r="BY21" s="692"/>
      <c r="BZ21" s="692"/>
      <c r="CA21" s="692"/>
      <c r="CB21" s="692"/>
      <c r="CC21" s="692"/>
      <c r="CD21" s="692"/>
      <c r="CE21" s="692"/>
      <c r="CF21" s="692"/>
      <c r="CG21" s="693"/>
      <c r="CH21" s="703"/>
      <c r="CI21" s="698"/>
      <c r="CJ21" s="698"/>
      <c r="CK21" s="698"/>
      <c r="CL21" s="704"/>
      <c r="CM21" s="703"/>
      <c r="CN21" s="698"/>
      <c r="CO21" s="698"/>
      <c r="CP21" s="698"/>
      <c r="CQ21" s="704"/>
      <c r="CR21" s="703"/>
      <c r="CS21" s="698"/>
      <c r="CT21" s="698"/>
      <c r="CU21" s="698"/>
      <c r="CV21" s="704"/>
      <c r="CW21" s="703"/>
      <c r="CX21" s="698"/>
      <c r="CY21" s="698"/>
      <c r="CZ21" s="698"/>
      <c r="DA21" s="704"/>
      <c r="DB21" s="703"/>
      <c r="DC21" s="698"/>
      <c r="DD21" s="698"/>
      <c r="DE21" s="698"/>
      <c r="DF21" s="704"/>
      <c r="DG21" s="703"/>
      <c r="DH21" s="698"/>
      <c r="DI21" s="698"/>
      <c r="DJ21" s="698"/>
      <c r="DK21" s="704"/>
      <c r="DL21" s="703"/>
      <c r="DM21" s="698"/>
      <c r="DN21" s="698"/>
      <c r="DO21" s="698"/>
      <c r="DP21" s="704"/>
      <c r="DQ21" s="703"/>
      <c r="DR21" s="698"/>
      <c r="DS21" s="698"/>
      <c r="DT21" s="698"/>
      <c r="DU21" s="704"/>
      <c r="DV21" s="691"/>
      <c r="DW21" s="692"/>
      <c r="DX21" s="692"/>
      <c r="DY21" s="692"/>
      <c r="DZ21" s="705"/>
      <c r="EA21" s="67"/>
    </row>
    <row r="22" spans="1:131" s="47" customFormat="1" ht="26.25" customHeight="1" x14ac:dyDescent="0.2">
      <c r="A22" s="52">
        <v>16</v>
      </c>
      <c r="B22" s="691"/>
      <c r="C22" s="692"/>
      <c r="D22" s="692"/>
      <c r="E22" s="692"/>
      <c r="F22" s="692"/>
      <c r="G22" s="692"/>
      <c r="H22" s="692"/>
      <c r="I22" s="692"/>
      <c r="J22" s="692"/>
      <c r="K22" s="692"/>
      <c r="L22" s="692"/>
      <c r="M22" s="692"/>
      <c r="N22" s="692"/>
      <c r="O22" s="692"/>
      <c r="P22" s="693"/>
      <c r="Q22" s="723"/>
      <c r="R22" s="724"/>
      <c r="S22" s="724"/>
      <c r="T22" s="724"/>
      <c r="U22" s="724"/>
      <c r="V22" s="724"/>
      <c r="W22" s="724"/>
      <c r="X22" s="724"/>
      <c r="Y22" s="724"/>
      <c r="Z22" s="724"/>
      <c r="AA22" s="724"/>
      <c r="AB22" s="724"/>
      <c r="AC22" s="724"/>
      <c r="AD22" s="724"/>
      <c r="AE22" s="725"/>
      <c r="AF22" s="697"/>
      <c r="AG22" s="698"/>
      <c r="AH22" s="698"/>
      <c r="AI22" s="698"/>
      <c r="AJ22" s="699"/>
      <c r="AK22" s="726"/>
      <c r="AL22" s="724"/>
      <c r="AM22" s="724"/>
      <c r="AN22" s="724"/>
      <c r="AO22" s="724"/>
      <c r="AP22" s="724"/>
      <c r="AQ22" s="724"/>
      <c r="AR22" s="724"/>
      <c r="AS22" s="724"/>
      <c r="AT22" s="724"/>
      <c r="AU22" s="727"/>
      <c r="AV22" s="727"/>
      <c r="AW22" s="727"/>
      <c r="AX22" s="727"/>
      <c r="AY22" s="728"/>
      <c r="AZ22" s="706" t="s">
        <v>448</v>
      </c>
      <c r="BA22" s="706"/>
      <c r="BB22" s="706"/>
      <c r="BC22" s="706"/>
      <c r="BD22" s="707"/>
      <c r="BE22" s="67"/>
      <c r="BF22" s="67"/>
      <c r="BG22" s="67"/>
      <c r="BH22" s="67"/>
      <c r="BI22" s="67"/>
      <c r="BJ22" s="67"/>
      <c r="BK22" s="67"/>
      <c r="BL22" s="67"/>
      <c r="BM22" s="67"/>
      <c r="BN22" s="67"/>
      <c r="BO22" s="67"/>
      <c r="BP22" s="67"/>
      <c r="BQ22" s="52">
        <v>16</v>
      </c>
      <c r="BR22" s="72"/>
      <c r="BS22" s="691"/>
      <c r="BT22" s="692"/>
      <c r="BU22" s="692"/>
      <c r="BV22" s="692"/>
      <c r="BW22" s="692"/>
      <c r="BX22" s="692"/>
      <c r="BY22" s="692"/>
      <c r="BZ22" s="692"/>
      <c r="CA22" s="692"/>
      <c r="CB22" s="692"/>
      <c r="CC22" s="692"/>
      <c r="CD22" s="692"/>
      <c r="CE22" s="692"/>
      <c r="CF22" s="692"/>
      <c r="CG22" s="693"/>
      <c r="CH22" s="703"/>
      <c r="CI22" s="698"/>
      <c r="CJ22" s="698"/>
      <c r="CK22" s="698"/>
      <c r="CL22" s="704"/>
      <c r="CM22" s="703"/>
      <c r="CN22" s="698"/>
      <c r="CO22" s="698"/>
      <c r="CP22" s="698"/>
      <c r="CQ22" s="704"/>
      <c r="CR22" s="703"/>
      <c r="CS22" s="698"/>
      <c r="CT22" s="698"/>
      <c r="CU22" s="698"/>
      <c r="CV22" s="704"/>
      <c r="CW22" s="703"/>
      <c r="CX22" s="698"/>
      <c r="CY22" s="698"/>
      <c r="CZ22" s="698"/>
      <c r="DA22" s="704"/>
      <c r="DB22" s="703"/>
      <c r="DC22" s="698"/>
      <c r="DD22" s="698"/>
      <c r="DE22" s="698"/>
      <c r="DF22" s="704"/>
      <c r="DG22" s="703"/>
      <c r="DH22" s="698"/>
      <c r="DI22" s="698"/>
      <c r="DJ22" s="698"/>
      <c r="DK22" s="704"/>
      <c r="DL22" s="703"/>
      <c r="DM22" s="698"/>
      <c r="DN22" s="698"/>
      <c r="DO22" s="698"/>
      <c r="DP22" s="704"/>
      <c r="DQ22" s="703"/>
      <c r="DR22" s="698"/>
      <c r="DS22" s="698"/>
      <c r="DT22" s="698"/>
      <c r="DU22" s="704"/>
      <c r="DV22" s="691"/>
      <c r="DW22" s="692"/>
      <c r="DX22" s="692"/>
      <c r="DY22" s="692"/>
      <c r="DZ22" s="705"/>
      <c r="EA22" s="67"/>
    </row>
    <row r="23" spans="1:131" s="47" customFormat="1" ht="26.25" customHeight="1" x14ac:dyDescent="0.2">
      <c r="A23" s="53" t="s">
        <v>251</v>
      </c>
      <c r="B23" s="708" t="s">
        <v>304</v>
      </c>
      <c r="C23" s="709"/>
      <c r="D23" s="709"/>
      <c r="E23" s="709"/>
      <c r="F23" s="709"/>
      <c r="G23" s="709"/>
      <c r="H23" s="709"/>
      <c r="I23" s="709"/>
      <c r="J23" s="709"/>
      <c r="K23" s="709"/>
      <c r="L23" s="709"/>
      <c r="M23" s="709"/>
      <c r="N23" s="709"/>
      <c r="O23" s="709"/>
      <c r="P23" s="710"/>
      <c r="Q23" s="711">
        <v>2571</v>
      </c>
      <c r="R23" s="712"/>
      <c r="S23" s="712"/>
      <c r="T23" s="712"/>
      <c r="U23" s="712"/>
      <c r="V23" s="712">
        <v>2402</v>
      </c>
      <c r="W23" s="712"/>
      <c r="X23" s="712"/>
      <c r="Y23" s="712"/>
      <c r="Z23" s="712"/>
      <c r="AA23" s="712">
        <v>169</v>
      </c>
      <c r="AB23" s="712"/>
      <c r="AC23" s="712"/>
      <c r="AD23" s="712"/>
      <c r="AE23" s="713"/>
      <c r="AF23" s="714">
        <v>161</v>
      </c>
      <c r="AG23" s="712"/>
      <c r="AH23" s="712"/>
      <c r="AI23" s="712"/>
      <c r="AJ23" s="715"/>
      <c r="AK23" s="716"/>
      <c r="AL23" s="717"/>
      <c r="AM23" s="717"/>
      <c r="AN23" s="717"/>
      <c r="AO23" s="717"/>
      <c r="AP23" s="712">
        <v>2670</v>
      </c>
      <c r="AQ23" s="712"/>
      <c r="AR23" s="712"/>
      <c r="AS23" s="712"/>
      <c r="AT23" s="712"/>
      <c r="AU23" s="718"/>
      <c r="AV23" s="718"/>
      <c r="AW23" s="718"/>
      <c r="AX23" s="718"/>
      <c r="AY23" s="719"/>
      <c r="AZ23" s="720" t="s">
        <v>199</v>
      </c>
      <c r="BA23" s="721"/>
      <c r="BB23" s="721"/>
      <c r="BC23" s="721"/>
      <c r="BD23" s="722"/>
      <c r="BE23" s="67"/>
      <c r="BF23" s="67"/>
      <c r="BG23" s="67"/>
      <c r="BH23" s="67"/>
      <c r="BI23" s="67"/>
      <c r="BJ23" s="67"/>
      <c r="BK23" s="67"/>
      <c r="BL23" s="67"/>
      <c r="BM23" s="67"/>
      <c r="BN23" s="67"/>
      <c r="BO23" s="67"/>
      <c r="BP23" s="67"/>
      <c r="BQ23" s="52">
        <v>17</v>
      </c>
      <c r="BR23" s="72"/>
      <c r="BS23" s="691"/>
      <c r="BT23" s="692"/>
      <c r="BU23" s="692"/>
      <c r="BV23" s="692"/>
      <c r="BW23" s="692"/>
      <c r="BX23" s="692"/>
      <c r="BY23" s="692"/>
      <c r="BZ23" s="692"/>
      <c r="CA23" s="692"/>
      <c r="CB23" s="692"/>
      <c r="CC23" s="692"/>
      <c r="CD23" s="692"/>
      <c r="CE23" s="692"/>
      <c r="CF23" s="692"/>
      <c r="CG23" s="693"/>
      <c r="CH23" s="703"/>
      <c r="CI23" s="698"/>
      <c r="CJ23" s="698"/>
      <c r="CK23" s="698"/>
      <c r="CL23" s="704"/>
      <c r="CM23" s="703"/>
      <c r="CN23" s="698"/>
      <c r="CO23" s="698"/>
      <c r="CP23" s="698"/>
      <c r="CQ23" s="704"/>
      <c r="CR23" s="703"/>
      <c r="CS23" s="698"/>
      <c r="CT23" s="698"/>
      <c r="CU23" s="698"/>
      <c r="CV23" s="704"/>
      <c r="CW23" s="703"/>
      <c r="CX23" s="698"/>
      <c r="CY23" s="698"/>
      <c r="CZ23" s="698"/>
      <c r="DA23" s="704"/>
      <c r="DB23" s="703"/>
      <c r="DC23" s="698"/>
      <c r="DD23" s="698"/>
      <c r="DE23" s="698"/>
      <c r="DF23" s="704"/>
      <c r="DG23" s="703"/>
      <c r="DH23" s="698"/>
      <c r="DI23" s="698"/>
      <c r="DJ23" s="698"/>
      <c r="DK23" s="704"/>
      <c r="DL23" s="703"/>
      <c r="DM23" s="698"/>
      <c r="DN23" s="698"/>
      <c r="DO23" s="698"/>
      <c r="DP23" s="704"/>
      <c r="DQ23" s="703"/>
      <c r="DR23" s="698"/>
      <c r="DS23" s="698"/>
      <c r="DT23" s="698"/>
      <c r="DU23" s="704"/>
      <c r="DV23" s="691"/>
      <c r="DW23" s="692"/>
      <c r="DX23" s="692"/>
      <c r="DY23" s="692"/>
      <c r="DZ23" s="705"/>
      <c r="EA23" s="67"/>
    </row>
    <row r="24" spans="1:131" s="47" customFormat="1" ht="26.25" customHeight="1" x14ac:dyDescent="0.2">
      <c r="A24" s="729" t="s">
        <v>382</v>
      </c>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729"/>
      <c r="AQ24" s="729"/>
      <c r="AR24" s="729"/>
      <c r="AS24" s="729"/>
      <c r="AT24" s="729"/>
      <c r="AU24" s="729"/>
      <c r="AV24" s="729"/>
      <c r="AW24" s="729"/>
      <c r="AX24" s="729"/>
      <c r="AY24" s="729"/>
      <c r="AZ24" s="56"/>
      <c r="BA24" s="56"/>
      <c r="BB24" s="56"/>
      <c r="BC24" s="56"/>
      <c r="BD24" s="56"/>
      <c r="BE24" s="67"/>
      <c r="BF24" s="67"/>
      <c r="BG24" s="67"/>
      <c r="BH24" s="67"/>
      <c r="BI24" s="67"/>
      <c r="BJ24" s="67"/>
      <c r="BK24" s="67"/>
      <c r="BL24" s="67"/>
      <c r="BM24" s="67"/>
      <c r="BN24" s="67"/>
      <c r="BO24" s="67"/>
      <c r="BP24" s="67"/>
      <c r="BQ24" s="52">
        <v>18</v>
      </c>
      <c r="BR24" s="72"/>
      <c r="BS24" s="691"/>
      <c r="BT24" s="692"/>
      <c r="BU24" s="692"/>
      <c r="BV24" s="692"/>
      <c r="BW24" s="692"/>
      <c r="BX24" s="692"/>
      <c r="BY24" s="692"/>
      <c r="BZ24" s="692"/>
      <c r="CA24" s="692"/>
      <c r="CB24" s="692"/>
      <c r="CC24" s="692"/>
      <c r="CD24" s="692"/>
      <c r="CE24" s="692"/>
      <c r="CF24" s="692"/>
      <c r="CG24" s="693"/>
      <c r="CH24" s="703"/>
      <c r="CI24" s="698"/>
      <c r="CJ24" s="698"/>
      <c r="CK24" s="698"/>
      <c r="CL24" s="704"/>
      <c r="CM24" s="703"/>
      <c r="CN24" s="698"/>
      <c r="CO24" s="698"/>
      <c r="CP24" s="698"/>
      <c r="CQ24" s="704"/>
      <c r="CR24" s="703"/>
      <c r="CS24" s="698"/>
      <c r="CT24" s="698"/>
      <c r="CU24" s="698"/>
      <c r="CV24" s="704"/>
      <c r="CW24" s="703"/>
      <c r="CX24" s="698"/>
      <c r="CY24" s="698"/>
      <c r="CZ24" s="698"/>
      <c r="DA24" s="704"/>
      <c r="DB24" s="703"/>
      <c r="DC24" s="698"/>
      <c r="DD24" s="698"/>
      <c r="DE24" s="698"/>
      <c r="DF24" s="704"/>
      <c r="DG24" s="703"/>
      <c r="DH24" s="698"/>
      <c r="DI24" s="698"/>
      <c r="DJ24" s="698"/>
      <c r="DK24" s="704"/>
      <c r="DL24" s="703"/>
      <c r="DM24" s="698"/>
      <c r="DN24" s="698"/>
      <c r="DO24" s="698"/>
      <c r="DP24" s="704"/>
      <c r="DQ24" s="703"/>
      <c r="DR24" s="698"/>
      <c r="DS24" s="698"/>
      <c r="DT24" s="698"/>
      <c r="DU24" s="704"/>
      <c r="DV24" s="691"/>
      <c r="DW24" s="692"/>
      <c r="DX24" s="692"/>
      <c r="DY24" s="692"/>
      <c r="DZ24" s="705"/>
      <c r="EA24" s="67"/>
    </row>
    <row r="25" spans="1:131" ht="26.25" customHeight="1" x14ac:dyDescent="0.2">
      <c r="A25" s="653" t="s">
        <v>420</v>
      </c>
      <c r="B25" s="653"/>
      <c r="C25" s="653"/>
      <c r="D25" s="653"/>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c r="BD25" s="653"/>
      <c r="BE25" s="653"/>
      <c r="BF25" s="653"/>
      <c r="BG25" s="653"/>
      <c r="BH25" s="653"/>
      <c r="BI25" s="653"/>
      <c r="BJ25" s="56"/>
      <c r="BK25" s="56"/>
      <c r="BL25" s="56"/>
      <c r="BM25" s="56"/>
      <c r="BN25" s="56"/>
      <c r="BO25" s="55"/>
      <c r="BP25" s="55"/>
      <c r="BQ25" s="52">
        <v>19</v>
      </c>
      <c r="BR25" s="72"/>
      <c r="BS25" s="691"/>
      <c r="BT25" s="692"/>
      <c r="BU25" s="692"/>
      <c r="BV25" s="692"/>
      <c r="BW25" s="692"/>
      <c r="BX25" s="692"/>
      <c r="BY25" s="692"/>
      <c r="BZ25" s="692"/>
      <c r="CA25" s="692"/>
      <c r="CB25" s="692"/>
      <c r="CC25" s="692"/>
      <c r="CD25" s="692"/>
      <c r="CE25" s="692"/>
      <c r="CF25" s="692"/>
      <c r="CG25" s="693"/>
      <c r="CH25" s="703"/>
      <c r="CI25" s="698"/>
      <c r="CJ25" s="698"/>
      <c r="CK25" s="698"/>
      <c r="CL25" s="704"/>
      <c r="CM25" s="703"/>
      <c r="CN25" s="698"/>
      <c r="CO25" s="698"/>
      <c r="CP25" s="698"/>
      <c r="CQ25" s="704"/>
      <c r="CR25" s="703"/>
      <c r="CS25" s="698"/>
      <c r="CT25" s="698"/>
      <c r="CU25" s="698"/>
      <c r="CV25" s="704"/>
      <c r="CW25" s="703"/>
      <c r="CX25" s="698"/>
      <c r="CY25" s="698"/>
      <c r="CZ25" s="698"/>
      <c r="DA25" s="704"/>
      <c r="DB25" s="703"/>
      <c r="DC25" s="698"/>
      <c r="DD25" s="698"/>
      <c r="DE25" s="698"/>
      <c r="DF25" s="704"/>
      <c r="DG25" s="703"/>
      <c r="DH25" s="698"/>
      <c r="DI25" s="698"/>
      <c r="DJ25" s="698"/>
      <c r="DK25" s="704"/>
      <c r="DL25" s="703"/>
      <c r="DM25" s="698"/>
      <c r="DN25" s="698"/>
      <c r="DO25" s="698"/>
      <c r="DP25" s="704"/>
      <c r="DQ25" s="703"/>
      <c r="DR25" s="698"/>
      <c r="DS25" s="698"/>
      <c r="DT25" s="698"/>
      <c r="DU25" s="704"/>
      <c r="DV25" s="691"/>
      <c r="DW25" s="692"/>
      <c r="DX25" s="692"/>
      <c r="DY25" s="692"/>
      <c r="DZ25" s="705"/>
      <c r="EA25" s="48"/>
    </row>
    <row r="26" spans="1:131" ht="26.25" customHeight="1" x14ac:dyDescent="0.2">
      <c r="A26" s="677" t="s">
        <v>437</v>
      </c>
      <c r="B26" s="678"/>
      <c r="C26" s="678"/>
      <c r="D26" s="678"/>
      <c r="E26" s="678"/>
      <c r="F26" s="678"/>
      <c r="G26" s="678"/>
      <c r="H26" s="678"/>
      <c r="I26" s="678"/>
      <c r="J26" s="678"/>
      <c r="K26" s="678"/>
      <c r="L26" s="678"/>
      <c r="M26" s="678"/>
      <c r="N26" s="678"/>
      <c r="O26" s="678"/>
      <c r="P26" s="679"/>
      <c r="Q26" s="671" t="s">
        <v>450</v>
      </c>
      <c r="R26" s="672"/>
      <c r="S26" s="672"/>
      <c r="T26" s="672"/>
      <c r="U26" s="683"/>
      <c r="V26" s="671" t="s">
        <v>451</v>
      </c>
      <c r="W26" s="672"/>
      <c r="X26" s="672"/>
      <c r="Y26" s="672"/>
      <c r="Z26" s="683"/>
      <c r="AA26" s="671" t="s">
        <v>452</v>
      </c>
      <c r="AB26" s="672"/>
      <c r="AC26" s="672"/>
      <c r="AD26" s="672"/>
      <c r="AE26" s="672"/>
      <c r="AF26" s="976" t="s">
        <v>248</v>
      </c>
      <c r="AG26" s="977"/>
      <c r="AH26" s="977"/>
      <c r="AI26" s="977"/>
      <c r="AJ26" s="978"/>
      <c r="AK26" s="672" t="s">
        <v>387</v>
      </c>
      <c r="AL26" s="672"/>
      <c r="AM26" s="672"/>
      <c r="AN26" s="672"/>
      <c r="AO26" s="683"/>
      <c r="AP26" s="671" t="s">
        <v>355</v>
      </c>
      <c r="AQ26" s="672"/>
      <c r="AR26" s="672"/>
      <c r="AS26" s="672"/>
      <c r="AT26" s="683"/>
      <c r="AU26" s="671" t="s">
        <v>453</v>
      </c>
      <c r="AV26" s="672"/>
      <c r="AW26" s="672"/>
      <c r="AX26" s="672"/>
      <c r="AY26" s="683"/>
      <c r="AZ26" s="671" t="s">
        <v>454</v>
      </c>
      <c r="BA26" s="672"/>
      <c r="BB26" s="672"/>
      <c r="BC26" s="672"/>
      <c r="BD26" s="683"/>
      <c r="BE26" s="671" t="s">
        <v>443</v>
      </c>
      <c r="BF26" s="672"/>
      <c r="BG26" s="672"/>
      <c r="BH26" s="672"/>
      <c r="BI26" s="673"/>
      <c r="BJ26" s="56"/>
      <c r="BK26" s="56"/>
      <c r="BL26" s="56"/>
      <c r="BM26" s="56"/>
      <c r="BN26" s="56"/>
      <c r="BO26" s="55"/>
      <c r="BP26" s="55"/>
      <c r="BQ26" s="52">
        <v>20</v>
      </c>
      <c r="BR26" s="72"/>
      <c r="BS26" s="691"/>
      <c r="BT26" s="692"/>
      <c r="BU26" s="692"/>
      <c r="BV26" s="692"/>
      <c r="BW26" s="692"/>
      <c r="BX26" s="692"/>
      <c r="BY26" s="692"/>
      <c r="BZ26" s="692"/>
      <c r="CA26" s="692"/>
      <c r="CB26" s="692"/>
      <c r="CC26" s="692"/>
      <c r="CD26" s="692"/>
      <c r="CE26" s="692"/>
      <c r="CF26" s="692"/>
      <c r="CG26" s="693"/>
      <c r="CH26" s="703"/>
      <c r="CI26" s="698"/>
      <c r="CJ26" s="698"/>
      <c r="CK26" s="698"/>
      <c r="CL26" s="704"/>
      <c r="CM26" s="703"/>
      <c r="CN26" s="698"/>
      <c r="CO26" s="698"/>
      <c r="CP26" s="698"/>
      <c r="CQ26" s="704"/>
      <c r="CR26" s="703"/>
      <c r="CS26" s="698"/>
      <c r="CT26" s="698"/>
      <c r="CU26" s="698"/>
      <c r="CV26" s="704"/>
      <c r="CW26" s="703"/>
      <c r="CX26" s="698"/>
      <c r="CY26" s="698"/>
      <c r="CZ26" s="698"/>
      <c r="DA26" s="704"/>
      <c r="DB26" s="703"/>
      <c r="DC26" s="698"/>
      <c r="DD26" s="698"/>
      <c r="DE26" s="698"/>
      <c r="DF26" s="704"/>
      <c r="DG26" s="703"/>
      <c r="DH26" s="698"/>
      <c r="DI26" s="698"/>
      <c r="DJ26" s="698"/>
      <c r="DK26" s="704"/>
      <c r="DL26" s="703"/>
      <c r="DM26" s="698"/>
      <c r="DN26" s="698"/>
      <c r="DO26" s="698"/>
      <c r="DP26" s="704"/>
      <c r="DQ26" s="703"/>
      <c r="DR26" s="698"/>
      <c r="DS26" s="698"/>
      <c r="DT26" s="698"/>
      <c r="DU26" s="704"/>
      <c r="DV26" s="691"/>
      <c r="DW26" s="692"/>
      <c r="DX26" s="692"/>
      <c r="DY26" s="692"/>
      <c r="DZ26" s="705"/>
      <c r="EA26" s="48"/>
    </row>
    <row r="27" spans="1:131" ht="26.25" customHeight="1" x14ac:dyDescent="0.2">
      <c r="A27" s="680"/>
      <c r="B27" s="681"/>
      <c r="C27" s="681"/>
      <c r="D27" s="681"/>
      <c r="E27" s="681"/>
      <c r="F27" s="681"/>
      <c r="G27" s="681"/>
      <c r="H27" s="681"/>
      <c r="I27" s="681"/>
      <c r="J27" s="681"/>
      <c r="K27" s="681"/>
      <c r="L27" s="681"/>
      <c r="M27" s="681"/>
      <c r="N27" s="681"/>
      <c r="O27" s="681"/>
      <c r="P27" s="682"/>
      <c r="Q27" s="674"/>
      <c r="R27" s="675"/>
      <c r="S27" s="675"/>
      <c r="T27" s="675"/>
      <c r="U27" s="684"/>
      <c r="V27" s="674"/>
      <c r="W27" s="675"/>
      <c r="X27" s="675"/>
      <c r="Y27" s="675"/>
      <c r="Z27" s="684"/>
      <c r="AA27" s="674"/>
      <c r="AB27" s="675"/>
      <c r="AC27" s="675"/>
      <c r="AD27" s="675"/>
      <c r="AE27" s="675"/>
      <c r="AF27" s="979"/>
      <c r="AG27" s="980"/>
      <c r="AH27" s="980"/>
      <c r="AI27" s="980"/>
      <c r="AJ27" s="981"/>
      <c r="AK27" s="675"/>
      <c r="AL27" s="675"/>
      <c r="AM27" s="675"/>
      <c r="AN27" s="675"/>
      <c r="AO27" s="684"/>
      <c r="AP27" s="674"/>
      <c r="AQ27" s="675"/>
      <c r="AR27" s="675"/>
      <c r="AS27" s="675"/>
      <c r="AT27" s="684"/>
      <c r="AU27" s="674"/>
      <c r="AV27" s="675"/>
      <c r="AW27" s="675"/>
      <c r="AX27" s="675"/>
      <c r="AY27" s="684"/>
      <c r="AZ27" s="674"/>
      <c r="BA27" s="675"/>
      <c r="BB27" s="675"/>
      <c r="BC27" s="675"/>
      <c r="BD27" s="684"/>
      <c r="BE27" s="674"/>
      <c r="BF27" s="675"/>
      <c r="BG27" s="675"/>
      <c r="BH27" s="675"/>
      <c r="BI27" s="676"/>
      <c r="BJ27" s="56"/>
      <c r="BK27" s="56"/>
      <c r="BL27" s="56"/>
      <c r="BM27" s="56"/>
      <c r="BN27" s="56"/>
      <c r="BO27" s="55"/>
      <c r="BP27" s="55"/>
      <c r="BQ27" s="52">
        <v>21</v>
      </c>
      <c r="BR27" s="72"/>
      <c r="BS27" s="691"/>
      <c r="BT27" s="692"/>
      <c r="BU27" s="692"/>
      <c r="BV27" s="692"/>
      <c r="BW27" s="692"/>
      <c r="BX27" s="692"/>
      <c r="BY27" s="692"/>
      <c r="BZ27" s="692"/>
      <c r="CA27" s="692"/>
      <c r="CB27" s="692"/>
      <c r="CC27" s="692"/>
      <c r="CD27" s="692"/>
      <c r="CE27" s="692"/>
      <c r="CF27" s="692"/>
      <c r="CG27" s="693"/>
      <c r="CH27" s="703"/>
      <c r="CI27" s="698"/>
      <c r="CJ27" s="698"/>
      <c r="CK27" s="698"/>
      <c r="CL27" s="704"/>
      <c r="CM27" s="703"/>
      <c r="CN27" s="698"/>
      <c r="CO27" s="698"/>
      <c r="CP27" s="698"/>
      <c r="CQ27" s="704"/>
      <c r="CR27" s="703"/>
      <c r="CS27" s="698"/>
      <c r="CT27" s="698"/>
      <c r="CU27" s="698"/>
      <c r="CV27" s="704"/>
      <c r="CW27" s="703"/>
      <c r="CX27" s="698"/>
      <c r="CY27" s="698"/>
      <c r="CZ27" s="698"/>
      <c r="DA27" s="704"/>
      <c r="DB27" s="703"/>
      <c r="DC27" s="698"/>
      <c r="DD27" s="698"/>
      <c r="DE27" s="698"/>
      <c r="DF27" s="704"/>
      <c r="DG27" s="703"/>
      <c r="DH27" s="698"/>
      <c r="DI27" s="698"/>
      <c r="DJ27" s="698"/>
      <c r="DK27" s="704"/>
      <c r="DL27" s="703"/>
      <c r="DM27" s="698"/>
      <c r="DN27" s="698"/>
      <c r="DO27" s="698"/>
      <c r="DP27" s="704"/>
      <c r="DQ27" s="703"/>
      <c r="DR27" s="698"/>
      <c r="DS27" s="698"/>
      <c r="DT27" s="698"/>
      <c r="DU27" s="704"/>
      <c r="DV27" s="691"/>
      <c r="DW27" s="692"/>
      <c r="DX27" s="692"/>
      <c r="DY27" s="692"/>
      <c r="DZ27" s="705"/>
      <c r="EA27" s="48"/>
    </row>
    <row r="28" spans="1:131" ht="26.25" customHeight="1" x14ac:dyDescent="0.2">
      <c r="A28" s="54">
        <v>1</v>
      </c>
      <c r="B28" s="655" t="s">
        <v>455</v>
      </c>
      <c r="C28" s="656"/>
      <c r="D28" s="656"/>
      <c r="E28" s="656"/>
      <c r="F28" s="656"/>
      <c r="G28" s="656"/>
      <c r="H28" s="656"/>
      <c r="I28" s="656"/>
      <c r="J28" s="656"/>
      <c r="K28" s="656"/>
      <c r="L28" s="656"/>
      <c r="M28" s="656"/>
      <c r="N28" s="656"/>
      <c r="O28" s="656"/>
      <c r="P28" s="657"/>
      <c r="Q28" s="730">
        <v>289</v>
      </c>
      <c r="R28" s="731"/>
      <c r="S28" s="731"/>
      <c r="T28" s="731"/>
      <c r="U28" s="731"/>
      <c r="V28" s="731">
        <v>288</v>
      </c>
      <c r="W28" s="731"/>
      <c r="X28" s="731"/>
      <c r="Y28" s="731"/>
      <c r="Z28" s="731"/>
      <c r="AA28" s="731">
        <v>0</v>
      </c>
      <c r="AB28" s="731"/>
      <c r="AC28" s="731"/>
      <c r="AD28" s="731"/>
      <c r="AE28" s="732"/>
      <c r="AF28" s="733">
        <v>0</v>
      </c>
      <c r="AG28" s="731"/>
      <c r="AH28" s="731"/>
      <c r="AI28" s="731"/>
      <c r="AJ28" s="734"/>
      <c r="AK28" s="735">
        <v>21</v>
      </c>
      <c r="AL28" s="731"/>
      <c r="AM28" s="731"/>
      <c r="AN28" s="731"/>
      <c r="AO28" s="731"/>
      <c r="AP28" s="731" t="s">
        <v>199</v>
      </c>
      <c r="AQ28" s="731"/>
      <c r="AR28" s="731"/>
      <c r="AS28" s="731"/>
      <c r="AT28" s="731"/>
      <c r="AU28" s="731" t="s">
        <v>199</v>
      </c>
      <c r="AV28" s="731"/>
      <c r="AW28" s="731"/>
      <c r="AX28" s="731"/>
      <c r="AY28" s="731"/>
      <c r="AZ28" s="736" t="s">
        <v>199</v>
      </c>
      <c r="BA28" s="736"/>
      <c r="BB28" s="736"/>
      <c r="BC28" s="736"/>
      <c r="BD28" s="736"/>
      <c r="BE28" s="737"/>
      <c r="BF28" s="737"/>
      <c r="BG28" s="737"/>
      <c r="BH28" s="737"/>
      <c r="BI28" s="738"/>
      <c r="BJ28" s="56"/>
      <c r="BK28" s="56"/>
      <c r="BL28" s="56"/>
      <c r="BM28" s="56"/>
      <c r="BN28" s="56"/>
      <c r="BO28" s="55"/>
      <c r="BP28" s="55"/>
      <c r="BQ28" s="52">
        <v>22</v>
      </c>
      <c r="BR28" s="72"/>
      <c r="BS28" s="691"/>
      <c r="BT28" s="692"/>
      <c r="BU28" s="692"/>
      <c r="BV28" s="692"/>
      <c r="BW28" s="692"/>
      <c r="BX28" s="692"/>
      <c r="BY28" s="692"/>
      <c r="BZ28" s="692"/>
      <c r="CA28" s="692"/>
      <c r="CB28" s="692"/>
      <c r="CC28" s="692"/>
      <c r="CD28" s="692"/>
      <c r="CE28" s="692"/>
      <c r="CF28" s="692"/>
      <c r="CG28" s="693"/>
      <c r="CH28" s="703"/>
      <c r="CI28" s="698"/>
      <c r="CJ28" s="698"/>
      <c r="CK28" s="698"/>
      <c r="CL28" s="704"/>
      <c r="CM28" s="703"/>
      <c r="CN28" s="698"/>
      <c r="CO28" s="698"/>
      <c r="CP28" s="698"/>
      <c r="CQ28" s="704"/>
      <c r="CR28" s="703"/>
      <c r="CS28" s="698"/>
      <c r="CT28" s="698"/>
      <c r="CU28" s="698"/>
      <c r="CV28" s="704"/>
      <c r="CW28" s="703"/>
      <c r="CX28" s="698"/>
      <c r="CY28" s="698"/>
      <c r="CZ28" s="698"/>
      <c r="DA28" s="704"/>
      <c r="DB28" s="703"/>
      <c r="DC28" s="698"/>
      <c r="DD28" s="698"/>
      <c r="DE28" s="698"/>
      <c r="DF28" s="704"/>
      <c r="DG28" s="703"/>
      <c r="DH28" s="698"/>
      <c r="DI28" s="698"/>
      <c r="DJ28" s="698"/>
      <c r="DK28" s="704"/>
      <c r="DL28" s="703"/>
      <c r="DM28" s="698"/>
      <c r="DN28" s="698"/>
      <c r="DO28" s="698"/>
      <c r="DP28" s="704"/>
      <c r="DQ28" s="703"/>
      <c r="DR28" s="698"/>
      <c r="DS28" s="698"/>
      <c r="DT28" s="698"/>
      <c r="DU28" s="704"/>
      <c r="DV28" s="691"/>
      <c r="DW28" s="692"/>
      <c r="DX28" s="692"/>
      <c r="DY28" s="692"/>
      <c r="DZ28" s="705"/>
      <c r="EA28" s="48"/>
    </row>
    <row r="29" spans="1:131" ht="26.25" customHeight="1" x14ac:dyDescent="0.2">
      <c r="A29" s="54">
        <v>2</v>
      </c>
      <c r="B29" s="691" t="s">
        <v>24</v>
      </c>
      <c r="C29" s="692"/>
      <c r="D29" s="692"/>
      <c r="E29" s="692"/>
      <c r="F29" s="692"/>
      <c r="G29" s="692"/>
      <c r="H29" s="692"/>
      <c r="I29" s="692"/>
      <c r="J29" s="692"/>
      <c r="K29" s="692"/>
      <c r="L29" s="692"/>
      <c r="M29" s="692"/>
      <c r="N29" s="692"/>
      <c r="O29" s="692"/>
      <c r="P29" s="693"/>
      <c r="Q29" s="694">
        <v>579</v>
      </c>
      <c r="R29" s="695"/>
      <c r="S29" s="695"/>
      <c r="T29" s="695"/>
      <c r="U29" s="695"/>
      <c r="V29" s="695">
        <v>579</v>
      </c>
      <c r="W29" s="695"/>
      <c r="X29" s="695"/>
      <c r="Y29" s="695"/>
      <c r="Z29" s="695"/>
      <c r="AA29" s="695">
        <v>0</v>
      </c>
      <c r="AB29" s="695"/>
      <c r="AC29" s="695"/>
      <c r="AD29" s="695"/>
      <c r="AE29" s="696"/>
      <c r="AF29" s="697">
        <v>0</v>
      </c>
      <c r="AG29" s="698"/>
      <c r="AH29" s="698"/>
      <c r="AI29" s="698"/>
      <c r="AJ29" s="699"/>
      <c r="AK29" s="700">
        <v>105</v>
      </c>
      <c r="AL29" s="695"/>
      <c r="AM29" s="695"/>
      <c r="AN29" s="695"/>
      <c r="AO29" s="695"/>
      <c r="AP29" s="695" t="s">
        <v>199</v>
      </c>
      <c r="AQ29" s="695"/>
      <c r="AR29" s="695"/>
      <c r="AS29" s="695"/>
      <c r="AT29" s="695"/>
      <c r="AU29" s="695" t="s">
        <v>199</v>
      </c>
      <c r="AV29" s="695"/>
      <c r="AW29" s="695"/>
      <c r="AX29" s="695"/>
      <c r="AY29" s="695"/>
      <c r="AZ29" s="739" t="s">
        <v>199</v>
      </c>
      <c r="BA29" s="739"/>
      <c r="BB29" s="739"/>
      <c r="BC29" s="739"/>
      <c r="BD29" s="739"/>
      <c r="BE29" s="701"/>
      <c r="BF29" s="701"/>
      <c r="BG29" s="701"/>
      <c r="BH29" s="701"/>
      <c r="BI29" s="702"/>
      <c r="BJ29" s="56"/>
      <c r="BK29" s="56"/>
      <c r="BL29" s="56"/>
      <c r="BM29" s="56"/>
      <c r="BN29" s="56"/>
      <c r="BO29" s="55"/>
      <c r="BP29" s="55"/>
      <c r="BQ29" s="52">
        <v>23</v>
      </c>
      <c r="BR29" s="72"/>
      <c r="BS29" s="691"/>
      <c r="BT29" s="692"/>
      <c r="BU29" s="692"/>
      <c r="BV29" s="692"/>
      <c r="BW29" s="692"/>
      <c r="BX29" s="692"/>
      <c r="BY29" s="692"/>
      <c r="BZ29" s="692"/>
      <c r="CA29" s="692"/>
      <c r="CB29" s="692"/>
      <c r="CC29" s="692"/>
      <c r="CD29" s="692"/>
      <c r="CE29" s="692"/>
      <c r="CF29" s="692"/>
      <c r="CG29" s="693"/>
      <c r="CH29" s="703"/>
      <c r="CI29" s="698"/>
      <c r="CJ29" s="698"/>
      <c r="CK29" s="698"/>
      <c r="CL29" s="704"/>
      <c r="CM29" s="703"/>
      <c r="CN29" s="698"/>
      <c r="CO29" s="698"/>
      <c r="CP29" s="698"/>
      <c r="CQ29" s="704"/>
      <c r="CR29" s="703"/>
      <c r="CS29" s="698"/>
      <c r="CT29" s="698"/>
      <c r="CU29" s="698"/>
      <c r="CV29" s="704"/>
      <c r="CW29" s="703"/>
      <c r="CX29" s="698"/>
      <c r="CY29" s="698"/>
      <c r="CZ29" s="698"/>
      <c r="DA29" s="704"/>
      <c r="DB29" s="703"/>
      <c r="DC29" s="698"/>
      <c r="DD29" s="698"/>
      <c r="DE29" s="698"/>
      <c r="DF29" s="704"/>
      <c r="DG29" s="703"/>
      <c r="DH29" s="698"/>
      <c r="DI29" s="698"/>
      <c r="DJ29" s="698"/>
      <c r="DK29" s="704"/>
      <c r="DL29" s="703"/>
      <c r="DM29" s="698"/>
      <c r="DN29" s="698"/>
      <c r="DO29" s="698"/>
      <c r="DP29" s="704"/>
      <c r="DQ29" s="703"/>
      <c r="DR29" s="698"/>
      <c r="DS29" s="698"/>
      <c r="DT29" s="698"/>
      <c r="DU29" s="704"/>
      <c r="DV29" s="691"/>
      <c r="DW29" s="692"/>
      <c r="DX29" s="692"/>
      <c r="DY29" s="692"/>
      <c r="DZ29" s="705"/>
      <c r="EA29" s="48"/>
    </row>
    <row r="30" spans="1:131" ht="26.25" customHeight="1" x14ac:dyDescent="0.2">
      <c r="A30" s="54">
        <v>3</v>
      </c>
      <c r="B30" s="691" t="s">
        <v>224</v>
      </c>
      <c r="C30" s="692"/>
      <c r="D30" s="692"/>
      <c r="E30" s="692"/>
      <c r="F30" s="692"/>
      <c r="G30" s="692"/>
      <c r="H30" s="692"/>
      <c r="I30" s="692"/>
      <c r="J30" s="692"/>
      <c r="K30" s="692"/>
      <c r="L30" s="692"/>
      <c r="M30" s="692"/>
      <c r="N30" s="692"/>
      <c r="O30" s="692"/>
      <c r="P30" s="693"/>
      <c r="Q30" s="694">
        <v>65</v>
      </c>
      <c r="R30" s="695"/>
      <c r="S30" s="695"/>
      <c r="T30" s="695"/>
      <c r="U30" s="695"/>
      <c r="V30" s="695">
        <v>65</v>
      </c>
      <c r="W30" s="695"/>
      <c r="X30" s="695"/>
      <c r="Y30" s="695"/>
      <c r="Z30" s="695"/>
      <c r="AA30" s="695">
        <v>0</v>
      </c>
      <c r="AB30" s="695"/>
      <c r="AC30" s="695"/>
      <c r="AD30" s="695"/>
      <c r="AE30" s="696"/>
      <c r="AF30" s="697">
        <v>0</v>
      </c>
      <c r="AG30" s="698"/>
      <c r="AH30" s="698"/>
      <c r="AI30" s="698"/>
      <c r="AJ30" s="699"/>
      <c r="AK30" s="700">
        <v>26</v>
      </c>
      <c r="AL30" s="695"/>
      <c r="AM30" s="695"/>
      <c r="AN30" s="695"/>
      <c r="AO30" s="695"/>
      <c r="AP30" s="695" t="s">
        <v>199</v>
      </c>
      <c r="AQ30" s="695"/>
      <c r="AR30" s="695"/>
      <c r="AS30" s="695"/>
      <c r="AT30" s="695"/>
      <c r="AU30" s="695" t="s">
        <v>199</v>
      </c>
      <c r="AV30" s="695"/>
      <c r="AW30" s="695"/>
      <c r="AX30" s="695"/>
      <c r="AY30" s="695"/>
      <c r="AZ30" s="739" t="s">
        <v>199</v>
      </c>
      <c r="BA30" s="739"/>
      <c r="BB30" s="739"/>
      <c r="BC30" s="739"/>
      <c r="BD30" s="739"/>
      <c r="BE30" s="701"/>
      <c r="BF30" s="701"/>
      <c r="BG30" s="701"/>
      <c r="BH30" s="701"/>
      <c r="BI30" s="702"/>
      <c r="BJ30" s="56"/>
      <c r="BK30" s="56"/>
      <c r="BL30" s="56"/>
      <c r="BM30" s="56"/>
      <c r="BN30" s="56"/>
      <c r="BO30" s="55"/>
      <c r="BP30" s="55"/>
      <c r="BQ30" s="52">
        <v>24</v>
      </c>
      <c r="BR30" s="72"/>
      <c r="BS30" s="691"/>
      <c r="BT30" s="692"/>
      <c r="BU30" s="692"/>
      <c r="BV30" s="692"/>
      <c r="BW30" s="692"/>
      <c r="BX30" s="692"/>
      <c r="BY30" s="692"/>
      <c r="BZ30" s="692"/>
      <c r="CA30" s="692"/>
      <c r="CB30" s="692"/>
      <c r="CC30" s="692"/>
      <c r="CD30" s="692"/>
      <c r="CE30" s="692"/>
      <c r="CF30" s="692"/>
      <c r="CG30" s="693"/>
      <c r="CH30" s="703"/>
      <c r="CI30" s="698"/>
      <c r="CJ30" s="698"/>
      <c r="CK30" s="698"/>
      <c r="CL30" s="704"/>
      <c r="CM30" s="703"/>
      <c r="CN30" s="698"/>
      <c r="CO30" s="698"/>
      <c r="CP30" s="698"/>
      <c r="CQ30" s="704"/>
      <c r="CR30" s="703"/>
      <c r="CS30" s="698"/>
      <c r="CT30" s="698"/>
      <c r="CU30" s="698"/>
      <c r="CV30" s="704"/>
      <c r="CW30" s="703"/>
      <c r="CX30" s="698"/>
      <c r="CY30" s="698"/>
      <c r="CZ30" s="698"/>
      <c r="DA30" s="704"/>
      <c r="DB30" s="703"/>
      <c r="DC30" s="698"/>
      <c r="DD30" s="698"/>
      <c r="DE30" s="698"/>
      <c r="DF30" s="704"/>
      <c r="DG30" s="703"/>
      <c r="DH30" s="698"/>
      <c r="DI30" s="698"/>
      <c r="DJ30" s="698"/>
      <c r="DK30" s="704"/>
      <c r="DL30" s="703"/>
      <c r="DM30" s="698"/>
      <c r="DN30" s="698"/>
      <c r="DO30" s="698"/>
      <c r="DP30" s="704"/>
      <c r="DQ30" s="703"/>
      <c r="DR30" s="698"/>
      <c r="DS30" s="698"/>
      <c r="DT30" s="698"/>
      <c r="DU30" s="704"/>
      <c r="DV30" s="691"/>
      <c r="DW30" s="692"/>
      <c r="DX30" s="692"/>
      <c r="DY30" s="692"/>
      <c r="DZ30" s="705"/>
      <c r="EA30" s="48"/>
    </row>
    <row r="31" spans="1:131" ht="26.25" customHeight="1" x14ac:dyDescent="0.2">
      <c r="A31" s="54">
        <v>4</v>
      </c>
      <c r="B31" s="691" t="s">
        <v>148</v>
      </c>
      <c r="C31" s="692"/>
      <c r="D31" s="692"/>
      <c r="E31" s="692"/>
      <c r="F31" s="692"/>
      <c r="G31" s="692"/>
      <c r="H31" s="692"/>
      <c r="I31" s="692"/>
      <c r="J31" s="692"/>
      <c r="K31" s="692"/>
      <c r="L31" s="692"/>
      <c r="M31" s="692"/>
      <c r="N31" s="692"/>
      <c r="O31" s="692"/>
      <c r="P31" s="693"/>
      <c r="Q31" s="694">
        <v>34</v>
      </c>
      <c r="R31" s="695"/>
      <c r="S31" s="695"/>
      <c r="T31" s="695"/>
      <c r="U31" s="695"/>
      <c r="V31" s="695">
        <v>34</v>
      </c>
      <c r="W31" s="695"/>
      <c r="X31" s="695"/>
      <c r="Y31" s="695"/>
      <c r="Z31" s="695"/>
      <c r="AA31" s="695">
        <v>0</v>
      </c>
      <c r="AB31" s="695"/>
      <c r="AC31" s="695"/>
      <c r="AD31" s="695"/>
      <c r="AE31" s="696"/>
      <c r="AF31" s="697" t="s">
        <v>199</v>
      </c>
      <c r="AG31" s="698"/>
      <c r="AH31" s="698"/>
      <c r="AI31" s="698"/>
      <c r="AJ31" s="699"/>
      <c r="AK31" s="700">
        <v>9</v>
      </c>
      <c r="AL31" s="695"/>
      <c r="AM31" s="695"/>
      <c r="AN31" s="695"/>
      <c r="AO31" s="695"/>
      <c r="AP31" s="695">
        <v>9</v>
      </c>
      <c r="AQ31" s="695"/>
      <c r="AR31" s="695"/>
      <c r="AS31" s="695"/>
      <c r="AT31" s="695"/>
      <c r="AU31" s="695">
        <v>5</v>
      </c>
      <c r="AV31" s="695"/>
      <c r="AW31" s="695"/>
      <c r="AX31" s="695"/>
      <c r="AY31" s="695"/>
      <c r="AZ31" s="739" t="s">
        <v>199</v>
      </c>
      <c r="BA31" s="739"/>
      <c r="BB31" s="739"/>
      <c r="BC31" s="739"/>
      <c r="BD31" s="739"/>
      <c r="BE31" s="701" t="s">
        <v>21</v>
      </c>
      <c r="BF31" s="701"/>
      <c r="BG31" s="701"/>
      <c r="BH31" s="701"/>
      <c r="BI31" s="702"/>
      <c r="BJ31" s="56"/>
      <c r="BK31" s="56"/>
      <c r="BL31" s="56"/>
      <c r="BM31" s="56"/>
      <c r="BN31" s="56"/>
      <c r="BO31" s="55"/>
      <c r="BP31" s="55"/>
      <c r="BQ31" s="52">
        <v>25</v>
      </c>
      <c r="BR31" s="72"/>
      <c r="BS31" s="691"/>
      <c r="BT31" s="692"/>
      <c r="BU31" s="692"/>
      <c r="BV31" s="692"/>
      <c r="BW31" s="692"/>
      <c r="BX31" s="692"/>
      <c r="BY31" s="692"/>
      <c r="BZ31" s="692"/>
      <c r="CA31" s="692"/>
      <c r="CB31" s="692"/>
      <c r="CC31" s="692"/>
      <c r="CD31" s="692"/>
      <c r="CE31" s="692"/>
      <c r="CF31" s="692"/>
      <c r="CG31" s="693"/>
      <c r="CH31" s="703"/>
      <c r="CI31" s="698"/>
      <c r="CJ31" s="698"/>
      <c r="CK31" s="698"/>
      <c r="CL31" s="704"/>
      <c r="CM31" s="703"/>
      <c r="CN31" s="698"/>
      <c r="CO31" s="698"/>
      <c r="CP31" s="698"/>
      <c r="CQ31" s="704"/>
      <c r="CR31" s="703"/>
      <c r="CS31" s="698"/>
      <c r="CT31" s="698"/>
      <c r="CU31" s="698"/>
      <c r="CV31" s="704"/>
      <c r="CW31" s="703"/>
      <c r="CX31" s="698"/>
      <c r="CY31" s="698"/>
      <c r="CZ31" s="698"/>
      <c r="DA31" s="704"/>
      <c r="DB31" s="703"/>
      <c r="DC31" s="698"/>
      <c r="DD31" s="698"/>
      <c r="DE31" s="698"/>
      <c r="DF31" s="704"/>
      <c r="DG31" s="703"/>
      <c r="DH31" s="698"/>
      <c r="DI31" s="698"/>
      <c r="DJ31" s="698"/>
      <c r="DK31" s="704"/>
      <c r="DL31" s="703"/>
      <c r="DM31" s="698"/>
      <c r="DN31" s="698"/>
      <c r="DO31" s="698"/>
      <c r="DP31" s="704"/>
      <c r="DQ31" s="703"/>
      <c r="DR31" s="698"/>
      <c r="DS31" s="698"/>
      <c r="DT31" s="698"/>
      <c r="DU31" s="704"/>
      <c r="DV31" s="691"/>
      <c r="DW31" s="692"/>
      <c r="DX31" s="692"/>
      <c r="DY31" s="692"/>
      <c r="DZ31" s="705"/>
      <c r="EA31" s="48"/>
    </row>
    <row r="32" spans="1:131" ht="26.25" customHeight="1" x14ac:dyDescent="0.2">
      <c r="A32" s="54">
        <v>5</v>
      </c>
      <c r="B32" s="691" t="s">
        <v>402</v>
      </c>
      <c r="C32" s="692"/>
      <c r="D32" s="692"/>
      <c r="E32" s="692"/>
      <c r="F32" s="692"/>
      <c r="G32" s="692"/>
      <c r="H32" s="692"/>
      <c r="I32" s="692"/>
      <c r="J32" s="692"/>
      <c r="K32" s="692"/>
      <c r="L32" s="692"/>
      <c r="M32" s="692"/>
      <c r="N32" s="692"/>
      <c r="O32" s="692"/>
      <c r="P32" s="693"/>
      <c r="Q32" s="694">
        <v>26</v>
      </c>
      <c r="R32" s="695"/>
      <c r="S32" s="695"/>
      <c r="T32" s="695"/>
      <c r="U32" s="695"/>
      <c r="V32" s="695">
        <v>26</v>
      </c>
      <c r="W32" s="695"/>
      <c r="X32" s="695"/>
      <c r="Y32" s="695"/>
      <c r="Z32" s="695"/>
      <c r="AA32" s="695">
        <v>0</v>
      </c>
      <c r="AB32" s="695"/>
      <c r="AC32" s="695"/>
      <c r="AD32" s="695"/>
      <c r="AE32" s="696"/>
      <c r="AF32" s="697" t="s">
        <v>199</v>
      </c>
      <c r="AG32" s="698"/>
      <c r="AH32" s="698"/>
      <c r="AI32" s="698"/>
      <c r="AJ32" s="699"/>
      <c r="AK32" s="700">
        <v>7</v>
      </c>
      <c r="AL32" s="695"/>
      <c r="AM32" s="695"/>
      <c r="AN32" s="695"/>
      <c r="AO32" s="695"/>
      <c r="AP32" s="695">
        <v>34</v>
      </c>
      <c r="AQ32" s="695"/>
      <c r="AR32" s="695"/>
      <c r="AS32" s="695"/>
      <c r="AT32" s="695"/>
      <c r="AU32" s="695">
        <v>11</v>
      </c>
      <c r="AV32" s="695"/>
      <c r="AW32" s="695"/>
      <c r="AX32" s="695"/>
      <c r="AY32" s="695"/>
      <c r="AZ32" s="739" t="s">
        <v>199</v>
      </c>
      <c r="BA32" s="739"/>
      <c r="BB32" s="739"/>
      <c r="BC32" s="739"/>
      <c r="BD32" s="739"/>
      <c r="BE32" s="701" t="s">
        <v>21</v>
      </c>
      <c r="BF32" s="701"/>
      <c r="BG32" s="701"/>
      <c r="BH32" s="701"/>
      <c r="BI32" s="702"/>
      <c r="BJ32" s="56"/>
      <c r="BK32" s="56"/>
      <c r="BL32" s="56"/>
      <c r="BM32" s="56"/>
      <c r="BN32" s="56"/>
      <c r="BO32" s="55"/>
      <c r="BP32" s="55"/>
      <c r="BQ32" s="52">
        <v>26</v>
      </c>
      <c r="BR32" s="72"/>
      <c r="BS32" s="691"/>
      <c r="BT32" s="692"/>
      <c r="BU32" s="692"/>
      <c r="BV32" s="692"/>
      <c r="BW32" s="692"/>
      <c r="BX32" s="692"/>
      <c r="BY32" s="692"/>
      <c r="BZ32" s="692"/>
      <c r="CA32" s="692"/>
      <c r="CB32" s="692"/>
      <c r="CC32" s="692"/>
      <c r="CD32" s="692"/>
      <c r="CE32" s="692"/>
      <c r="CF32" s="692"/>
      <c r="CG32" s="693"/>
      <c r="CH32" s="703"/>
      <c r="CI32" s="698"/>
      <c r="CJ32" s="698"/>
      <c r="CK32" s="698"/>
      <c r="CL32" s="704"/>
      <c r="CM32" s="703"/>
      <c r="CN32" s="698"/>
      <c r="CO32" s="698"/>
      <c r="CP32" s="698"/>
      <c r="CQ32" s="704"/>
      <c r="CR32" s="703"/>
      <c r="CS32" s="698"/>
      <c r="CT32" s="698"/>
      <c r="CU32" s="698"/>
      <c r="CV32" s="704"/>
      <c r="CW32" s="703"/>
      <c r="CX32" s="698"/>
      <c r="CY32" s="698"/>
      <c r="CZ32" s="698"/>
      <c r="DA32" s="704"/>
      <c r="DB32" s="703"/>
      <c r="DC32" s="698"/>
      <c r="DD32" s="698"/>
      <c r="DE32" s="698"/>
      <c r="DF32" s="704"/>
      <c r="DG32" s="703"/>
      <c r="DH32" s="698"/>
      <c r="DI32" s="698"/>
      <c r="DJ32" s="698"/>
      <c r="DK32" s="704"/>
      <c r="DL32" s="703"/>
      <c r="DM32" s="698"/>
      <c r="DN32" s="698"/>
      <c r="DO32" s="698"/>
      <c r="DP32" s="704"/>
      <c r="DQ32" s="703"/>
      <c r="DR32" s="698"/>
      <c r="DS32" s="698"/>
      <c r="DT32" s="698"/>
      <c r="DU32" s="704"/>
      <c r="DV32" s="691"/>
      <c r="DW32" s="692"/>
      <c r="DX32" s="692"/>
      <c r="DY32" s="692"/>
      <c r="DZ32" s="705"/>
      <c r="EA32" s="48"/>
    </row>
    <row r="33" spans="1:131" ht="26.25" customHeight="1" x14ac:dyDescent="0.2">
      <c r="A33" s="54">
        <v>6</v>
      </c>
      <c r="B33" s="691"/>
      <c r="C33" s="692"/>
      <c r="D33" s="692"/>
      <c r="E33" s="692"/>
      <c r="F33" s="692"/>
      <c r="G33" s="692"/>
      <c r="H33" s="692"/>
      <c r="I33" s="692"/>
      <c r="J33" s="692"/>
      <c r="K33" s="692"/>
      <c r="L33" s="692"/>
      <c r="M33" s="692"/>
      <c r="N33" s="692"/>
      <c r="O33" s="692"/>
      <c r="P33" s="693"/>
      <c r="Q33" s="694"/>
      <c r="R33" s="695"/>
      <c r="S33" s="695"/>
      <c r="T33" s="695"/>
      <c r="U33" s="695"/>
      <c r="V33" s="695"/>
      <c r="W33" s="695"/>
      <c r="X33" s="695"/>
      <c r="Y33" s="695"/>
      <c r="Z33" s="695"/>
      <c r="AA33" s="695"/>
      <c r="AB33" s="695"/>
      <c r="AC33" s="695"/>
      <c r="AD33" s="695"/>
      <c r="AE33" s="696"/>
      <c r="AF33" s="697"/>
      <c r="AG33" s="698"/>
      <c r="AH33" s="698"/>
      <c r="AI33" s="698"/>
      <c r="AJ33" s="699"/>
      <c r="AK33" s="700"/>
      <c r="AL33" s="695"/>
      <c r="AM33" s="695"/>
      <c r="AN33" s="695"/>
      <c r="AO33" s="695"/>
      <c r="AP33" s="695"/>
      <c r="AQ33" s="695"/>
      <c r="AR33" s="695"/>
      <c r="AS33" s="695"/>
      <c r="AT33" s="695"/>
      <c r="AU33" s="695"/>
      <c r="AV33" s="695"/>
      <c r="AW33" s="695"/>
      <c r="AX33" s="695"/>
      <c r="AY33" s="695"/>
      <c r="AZ33" s="739"/>
      <c r="BA33" s="739"/>
      <c r="BB33" s="739"/>
      <c r="BC33" s="739"/>
      <c r="BD33" s="739"/>
      <c r="BE33" s="701"/>
      <c r="BF33" s="701"/>
      <c r="BG33" s="701"/>
      <c r="BH33" s="701"/>
      <c r="BI33" s="702"/>
      <c r="BJ33" s="56"/>
      <c r="BK33" s="56"/>
      <c r="BL33" s="56"/>
      <c r="BM33" s="56"/>
      <c r="BN33" s="56"/>
      <c r="BO33" s="55"/>
      <c r="BP33" s="55"/>
      <c r="BQ33" s="52">
        <v>27</v>
      </c>
      <c r="BR33" s="72"/>
      <c r="BS33" s="691"/>
      <c r="BT33" s="692"/>
      <c r="BU33" s="692"/>
      <c r="BV33" s="692"/>
      <c r="BW33" s="692"/>
      <c r="BX33" s="692"/>
      <c r="BY33" s="692"/>
      <c r="BZ33" s="692"/>
      <c r="CA33" s="692"/>
      <c r="CB33" s="692"/>
      <c r="CC33" s="692"/>
      <c r="CD33" s="692"/>
      <c r="CE33" s="692"/>
      <c r="CF33" s="692"/>
      <c r="CG33" s="693"/>
      <c r="CH33" s="703"/>
      <c r="CI33" s="698"/>
      <c r="CJ33" s="698"/>
      <c r="CK33" s="698"/>
      <c r="CL33" s="704"/>
      <c r="CM33" s="703"/>
      <c r="CN33" s="698"/>
      <c r="CO33" s="698"/>
      <c r="CP33" s="698"/>
      <c r="CQ33" s="704"/>
      <c r="CR33" s="703"/>
      <c r="CS33" s="698"/>
      <c r="CT33" s="698"/>
      <c r="CU33" s="698"/>
      <c r="CV33" s="704"/>
      <c r="CW33" s="703"/>
      <c r="CX33" s="698"/>
      <c r="CY33" s="698"/>
      <c r="CZ33" s="698"/>
      <c r="DA33" s="704"/>
      <c r="DB33" s="703"/>
      <c r="DC33" s="698"/>
      <c r="DD33" s="698"/>
      <c r="DE33" s="698"/>
      <c r="DF33" s="704"/>
      <c r="DG33" s="703"/>
      <c r="DH33" s="698"/>
      <c r="DI33" s="698"/>
      <c r="DJ33" s="698"/>
      <c r="DK33" s="704"/>
      <c r="DL33" s="703"/>
      <c r="DM33" s="698"/>
      <c r="DN33" s="698"/>
      <c r="DO33" s="698"/>
      <c r="DP33" s="704"/>
      <c r="DQ33" s="703"/>
      <c r="DR33" s="698"/>
      <c r="DS33" s="698"/>
      <c r="DT33" s="698"/>
      <c r="DU33" s="704"/>
      <c r="DV33" s="691"/>
      <c r="DW33" s="692"/>
      <c r="DX33" s="692"/>
      <c r="DY33" s="692"/>
      <c r="DZ33" s="705"/>
      <c r="EA33" s="48"/>
    </row>
    <row r="34" spans="1:131" ht="26.25" customHeight="1" x14ac:dyDescent="0.2">
      <c r="A34" s="54">
        <v>7</v>
      </c>
      <c r="B34" s="691"/>
      <c r="C34" s="692"/>
      <c r="D34" s="692"/>
      <c r="E34" s="692"/>
      <c r="F34" s="692"/>
      <c r="G34" s="692"/>
      <c r="H34" s="692"/>
      <c r="I34" s="692"/>
      <c r="J34" s="692"/>
      <c r="K34" s="692"/>
      <c r="L34" s="692"/>
      <c r="M34" s="692"/>
      <c r="N34" s="692"/>
      <c r="O34" s="692"/>
      <c r="P34" s="693"/>
      <c r="Q34" s="694"/>
      <c r="R34" s="695"/>
      <c r="S34" s="695"/>
      <c r="T34" s="695"/>
      <c r="U34" s="695"/>
      <c r="V34" s="695"/>
      <c r="W34" s="695"/>
      <c r="X34" s="695"/>
      <c r="Y34" s="695"/>
      <c r="Z34" s="695"/>
      <c r="AA34" s="695"/>
      <c r="AB34" s="695"/>
      <c r="AC34" s="695"/>
      <c r="AD34" s="695"/>
      <c r="AE34" s="696"/>
      <c r="AF34" s="697"/>
      <c r="AG34" s="698"/>
      <c r="AH34" s="698"/>
      <c r="AI34" s="698"/>
      <c r="AJ34" s="699"/>
      <c r="AK34" s="700"/>
      <c r="AL34" s="695"/>
      <c r="AM34" s="695"/>
      <c r="AN34" s="695"/>
      <c r="AO34" s="695"/>
      <c r="AP34" s="695"/>
      <c r="AQ34" s="695"/>
      <c r="AR34" s="695"/>
      <c r="AS34" s="695"/>
      <c r="AT34" s="695"/>
      <c r="AU34" s="695"/>
      <c r="AV34" s="695"/>
      <c r="AW34" s="695"/>
      <c r="AX34" s="695"/>
      <c r="AY34" s="695"/>
      <c r="AZ34" s="739"/>
      <c r="BA34" s="739"/>
      <c r="BB34" s="739"/>
      <c r="BC34" s="739"/>
      <c r="BD34" s="739"/>
      <c r="BE34" s="701"/>
      <c r="BF34" s="701"/>
      <c r="BG34" s="701"/>
      <c r="BH34" s="701"/>
      <c r="BI34" s="702"/>
      <c r="BJ34" s="56"/>
      <c r="BK34" s="56"/>
      <c r="BL34" s="56"/>
      <c r="BM34" s="56"/>
      <c r="BN34" s="56"/>
      <c r="BO34" s="55"/>
      <c r="BP34" s="55"/>
      <c r="BQ34" s="52">
        <v>28</v>
      </c>
      <c r="BR34" s="72"/>
      <c r="BS34" s="691"/>
      <c r="BT34" s="692"/>
      <c r="BU34" s="692"/>
      <c r="BV34" s="692"/>
      <c r="BW34" s="692"/>
      <c r="BX34" s="692"/>
      <c r="BY34" s="692"/>
      <c r="BZ34" s="692"/>
      <c r="CA34" s="692"/>
      <c r="CB34" s="692"/>
      <c r="CC34" s="692"/>
      <c r="CD34" s="692"/>
      <c r="CE34" s="692"/>
      <c r="CF34" s="692"/>
      <c r="CG34" s="693"/>
      <c r="CH34" s="703"/>
      <c r="CI34" s="698"/>
      <c r="CJ34" s="698"/>
      <c r="CK34" s="698"/>
      <c r="CL34" s="704"/>
      <c r="CM34" s="703"/>
      <c r="CN34" s="698"/>
      <c r="CO34" s="698"/>
      <c r="CP34" s="698"/>
      <c r="CQ34" s="704"/>
      <c r="CR34" s="703"/>
      <c r="CS34" s="698"/>
      <c r="CT34" s="698"/>
      <c r="CU34" s="698"/>
      <c r="CV34" s="704"/>
      <c r="CW34" s="703"/>
      <c r="CX34" s="698"/>
      <c r="CY34" s="698"/>
      <c r="CZ34" s="698"/>
      <c r="DA34" s="704"/>
      <c r="DB34" s="703"/>
      <c r="DC34" s="698"/>
      <c r="DD34" s="698"/>
      <c r="DE34" s="698"/>
      <c r="DF34" s="704"/>
      <c r="DG34" s="703"/>
      <c r="DH34" s="698"/>
      <c r="DI34" s="698"/>
      <c r="DJ34" s="698"/>
      <c r="DK34" s="704"/>
      <c r="DL34" s="703"/>
      <c r="DM34" s="698"/>
      <c r="DN34" s="698"/>
      <c r="DO34" s="698"/>
      <c r="DP34" s="704"/>
      <c r="DQ34" s="703"/>
      <c r="DR34" s="698"/>
      <c r="DS34" s="698"/>
      <c r="DT34" s="698"/>
      <c r="DU34" s="704"/>
      <c r="DV34" s="691"/>
      <c r="DW34" s="692"/>
      <c r="DX34" s="692"/>
      <c r="DY34" s="692"/>
      <c r="DZ34" s="705"/>
      <c r="EA34" s="48"/>
    </row>
    <row r="35" spans="1:131" ht="26.25" customHeight="1" x14ac:dyDescent="0.2">
      <c r="A35" s="54">
        <v>8</v>
      </c>
      <c r="B35" s="691"/>
      <c r="C35" s="692"/>
      <c r="D35" s="692"/>
      <c r="E35" s="692"/>
      <c r="F35" s="692"/>
      <c r="G35" s="692"/>
      <c r="H35" s="692"/>
      <c r="I35" s="692"/>
      <c r="J35" s="692"/>
      <c r="K35" s="692"/>
      <c r="L35" s="692"/>
      <c r="M35" s="692"/>
      <c r="N35" s="692"/>
      <c r="O35" s="692"/>
      <c r="P35" s="693"/>
      <c r="Q35" s="694"/>
      <c r="R35" s="695"/>
      <c r="S35" s="695"/>
      <c r="T35" s="695"/>
      <c r="U35" s="695"/>
      <c r="V35" s="695"/>
      <c r="W35" s="695"/>
      <c r="X35" s="695"/>
      <c r="Y35" s="695"/>
      <c r="Z35" s="695"/>
      <c r="AA35" s="695"/>
      <c r="AB35" s="695"/>
      <c r="AC35" s="695"/>
      <c r="AD35" s="695"/>
      <c r="AE35" s="696"/>
      <c r="AF35" s="697"/>
      <c r="AG35" s="698"/>
      <c r="AH35" s="698"/>
      <c r="AI35" s="698"/>
      <c r="AJ35" s="699"/>
      <c r="AK35" s="700"/>
      <c r="AL35" s="695"/>
      <c r="AM35" s="695"/>
      <c r="AN35" s="695"/>
      <c r="AO35" s="695"/>
      <c r="AP35" s="695"/>
      <c r="AQ35" s="695"/>
      <c r="AR35" s="695"/>
      <c r="AS35" s="695"/>
      <c r="AT35" s="695"/>
      <c r="AU35" s="695"/>
      <c r="AV35" s="695"/>
      <c r="AW35" s="695"/>
      <c r="AX35" s="695"/>
      <c r="AY35" s="695"/>
      <c r="AZ35" s="739"/>
      <c r="BA35" s="739"/>
      <c r="BB35" s="739"/>
      <c r="BC35" s="739"/>
      <c r="BD35" s="739"/>
      <c r="BE35" s="701"/>
      <c r="BF35" s="701"/>
      <c r="BG35" s="701"/>
      <c r="BH35" s="701"/>
      <c r="BI35" s="702"/>
      <c r="BJ35" s="56"/>
      <c r="BK35" s="56"/>
      <c r="BL35" s="56"/>
      <c r="BM35" s="56"/>
      <c r="BN35" s="56"/>
      <c r="BO35" s="55"/>
      <c r="BP35" s="55"/>
      <c r="BQ35" s="52">
        <v>29</v>
      </c>
      <c r="BR35" s="72"/>
      <c r="BS35" s="691"/>
      <c r="BT35" s="692"/>
      <c r="BU35" s="692"/>
      <c r="BV35" s="692"/>
      <c r="BW35" s="692"/>
      <c r="BX35" s="692"/>
      <c r="BY35" s="692"/>
      <c r="BZ35" s="692"/>
      <c r="CA35" s="692"/>
      <c r="CB35" s="692"/>
      <c r="CC35" s="692"/>
      <c r="CD35" s="692"/>
      <c r="CE35" s="692"/>
      <c r="CF35" s="692"/>
      <c r="CG35" s="693"/>
      <c r="CH35" s="703"/>
      <c r="CI35" s="698"/>
      <c r="CJ35" s="698"/>
      <c r="CK35" s="698"/>
      <c r="CL35" s="704"/>
      <c r="CM35" s="703"/>
      <c r="CN35" s="698"/>
      <c r="CO35" s="698"/>
      <c r="CP35" s="698"/>
      <c r="CQ35" s="704"/>
      <c r="CR35" s="703"/>
      <c r="CS35" s="698"/>
      <c r="CT35" s="698"/>
      <c r="CU35" s="698"/>
      <c r="CV35" s="704"/>
      <c r="CW35" s="703"/>
      <c r="CX35" s="698"/>
      <c r="CY35" s="698"/>
      <c r="CZ35" s="698"/>
      <c r="DA35" s="704"/>
      <c r="DB35" s="703"/>
      <c r="DC35" s="698"/>
      <c r="DD35" s="698"/>
      <c r="DE35" s="698"/>
      <c r="DF35" s="704"/>
      <c r="DG35" s="703"/>
      <c r="DH35" s="698"/>
      <c r="DI35" s="698"/>
      <c r="DJ35" s="698"/>
      <c r="DK35" s="704"/>
      <c r="DL35" s="703"/>
      <c r="DM35" s="698"/>
      <c r="DN35" s="698"/>
      <c r="DO35" s="698"/>
      <c r="DP35" s="704"/>
      <c r="DQ35" s="703"/>
      <c r="DR35" s="698"/>
      <c r="DS35" s="698"/>
      <c r="DT35" s="698"/>
      <c r="DU35" s="704"/>
      <c r="DV35" s="691"/>
      <c r="DW35" s="692"/>
      <c r="DX35" s="692"/>
      <c r="DY35" s="692"/>
      <c r="DZ35" s="705"/>
      <c r="EA35" s="48"/>
    </row>
    <row r="36" spans="1:131" ht="26.25" customHeight="1" x14ac:dyDescent="0.2">
      <c r="A36" s="54">
        <v>9</v>
      </c>
      <c r="B36" s="691"/>
      <c r="C36" s="692"/>
      <c r="D36" s="692"/>
      <c r="E36" s="692"/>
      <c r="F36" s="692"/>
      <c r="G36" s="692"/>
      <c r="H36" s="692"/>
      <c r="I36" s="692"/>
      <c r="J36" s="692"/>
      <c r="K36" s="692"/>
      <c r="L36" s="692"/>
      <c r="M36" s="692"/>
      <c r="N36" s="692"/>
      <c r="O36" s="692"/>
      <c r="P36" s="693"/>
      <c r="Q36" s="694"/>
      <c r="R36" s="695"/>
      <c r="S36" s="695"/>
      <c r="T36" s="695"/>
      <c r="U36" s="695"/>
      <c r="V36" s="695"/>
      <c r="W36" s="695"/>
      <c r="X36" s="695"/>
      <c r="Y36" s="695"/>
      <c r="Z36" s="695"/>
      <c r="AA36" s="695"/>
      <c r="AB36" s="695"/>
      <c r="AC36" s="695"/>
      <c r="AD36" s="695"/>
      <c r="AE36" s="696"/>
      <c r="AF36" s="697"/>
      <c r="AG36" s="698"/>
      <c r="AH36" s="698"/>
      <c r="AI36" s="698"/>
      <c r="AJ36" s="699"/>
      <c r="AK36" s="700"/>
      <c r="AL36" s="695"/>
      <c r="AM36" s="695"/>
      <c r="AN36" s="695"/>
      <c r="AO36" s="695"/>
      <c r="AP36" s="695"/>
      <c r="AQ36" s="695"/>
      <c r="AR36" s="695"/>
      <c r="AS36" s="695"/>
      <c r="AT36" s="695"/>
      <c r="AU36" s="695"/>
      <c r="AV36" s="695"/>
      <c r="AW36" s="695"/>
      <c r="AX36" s="695"/>
      <c r="AY36" s="695"/>
      <c r="AZ36" s="739"/>
      <c r="BA36" s="739"/>
      <c r="BB36" s="739"/>
      <c r="BC36" s="739"/>
      <c r="BD36" s="739"/>
      <c r="BE36" s="701"/>
      <c r="BF36" s="701"/>
      <c r="BG36" s="701"/>
      <c r="BH36" s="701"/>
      <c r="BI36" s="702"/>
      <c r="BJ36" s="56"/>
      <c r="BK36" s="56"/>
      <c r="BL36" s="56"/>
      <c r="BM36" s="56"/>
      <c r="BN36" s="56"/>
      <c r="BO36" s="55"/>
      <c r="BP36" s="55"/>
      <c r="BQ36" s="52">
        <v>30</v>
      </c>
      <c r="BR36" s="72"/>
      <c r="BS36" s="691"/>
      <c r="BT36" s="692"/>
      <c r="BU36" s="692"/>
      <c r="BV36" s="692"/>
      <c r="BW36" s="692"/>
      <c r="BX36" s="692"/>
      <c r="BY36" s="692"/>
      <c r="BZ36" s="692"/>
      <c r="CA36" s="692"/>
      <c r="CB36" s="692"/>
      <c r="CC36" s="692"/>
      <c r="CD36" s="692"/>
      <c r="CE36" s="692"/>
      <c r="CF36" s="692"/>
      <c r="CG36" s="693"/>
      <c r="CH36" s="703"/>
      <c r="CI36" s="698"/>
      <c r="CJ36" s="698"/>
      <c r="CK36" s="698"/>
      <c r="CL36" s="704"/>
      <c r="CM36" s="703"/>
      <c r="CN36" s="698"/>
      <c r="CO36" s="698"/>
      <c r="CP36" s="698"/>
      <c r="CQ36" s="704"/>
      <c r="CR36" s="703"/>
      <c r="CS36" s="698"/>
      <c r="CT36" s="698"/>
      <c r="CU36" s="698"/>
      <c r="CV36" s="704"/>
      <c r="CW36" s="703"/>
      <c r="CX36" s="698"/>
      <c r="CY36" s="698"/>
      <c r="CZ36" s="698"/>
      <c r="DA36" s="704"/>
      <c r="DB36" s="703"/>
      <c r="DC36" s="698"/>
      <c r="DD36" s="698"/>
      <c r="DE36" s="698"/>
      <c r="DF36" s="704"/>
      <c r="DG36" s="703"/>
      <c r="DH36" s="698"/>
      <c r="DI36" s="698"/>
      <c r="DJ36" s="698"/>
      <c r="DK36" s="704"/>
      <c r="DL36" s="703"/>
      <c r="DM36" s="698"/>
      <c r="DN36" s="698"/>
      <c r="DO36" s="698"/>
      <c r="DP36" s="704"/>
      <c r="DQ36" s="703"/>
      <c r="DR36" s="698"/>
      <c r="DS36" s="698"/>
      <c r="DT36" s="698"/>
      <c r="DU36" s="704"/>
      <c r="DV36" s="691"/>
      <c r="DW36" s="692"/>
      <c r="DX36" s="692"/>
      <c r="DY36" s="692"/>
      <c r="DZ36" s="705"/>
      <c r="EA36" s="48"/>
    </row>
    <row r="37" spans="1:131" ht="26.25" customHeight="1" x14ac:dyDescent="0.2">
      <c r="A37" s="54">
        <v>10</v>
      </c>
      <c r="B37" s="691"/>
      <c r="C37" s="692"/>
      <c r="D37" s="692"/>
      <c r="E37" s="692"/>
      <c r="F37" s="692"/>
      <c r="G37" s="692"/>
      <c r="H37" s="692"/>
      <c r="I37" s="692"/>
      <c r="J37" s="692"/>
      <c r="K37" s="692"/>
      <c r="L37" s="692"/>
      <c r="M37" s="692"/>
      <c r="N37" s="692"/>
      <c r="O37" s="692"/>
      <c r="P37" s="693"/>
      <c r="Q37" s="694"/>
      <c r="R37" s="695"/>
      <c r="S37" s="695"/>
      <c r="T37" s="695"/>
      <c r="U37" s="695"/>
      <c r="V37" s="695"/>
      <c r="W37" s="695"/>
      <c r="X37" s="695"/>
      <c r="Y37" s="695"/>
      <c r="Z37" s="695"/>
      <c r="AA37" s="695"/>
      <c r="AB37" s="695"/>
      <c r="AC37" s="695"/>
      <c r="AD37" s="695"/>
      <c r="AE37" s="696"/>
      <c r="AF37" s="697"/>
      <c r="AG37" s="698"/>
      <c r="AH37" s="698"/>
      <c r="AI37" s="698"/>
      <c r="AJ37" s="699"/>
      <c r="AK37" s="700"/>
      <c r="AL37" s="695"/>
      <c r="AM37" s="695"/>
      <c r="AN37" s="695"/>
      <c r="AO37" s="695"/>
      <c r="AP37" s="695"/>
      <c r="AQ37" s="695"/>
      <c r="AR37" s="695"/>
      <c r="AS37" s="695"/>
      <c r="AT37" s="695"/>
      <c r="AU37" s="695"/>
      <c r="AV37" s="695"/>
      <c r="AW37" s="695"/>
      <c r="AX37" s="695"/>
      <c r="AY37" s="695"/>
      <c r="AZ37" s="739"/>
      <c r="BA37" s="739"/>
      <c r="BB37" s="739"/>
      <c r="BC37" s="739"/>
      <c r="BD37" s="739"/>
      <c r="BE37" s="701"/>
      <c r="BF37" s="701"/>
      <c r="BG37" s="701"/>
      <c r="BH37" s="701"/>
      <c r="BI37" s="702"/>
      <c r="BJ37" s="56"/>
      <c r="BK37" s="56"/>
      <c r="BL37" s="56"/>
      <c r="BM37" s="56"/>
      <c r="BN37" s="56"/>
      <c r="BO37" s="55"/>
      <c r="BP37" s="55"/>
      <c r="BQ37" s="52">
        <v>31</v>
      </c>
      <c r="BR37" s="72"/>
      <c r="BS37" s="691"/>
      <c r="BT37" s="692"/>
      <c r="BU37" s="692"/>
      <c r="BV37" s="692"/>
      <c r="BW37" s="692"/>
      <c r="BX37" s="692"/>
      <c r="BY37" s="692"/>
      <c r="BZ37" s="692"/>
      <c r="CA37" s="692"/>
      <c r="CB37" s="692"/>
      <c r="CC37" s="692"/>
      <c r="CD37" s="692"/>
      <c r="CE37" s="692"/>
      <c r="CF37" s="692"/>
      <c r="CG37" s="693"/>
      <c r="CH37" s="703"/>
      <c r="CI37" s="698"/>
      <c r="CJ37" s="698"/>
      <c r="CK37" s="698"/>
      <c r="CL37" s="704"/>
      <c r="CM37" s="703"/>
      <c r="CN37" s="698"/>
      <c r="CO37" s="698"/>
      <c r="CP37" s="698"/>
      <c r="CQ37" s="704"/>
      <c r="CR37" s="703"/>
      <c r="CS37" s="698"/>
      <c r="CT37" s="698"/>
      <c r="CU37" s="698"/>
      <c r="CV37" s="704"/>
      <c r="CW37" s="703"/>
      <c r="CX37" s="698"/>
      <c r="CY37" s="698"/>
      <c r="CZ37" s="698"/>
      <c r="DA37" s="704"/>
      <c r="DB37" s="703"/>
      <c r="DC37" s="698"/>
      <c r="DD37" s="698"/>
      <c r="DE37" s="698"/>
      <c r="DF37" s="704"/>
      <c r="DG37" s="703"/>
      <c r="DH37" s="698"/>
      <c r="DI37" s="698"/>
      <c r="DJ37" s="698"/>
      <c r="DK37" s="704"/>
      <c r="DL37" s="703"/>
      <c r="DM37" s="698"/>
      <c r="DN37" s="698"/>
      <c r="DO37" s="698"/>
      <c r="DP37" s="704"/>
      <c r="DQ37" s="703"/>
      <c r="DR37" s="698"/>
      <c r="DS37" s="698"/>
      <c r="DT37" s="698"/>
      <c r="DU37" s="704"/>
      <c r="DV37" s="691"/>
      <c r="DW37" s="692"/>
      <c r="DX37" s="692"/>
      <c r="DY37" s="692"/>
      <c r="DZ37" s="705"/>
      <c r="EA37" s="48"/>
    </row>
    <row r="38" spans="1:131" ht="26.25" customHeight="1" x14ac:dyDescent="0.2">
      <c r="A38" s="54">
        <v>11</v>
      </c>
      <c r="B38" s="691"/>
      <c r="C38" s="692"/>
      <c r="D38" s="692"/>
      <c r="E38" s="692"/>
      <c r="F38" s="692"/>
      <c r="G38" s="692"/>
      <c r="H38" s="692"/>
      <c r="I38" s="692"/>
      <c r="J38" s="692"/>
      <c r="K38" s="692"/>
      <c r="L38" s="692"/>
      <c r="M38" s="692"/>
      <c r="N38" s="692"/>
      <c r="O38" s="692"/>
      <c r="P38" s="693"/>
      <c r="Q38" s="694"/>
      <c r="R38" s="695"/>
      <c r="S38" s="695"/>
      <c r="T38" s="695"/>
      <c r="U38" s="695"/>
      <c r="V38" s="695"/>
      <c r="W38" s="695"/>
      <c r="X38" s="695"/>
      <c r="Y38" s="695"/>
      <c r="Z38" s="695"/>
      <c r="AA38" s="695"/>
      <c r="AB38" s="695"/>
      <c r="AC38" s="695"/>
      <c r="AD38" s="695"/>
      <c r="AE38" s="696"/>
      <c r="AF38" s="697"/>
      <c r="AG38" s="698"/>
      <c r="AH38" s="698"/>
      <c r="AI38" s="698"/>
      <c r="AJ38" s="699"/>
      <c r="AK38" s="700"/>
      <c r="AL38" s="695"/>
      <c r="AM38" s="695"/>
      <c r="AN38" s="695"/>
      <c r="AO38" s="695"/>
      <c r="AP38" s="695"/>
      <c r="AQ38" s="695"/>
      <c r="AR38" s="695"/>
      <c r="AS38" s="695"/>
      <c r="AT38" s="695"/>
      <c r="AU38" s="695"/>
      <c r="AV38" s="695"/>
      <c r="AW38" s="695"/>
      <c r="AX38" s="695"/>
      <c r="AY38" s="695"/>
      <c r="AZ38" s="739"/>
      <c r="BA38" s="739"/>
      <c r="BB38" s="739"/>
      <c r="BC38" s="739"/>
      <c r="BD38" s="739"/>
      <c r="BE38" s="701"/>
      <c r="BF38" s="701"/>
      <c r="BG38" s="701"/>
      <c r="BH38" s="701"/>
      <c r="BI38" s="702"/>
      <c r="BJ38" s="56"/>
      <c r="BK38" s="56"/>
      <c r="BL38" s="56"/>
      <c r="BM38" s="56"/>
      <c r="BN38" s="56"/>
      <c r="BO38" s="55"/>
      <c r="BP38" s="55"/>
      <c r="BQ38" s="52">
        <v>32</v>
      </c>
      <c r="BR38" s="72"/>
      <c r="BS38" s="691"/>
      <c r="BT38" s="692"/>
      <c r="BU38" s="692"/>
      <c r="BV38" s="692"/>
      <c r="BW38" s="692"/>
      <c r="BX38" s="692"/>
      <c r="BY38" s="692"/>
      <c r="BZ38" s="692"/>
      <c r="CA38" s="692"/>
      <c r="CB38" s="692"/>
      <c r="CC38" s="692"/>
      <c r="CD38" s="692"/>
      <c r="CE38" s="692"/>
      <c r="CF38" s="692"/>
      <c r="CG38" s="693"/>
      <c r="CH38" s="703"/>
      <c r="CI38" s="698"/>
      <c r="CJ38" s="698"/>
      <c r="CK38" s="698"/>
      <c r="CL38" s="704"/>
      <c r="CM38" s="703"/>
      <c r="CN38" s="698"/>
      <c r="CO38" s="698"/>
      <c r="CP38" s="698"/>
      <c r="CQ38" s="704"/>
      <c r="CR38" s="703"/>
      <c r="CS38" s="698"/>
      <c r="CT38" s="698"/>
      <c r="CU38" s="698"/>
      <c r="CV38" s="704"/>
      <c r="CW38" s="703"/>
      <c r="CX38" s="698"/>
      <c r="CY38" s="698"/>
      <c r="CZ38" s="698"/>
      <c r="DA38" s="704"/>
      <c r="DB38" s="703"/>
      <c r="DC38" s="698"/>
      <c r="DD38" s="698"/>
      <c r="DE38" s="698"/>
      <c r="DF38" s="704"/>
      <c r="DG38" s="703"/>
      <c r="DH38" s="698"/>
      <c r="DI38" s="698"/>
      <c r="DJ38" s="698"/>
      <c r="DK38" s="704"/>
      <c r="DL38" s="703"/>
      <c r="DM38" s="698"/>
      <c r="DN38" s="698"/>
      <c r="DO38" s="698"/>
      <c r="DP38" s="704"/>
      <c r="DQ38" s="703"/>
      <c r="DR38" s="698"/>
      <c r="DS38" s="698"/>
      <c r="DT38" s="698"/>
      <c r="DU38" s="704"/>
      <c r="DV38" s="691"/>
      <c r="DW38" s="692"/>
      <c r="DX38" s="692"/>
      <c r="DY38" s="692"/>
      <c r="DZ38" s="705"/>
      <c r="EA38" s="48"/>
    </row>
    <row r="39" spans="1:131" ht="26.25" customHeight="1" x14ac:dyDescent="0.2">
      <c r="A39" s="54">
        <v>12</v>
      </c>
      <c r="B39" s="691"/>
      <c r="C39" s="692"/>
      <c r="D39" s="692"/>
      <c r="E39" s="692"/>
      <c r="F39" s="692"/>
      <c r="G39" s="692"/>
      <c r="H39" s="692"/>
      <c r="I39" s="692"/>
      <c r="J39" s="692"/>
      <c r="K39" s="692"/>
      <c r="L39" s="692"/>
      <c r="M39" s="692"/>
      <c r="N39" s="692"/>
      <c r="O39" s="692"/>
      <c r="P39" s="693"/>
      <c r="Q39" s="694"/>
      <c r="R39" s="695"/>
      <c r="S39" s="695"/>
      <c r="T39" s="695"/>
      <c r="U39" s="695"/>
      <c r="V39" s="695"/>
      <c r="W39" s="695"/>
      <c r="X39" s="695"/>
      <c r="Y39" s="695"/>
      <c r="Z39" s="695"/>
      <c r="AA39" s="695"/>
      <c r="AB39" s="695"/>
      <c r="AC39" s="695"/>
      <c r="AD39" s="695"/>
      <c r="AE39" s="696"/>
      <c r="AF39" s="697"/>
      <c r="AG39" s="698"/>
      <c r="AH39" s="698"/>
      <c r="AI39" s="698"/>
      <c r="AJ39" s="699"/>
      <c r="AK39" s="700"/>
      <c r="AL39" s="695"/>
      <c r="AM39" s="695"/>
      <c r="AN39" s="695"/>
      <c r="AO39" s="695"/>
      <c r="AP39" s="695"/>
      <c r="AQ39" s="695"/>
      <c r="AR39" s="695"/>
      <c r="AS39" s="695"/>
      <c r="AT39" s="695"/>
      <c r="AU39" s="695"/>
      <c r="AV39" s="695"/>
      <c r="AW39" s="695"/>
      <c r="AX39" s="695"/>
      <c r="AY39" s="695"/>
      <c r="AZ39" s="739"/>
      <c r="BA39" s="739"/>
      <c r="BB39" s="739"/>
      <c r="BC39" s="739"/>
      <c r="BD39" s="739"/>
      <c r="BE39" s="701"/>
      <c r="BF39" s="701"/>
      <c r="BG39" s="701"/>
      <c r="BH39" s="701"/>
      <c r="BI39" s="702"/>
      <c r="BJ39" s="56"/>
      <c r="BK39" s="56"/>
      <c r="BL39" s="56"/>
      <c r="BM39" s="56"/>
      <c r="BN39" s="56"/>
      <c r="BO39" s="55"/>
      <c r="BP39" s="55"/>
      <c r="BQ39" s="52">
        <v>33</v>
      </c>
      <c r="BR39" s="72"/>
      <c r="BS39" s="691"/>
      <c r="BT39" s="692"/>
      <c r="BU39" s="692"/>
      <c r="BV39" s="692"/>
      <c r="BW39" s="692"/>
      <c r="BX39" s="692"/>
      <c r="BY39" s="692"/>
      <c r="BZ39" s="692"/>
      <c r="CA39" s="692"/>
      <c r="CB39" s="692"/>
      <c r="CC39" s="692"/>
      <c r="CD39" s="692"/>
      <c r="CE39" s="692"/>
      <c r="CF39" s="692"/>
      <c r="CG39" s="693"/>
      <c r="CH39" s="703"/>
      <c r="CI39" s="698"/>
      <c r="CJ39" s="698"/>
      <c r="CK39" s="698"/>
      <c r="CL39" s="704"/>
      <c r="CM39" s="703"/>
      <c r="CN39" s="698"/>
      <c r="CO39" s="698"/>
      <c r="CP39" s="698"/>
      <c r="CQ39" s="704"/>
      <c r="CR39" s="703"/>
      <c r="CS39" s="698"/>
      <c r="CT39" s="698"/>
      <c r="CU39" s="698"/>
      <c r="CV39" s="704"/>
      <c r="CW39" s="703"/>
      <c r="CX39" s="698"/>
      <c r="CY39" s="698"/>
      <c r="CZ39" s="698"/>
      <c r="DA39" s="704"/>
      <c r="DB39" s="703"/>
      <c r="DC39" s="698"/>
      <c r="DD39" s="698"/>
      <c r="DE39" s="698"/>
      <c r="DF39" s="704"/>
      <c r="DG39" s="703"/>
      <c r="DH39" s="698"/>
      <c r="DI39" s="698"/>
      <c r="DJ39" s="698"/>
      <c r="DK39" s="704"/>
      <c r="DL39" s="703"/>
      <c r="DM39" s="698"/>
      <c r="DN39" s="698"/>
      <c r="DO39" s="698"/>
      <c r="DP39" s="704"/>
      <c r="DQ39" s="703"/>
      <c r="DR39" s="698"/>
      <c r="DS39" s="698"/>
      <c r="DT39" s="698"/>
      <c r="DU39" s="704"/>
      <c r="DV39" s="691"/>
      <c r="DW39" s="692"/>
      <c r="DX39" s="692"/>
      <c r="DY39" s="692"/>
      <c r="DZ39" s="705"/>
      <c r="EA39" s="48"/>
    </row>
    <row r="40" spans="1:131" ht="26.25" customHeight="1" x14ac:dyDescent="0.2">
      <c r="A40" s="52">
        <v>13</v>
      </c>
      <c r="B40" s="691"/>
      <c r="C40" s="692"/>
      <c r="D40" s="692"/>
      <c r="E40" s="692"/>
      <c r="F40" s="692"/>
      <c r="G40" s="692"/>
      <c r="H40" s="692"/>
      <c r="I40" s="692"/>
      <c r="J40" s="692"/>
      <c r="K40" s="692"/>
      <c r="L40" s="692"/>
      <c r="M40" s="692"/>
      <c r="N40" s="692"/>
      <c r="O40" s="692"/>
      <c r="P40" s="693"/>
      <c r="Q40" s="694"/>
      <c r="R40" s="695"/>
      <c r="S40" s="695"/>
      <c r="T40" s="695"/>
      <c r="U40" s="695"/>
      <c r="V40" s="695"/>
      <c r="W40" s="695"/>
      <c r="X40" s="695"/>
      <c r="Y40" s="695"/>
      <c r="Z40" s="695"/>
      <c r="AA40" s="695"/>
      <c r="AB40" s="695"/>
      <c r="AC40" s="695"/>
      <c r="AD40" s="695"/>
      <c r="AE40" s="696"/>
      <c r="AF40" s="697"/>
      <c r="AG40" s="698"/>
      <c r="AH40" s="698"/>
      <c r="AI40" s="698"/>
      <c r="AJ40" s="699"/>
      <c r="AK40" s="700"/>
      <c r="AL40" s="695"/>
      <c r="AM40" s="695"/>
      <c r="AN40" s="695"/>
      <c r="AO40" s="695"/>
      <c r="AP40" s="695"/>
      <c r="AQ40" s="695"/>
      <c r="AR40" s="695"/>
      <c r="AS40" s="695"/>
      <c r="AT40" s="695"/>
      <c r="AU40" s="695"/>
      <c r="AV40" s="695"/>
      <c r="AW40" s="695"/>
      <c r="AX40" s="695"/>
      <c r="AY40" s="695"/>
      <c r="AZ40" s="739"/>
      <c r="BA40" s="739"/>
      <c r="BB40" s="739"/>
      <c r="BC40" s="739"/>
      <c r="BD40" s="739"/>
      <c r="BE40" s="701"/>
      <c r="BF40" s="701"/>
      <c r="BG40" s="701"/>
      <c r="BH40" s="701"/>
      <c r="BI40" s="702"/>
      <c r="BJ40" s="56"/>
      <c r="BK40" s="56"/>
      <c r="BL40" s="56"/>
      <c r="BM40" s="56"/>
      <c r="BN40" s="56"/>
      <c r="BO40" s="55"/>
      <c r="BP40" s="55"/>
      <c r="BQ40" s="52">
        <v>34</v>
      </c>
      <c r="BR40" s="72"/>
      <c r="BS40" s="691"/>
      <c r="BT40" s="692"/>
      <c r="BU40" s="692"/>
      <c r="BV40" s="692"/>
      <c r="BW40" s="692"/>
      <c r="BX40" s="692"/>
      <c r="BY40" s="692"/>
      <c r="BZ40" s="692"/>
      <c r="CA40" s="692"/>
      <c r="CB40" s="692"/>
      <c r="CC40" s="692"/>
      <c r="CD40" s="692"/>
      <c r="CE40" s="692"/>
      <c r="CF40" s="692"/>
      <c r="CG40" s="693"/>
      <c r="CH40" s="703"/>
      <c r="CI40" s="698"/>
      <c r="CJ40" s="698"/>
      <c r="CK40" s="698"/>
      <c r="CL40" s="704"/>
      <c r="CM40" s="703"/>
      <c r="CN40" s="698"/>
      <c r="CO40" s="698"/>
      <c r="CP40" s="698"/>
      <c r="CQ40" s="704"/>
      <c r="CR40" s="703"/>
      <c r="CS40" s="698"/>
      <c r="CT40" s="698"/>
      <c r="CU40" s="698"/>
      <c r="CV40" s="704"/>
      <c r="CW40" s="703"/>
      <c r="CX40" s="698"/>
      <c r="CY40" s="698"/>
      <c r="CZ40" s="698"/>
      <c r="DA40" s="704"/>
      <c r="DB40" s="703"/>
      <c r="DC40" s="698"/>
      <c r="DD40" s="698"/>
      <c r="DE40" s="698"/>
      <c r="DF40" s="704"/>
      <c r="DG40" s="703"/>
      <c r="DH40" s="698"/>
      <c r="DI40" s="698"/>
      <c r="DJ40" s="698"/>
      <c r="DK40" s="704"/>
      <c r="DL40" s="703"/>
      <c r="DM40" s="698"/>
      <c r="DN40" s="698"/>
      <c r="DO40" s="698"/>
      <c r="DP40" s="704"/>
      <c r="DQ40" s="703"/>
      <c r="DR40" s="698"/>
      <c r="DS40" s="698"/>
      <c r="DT40" s="698"/>
      <c r="DU40" s="704"/>
      <c r="DV40" s="691"/>
      <c r="DW40" s="692"/>
      <c r="DX40" s="692"/>
      <c r="DY40" s="692"/>
      <c r="DZ40" s="705"/>
      <c r="EA40" s="48"/>
    </row>
    <row r="41" spans="1:131" ht="26.25" customHeight="1" x14ac:dyDescent="0.2">
      <c r="A41" s="52">
        <v>14</v>
      </c>
      <c r="B41" s="691"/>
      <c r="C41" s="692"/>
      <c r="D41" s="692"/>
      <c r="E41" s="692"/>
      <c r="F41" s="692"/>
      <c r="G41" s="692"/>
      <c r="H41" s="692"/>
      <c r="I41" s="692"/>
      <c r="J41" s="692"/>
      <c r="K41" s="692"/>
      <c r="L41" s="692"/>
      <c r="M41" s="692"/>
      <c r="N41" s="692"/>
      <c r="O41" s="692"/>
      <c r="P41" s="693"/>
      <c r="Q41" s="694"/>
      <c r="R41" s="695"/>
      <c r="S41" s="695"/>
      <c r="T41" s="695"/>
      <c r="U41" s="695"/>
      <c r="V41" s="695"/>
      <c r="W41" s="695"/>
      <c r="X41" s="695"/>
      <c r="Y41" s="695"/>
      <c r="Z41" s="695"/>
      <c r="AA41" s="695"/>
      <c r="AB41" s="695"/>
      <c r="AC41" s="695"/>
      <c r="AD41" s="695"/>
      <c r="AE41" s="696"/>
      <c r="AF41" s="697"/>
      <c r="AG41" s="698"/>
      <c r="AH41" s="698"/>
      <c r="AI41" s="698"/>
      <c r="AJ41" s="699"/>
      <c r="AK41" s="700"/>
      <c r="AL41" s="695"/>
      <c r="AM41" s="695"/>
      <c r="AN41" s="695"/>
      <c r="AO41" s="695"/>
      <c r="AP41" s="695"/>
      <c r="AQ41" s="695"/>
      <c r="AR41" s="695"/>
      <c r="AS41" s="695"/>
      <c r="AT41" s="695"/>
      <c r="AU41" s="695"/>
      <c r="AV41" s="695"/>
      <c r="AW41" s="695"/>
      <c r="AX41" s="695"/>
      <c r="AY41" s="695"/>
      <c r="AZ41" s="739"/>
      <c r="BA41" s="739"/>
      <c r="BB41" s="739"/>
      <c r="BC41" s="739"/>
      <c r="BD41" s="739"/>
      <c r="BE41" s="701"/>
      <c r="BF41" s="701"/>
      <c r="BG41" s="701"/>
      <c r="BH41" s="701"/>
      <c r="BI41" s="702"/>
      <c r="BJ41" s="56"/>
      <c r="BK41" s="56"/>
      <c r="BL41" s="56"/>
      <c r="BM41" s="56"/>
      <c r="BN41" s="56"/>
      <c r="BO41" s="55"/>
      <c r="BP41" s="55"/>
      <c r="BQ41" s="52">
        <v>35</v>
      </c>
      <c r="BR41" s="72"/>
      <c r="BS41" s="691"/>
      <c r="BT41" s="692"/>
      <c r="BU41" s="692"/>
      <c r="BV41" s="692"/>
      <c r="BW41" s="692"/>
      <c r="BX41" s="692"/>
      <c r="BY41" s="692"/>
      <c r="BZ41" s="692"/>
      <c r="CA41" s="692"/>
      <c r="CB41" s="692"/>
      <c r="CC41" s="692"/>
      <c r="CD41" s="692"/>
      <c r="CE41" s="692"/>
      <c r="CF41" s="692"/>
      <c r="CG41" s="693"/>
      <c r="CH41" s="703"/>
      <c r="CI41" s="698"/>
      <c r="CJ41" s="698"/>
      <c r="CK41" s="698"/>
      <c r="CL41" s="704"/>
      <c r="CM41" s="703"/>
      <c r="CN41" s="698"/>
      <c r="CO41" s="698"/>
      <c r="CP41" s="698"/>
      <c r="CQ41" s="704"/>
      <c r="CR41" s="703"/>
      <c r="CS41" s="698"/>
      <c r="CT41" s="698"/>
      <c r="CU41" s="698"/>
      <c r="CV41" s="704"/>
      <c r="CW41" s="703"/>
      <c r="CX41" s="698"/>
      <c r="CY41" s="698"/>
      <c r="CZ41" s="698"/>
      <c r="DA41" s="704"/>
      <c r="DB41" s="703"/>
      <c r="DC41" s="698"/>
      <c r="DD41" s="698"/>
      <c r="DE41" s="698"/>
      <c r="DF41" s="704"/>
      <c r="DG41" s="703"/>
      <c r="DH41" s="698"/>
      <c r="DI41" s="698"/>
      <c r="DJ41" s="698"/>
      <c r="DK41" s="704"/>
      <c r="DL41" s="703"/>
      <c r="DM41" s="698"/>
      <c r="DN41" s="698"/>
      <c r="DO41" s="698"/>
      <c r="DP41" s="704"/>
      <c r="DQ41" s="703"/>
      <c r="DR41" s="698"/>
      <c r="DS41" s="698"/>
      <c r="DT41" s="698"/>
      <c r="DU41" s="704"/>
      <c r="DV41" s="691"/>
      <c r="DW41" s="692"/>
      <c r="DX41" s="692"/>
      <c r="DY41" s="692"/>
      <c r="DZ41" s="705"/>
      <c r="EA41" s="48"/>
    </row>
    <row r="42" spans="1:131" ht="26.25" customHeight="1" x14ac:dyDescent="0.2">
      <c r="A42" s="52">
        <v>15</v>
      </c>
      <c r="B42" s="691"/>
      <c r="C42" s="692"/>
      <c r="D42" s="692"/>
      <c r="E42" s="692"/>
      <c r="F42" s="692"/>
      <c r="G42" s="692"/>
      <c r="H42" s="692"/>
      <c r="I42" s="692"/>
      <c r="J42" s="692"/>
      <c r="K42" s="692"/>
      <c r="L42" s="692"/>
      <c r="M42" s="692"/>
      <c r="N42" s="692"/>
      <c r="O42" s="692"/>
      <c r="P42" s="693"/>
      <c r="Q42" s="694"/>
      <c r="R42" s="695"/>
      <c r="S42" s="695"/>
      <c r="T42" s="695"/>
      <c r="U42" s="695"/>
      <c r="V42" s="695"/>
      <c r="W42" s="695"/>
      <c r="X42" s="695"/>
      <c r="Y42" s="695"/>
      <c r="Z42" s="695"/>
      <c r="AA42" s="695"/>
      <c r="AB42" s="695"/>
      <c r="AC42" s="695"/>
      <c r="AD42" s="695"/>
      <c r="AE42" s="696"/>
      <c r="AF42" s="697"/>
      <c r="AG42" s="698"/>
      <c r="AH42" s="698"/>
      <c r="AI42" s="698"/>
      <c r="AJ42" s="699"/>
      <c r="AK42" s="700"/>
      <c r="AL42" s="695"/>
      <c r="AM42" s="695"/>
      <c r="AN42" s="695"/>
      <c r="AO42" s="695"/>
      <c r="AP42" s="695"/>
      <c r="AQ42" s="695"/>
      <c r="AR42" s="695"/>
      <c r="AS42" s="695"/>
      <c r="AT42" s="695"/>
      <c r="AU42" s="695"/>
      <c r="AV42" s="695"/>
      <c r="AW42" s="695"/>
      <c r="AX42" s="695"/>
      <c r="AY42" s="695"/>
      <c r="AZ42" s="739"/>
      <c r="BA42" s="739"/>
      <c r="BB42" s="739"/>
      <c r="BC42" s="739"/>
      <c r="BD42" s="739"/>
      <c r="BE42" s="701"/>
      <c r="BF42" s="701"/>
      <c r="BG42" s="701"/>
      <c r="BH42" s="701"/>
      <c r="BI42" s="702"/>
      <c r="BJ42" s="56"/>
      <c r="BK42" s="56"/>
      <c r="BL42" s="56"/>
      <c r="BM42" s="56"/>
      <c r="BN42" s="56"/>
      <c r="BO42" s="55"/>
      <c r="BP42" s="55"/>
      <c r="BQ42" s="52">
        <v>36</v>
      </c>
      <c r="BR42" s="72"/>
      <c r="BS42" s="691"/>
      <c r="BT42" s="692"/>
      <c r="BU42" s="692"/>
      <c r="BV42" s="692"/>
      <c r="BW42" s="692"/>
      <c r="BX42" s="692"/>
      <c r="BY42" s="692"/>
      <c r="BZ42" s="692"/>
      <c r="CA42" s="692"/>
      <c r="CB42" s="692"/>
      <c r="CC42" s="692"/>
      <c r="CD42" s="692"/>
      <c r="CE42" s="692"/>
      <c r="CF42" s="692"/>
      <c r="CG42" s="693"/>
      <c r="CH42" s="703"/>
      <c r="CI42" s="698"/>
      <c r="CJ42" s="698"/>
      <c r="CK42" s="698"/>
      <c r="CL42" s="704"/>
      <c r="CM42" s="703"/>
      <c r="CN42" s="698"/>
      <c r="CO42" s="698"/>
      <c r="CP42" s="698"/>
      <c r="CQ42" s="704"/>
      <c r="CR42" s="703"/>
      <c r="CS42" s="698"/>
      <c r="CT42" s="698"/>
      <c r="CU42" s="698"/>
      <c r="CV42" s="704"/>
      <c r="CW42" s="703"/>
      <c r="CX42" s="698"/>
      <c r="CY42" s="698"/>
      <c r="CZ42" s="698"/>
      <c r="DA42" s="704"/>
      <c r="DB42" s="703"/>
      <c r="DC42" s="698"/>
      <c r="DD42" s="698"/>
      <c r="DE42" s="698"/>
      <c r="DF42" s="704"/>
      <c r="DG42" s="703"/>
      <c r="DH42" s="698"/>
      <c r="DI42" s="698"/>
      <c r="DJ42" s="698"/>
      <c r="DK42" s="704"/>
      <c r="DL42" s="703"/>
      <c r="DM42" s="698"/>
      <c r="DN42" s="698"/>
      <c r="DO42" s="698"/>
      <c r="DP42" s="704"/>
      <c r="DQ42" s="703"/>
      <c r="DR42" s="698"/>
      <c r="DS42" s="698"/>
      <c r="DT42" s="698"/>
      <c r="DU42" s="704"/>
      <c r="DV42" s="691"/>
      <c r="DW42" s="692"/>
      <c r="DX42" s="692"/>
      <c r="DY42" s="692"/>
      <c r="DZ42" s="705"/>
      <c r="EA42" s="48"/>
    </row>
    <row r="43" spans="1:131" ht="26.25" customHeight="1" x14ac:dyDescent="0.2">
      <c r="A43" s="52">
        <v>16</v>
      </c>
      <c r="B43" s="691"/>
      <c r="C43" s="692"/>
      <c r="D43" s="692"/>
      <c r="E43" s="692"/>
      <c r="F43" s="692"/>
      <c r="G43" s="692"/>
      <c r="H43" s="692"/>
      <c r="I43" s="692"/>
      <c r="J43" s="692"/>
      <c r="K43" s="692"/>
      <c r="L43" s="692"/>
      <c r="M43" s="692"/>
      <c r="N43" s="692"/>
      <c r="O43" s="692"/>
      <c r="P43" s="693"/>
      <c r="Q43" s="694"/>
      <c r="R43" s="695"/>
      <c r="S43" s="695"/>
      <c r="T43" s="695"/>
      <c r="U43" s="695"/>
      <c r="V43" s="695"/>
      <c r="W43" s="695"/>
      <c r="X43" s="695"/>
      <c r="Y43" s="695"/>
      <c r="Z43" s="695"/>
      <c r="AA43" s="695"/>
      <c r="AB43" s="695"/>
      <c r="AC43" s="695"/>
      <c r="AD43" s="695"/>
      <c r="AE43" s="696"/>
      <c r="AF43" s="697"/>
      <c r="AG43" s="698"/>
      <c r="AH43" s="698"/>
      <c r="AI43" s="698"/>
      <c r="AJ43" s="699"/>
      <c r="AK43" s="700"/>
      <c r="AL43" s="695"/>
      <c r="AM43" s="695"/>
      <c r="AN43" s="695"/>
      <c r="AO43" s="695"/>
      <c r="AP43" s="695"/>
      <c r="AQ43" s="695"/>
      <c r="AR43" s="695"/>
      <c r="AS43" s="695"/>
      <c r="AT43" s="695"/>
      <c r="AU43" s="695"/>
      <c r="AV43" s="695"/>
      <c r="AW43" s="695"/>
      <c r="AX43" s="695"/>
      <c r="AY43" s="695"/>
      <c r="AZ43" s="739"/>
      <c r="BA43" s="739"/>
      <c r="BB43" s="739"/>
      <c r="BC43" s="739"/>
      <c r="BD43" s="739"/>
      <c r="BE43" s="701"/>
      <c r="BF43" s="701"/>
      <c r="BG43" s="701"/>
      <c r="BH43" s="701"/>
      <c r="BI43" s="702"/>
      <c r="BJ43" s="56"/>
      <c r="BK43" s="56"/>
      <c r="BL43" s="56"/>
      <c r="BM43" s="56"/>
      <c r="BN43" s="56"/>
      <c r="BO43" s="55"/>
      <c r="BP43" s="55"/>
      <c r="BQ43" s="52">
        <v>37</v>
      </c>
      <c r="BR43" s="72"/>
      <c r="BS43" s="691"/>
      <c r="BT43" s="692"/>
      <c r="BU43" s="692"/>
      <c r="BV43" s="692"/>
      <c r="BW43" s="692"/>
      <c r="BX43" s="692"/>
      <c r="BY43" s="692"/>
      <c r="BZ43" s="692"/>
      <c r="CA43" s="692"/>
      <c r="CB43" s="692"/>
      <c r="CC43" s="692"/>
      <c r="CD43" s="692"/>
      <c r="CE43" s="692"/>
      <c r="CF43" s="692"/>
      <c r="CG43" s="693"/>
      <c r="CH43" s="703"/>
      <c r="CI43" s="698"/>
      <c r="CJ43" s="698"/>
      <c r="CK43" s="698"/>
      <c r="CL43" s="704"/>
      <c r="CM43" s="703"/>
      <c r="CN43" s="698"/>
      <c r="CO43" s="698"/>
      <c r="CP43" s="698"/>
      <c r="CQ43" s="704"/>
      <c r="CR43" s="703"/>
      <c r="CS43" s="698"/>
      <c r="CT43" s="698"/>
      <c r="CU43" s="698"/>
      <c r="CV43" s="704"/>
      <c r="CW43" s="703"/>
      <c r="CX43" s="698"/>
      <c r="CY43" s="698"/>
      <c r="CZ43" s="698"/>
      <c r="DA43" s="704"/>
      <c r="DB43" s="703"/>
      <c r="DC43" s="698"/>
      <c r="DD43" s="698"/>
      <c r="DE43" s="698"/>
      <c r="DF43" s="704"/>
      <c r="DG43" s="703"/>
      <c r="DH43" s="698"/>
      <c r="DI43" s="698"/>
      <c r="DJ43" s="698"/>
      <c r="DK43" s="704"/>
      <c r="DL43" s="703"/>
      <c r="DM43" s="698"/>
      <c r="DN43" s="698"/>
      <c r="DO43" s="698"/>
      <c r="DP43" s="704"/>
      <c r="DQ43" s="703"/>
      <c r="DR43" s="698"/>
      <c r="DS43" s="698"/>
      <c r="DT43" s="698"/>
      <c r="DU43" s="704"/>
      <c r="DV43" s="691"/>
      <c r="DW43" s="692"/>
      <c r="DX43" s="692"/>
      <c r="DY43" s="692"/>
      <c r="DZ43" s="705"/>
      <c r="EA43" s="48"/>
    </row>
    <row r="44" spans="1:131" ht="26.25" customHeight="1" x14ac:dyDescent="0.2">
      <c r="A44" s="52">
        <v>17</v>
      </c>
      <c r="B44" s="691"/>
      <c r="C44" s="692"/>
      <c r="D44" s="692"/>
      <c r="E44" s="692"/>
      <c r="F44" s="692"/>
      <c r="G44" s="692"/>
      <c r="H44" s="692"/>
      <c r="I44" s="692"/>
      <c r="J44" s="692"/>
      <c r="K44" s="692"/>
      <c r="L44" s="692"/>
      <c r="M44" s="692"/>
      <c r="N44" s="692"/>
      <c r="O44" s="692"/>
      <c r="P44" s="693"/>
      <c r="Q44" s="694"/>
      <c r="R44" s="695"/>
      <c r="S44" s="695"/>
      <c r="T44" s="695"/>
      <c r="U44" s="695"/>
      <c r="V44" s="695"/>
      <c r="W44" s="695"/>
      <c r="X44" s="695"/>
      <c r="Y44" s="695"/>
      <c r="Z44" s="695"/>
      <c r="AA44" s="695"/>
      <c r="AB44" s="695"/>
      <c r="AC44" s="695"/>
      <c r="AD44" s="695"/>
      <c r="AE44" s="696"/>
      <c r="AF44" s="697"/>
      <c r="AG44" s="698"/>
      <c r="AH44" s="698"/>
      <c r="AI44" s="698"/>
      <c r="AJ44" s="699"/>
      <c r="AK44" s="700"/>
      <c r="AL44" s="695"/>
      <c r="AM44" s="695"/>
      <c r="AN44" s="695"/>
      <c r="AO44" s="695"/>
      <c r="AP44" s="695"/>
      <c r="AQ44" s="695"/>
      <c r="AR44" s="695"/>
      <c r="AS44" s="695"/>
      <c r="AT44" s="695"/>
      <c r="AU44" s="695"/>
      <c r="AV44" s="695"/>
      <c r="AW44" s="695"/>
      <c r="AX44" s="695"/>
      <c r="AY44" s="695"/>
      <c r="AZ44" s="739"/>
      <c r="BA44" s="739"/>
      <c r="BB44" s="739"/>
      <c r="BC44" s="739"/>
      <c r="BD44" s="739"/>
      <c r="BE44" s="701"/>
      <c r="BF44" s="701"/>
      <c r="BG44" s="701"/>
      <c r="BH44" s="701"/>
      <c r="BI44" s="702"/>
      <c r="BJ44" s="56"/>
      <c r="BK44" s="56"/>
      <c r="BL44" s="56"/>
      <c r="BM44" s="56"/>
      <c r="BN44" s="56"/>
      <c r="BO44" s="55"/>
      <c r="BP44" s="55"/>
      <c r="BQ44" s="52">
        <v>38</v>
      </c>
      <c r="BR44" s="72"/>
      <c r="BS44" s="691"/>
      <c r="BT44" s="692"/>
      <c r="BU44" s="692"/>
      <c r="BV44" s="692"/>
      <c r="BW44" s="692"/>
      <c r="BX44" s="692"/>
      <c r="BY44" s="692"/>
      <c r="BZ44" s="692"/>
      <c r="CA44" s="692"/>
      <c r="CB44" s="692"/>
      <c r="CC44" s="692"/>
      <c r="CD44" s="692"/>
      <c r="CE44" s="692"/>
      <c r="CF44" s="692"/>
      <c r="CG44" s="693"/>
      <c r="CH44" s="703"/>
      <c r="CI44" s="698"/>
      <c r="CJ44" s="698"/>
      <c r="CK44" s="698"/>
      <c r="CL44" s="704"/>
      <c r="CM44" s="703"/>
      <c r="CN44" s="698"/>
      <c r="CO44" s="698"/>
      <c r="CP44" s="698"/>
      <c r="CQ44" s="704"/>
      <c r="CR44" s="703"/>
      <c r="CS44" s="698"/>
      <c r="CT44" s="698"/>
      <c r="CU44" s="698"/>
      <c r="CV44" s="704"/>
      <c r="CW44" s="703"/>
      <c r="CX44" s="698"/>
      <c r="CY44" s="698"/>
      <c r="CZ44" s="698"/>
      <c r="DA44" s="704"/>
      <c r="DB44" s="703"/>
      <c r="DC44" s="698"/>
      <c r="DD44" s="698"/>
      <c r="DE44" s="698"/>
      <c r="DF44" s="704"/>
      <c r="DG44" s="703"/>
      <c r="DH44" s="698"/>
      <c r="DI44" s="698"/>
      <c r="DJ44" s="698"/>
      <c r="DK44" s="704"/>
      <c r="DL44" s="703"/>
      <c r="DM44" s="698"/>
      <c r="DN44" s="698"/>
      <c r="DO44" s="698"/>
      <c r="DP44" s="704"/>
      <c r="DQ44" s="703"/>
      <c r="DR44" s="698"/>
      <c r="DS44" s="698"/>
      <c r="DT44" s="698"/>
      <c r="DU44" s="704"/>
      <c r="DV44" s="691"/>
      <c r="DW44" s="692"/>
      <c r="DX44" s="692"/>
      <c r="DY44" s="692"/>
      <c r="DZ44" s="705"/>
      <c r="EA44" s="48"/>
    </row>
    <row r="45" spans="1:131" ht="26.25" customHeight="1" x14ac:dyDescent="0.2">
      <c r="A45" s="52">
        <v>18</v>
      </c>
      <c r="B45" s="691"/>
      <c r="C45" s="692"/>
      <c r="D45" s="692"/>
      <c r="E45" s="692"/>
      <c r="F45" s="692"/>
      <c r="G45" s="692"/>
      <c r="H45" s="692"/>
      <c r="I45" s="692"/>
      <c r="J45" s="692"/>
      <c r="K45" s="692"/>
      <c r="L45" s="692"/>
      <c r="M45" s="692"/>
      <c r="N45" s="692"/>
      <c r="O45" s="692"/>
      <c r="P45" s="693"/>
      <c r="Q45" s="694"/>
      <c r="R45" s="695"/>
      <c r="S45" s="695"/>
      <c r="T45" s="695"/>
      <c r="U45" s="695"/>
      <c r="V45" s="695"/>
      <c r="W45" s="695"/>
      <c r="X45" s="695"/>
      <c r="Y45" s="695"/>
      <c r="Z45" s="695"/>
      <c r="AA45" s="695"/>
      <c r="AB45" s="695"/>
      <c r="AC45" s="695"/>
      <c r="AD45" s="695"/>
      <c r="AE45" s="696"/>
      <c r="AF45" s="697"/>
      <c r="AG45" s="698"/>
      <c r="AH45" s="698"/>
      <c r="AI45" s="698"/>
      <c r="AJ45" s="699"/>
      <c r="AK45" s="700"/>
      <c r="AL45" s="695"/>
      <c r="AM45" s="695"/>
      <c r="AN45" s="695"/>
      <c r="AO45" s="695"/>
      <c r="AP45" s="695"/>
      <c r="AQ45" s="695"/>
      <c r="AR45" s="695"/>
      <c r="AS45" s="695"/>
      <c r="AT45" s="695"/>
      <c r="AU45" s="695"/>
      <c r="AV45" s="695"/>
      <c r="AW45" s="695"/>
      <c r="AX45" s="695"/>
      <c r="AY45" s="695"/>
      <c r="AZ45" s="739"/>
      <c r="BA45" s="739"/>
      <c r="BB45" s="739"/>
      <c r="BC45" s="739"/>
      <c r="BD45" s="739"/>
      <c r="BE45" s="701"/>
      <c r="BF45" s="701"/>
      <c r="BG45" s="701"/>
      <c r="BH45" s="701"/>
      <c r="BI45" s="702"/>
      <c r="BJ45" s="56"/>
      <c r="BK45" s="56"/>
      <c r="BL45" s="56"/>
      <c r="BM45" s="56"/>
      <c r="BN45" s="56"/>
      <c r="BO45" s="55"/>
      <c r="BP45" s="55"/>
      <c r="BQ45" s="52">
        <v>39</v>
      </c>
      <c r="BR45" s="72"/>
      <c r="BS45" s="691"/>
      <c r="BT45" s="692"/>
      <c r="BU45" s="692"/>
      <c r="BV45" s="692"/>
      <c r="BW45" s="692"/>
      <c r="BX45" s="692"/>
      <c r="BY45" s="692"/>
      <c r="BZ45" s="692"/>
      <c r="CA45" s="692"/>
      <c r="CB45" s="692"/>
      <c r="CC45" s="692"/>
      <c r="CD45" s="692"/>
      <c r="CE45" s="692"/>
      <c r="CF45" s="692"/>
      <c r="CG45" s="693"/>
      <c r="CH45" s="703"/>
      <c r="CI45" s="698"/>
      <c r="CJ45" s="698"/>
      <c r="CK45" s="698"/>
      <c r="CL45" s="704"/>
      <c r="CM45" s="703"/>
      <c r="CN45" s="698"/>
      <c r="CO45" s="698"/>
      <c r="CP45" s="698"/>
      <c r="CQ45" s="704"/>
      <c r="CR45" s="703"/>
      <c r="CS45" s="698"/>
      <c r="CT45" s="698"/>
      <c r="CU45" s="698"/>
      <c r="CV45" s="704"/>
      <c r="CW45" s="703"/>
      <c r="CX45" s="698"/>
      <c r="CY45" s="698"/>
      <c r="CZ45" s="698"/>
      <c r="DA45" s="704"/>
      <c r="DB45" s="703"/>
      <c r="DC45" s="698"/>
      <c r="DD45" s="698"/>
      <c r="DE45" s="698"/>
      <c r="DF45" s="704"/>
      <c r="DG45" s="703"/>
      <c r="DH45" s="698"/>
      <c r="DI45" s="698"/>
      <c r="DJ45" s="698"/>
      <c r="DK45" s="704"/>
      <c r="DL45" s="703"/>
      <c r="DM45" s="698"/>
      <c r="DN45" s="698"/>
      <c r="DO45" s="698"/>
      <c r="DP45" s="704"/>
      <c r="DQ45" s="703"/>
      <c r="DR45" s="698"/>
      <c r="DS45" s="698"/>
      <c r="DT45" s="698"/>
      <c r="DU45" s="704"/>
      <c r="DV45" s="691"/>
      <c r="DW45" s="692"/>
      <c r="DX45" s="692"/>
      <c r="DY45" s="692"/>
      <c r="DZ45" s="705"/>
      <c r="EA45" s="48"/>
    </row>
    <row r="46" spans="1:131" ht="26.25" customHeight="1" x14ac:dyDescent="0.2">
      <c r="A46" s="52">
        <v>19</v>
      </c>
      <c r="B46" s="691"/>
      <c r="C46" s="692"/>
      <c r="D46" s="692"/>
      <c r="E46" s="692"/>
      <c r="F46" s="692"/>
      <c r="G46" s="692"/>
      <c r="H46" s="692"/>
      <c r="I46" s="692"/>
      <c r="J46" s="692"/>
      <c r="K46" s="692"/>
      <c r="L46" s="692"/>
      <c r="M46" s="692"/>
      <c r="N46" s="692"/>
      <c r="O46" s="692"/>
      <c r="P46" s="693"/>
      <c r="Q46" s="694"/>
      <c r="R46" s="695"/>
      <c r="S46" s="695"/>
      <c r="T46" s="695"/>
      <c r="U46" s="695"/>
      <c r="V46" s="695"/>
      <c r="W46" s="695"/>
      <c r="X46" s="695"/>
      <c r="Y46" s="695"/>
      <c r="Z46" s="695"/>
      <c r="AA46" s="695"/>
      <c r="AB46" s="695"/>
      <c r="AC46" s="695"/>
      <c r="AD46" s="695"/>
      <c r="AE46" s="696"/>
      <c r="AF46" s="697"/>
      <c r="AG46" s="698"/>
      <c r="AH46" s="698"/>
      <c r="AI46" s="698"/>
      <c r="AJ46" s="699"/>
      <c r="AK46" s="700"/>
      <c r="AL46" s="695"/>
      <c r="AM46" s="695"/>
      <c r="AN46" s="695"/>
      <c r="AO46" s="695"/>
      <c r="AP46" s="695"/>
      <c r="AQ46" s="695"/>
      <c r="AR46" s="695"/>
      <c r="AS46" s="695"/>
      <c r="AT46" s="695"/>
      <c r="AU46" s="695"/>
      <c r="AV46" s="695"/>
      <c r="AW46" s="695"/>
      <c r="AX46" s="695"/>
      <c r="AY46" s="695"/>
      <c r="AZ46" s="739"/>
      <c r="BA46" s="739"/>
      <c r="BB46" s="739"/>
      <c r="BC46" s="739"/>
      <c r="BD46" s="739"/>
      <c r="BE46" s="701"/>
      <c r="BF46" s="701"/>
      <c r="BG46" s="701"/>
      <c r="BH46" s="701"/>
      <c r="BI46" s="702"/>
      <c r="BJ46" s="56"/>
      <c r="BK46" s="56"/>
      <c r="BL46" s="56"/>
      <c r="BM46" s="56"/>
      <c r="BN46" s="56"/>
      <c r="BO46" s="55"/>
      <c r="BP46" s="55"/>
      <c r="BQ46" s="52">
        <v>40</v>
      </c>
      <c r="BR46" s="72"/>
      <c r="BS46" s="691"/>
      <c r="BT46" s="692"/>
      <c r="BU46" s="692"/>
      <c r="BV46" s="692"/>
      <c r="BW46" s="692"/>
      <c r="BX46" s="692"/>
      <c r="BY46" s="692"/>
      <c r="BZ46" s="692"/>
      <c r="CA46" s="692"/>
      <c r="CB46" s="692"/>
      <c r="CC46" s="692"/>
      <c r="CD46" s="692"/>
      <c r="CE46" s="692"/>
      <c r="CF46" s="692"/>
      <c r="CG46" s="693"/>
      <c r="CH46" s="703"/>
      <c r="CI46" s="698"/>
      <c r="CJ46" s="698"/>
      <c r="CK46" s="698"/>
      <c r="CL46" s="704"/>
      <c r="CM46" s="703"/>
      <c r="CN46" s="698"/>
      <c r="CO46" s="698"/>
      <c r="CP46" s="698"/>
      <c r="CQ46" s="704"/>
      <c r="CR46" s="703"/>
      <c r="CS46" s="698"/>
      <c r="CT46" s="698"/>
      <c r="CU46" s="698"/>
      <c r="CV46" s="704"/>
      <c r="CW46" s="703"/>
      <c r="CX46" s="698"/>
      <c r="CY46" s="698"/>
      <c r="CZ46" s="698"/>
      <c r="DA46" s="704"/>
      <c r="DB46" s="703"/>
      <c r="DC46" s="698"/>
      <c r="DD46" s="698"/>
      <c r="DE46" s="698"/>
      <c r="DF46" s="704"/>
      <c r="DG46" s="703"/>
      <c r="DH46" s="698"/>
      <c r="DI46" s="698"/>
      <c r="DJ46" s="698"/>
      <c r="DK46" s="704"/>
      <c r="DL46" s="703"/>
      <c r="DM46" s="698"/>
      <c r="DN46" s="698"/>
      <c r="DO46" s="698"/>
      <c r="DP46" s="704"/>
      <c r="DQ46" s="703"/>
      <c r="DR46" s="698"/>
      <c r="DS46" s="698"/>
      <c r="DT46" s="698"/>
      <c r="DU46" s="704"/>
      <c r="DV46" s="691"/>
      <c r="DW46" s="692"/>
      <c r="DX46" s="692"/>
      <c r="DY46" s="692"/>
      <c r="DZ46" s="705"/>
      <c r="EA46" s="48"/>
    </row>
    <row r="47" spans="1:131" ht="26.25" customHeight="1" x14ac:dyDescent="0.2">
      <c r="A47" s="52">
        <v>20</v>
      </c>
      <c r="B47" s="691"/>
      <c r="C47" s="692"/>
      <c r="D47" s="692"/>
      <c r="E47" s="692"/>
      <c r="F47" s="692"/>
      <c r="G47" s="692"/>
      <c r="H47" s="692"/>
      <c r="I47" s="692"/>
      <c r="J47" s="692"/>
      <c r="K47" s="692"/>
      <c r="L47" s="692"/>
      <c r="M47" s="692"/>
      <c r="N47" s="692"/>
      <c r="O47" s="692"/>
      <c r="P47" s="693"/>
      <c r="Q47" s="694"/>
      <c r="R47" s="695"/>
      <c r="S47" s="695"/>
      <c r="T47" s="695"/>
      <c r="U47" s="695"/>
      <c r="V47" s="695"/>
      <c r="W47" s="695"/>
      <c r="X47" s="695"/>
      <c r="Y47" s="695"/>
      <c r="Z47" s="695"/>
      <c r="AA47" s="695"/>
      <c r="AB47" s="695"/>
      <c r="AC47" s="695"/>
      <c r="AD47" s="695"/>
      <c r="AE47" s="696"/>
      <c r="AF47" s="697"/>
      <c r="AG47" s="698"/>
      <c r="AH47" s="698"/>
      <c r="AI47" s="698"/>
      <c r="AJ47" s="699"/>
      <c r="AK47" s="700"/>
      <c r="AL47" s="695"/>
      <c r="AM47" s="695"/>
      <c r="AN47" s="695"/>
      <c r="AO47" s="695"/>
      <c r="AP47" s="695"/>
      <c r="AQ47" s="695"/>
      <c r="AR47" s="695"/>
      <c r="AS47" s="695"/>
      <c r="AT47" s="695"/>
      <c r="AU47" s="695"/>
      <c r="AV47" s="695"/>
      <c r="AW47" s="695"/>
      <c r="AX47" s="695"/>
      <c r="AY47" s="695"/>
      <c r="AZ47" s="739"/>
      <c r="BA47" s="739"/>
      <c r="BB47" s="739"/>
      <c r="BC47" s="739"/>
      <c r="BD47" s="739"/>
      <c r="BE47" s="701"/>
      <c r="BF47" s="701"/>
      <c r="BG47" s="701"/>
      <c r="BH47" s="701"/>
      <c r="BI47" s="702"/>
      <c r="BJ47" s="56"/>
      <c r="BK47" s="56"/>
      <c r="BL47" s="56"/>
      <c r="BM47" s="56"/>
      <c r="BN47" s="56"/>
      <c r="BO47" s="55"/>
      <c r="BP47" s="55"/>
      <c r="BQ47" s="52">
        <v>41</v>
      </c>
      <c r="BR47" s="72"/>
      <c r="BS47" s="691"/>
      <c r="BT47" s="692"/>
      <c r="BU47" s="692"/>
      <c r="BV47" s="692"/>
      <c r="BW47" s="692"/>
      <c r="BX47" s="692"/>
      <c r="BY47" s="692"/>
      <c r="BZ47" s="692"/>
      <c r="CA47" s="692"/>
      <c r="CB47" s="692"/>
      <c r="CC47" s="692"/>
      <c r="CD47" s="692"/>
      <c r="CE47" s="692"/>
      <c r="CF47" s="692"/>
      <c r="CG47" s="693"/>
      <c r="CH47" s="703"/>
      <c r="CI47" s="698"/>
      <c r="CJ47" s="698"/>
      <c r="CK47" s="698"/>
      <c r="CL47" s="704"/>
      <c r="CM47" s="703"/>
      <c r="CN47" s="698"/>
      <c r="CO47" s="698"/>
      <c r="CP47" s="698"/>
      <c r="CQ47" s="704"/>
      <c r="CR47" s="703"/>
      <c r="CS47" s="698"/>
      <c r="CT47" s="698"/>
      <c r="CU47" s="698"/>
      <c r="CV47" s="704"/>
      <c r="CW47" s="703"/>
      <c r="CX47" s="698"/>
      <c r="CY47" s="698"/>
      <c r="CZ47" s="698"/>
      <c r="DA47" s="704"/>
      <c r="DB47" s="703"/>
      <c r="DC47" s="698"/>
      <c r="DD47" s="698"/>
      <c r="DE47" s="698"/>
      <c r="DF47" s="704"/>
      <c r="DG47" s="703"/>
      <c r="DH47" s="698"/>
      <c r="DI47" s="698"/>
      <c r="DJ47" s="698"/>
      <c r="DK47" s="704"/>
      <c r="DL47" s="703"/>
      <c r="DM47" s="698"/>
      <c r="DN47" s="698"/>
      <c r="DO47" s="698"/>
      <c r="DP47" s="704"/>
      <c r="DQ47" s="703"/>
      <c r="DR47" s="698"/>
      <c r="DS47" s="698"/>
      <c r="DT47" s="698"/>
      <c r="DU47" s="704"/>
      <c r="DV47" s="691"/>
      <c r="DW47" s="692"/>
      <c r="DX47" s="692"/>
      <c r="DY47" s="692"/>
      <c r="DZ47" s="705"/>
      <c r="EA47" s="48"/>
    </row>
    <row r="48" spans="1:131" ht="26.25" customHeight="1" x14ac:dyDescent="0.2">
      <c r="A48" s="52">
        <v>21</v>
      </c>
      <c r="B48" s="691"/>
      <c r="C48" s="692"/>
      <c r="D48" s="692"/>
      <c r="E48" s="692"/>
      <c r="F48" s="692"/>
      <c r="G48" s="692"/>
      <c r="H48" s="692"/>
      <c r="I48" s="692"/>
      <c r="J48" s="692"/>
      <c r="K48" s="692"/>
      <c r="L48" s="692"/>
      <c r="M48" s="692"/>
      <c r="N48" s="692"/>
      <c r="O48" s="692"/>
      <c r="P48" s="693"/>
      <c r="Q48" s="694"/>
      <c r="R48" s="695"/>
      <c r="S48" s="695"/>
      <c r="T48" s="695"/>
      <c r="U48" s="695"/>
      <c r="V48" s="695"/>
      <c r="W48" s="695"/>
      <c r="X48" s="695"/>
      <c r="Y48" s="695"/>
      <c r="Z48" s="695"/>
      <c r="AA48" s="695"/>
      <c r="AB48" s="695"/>
      <c r="AC48" s="695"/>
      <c r="AD48" s="695"/>
      <c r="AE48" s="696"/>
      <c r="AF48" s="697"/>
      <c r="AG48" s="698"/>
      <c r="AH48" s="698"/>
      <c r="AI48" s="698"/>
      <c r="AJ48" s="699"/>
      <c r="AK48" s="700"/>
      <c r="AL48" s="695"/>
      <c r="AM48" s="695"/>
      <c r="AN48" s="695"/>
      <c r="AO48" s="695"/>
      <c r="AP48" s="695"/>
      <c r="AQ48" s="695"/>
      <c r="AR48" s="695"/>
      <c r="AS48" s="695"/>
      <c r="AT48" s="695"/>
      <c r="AU48" s="695"/>
      <c r="AV48" s="695"/>
      <c r="AW48" s="695"/>
      <c r="AX48" s="695"/>
      <c r="AY48" s="695"/>
      <c r="AZ48" s="739"/>
      <c r="BA48" s="739"/>
      <c r="BB48" s="739"/>
      <c r="BC48" s="739"/>
      <c r="BD48" s="739"/>
      <c r="BE48" s="701"/>
      <c r="BF48" s="701"/>
      <c r="BG48" s="701"/>
      <c r="BH48" s="701"/>
      <c r="BI48" s="702"/>
      <c r="BJ48" s="56"/>
      <c r="BK48" s="56"/>
      <c r="BL48" s="56"/>
      <c r="BM48" s="56"/>
      <c r="BN48" s="56"/>
      <c r="BO48" s="55"/>
      <c r="BP48" s="55"/>
      <c r="BQ48" s="52">
        <v>42</v>
      </c>
      <c r="BR48" s="72"/>
      <c r="BS48" s="691"/>
      <c r="BT48" s="692"/>
      <c r="BU48" s="692"/>
      <c r="BV48" s="692"/>
      <c r="BW48" s="692"/>
      <c r="BX48" s="692"/>
      <c r="BY48" s="692"/>
      <c r="BZ48" s="692"/>
      <c r="CA48" s="692"/>
      <c r="CB48" s="692"/>
      <c r="CC48" s="692"/>
      <c r="CD48" s="692"/>
      <c r="CE48" s="692"/>
      <c r="CF48" s="692"/>
      <c r="CG48" s="693"/>
      <c r="CH48" s="703"/>
      <c r="CI48" s="698"/>
      <c r="CJ48" s="698"/>
      <c r="CK48" s="698"/>
      <c r="CL48" s="704"/>
      <c r="CM48" s="703"/>
      <c r="CN48" s="698"/>
      <c r="CO48" s="698"/>
      <c r="CP48" s="698"/>
      <c r="CQ48" s="704"/>
      <c r="CR48" s="703"/>
      <c r="CS48" s="698"/>
      <c r="CT48" s="698"/>
      <c r="CU48" s="698"/>
      <c r="CV48" s="704"/>
      <c r="CW48" s="703"/>
      <c r="CX48" s="698"/>
      <c r="CY48" s="698"/>
      <c r="CZ48" s="698"/>
      <c r="DA48" s="704"/>
      <c r="DB48" s="703"/>
      <c r="DC48" s="698"/>
      <c r="DD48" s="698"/>
      <c r="DE48" s="698"/>
      <c r="DF48" s="704"/>
      <c r="DG48" s="703"/>
      <c r="DH48" s="698"/>
      <c r="DI48" s="698"/>
      <c r="DJ48" s="698"/>
      <c r="DK48" s="704"/>
      <c r="DL48" s="703"/>
      <c r="DM48" s="698"/>
      <c r="DN48" s="698"/>
      <c r="DO48" s="698"/>
      <c r="DP48" s="704"/>
      <c r="DQ48" s="703"/>
      <c r="DR48" s="698"/>
      <c r="DS48" s="698"/>
      <c r="DT48" s="698"/>
      <c r="DU48" s="704"/>
      <c r="DV48" s="691"/>
      <c r="DW48" s="692"/>
      <c r="DX48" s="692"/>
      <c r="DY48" s="692"/>
      <c r="DZ48" s="705"/>
      <c r="EA48" s="48"/>
    </row>
    <row r="49" spans="1:131" ht="26.25" customHeight="1" x14ac:dyDescent="0.2">
      <c r="A49" s="52">
        <v>22</v>
      </c>
      <c r="B49" s="691"/>
      <c r="C49" s="692"/>
      <c r="D49" s="692"/>
      <c r="E49" s="692"/>
      <c r="F49" s="692"/>
      <c r="G49" s="692"/>
      <c r="H49" s="692"/>
      <c r="I49" s="692"/>
      <c r="J49" s="692"/>
      <c r="K49" s="692"/>
      <c r="L49" s="692"/>
      <c r="M49" s="692"/>
      <c r="N49" s="692"/>
      <c r="O49" s="692"/>
      <c r="P49" s="693"/>
      <c r="Q49" s="694"/>
      <c r="R49" s="695"/>
      <c r="S49" s="695"/>
      <c r="T49" s="695"/>
      <c r="U49" s="695"/>
      <c r="V49" s="695"/>
      <c r="W49" s="695"/>
      <c r="X49" s="695"/>
      <c r="Y49" s="695"/>
      <c r="Z49" s="695"/>
      <c r="AA49" s="695"/>
      <c r="AB49" s="695"/>
      <c r="AC49" s="695"/>
      <c r="AD49" s="695"/>
      <c r="AE49" s="696"/>
      <c r="AF49" s="697"/>
      <c r="AG49" s="698"/>
      <c r="AH49" s="698"/>
      <c r="AI49" s="698"/>
      <c r="AJ49" s="699"/>
      <c r="AK49" s="700"/>
      <c r="AL49" s="695"/>
      <c r="AM49" s="695"/>
      <c r="AN49" s="695"/>
      <c r="AO49" s="695"/>
      <c r="AP49" s="695"/>
      <c r="AQ49" s="695"/>
      <c r="AR49" s="695"/>
      <c r="AS49" s="695"/>
      <c r="AT49" s="695"/>
      <c r="AU49" s="695"/>
      <c r="AV49" s="695"/>
      <c r="AW49" s="695"/>
      <c r="AX49" s="695"/>
      <c r="AY49" s="695"/>
      <c r="AZ49" s="739"/>
      <c r="BA49" s="739"/>
      <c r="BB49" s="739"/>
      <c r="BC49" s="739"/>
      <c r="BD49" s="739"/>
      <c r="BE49" s="701"/>
      <c r="BF49" s="701"/>
      <c r="BG49" s="701"/>
      <c r="BH49" s="701"/>
      <c r="BI49" s="702"/>
      <c r="BJ49" s="56"/>
      <c r="BK49" s="56"/>
      <c r="BL49" s="56"/>
      <c r="BM49" s="56"/>
      <c r="BN49" s="56"/>
      <c r="BO49" s="55"/>
      <c r="BP49" s="55"/>
      <c r="BQ49" s="52">
        <v>43</v>
      </c>
      <c r="BR49" s="72"/>
      <c r="BS49" s="691"/>
      <c r="BT49" s="692"/>
      <c r="BU49" s="692"/>
      <c r="BV49" s="692"/>
      <c r="BW49" s="692"/>
      <c r="BX49" s="692"/>
      <c r="BY49" s="692"/>
      <c r="BZ49" s="692"/>
      <c r="CA49" s="692"/>
      <c r="CB49" s="692"/>
      <c r="CC49" s="692"/>
      <c r="CD49" s="692"/>
      <c r="CE49" s="692"/>
      <c r="CF49" s="692"/>
      <c r="CG49" s="693"/>
      <c r="CH49" s="703"/>
      <c r="CI49" s="698"/>
      <c r="CJ49" s="698"/>
      <c r="CK49" s="698"/>
      <c r="CL49" s="704"/>
      <c r="CM49" s="703"/>
      <c r="CN49" s="698"/>
      <c r="CO49" s="698"/>
      <c r="CP49" s="698"/>
      <c r="CQ49" s="704"/>
      <c r="CR49" s="703"/>
      <c r="CS49" s="698"/>
      <c r="CT49" s="698"/>
      <c r="CU49" s="698"/>
      <c r="CV49" s="704"/>
      <c r="CW49" s="703"/>
      <c r="CX49" s="698"/>
      <c r="CY49" s="698"/>
      <c r="CZ49" s="698"/>
      <c r="DA49" s="704"/>
      <c r="DB49" s="703"/>
      <c r="DC49" s="698"/>
      <c r="DD49" s="698"/>
      <c r="DE49" s="698"/>
      <c r="DF49" s="704"/>
      <c r="DG49" s="703"/>
      <c r="DH49" s="698"/>
      <c r="DI49" s="698"/>
      <c r="DJ49" s="698"/>
      <c r="DK49" s="704"/>
      <c r="DL49" s="703"/>
      <c r="DM49" s="698"/>
      <c r="DN49" s="698"/>
      <c r="DO49" s="698"/>
      <c r="DP49" s="704"/>
      <c r="DQ49" s="703"/>
      <c r="DR49" s="698"/>
      <c r="DS49" s="698"/>
      <c r="DT49" s="698"/>
      <c r="DU49" s="704"/>
      <c r="DV49" s="691"/>
      <c r="DW49" s="692"/>
      <c r="DX49" s="692"/>
      <c r="DY49" s="692"/>
      <c r="DZ49" s="705"/>
      <c r="EA49" s="48"/>
    </row>
    <row r="50" spans="1:131" ht="26.25" customHeight="1" x14ac:dyDescent="0.2">
      <c r="A50" s="52">
        <v>23</v>
      </c>
      <c r="B50" s="691"/>
      <c r="C50" s="692"/>
      <c r="D50" s="692"/>
      <c r="E50" s="692"/>
      <c r="F50" s="692"/>
      <c r="G50" s="692"/>
      <c r="H50" s="692"/>
      <c r="I50" s="692"/>
      <c r="J50" s="692"/>
      <c r="K50" s="692"/>
      <c r="L50" s="692"/>
      <c r="M50" s="692"/>
      <c r="N50" s="692"/>
      <c r="O50" s="692"/>
      <c r="P50" s="693"/>
      <c r="Q50" s="740"/>
      <c r="R50" s="741"/>
      <c r="S50" s="741"/>
      <c r="T50" s="741"/>
      <c r="U50" s="741"/>
      <c r="V50" s="741"/>
      <c r="W50" s="741"/>
      <c r="X50" s="741"/>
      <c r="Y50" s="741"/>
      <c r="Z50" s="741"/>
      <c r="AA50" s="741"/>
      <c r="AB50" s="741"/>
      <c r="AC50" s="741"/>
      <c r="AD50" s="741"/>
      <c r="AE50" s="742"/>
      <c r="AF50" s="697"/>
      <c r="AG50" s="698"/>
      <c r="AH50" s="698"/>
      <c r="AI50" s="698"/>
      <c r="AJ50" s="699"/>
      <c r="AK50" s="743"/>
      <c r="AL50" s="741"/>
      <c r="AM50" s="741"/>
      <c r="AN50" s="741"/>
      <c r="AO50" s="741"/>
      <c r="AP50" s="741"/>
      <c r="AQ50" s="741"/>
      <c r="AR50" s="741"/>
      <c r="AS50" s="741"/>
      <c r="AT50" s="741"/>
      <c r="AU50" s="741"/>
      <c r="AV50" s="741"/>
      <c r="AW50" s="741"/>
      <c r="AX50" s="741"/>
      <c r="AY50" s="741"/>
      <c r="AZ50" s="744"/>
      <c r="BA50" s="744"/>
      <c r="BB50" s="744"/>
      <c r="BC50" s="744"/>
      <c r="BD50" s="744"/>
      <c r="BE50" s="701"/>
      <c r="BF50" s="701"/>
      <c r="BG50" s="701"/>
      <c r="BH50" s="701"/>
      <c r="BI50" s="702"/>
      <c r="BJ50" s="56"/>
      <c r="BK50" s="56"/>
      <c r="BL50" s="56"/>
      <c r="BM50" s="56"/>
      <c r="BN50" s="56"/>
      <c r="BO50" s="55"/>
      <c r="BP50" s="55"/>
      <c r="BQ50" s="52">
        <v>44</v>
      </c>
      <c r="BR50" s="72"/>
      <c r="BS50" s="691"/>
      <c r="BT50" s="692"/>
      <c r="BU50" s="692"/>
      <c r="BV50" s="692"/>
      <c r="BW50" s="692"/>
      <c r="BX50" s="692"/>
      <c r="BY50" s="692"/>
      <c r="BZ50" s="692"/>
      <c r="CA50" s="692"/>
      <c r="CB50" s="692"/>
      <c r="CC50" s="692"/>
      <c r="CD50" s="692"/>
      <c r="CE50" s="692"/>
      <c r="CF50" s="692"/>
      <c r="CG50" s="693"/>
      <c r="CH50" s="703"/>
      <c r="CI50" s="698"/>
      <c r="CJ50" s="698"/>
      <c r="CK50" s="698"/>
      <c r="CL50" s="704"/>
      <c r="CM50" s="703"/>
      <c r="CN50" s="698"/>
      <c r="CO50" s="698"/>
      <c r="CP50" s="698"/>
      <c r="CQ50" s="704"/>
      <c r="CR50" s="703"/>
      <c r="CS50" s="698"/>
      <c r="CT50" s="698"/>
      <c r="CU50" s="698"/>
      <c r="CV50" s="704"/>
      <c r="CW50" s="703"/>
      <c r="CX50" s="698"/>
      <c r="CY50" s="698"/>
      <c r="CZ50" s="698"/>
      <c r="DA50" s="704"/>
      <c r="DB50" s="703"/>
      <c r="DC50" s="698"/>
      <c r="DD50" s="698"/>
      <c r="DE50" s="698"/>
      <c r="DF50" s="704"/>
      <c r="DG50" s="703"/>
      <c r="DH50" s="698"/>
      <c r="DI50" s="698"/>
      <c r="DJ50" s="698"/>
      <c r="DK50" s="704"/>
      <c r="DL50" s="703"/>
      <c r="DM50" s="698"/>
      <c r="DN50" s="698"/>
      <c r="DO50" s="698"/>
      <c r="DP50" s="704"/>
      <c r="DQ50" s="703"/>
      <c r="DR50" s="698"/>
      <c r="DS50" s="698"/>
      <c r="DT50" s="698"/>
      <c r="DU50" s="704"/>
      <c r="DV50" s="691"/>
      <c r="DW50" s="692"/>
      <c r="DX50" s="692"/>
      <c r="DY50" s="692"/>
      <c r="DZ50" s="705"/>
      <c r="EA50" s="48"/>
    </row>
    <row r="51" spans="1:131" ht="26.25" customHeight="1" x14ac:dyDescent="0.2">
      <c r="A51" s="52">
        <v>24</v>
      </c>
      <c r="B51" s="691"/>
      <c r="C51" s="692"/>
      <c r="D51" s="692"/>
      <c r="E51" s="692"/>
      <c r="F51" s="692"/>
      <c r="G51" s="692"/>
      <c r="H51" s="692"/>
      <c r="I51" s="692"/>
      <c r="J51" s="692"/>
      <c r="K51" s="692"/>
      <c r="L51" s="692"/>
      <c r="M51" s="692"/>
      <c r="N51" s="692"/>
      <c r="O51" s="692"/>
      <c r="P51" s="693"/>
      <c r="Q51" s="740"/>
      <c r="R51" s="741"/>
      <c r="S51" s="741"/>
      <c r="T51" s="741"/>
      <c r="U51" s="741"/>
      <c r="V51" s="741"/>
      <c r="W51" s="741"/>
      <c r="X51" s="741"/>
      <c r="Y51" s="741"/>
      <c r="Z51" s="741"/>
      <c r="AA51" s="741"/>
      <c r="AB51" s="741"/>
      <c r="AC51" s="741"/>
      <c r="AD51" s="741"/>
      <c r="AE51" s="742"/>
      <c r="AF51" s="697"/>
      <c r="AG51" s="698"/>
      <c r="AH51" s="698"/>
      <c r="AI51" s="698"/>
      <c r="AJ51" s="699"/>
      <c r="AK51" s="743"/>
      <c r="AL51" s="741"/>
      <c r="AM51" s="741"/>
      <c r="AN51" s="741"/>
      <c r="AO51" s="741"/>
      <c r="AP51" s="741"/>
      <c r="AQ51" s="741"/>
      <c r="AR51" s="741"/>
      <c r="AS51" s="741"/>
      <c r="AT51" s="741"/>
      <c r="AU51" s="741"/>
      <c r="AV51" s="741"/>
      <c r="AW51" s="741"/>
      <c r="AX51" s="741"/>
      <c r="AY51" s="741"/>
      <c r="AZ51" s="744"/>
      <c r="BA51" s="744"/>
      <c r="BB51" s="744"/>
      <c r="BC51" s="744"/>
      <c r="BD51" s="744"/>
      <c r="BE51" s="701"/>
      <c r="BF51" s="701"/>
      <c r="BG51" s="701"/>
      <c r="BH51" s="701"/>
      <c r="BI51" s="702"/>
      <c r="BJ51" s="56"/>
      <c r="BK51" s="56"/>
      <c r="BL51" s="56"/>
      <c r="BM51" s="56"/>
      <c r="BN51" s="56"/>
      <c r="BO51" s="55"/>
      <c r="BP51" s="55"/>
      <c r="BQ51" s="52">
        <v>45</v>
      </c>
      <c r="BR51" s="72"/>
      <c r="BS51" s="691"/>
      <c r="BT51" s="692"/>
      <c r="BU51" s="692"/>
      <c r="BV51" s="692"/>
      <c r="BW51" s="692"/>
      <c r="BX51" s="692"/>
      <c r="BY51" s="692"/>
      <c r="BZ51" s="692"/>
      <c r="CA51" s="692"/>
      <c r="CB51" s="692"/>
      <c r="CC51" s="692"/>
      <c r="CD51" s="692"/>
      <c r="CE51" s="692"/>
      <c r="CF51" s="692"/>
      <c r="CG51" s="693"/>
      <c r="CH51" s="703"/>
      <c r="CI51" s="698"/>
      <c r="CJ51" s="698"/>
      <c r="CK51" s="698"/>
      <c r="CL51" s="704"/>
      <c r="CM51" s="703"/>
      <c r="CN51" s="698"/>
      <c r="CO51" s="698"/>
      <c r="CP51" s="698"/>
      <c r="CQ51" s="704"/>
      <c r="CR51" s="703"/>
      <c r="CS51" s="698"/>
      <c r="CT51" s="698"/>
      <c r="CU51" s="698"/>
      <c r="CV51" s="704"/>
      <c r="CW51" s="703"/>
      <c r="CX51" s="698"/>
      <c r="CY51" s="698"/>
      <c r="CZ51" s="698"/>
      <c r="DA51" s="704"/>
      <c r="DB51" s="703"/>
      <c r="DC51" s="698"/>
      <c r="DD51" s="698"/>
      <c r="DE51" s="698"/>
      <c r="DF51" s="704"/>
      <c r="DG51" s="703"/>
      <c r="DH51" s="698"/>
      <c r="DI51" s="698"/>
      <c r="DJ51" s="698"/>
      <c r="DK51" s="704"/>
      <c r="DL51" s="703"/>
      <c r="DM51" s="698"/>
      <c r="DN51" s="698"/>
      <c r="DO51" s="698"/>
      <c r="DP51" s="704"/>
      <c r="DQ51" s="703"/>
      <c r="DR51" s="698"/>
      <c r="DS51" s="698"/>
      <c r="DT51" s="698"/>
      <c r="DU51" s="704"/>
      <c r="DV51" s="691"/>
      <c r="DW51" s="692"/>
      <c r="DX51" s="692"/>
      <c r="DY51" s="692"/>
      <c r="DZ51" s="705"/>
      <c r="EA51" s="48"/>
    </row>
    <row r="52" spans="1:131" ht="26.25" customHeight="1" x14ac:dyDescent="0.2">
      <c r="A52" s="52">
        <v>25</v>
      </c>
      <c r="B52" s="691"/>
      <c r="C52" s="692"/>
      <c r="D52" s="692"/>
      <c r="E52" s="692"/>
      <c r="F52" s="692"/>
      <c r="G52" s="692"/>
      <c r="H52" s="692"/>
      <c r="I52" s="692"/>
      <c r="J52" s="692"/>
      <c r="K52" s="692"/>
      <c r="L52" s="692"/>
      <c r="M52" s="692"/>
      <c r="N52" s="692"/>
      <c r="O52" s="692"/>
      <c r="P52" s="693"/>
      <c r="Q52" s="740"/>
      <c r="R52" s="741"/>
      <c r="S52" s="741"/>
      <c r="T52" s="741"/>
      <c r="U52" s="741"/>
      <c r="V52" s="741"/>
      <c r="W52" s="741"/>
      <c r="X52" s="741"/>
      <c r="Y52" s="741"/>
      <c r="Z52" s="741"/>
      <c r="AA52" s="741"/>
      <c r="AB52" s="741"/>
      <c r="AC52" s="741"/>
      <c r="AD52" s="741"/>
      <c r="AE52" s="742"/>
      <c r="AF52" s="697"/>
      <c r="AG52" s="698"/>
      <c r="AH52" s="698"/>
      <c r="AI52" s="698"/>
      <c r="AJ52" s="699"/>
      <c r="AK52" s="743"/>
      <c r="AL52" s="741"/>
      <c r="AM52" s="741"/>
      <c r="AN52" s="741"/>
      <c r="AO52" s="741"/>
      <c r="AP52" s="741"/>
      <c r="AQ52" s="741"/>
      <c r="AR52" s="741"/>
      <c r="AS52" s="741"/>
      <c r="AT52" s="741"/>
      <c r="AU52" s="741"/>
      <c r="AV52" s="741"/>
      <c r="AW52" s="741"/>
      <c r="AX52" s="741"/>
      <c r="AY52" s="741"/>
      <c r="AZ52" s="744"/>
      <c r="BA52" s="744"/>
      <c r="BB52" s="744"/>
      <c r="BC52" s="744"/>
      <c r="BD52" s="744"/>
      <c r="BE52" s="701"/>
      <c r="BF52" s="701"/>
      <c r="BG52" s="701"/>
      <c r="BH52" s="701"/>
      <c r="BI52" s="702"/>
      <c r="BJ52" s="56"/>
      <c r="BK52" s="56"/>
      <c r="BL52" s="56"/>
      <c r="BM52" s="56"/>
      <c r="BN52" s="56"/>
      <c r="BO52" s="55"/>
      <c r="BP52" s="55"/>
      <c r="BQ52" s="52">
        <v>46</v>
      </c>
      <c r="BR52" s="72"/>
      <c r="BS52" s="691"/>
      <c r="BT52" s="692"/>
      <c r="BU52" s="692"/>
      <c r="BV52" s="692"/>
      <c r="BW52" s="692"/>
      <c r="BX52" s="692"/>
      <c r="BY52" s="692"/>
      <c r="BZ52" s="692"/>
      <c r="CA52" s="692"/>
      <c r="CB52" s="692"/>
      <c r="CC52" s="692"/>
      <c r="CD52" s="692"/>
      <c r="CE52" s="692"/>
      <c r="CF52" s="692"/>
      <c r="CG52" s="693"/>
      <c r="CH52" s="703"/>
      <c r="CI52" s="698"/>
      <c r="CJ52" s="698"/>
      <c r="CK52" s="698"/>
      <c r="CL52" s="704"/>
      <c r="CM52" s="703"/>
      <c r="CN52" s="698"/>
      <c r="CO52" s="698"/>
      <c r="CP52" s="698"/>
      <c r="CQ52" s="704"/>
      <c r="CR52" s="703"/>
      <c r="CS52" s="698"/>
      <c r="CT52" s="698"/>
      <c r="CU52" s="698"/>
      <c r="CV52" s="704"/>
      <c r="CW52" s="703"/>
      <c r="CX52" s="698"/>
      <c r="CY52" s="698"/>
      <c r="CZ52" s="698"/>
      <c r="DA52" s="704"/>
      <c r="DB52" s="703"/>
      <c r="DC52" s="698"/>
      <c r="DD52" s="698"/>
      <c r="DE52" s="698"/>
      <c r="DF52" s="704"/>
      <c r="DG52" s="703"/>
      <c r="DH52" s="698"/>
      <c r="DI52" s="698"/>
      <c r="DJ52" s="698"/>
      <c r="DK52" s="704"/>
      <c r="DL52" s="703"/>
      <c r="DM52" s="698"/>
      <c r="DN52" s="698"/>
      <c r="DO52" s="698"/>
      <c r="DP52" s="704"/>
      <c r="DQ52" s="703"/>
      <c r="DR52" s="698"/>
      <c r="DS52" s="698"/>
      <c r="DT52" s="698"/>
      <c r="DU52" s="704"/>
      <c r="DV52" s="691"/>
      <c r="DW52" s="692"/>
      <c r="DX52" s="692"/>
      <c r="DY52" s="692"/>
      <c r="DZ52" s="705"/>
      <c r="EA52" s="48"/>
    </row>
    <row r="53" spans="1:131" ht="26.25" customHeight="1" x14ac:dyDescent="0.2">
      <c r="A53" s="52">
        <v>26</v>
      </c>
      <c r="B53" s="691"/>
      <c r="C53" s="692"/>
      <c r="D53" s="692"/>
      <c r="E53" s="692"/>
      <c r="F53" s="692"/>
      <c r="G53" s="692"/>
      <c r="H53" s="692"/>
      <c r="I53" s="692"/>
      <c r="J53" s="692"/>
      <c r="K53" s="692"/>
      <c r="L53" s="692"/>
      <c r="M53" s="692"/>
      <c r="N53" s="692"/>
      <c r="O53" s="692"/>
      <c r="P53" s="693"/>
      <c r="Q53" s="740"/>
      <c r="R53" s="741"/>
      <c r="S53" s="741"/>
      <c r="T53" s="741"/>
      <c r="U53" s="741"/>
      <c r="V53" s="741"/>
      <c r="W53" s="741"/>
      <c r="X53" s="741"/>
      <c r="Y53" s="741"/>
      <c r="Z53" s="741"/>
      <c r="AA53" s="741"/>
      <c r="AB53" s="741"/>
      <c r="AC53" s="741"/>
      <c r="AD53" s="741"/>
      <c r="AE53" s="742"/>
      <c r="AF53" s="697"/>
      <c r="AG53" s="698"/>
      <c r="AH53" s="698"/>
      <c r="AI53" s="698"/>
      <c r="AJ53" s="699"/>
      <c r="AK53" s="743"/>
      <c r="AL53" s="741"/>
      <c r="AM53" s="741"/>
      <c r="AN53" s="741"/>
      <c r="AO53" s="741"/>
      <c r="AP53" s="741"/>
      <c r="AQ53" s="741"/>
      <c r="AR53" s="741"/>
      <c r="AS53" s="741"/>
      <c r="AT53" s="741"/>
      <c r="AU53" s="741"/>
      <c r="AV53" s="741"/>
      <c r="AW53" s="741"/>
      <c r="AX53" s="741"/>
      <c r="AY53" s="741"/>
      <c r="AZ53" s="744"/>
      <c r="BA53" s="744"/>
      <c r="BB53" s="744"/>
      <c r="BC53" s="744"/>
      <c r="BD53" s="744"/>
      <c r="BE53" s="701"/>
      <c r="BF53" s="701"/>
      <c r="BG53" s="701"/>
      <c r="BH53" s="701"/>
      <c r="BI53" s="702"/>
      <c r="BJ53" s="56"/>
      <c r="BK53" s="56"/>
      <c r="BL53" s="56"/>
      <c r="BM53" s="56"/>
      <c r="BN53" s="56"/>
      <c r="BO53" s="55"/>
      <c r="BP53" s="55"/>
      <c r="BQ53" s="52">
        <v>47</v>
      </c>
      <c r="BR53" s="72"/>
      <c r="BS53" s="691"/>
      <c r="BT53" s="692"/>
      <c r="BU53" s="692"/>
      <c r="BV53" s="692"/>
      <c r="BW53" s="692"/>
      <c r="BX53" s="692"/>
      <c r="BY53" s="692"/>
      <c r="BZ53" s="692"/>
      <c r="CA53" s="692"/>
      <c r="CB53" s="692"/>
      <c r="CC53" s="692"/>
      <c r="CD53" s="692"/>
      <c r="CE53" s="692"/>
      <c r="CF53" s="692"/>
      <c r="CG53" s="693"/>
      <c r="CH53" s="703"/>
      <c r="CI53" s="698"/>
      <c r="CJ53" s="698"/>
      <c r="CK53" s="698"/>
      <c r="CL53" s="704"/>
      <c r="CM53" s="703"/>
      <c r="CN53" s="698"/>
      <c r="CO53" s="698"/>
      <c r="CP53" s="698"/>
      <c r="CQ53" s="704"/>
      <c r="CR53" s="703"/>
      <c r="CS53" s="698"/>
      <c r="CT53" s="698"/>
      <c r="CU53" s="698"/>
      <c r="CV53" s="704"/>
      <c r="CW53" s="703"/>
      <c r="CX53" s="698"/>
      <c r="CY53" s="698"/>
      <c r="CZ53" s="698"/>
      <c r="DA53" s="704"/>
      <c r="DB53" s="703"/>
      <c r="DC53" s="698"/>
      <c r="DD53" s="698"/>
      <c r="DE53" s="698"/>
      <c r="DF53" s="704"/>
      <c r="DG53" s="703"/>
      <c r="DH53" s="698"/>
      <c r="DI53" s="698"/>
      <c r="DJ53" s="698"/>
      <c r="DK53" s="704"/>
      <c r="DL53" s="703"/>
      <c r="DM53" s="698"/>
      <c r="DN53" s="698"/>
      <c r="DO53" s="698"/>
      <c r="DP53" s="704"/>
      <c r="DQ53" s="703"/>
      <c r="DR53" s="698"/>
      <c r="DS53" s="698"/>
      <c r="DT53" s="698"/>
      <c r="DU53" s="704"/>
      <c r="DV53" s="691"/>
      <c r="DW53" s="692"/>
      <c r="DX53" s="692"/>
      <c r="DY53" s="692"/>
      <c r="DZ53" s="705"/>
      <c r="EA53" s="48"/>
    </row>
    <row r="54" spans="1:131" ht="26.25" customHeight="1" x14ac:dyDescent="0.2">
      <c r="A54" s="52">
        <v>27</v>
      </c>
      <c r="B54" s="691"/>
      <c r="C54" s="692"/>
      <c r="D54" s="692"/>
      <c r="E54" s="692"/>
      <c r="F54" s="692"/>
      <c r="G54" s="692"/>
      <c r="H54" s="692"/>
      <c r="I54" s="692"/>
      <c r="J54" s="692"/>
      <c r="K54" s="692"/>
      <c r="L54" s="692"/>
      <c r="M54" s="692"/>
      <c r="N54" s="692"/>
      <c r="O54" s="692"/>
      <c r="P54" s="693"/>
      <c r="Q54" s="740"/>
      <c r="R54" s="741"/>
      <c r="S54" s="741"/>
      <c r="T54" s="741"/>
      <c r="U54" s="741"/>
      <c r="V54" s="741"/>
      <c r="W54" s="741"/>
      <c r="X54" s="741"/>
      <c r="Y54" s="741"/>
      <c r="Z54" s="741"/>
      <c r="AA54" s="741"/>
      <c r="AB54" s="741"/>
      <c r="AC54" s="741"/>
      <c r="AD54" s="741"/>
      <c r="AE54" s="742"/>
      <c r="AF54" s="697"/>
      <c r="AG54" s="698"/>
      <c r="AH54" s="698"/>
      <c r="AI54" s="698"/>
      <c r="AJ54" s="699"/>
      <c r="AK54" s="743"/>
      <c r="AL54" s="741"/>
      <c r="AM54" s="741"/>
      <c r="AN54" s="741"/>
      <c r="AO54" s="741"/>
      <c r="AP54" s="741"/>
      <c r="AQ54" s="741"/>
      <c r="AR54" s="741"/>
      <c r="AS54" s="741"/>
      <c r="AT54" s="741"/>
      <c r="AU54" s="741"/>
      <c r="AV54" s="741"/>
      <c r="AW54" s="741"/>
      <c r="AX54" s="741"/>
      <c r="AY54" s="741"/>
      <c r="AZ54" s="744"/>
      <c r="BA54" s="744"/>
      <c r="BB54" s="744"/>
      <c r="BC54" s="744"/>
      <c r="BD54" s="744"/>
      <c r="BE54" s="701"/>
      <c r="BF54" s="701"/>
      <c r="BG54" s="701"/>
      <c r="BH54" s="701"/>
      <c r="BI54" s="702"/>
      <c r="BJ54" s="56"/>
      <c r="BK54" s="56"/>
      <c r="BL54" s="56"/>
      <c r="BM54" s="56"/>
      <c r="BN54" s="56"/>
      <c r="BO54" s="55"/>
      <c r="BP54" s="55"/>
      <c r="BQ54" s="52">
        <v>48</v>
      </c>
      <c r="BR54" s="72"/>
      <c r="BS54" s="691"/>
      <c r="BT54" s="692"/>
      <c r="BU54" s="692"/>
      <c r="BV54" s="692"/>
      <c r="BW54" s="692"/>
      <c r="BX54" s="692"/>
      <c r="BY54" s="692"/>
      <c r="BZ54" s="692"/>
      <c r="CA54" s="692"/>
      <c r="CB54" s="692"/>
      <c r="CC54" s="692"/>
      <c r="CD54" s="692"/>
      <c r="CE54" s="692"/>
      <c r="CF54" s="692"/>
      <c r="CG54" s="693"/>
      <c r="CH54" s="703"/>
      <c r="CI54" s="698"/>
      <c r="CJ54" s="698"/>
      <c r="CK54" s="698"/>
      <c r="CL54" s="704"/>
      <c r="CM54" s="703"/>
      <c r="CN54" s="698"/>
      <c r="CO54" s="698"/>
      <c r="CP54" s="698"/>
      <c r="CQ54" s="704"/>
      <c r="CR54" s="703"/>
      <c r="CS54" s="698"/>
      <c r="CT54" s="698"/>
      <c r="CU54" s="698"/>
      <c r="CV54" s="704"/>
      <c r="CW54" s="703"/>
      <c r="CX54" s="698"/>
      <c r="CY54" s="698"/>
      <c r="CZ54" s="698"/>
      <c r="DA54" s="704"/>
      <c r="DB54" s="703"/>
      <c r="DC54" s="698"/>
      <c r="DD54" s="698"/>
      <c r="DE54" s="698"/>
      <c r="DF54" s="704"/>
      <c r="DG54" s="703"/>
      <c r="DH54" s="698"/>
      <c r="DI54" s="698"/>
      <c r="DJ54" s="698"/>
      <c r="DK54" s="704"/>
      <c r="DL54" s="703"/>
      <c r="DM54" s="698"/>
      <c r="DN54" s="698"/>
      <c r="DO54" s="698"/>
      <c r="DP54" s="704"/>
      <c r="DQ54" s="703"/>
      <c r="DR54" s="698"/>
      <c r="DS54" s="698"/>
      <c r="DT54" s="698"/>
      <c r="DU54" s="704"/>
      <c r="DV54" s="691"/>
      <c r="DW54" s="692"/>
      <c r="DX54" s="692"/>
      <c r="DY54" s="692"/>
      <c r="DZ54" s="705"/>
      <c r="EA54" s="48"/>
    </row>
    <row r="55" spans="1:131" ht="26.25" customHeight="1" x14ac:dyDescent="0.2">
      <c r="A55" s="52">
        <v>28</v>
      </c>
      <c r="B55" s="691"/>
      <c r="C55" s="692"/>
      <c r="D55" s="692"/>
      <c r="E55" s="692"/>
      <c r="F55" s="692"/>
      <c r="G55" s="692"/>
      <c r="H55" s="692"/>
      <c r="I55" s="692"/>
      <c r="J55" s="692"/>
      <c r="K55" s="692"/>
      <c r="L55" s="692"/>
      <c r="M55" s="692"/>
      <c r="N55" s="692"/>
      <c r="O55" s="692"/>
      <c r="P55" s="693"/>
      <c r="Q55" s="740"/>
      <c r="R55" s="741"/>
      <c r="S55" s="741"/>
      <c r="T55" s="741"/>
      <c r="U55" s="741"/>
      <c r="V55" s="741"/>
      <c r="W55" s="741"/>
      <c r="X55" s="741"/>
      <c r="Y55" s="741"/>
      <c r="Z55" s="741"/>
      <c r="AA55" s="741"/>
      <c r="AB55" s="741"/>
      <c r="AC55" s="741"/>
      <c r="AD55" s="741"/>
      <c r="AE55" s="742"/>
      <c r="AF55" s="697"/>
      <c r="AG55" s="698"/>
      <c r="AH55" s="698"/>
      <c r="AI55" s="698"/>
      <c r="AJ55" s="699"/>
      <c r="AK55" s="743"/>
      <c r="AL55" s="741"/>
      <c r="AM55" s="741"/>
      <c r="AN55" s="741"/>
      <c r="AO55" s="741"/>
      <c r="AP55" s="741"/>
      <c r="AQ55" s="741"/>
      <c r="AR55" s="741"/>
      <c r="AS55" s="741"/>
      <c r="AT55" s="741"/>
      <c r="AU55" s="741"/>
      <c r="AV55" s="741"/>
      <c r="AW55" s="741"/>
      <c r="AX55" s="741"/>
      <c r="AY55" s="741"/>
      <c r="AZ55" s="744"/>
      <c r="BA55" s="744"/>
      <c r="BB55" s="744"/>
      <c r="BC55" s="744"/>
      <c r="BD55" s="744"/>
      <c r="BE55" s="701"/>
      <c r="BF55" s="701"/>
      <c r="BG55" s="701"/>
      <c r="BH55" s="701"/>
      <c r="BI55" s="702"/>
      <c r="BJ55" s="56"/>
      <c r="BK55" s="56"/>
      <c r="BL55" s="56"/>
      <c r="BM55" s="56"/>
      <c r="BN55" s="56"/>
      <c r="BO55" s="55"/>
      <c r="BP55" s="55"/>
      <c r="BQ55" s="52">
        <v>49</v>
      </c>
      <c r="BR55" s="72"/>
      <c r="BS55" s="691"/>
      <c r="BT55" s="692"/>
      <c r="BU55" s="692"/>
      <c r="BV55" s="692"/>
      <c r="BW55" s="692"/>
      <c r="BX55" s="692"/>
      <c r="BY55" s="692"/>
      <c r="BZ55" s="692"/>
      <c r="CA55" s="692"/>
      <c r="CB55" s="692"/>
      <c r="CC55" s="692"/>
      <c r="CD55" s="692"/>
      <c r="CE55" s="692"/>
      <c r="CF55" s="692"/>
      <c r="CG55" s="693"/>
      <c r="CH55" s="703"/>
      <c r="CI55" s="698"/>
      <c r="CJ55" s="698"/>
      <c r="CK55" s="698"/>
      <c r="CL55" s="704"/>
      <c r="CM55" s="703"/>
      <c r="CN55" s="698"/>
      <c r="CO55" s="698"/>
      <c r="CP55" s="698"/>
      <c r="CQ55" s="704"/>
      <c r="CR55" s="703"/>
      <c r="CS55" s="698"/>
      <c r="CT55" s="698"/>
      <c r="CU55" s="698"/>
      <c r="CV55" s="704"/>
      <c r="CW55" s="703"/>
      <c r="CX55" s="698"/>
      <c r="CY55" s="698"/>
      <c r="CZ55" s="698"/>
      <c r="DA55" s="704"/>
      <c r="DB55" s="703"/>
      <c r="DC55" s="698"/>
      <c r="DD55" s="698"/>
      <c r="DE55" s="698"/>
      <c r="DF55" s="704"/>
      <c r="DG55" s="703"/>
      <c r="DH55" s="698"/>
      <c r="DI55" s="698"/>
      <c r="DJ55" s="698"/>
      <c r="DK55" s="704"/>
      <c r="DL55" s="703"/>
      <c r="DM55" s="698"/>
      <c r="DN55" s="698"/>
      <c r="DO55" s="698"/>
      <c r="DP55" s="704"/>
      <c r="DQ55" s="703"/>
      <c r="DR55" s="698"/>
      <c r="DS55" s="698"/>
      <c r="DT55" s="698"/>
      <c r="DU55" s="704"/>
      <c r="DV55" s="691"/>
      <c r="DW55" s="692"/>
      <c r="DX55" s="692"/>
      <c r="DY55" s="692"/>
      <c r="DZ55" s="705"/>
      <c r="EA55" s="48"/>
    </row>
    <row r="56" spans="1:131" ht="26.25" customHeight="1" x14ac:dyDescent="0.2">
      <c r="A56" s="52">
        <v>29</v>
      </c>
      <c r="B56" s="691"/>
      <c r="C56" s="692"/>
      <c r="D56" s="692"/>
      <c r="E56" s="692"/>
      <c r="F56" s="692"/>
      <c r="G56" s="692"/>
      <c r="H56" s="692"/>
      <c r="I56" s="692"/>
      <c r="J56" s="692"/>
      <c r="K56" s="692"/>
      <c r="L56" s="692"/>
      <c r="M56" s="692"/>
      <c r="N56" s="692"/>
      <c r="O56" s="692"/>
      <c r="P56" s="693"/>
      <c r="Q56" s="740"/>
      <c r="R56" s="741"/>
      <c r="S56" s="741"/>
      <c r="T56" s="741"/>
      <c r="U56" s="741"/>
      <c r="V56" s="741"/>
      <c r="W56" s="741"/>
      <c r="X56" s="741"/>
      <c r="Y56" s="741"/>
      <c r="Z56" s="741"/>
      <c r="AA56" s="741"/>
      <c r="AB56" s="741"/>
      <c r="AC56" s="741"/>
      <c r="AD56" s="741"/>
      <c r="AE56" s="742"/>
      <c r="AF56" s="697"/>
      <c r="AG56" s="698"/>
      <c r="AH56" s="698"/>
      <c r="AI56" s="698"/>
      <c r="AJ56" s="699"/>
      <c r="AK56" s="743"/>
      <c r="AL56" s="741"/>
      <c r="AM56" s="741"/>
      <c r="AN56" s="741"/>
      <c r="AO56" s="741"/>
      <c r="AP56" s="741"/>
      <c r="AQ56" s="741"/>
      <c r="AR56" s="741"/>
      <c r="AS56" s="741"/>
      <c r="AT56" s="741"/>
      <c r="AU56" s="741"/>
      <c r="AV56" s="741"/>
      <c r="AW56" s="741"/>
      <c r="AX56" s="741"/>
      <c r="AY56" s="741"/>
      <c r="AZ56" s="744"/>
      <c r="BA56" s="744"/>
      <c r="BB56" s="744"/>
      <c r="BC56" s="744"/>
      <c r="BD56" s="744"/>
      <c r="BE56" s="701"/>
      <c r="BF56" s="701"/>
      <c r="BG56" s="701"/>
      <c r="BH56" s="701"/>
      <c r="BI56" s="702"/>
      <c r="BJ56" s="56"/>
      <c r="BK56" s="56"/>
      <c r="BL56" s="56"/>
      <c r="BM56" s="56"/>
      <c r="BN56" s="56"/>
      <c r="BO56" s="55"/>
      <c r="BP56" s="55"/>
      <c r="BQ56" s="52">
        <v>50</v>
      </c>
      <c r="BR56" s="72"/>
      <c r="BS56" s="691"/>
      <c r="BT56" s="692"/>
      <c r="BU56" s="692"/>
      <c r="BV56" s="692"/>
      <c r="BW56" s="692"/>
      <c r="BX56" s="692"/>
      <c r="BY56" s="692"/>
      <c r="BZ56" s="692"/>
      <c r="CA56" s="692"/>
      <c r="CB56" s="692"/>
      <c r="CC56" s="692"/>
      <c r="CD56" s="692"/>
      <c r="CE56" s="692"/>
      <c r="CF56" s="692"/>
      <c r="CG56" s="693"/>
      <c r="CH56" s="703"/>
      <c r="CI56" s="698"/>
      <c r="CJ56" s="698"/>
      <c r="CK56" s="698"/>
      <c r="CL56" s="704"/>
      <c r="CM56" s="703"/>
      <c r="CN56" s="698"/>
      <c r="CO56" s="698"/>
      <c r="CP56" s="698"/>
      <c r="CQ56" s="704"/>
      <c r="CR56" s="703"/>
      <c r="CS56" s="698"/>
      <c r="CT56" s="698"/>
      <c r="CU56" s="698"/>
      <c r="CV56" s="704"/>
      <c r="CW56" s="703"/>
      <c r="CX56" s="698"/>
      <c r="CY56" s="698"/>
      <c r="CZ56" s="698"/>
      <c r="DA56" s="704"/>
      <c r="DB56" s="703"/>
      <c r="DC56" s="698"/>
      <c r="DD56" s="698"/>
      <c r="DE56" s="698"/>
      <c r="DF56" s="704"/>
      <c r="DG56" s="703"/>
      <c r="DH56" s="698"/>
      <c r="DI56" s="698"/>
      <c r="DJ56" s="698"/>
      <c r="DK56" s="704"/>
      <c r="DL56" s="703"/>
      <c r="DM56" s="698"/>
      <c r="DN56" s="698"/>
      <c r="DO56" s="698"/>
      <c r="DP56" s="704"/>
      <c r="DQ56" s="703"/>
      <c r="DR56" s="698"/>
      <c r="DS56" s="698"/>
      <c r="DT56" s="698"/>
      <c r="DU56" s="704"/>
      <c r="DV56" s="691"/>
      <c r="DW56" s="692"/>
      <c r="DX56" s="692"/>
      <c r="DY56" s="692"/>
      <c r="DZ56" s="705"/>
      <c r="EA56" s="48"/>
    </row>
    <row r="57" spans="1:131" ht="26.25" customHeight="1" x14ac:dyDescent="0.2">
      <c r="A57" s="52">
        <v>30</v>
      </c>
      <c r="B57" s="691"/>
      <c r="C57" s="692"/>
      <c r="D57" s="692"/>
      <c r="E57" s="692"/>
      <c r="F57" s="692"/>
      <c r="G57" s="692"/>
      <c r="H57" s="692"/>
      <c r="I57" s="692"/>
      <c r="J57" s="692"/>
      <c r="K57" s="692"/>
      <c r="L57" s="692"/>
      <c r="M57" s="692"/>
      <c r="N57" s="692"/>
      <c r="O57" s="692"/>
      <c r="P57" s="693"/>
      <c r="Q57" s="740"/>
      <c r="R57" s="741"/>
      <c r="S57" s="741"/>
      <c r="T57" s="741"/>
      <c r="U57" s="741"/>
      <c r="V57" s="741"/>
      <c r="W57" s="741"/>
      <c r="X57" s="741"/>
      <c r="Y57" s="741"/>
      <c r="Z57" s="741"/>
      <c r="AA57" s="741"/>
      <c r="AB57" s="741"/>
      <c r="AC57" s="741"/>
      <c r="AD57" s="741"/>
      <c r="AE57" s="742"/>
      <c r="AF57" s="697"/>
      <c r="AG57" s="698"/>
      <c r="AH57" s="698"/>
      <c r="AI57" s="698"/>
      <c r="AJ57" s="699"/>
      <c r="AK57" s="743"/>
      <c r="AL57" s="741"/>
      <c r="AM57" s="741"/>
      <c r="AN57" s="741"/>
      <c r="AO57" s="741"/>
      <c r="AP57" s="741"/>
      <c r="AQ57" s="741"/>
      <c r="AR57" s="741"/>
      <c r="AS57" s="741"/>
      <c r="AT57" s="741"/>
      <c r="AU57" s="741"/>
      <c r="AV57" s="741"/>
      <c r="AW57" s="741"/>
      <c r="AX57" s="741"/>
      <c r="AY57" s="741"/>
      <c r="AZ57" s="744"/>
      <c r="BA57" s="744"/>
      <c r="BB57" s="744"/>
      <c r="BC57" s="744"/>
      <c r="BD57" s="744"/>
      <c r="BE57" s="701"/>
      <c r="BF57" s="701"/>
      <c r="BG57" s="701"/>
      <c r="BH57" s="701"/>
      <c r="BI57" s="702"/>
      <c r="BJ57" s="56"/>
      <c r="BK57" s="56"/>
      <c r="BL57" s="56"/>
      <c r="BM57" s="56"/>
      <c r="BN57" s="56"/>
      <c r="BO57" s="55"/>
      <c r="BP57" s="55"/>
      <c r="BQ57" s="52">
        <v>51</v>
      </c>
      <c r="BR57" s="72"/>
      <c r="BS57" s="691"/>
      <c r="BT57" s="692"/>
      <c r="BU57" s="692"/>
      <c r="BV57" s="692"/>
      <c r="BW57" s="692"/>
      <c r="BX57" s="692"/>
      <c r="BY57" s="692"/>
      <c r="BZ57" s="692"/>
      <c r="CA57" s="692"/>
      <c r="CB57" s="692"/>
      <c r="CC57" s="692"/>
      <c r="CD57" s="692"/>
      <c r="CE57" s="692"/>
      <c r="CF57" s="692"/>
      <c r="CG57" s="693"/>
      <c r="CH57" s="703"/>
      <c r="CI57" s="698"/>
      <c r="CJ57" s="698"/>
      <c r="CK57" s="698"/>
      <c r="CL57" s="704"/>
      <c r="CM57" s="703"/>
      <c r="CN57" s="698"/>
      <c r="CO57" s="698"/>
      <c r="CP57" s="698"/>
      <c r="CQ57" s="704"/>
      <c r="CR57" s="703"/>
      <c r="CS57" s="698"/>
      <c r="CT57" s="698"/>
      <c r="CU57" s="698"/>
      <c r="CV57" s="704"/>
      <c r="CW57" s="703"/>
      <c r="CX57" s="698"/>
      <c r="CY57" s="698"/>
      <c r="CZ57" s="698"/>
      <c r="DA57" s="704"/>
      <c r="DB57" s="703"/>
      <c r="DC57" s="698"/>
      <c r="DD57" s="698"/>
      <c r="DE57" s="698"/>
      <c r="DF57" s="704"/>
      <c r="DG57" s="703"/>
      <c r="DH57" s="698"/>
      <c r="DI57" s="698"/>
      <c r="DJ57" s="698"/>
      <c r="DK57" s="704"/>
      <c r="DL57" s="703"/>
      <c r="DM57" s="698"/>
      <c r="DN57" s="698"/>
      <c r="DO57" s="698"/>
      <c r="DP57" s="704"/>
      <c r="DQ57" s="703"/>
      <c r="DR57" s="698"/>
      <c r="DS57" s="698"/>
      <c r="DT57" s="698"/>
      <c r="DU57" s="704"/>
      <c r="DV57" s="691"/>
      <c r="DW57" s="692"/>
      <c r="DX57" s="692"/>
      <c r="DY57" s="692"/>
      <c r="DZ57" s="705"/>
      <c r="EA57" s="48"/>
    </row>
    <row r="58" spans="1:131" ht="26.25" customHeight="1" x14ac:dyDescent="0.2">
      <c r="A58" s="52">
        <v>31</v>
      </c>
      <c r="B58" s="691"/>
      <c r="C58" s="692"/>
      <c r="D58" s="692"/>
      <c r="E58" s="692"/>
      <c r="F58" s="692"/>
      <c r="G58" s="692"/>
      <c r="H58" s="692"/>
      <c r="I58" s="692"/>
      <c r="J58" s="692"/>
      <c r="K58" s="692"/>
      <c r="L58" s="692"/>
      <c r="M58" s="692"/>
      <c r="N58" s="692"/>
      <c r="O58" s="692"/>
      <c r="P58" s="693"/>
      <c r="Q58" s="740"/>
      <c r="R58" s="741"/>
      <c r="S58" s="741"/>
      <c r="T58" s="741"/>
      <c r="U58" s="741"/>
      <c r="V58" s="741"/>
      <c r="W58" s="741"/>
      <c r="X58" s="741"/>
      <c r="Y58" s="741"/>
      <c r="Z58" s="741"/>
      <c r="AA58" s="741"/>
      <c r="AB58" s="741"/>
      <c r="AC58" s="741"/>
      <c r="AD58" s="741"/>
      <c r="AE58" s="742"/>
      <c r="AF58" s="697"/>
      <c r="AG58" s="698"/>
      <c r="AH58" s="698"/>
      <c r="AI58" s="698"/>
      <c r="AJ58" s="699"/>
      <c r="AK58" s="743"/>
      <c r="AL58" s="741"/>
      <c r="AM58" s="741"/>
      <c r="AN58" s="741"/>
      <c r="AO58" s="741"/>
      <c r="AP58" s="741"/>
      <c r="AQ58" s="741"/>
      <c r="AR58" s="741"/>
      <c r="AS58" s="741"/>
      <c r="AT58" s="741"/>
      <c r="AU58" s="741"/>
      <c r="AV58" s="741"/>
      <c r="AW58" s="741"/>
      <c r="AX58" s="741"/>
      <c r="AY58" s="741"/>
      <c r="AZ58" s="744"/>
      <c r="BA58" s="744"/>
      <c r="BB58" s="744"/>
      <c r="BC58" s="744"/>
      <c r="BD58" s="744"/>
      <c r="BE58" s="701"/>
      <c r="BF58" s="701"/>
      <c r="BG58" s="701"/>
      <c r="BH58" s="701"/>
      <c r="BI58" s="702"/>
      <c r="BJ58" s="56"/>
      <c r="BK58" s="56"/>
      <c r="BL58" s="56"/>
      <c r="BM58" s="56"/>
      <c r="BN58" s="56"/>
      <c r="BO58" s="55"/>
      <c r="BP58" s="55"/>
      <c r="BQ58" s="52">
        <v>52</v>
      </c>
      <c r="BR58" s="72"/>
      <c r="BS58" s="691"/>
      <c r="BT58" s="692"/>
      <c r="BU58" s="692"/>
      <c r="BV58" s="692"/>
      <c r="BW58" s="692"/>
      <c r="BX58" s="692"/>
      <c r="BY58" s="692"/>
      <c r="BZ58" s="692"/>
      <c r="CA58" s="692"/>
      <c r="CB58" s="692"/>
      <c r="CC58" s="692"/>
      <c r="CD58" s="692"/>
      <c r="CE58" s="692"/>
      <c r="CF58" s="692"/>
      <c r="CG58" s="693"/>
      <c r="CH58" s="703"/>
      <c r="CI58" s="698"/>
      <c r="CJ58" s="698"/>
      <c r="CK58" s="698"/>
      <c r="CL58" s="704"/>
      <c r="CM58" s="703"/>
      <c r="CN58" s="698"/>
      <c r="CO58" s="698"/>
      <c r="CP58" s="698"/>
      <c r="CQ58" s="704"/>
      <c r="CR58" s="703"/>
      <c r="CS58" s="698"/>
      <c r="CT58" s="698"/>
      <c r="CU58" s="698"/>
      <c r="CV58" s="704"/>
      <c r="CW58" s="703"/>
      <c r="CX58" s="698"/>
      <c r="CY58" s="698"/>
      <c r="CZ58" s="698"/>
      <c r="DA58" s="704"/>
      <c r="DB58" s="703"/>
      <c r="DC58" s="698"/>
      <c r="DD58" s="698"/>
      <c r="DE58" s="698"/>
      <c r="DF58" s="704"/>
      <c r="DG58" s="703"/>
      <c r="DH58" s="698"/>
      <c r="DI58" s="698"/>
      <c r="DJ58" s="698"/>
      <c r="DK58" s="704"/>
      <c r="DL58" s="703"/>
      <c r="DM58" s="698"/>
      <c r="DN58" s="698"/>
      <c r="DO58" s="698"/>
      <c r="DP58" s="704"/>
      <c r="DQ58" s="703"/>
      <c r="DR58" s="698"/>
      <c r="DS58" s="698"/>
      <c r="DT58" s="698"/>
      <c r="DU58" s="704"/>
      <c r="DV58" s="691"/>
      <c r="DW58" s="692"/>
      <c r="DX58" s="692"/>
      <c r="DY58" s="692"/>
      <c r="DZ58" s="705"/>
      <c r="EA58" s="48"/>
    </row>
    <row r="59" spans="1:131" ht="26.25" customHeight="1" x14ac:dyDescent="0.2">
      <c r="A59" s="52">
        <v>32</v>
      </c>
      <c r="B59" s="691"/>
      <c r="C59" s="692"/>
      <c r="D59" s="692"/>
      <c r="E59" s="692"/>
      <c r="F59" s="692"/>
      <c r="G59" s="692"/>
      <c r="H59" s="692"/>
      <c r="I59" s="692"/>
      <c r="J59" s="692"/>
      <c r="K59" s="692"/>
      <c r="L59" s="692"/>
      <c r="M59" s="692"/>
      <c r="N59" s="692"/>
      <c r="O59" s="692"/>
      <c r="P59" s="693"/>
      <c r="Q59" s="740"/>
      <c r="R59" s="741"/>
      <c r="S59" s="741"/>
      <c r="T59" s="741"/>
      <c r="U59" s="741"/>
      <c r="V59" s="741"/>
      <c r="W59" s="741"/>
      <c r="X59" s="741"/>
      <c r="Y59" s="741"/>
      <c r="Z59" s="741"/>
      <c r="AA59" s="741"/>
      <c r="AB59" s="741"/>
      <c r="AC59" s="741"/>
      <c r="AD59" s="741"/>
      <c r="AE59" s="742"/>
      <c r="AF59" s="697"/>
      <c r="AG59" s="698"/>
      <c r="AH59" s="698"/>
      <c r="AI59" s="698"/>
      <c r="AJ59" s="699"/>
      <c r="AK59" s="743"/>
      <c r="AL59" s="741"/>
      <c r="AM59" s="741"/>
      <c r="AN59" s="741"/>
      <c r="AO59" s="741"/>
      <c r="AP59" s="741"/>
      <c r="AQ59" s="741"/>
      <c r="AR59" s="741"/>
      <c r="AS59" s="741"/>
      <c r="AT59" s="741"/>
      <c r="AU59" s="741"/>
      <c r="AV59" s="741"/>
      <c r="AW59" s="741"/>
      <c r="AX59" s="741"/>
      <c r="AY59" s="741"/>
      <c r="AZ59" s="744"/>
      <c r="BA59" s="744"/>
      <c r="BB59" s="744"/>
      <c r="BC59" s="744"/>
      <c r="BD59" s="744"/>
      <c r="BE59" s="701"/>
      <c r="BF59" s="701"/>
      <c r="BG59" s="701"/>
      <c r="BH59" s="701"/>
      <c r="BI59" s="702"/>
      <c r="BJ59" s="56"/>
      <c r="BK59" s="56"/>
      <c r="BL59" s="56"/>
      <c r="BM59" s="56"/>
      <c r="BN59" s="56"/>
      <c r="BO59" s="55"/>
      <c r="BP59" s="55"/>
      <c r="BQ59" s="52">
        <v>53</v>
      </c>
      <c r="BR59" s="72"/>
      <c r="BS59" s="691"/>
      <c r="BT59" s="692"/>
      <c r="BU59" s="692"/>
      <c r="BV59" s="692"/>
      <c r="BW59" s="692"/>
      <c r="BX59" s="692"/>
      <c r="BY59" s="692"/>
      <c r="BZ59" s="692"/>
      <c r="CA59" s="692"/>
      <c r="CB59" s="692"/>
      <c r="CC59" s="692"/>
      <c r="CD59" s="692"/>
      <c r="CE59" s="692"/>
      <c r="CF59" s="692"/>
      <c r="CG59" s="693"/>
      <c r="CH59" s="703"/>
      <c r="CI59" s="698"/>
      <c r="CJ59" s="698"/>
      <c r="CK59" s="698"/>
      <c r="CL59" s="704"/>
      <c r="CM59" s="703"/>
      <c r="CN59" s="698"/>
      <c r="CO59" s="698"/>
      <c r="CP59" s="698"/>
      <c r="CQ59" s="704"/>
      <c r="CR59" s="703"/>
      <c r="CS59" s="698"/>
      <c r="CT59" s="698"/>
      <c r="CU59" s="698"/>
      <c r="CV59" s="704"/>
      <c r="CW59" s="703"/>
      <c r="CX59" s="698"/>
      <c r="CY59" s="698"/>
      <c r="CZ59" s="698"/>
      <c r="DA59" s="704"/>
      <c r="DB59" s="703"/>
      <c r="DC59" s="698"/>
      <c r="DD59" s="698"/>
      <c r="DE59" s="698"/>
      <c r="DF59" s="704"/>
      <c r="DG59" s="703"/>
      <c r="DH59" s="698"/>
      <c r="DI59" s="698"/>
      <c r="DJ59" s="698"/>
      <c r="DK59" s="704"/>
      <c r="DL59" s="703"/>
      <c r="DM59" s="698"/>
      <c r="DN59" s="698"/>
      <c r="DO59" s="698"/>
      <c r="DP59" s="704"/>
      <c r="DQ59" s="703"/>
      <c r="DR59" s="698"/>
      <c r="DS59" s="698"/>
      <c r="DT59" s="698"/>
      <c r="DU59" s="704"/>
      <c r="DV59" s="691"/>
      <c r="DW59" s="692"/>
      <c r="DX59" s="692"/>
      <c r="DY59" s="692"/>
      <c r="DZ59" s="705"/>
      <c r="EA59" s="48"/>
    </row>
    <row r="60" spans="1:131" ht="26.25" customHeight="1" x14ac:dyDescent="0.2">
      <c r="A60" s="52">
        <v>33</v>
      </c>
      <c r="B60" s="691"/>
      <c r="C60" s="692"/>
      <c r="D60" s="692"/>
      <c r="E60" s="692"/>
      <c r="F60" s="692"/>
      <c r="G60" s="692"/>
      <c r="H60" s="692"/>
      <c r="I60" s="692"/>
      <c r="J60" s="692"/>
      <c r="K60" s="692"/>
      <c r="L60" s="692"/>
      <c r="M60" s="692"/>
      <c r="N60" s="692"/>
      <c r="O60" s="692"/>
      <c r="P60" s="693"/>
      <c r="Q60" s="740"/>
      <c r="R60" s="741"/>
      <c r="S60" s="741"/>
      <c r="T60" s="741"/>
      <c r="U60" s="741"/>
      <c r="V60" s="741"/>
      <c r="W60" s="741"/>
      <c r="X60" s="741"/>
      <c r="Y60" s="741"/>
      <c r="Z60" s="741"/>
      <c r="AA60" s="741"/>
      <c r="AB60" s="741"/>
      <c r="AC60" s="741"/>
      <c r="AD60" s="741"/>
      <c r="AE60" s="742"/>
      <c r="AF60" s="697"/>
      <c r="AG60" s="698"/>
      <c r="AH60" s="698"/>
      <c r="AI60" s="698"/>
      <c r="AJ60" s="699"/>
      <c r="AK60" s="743"/>
      <c r="AL60" s="741"/>
      <c r="AM60" s="741"/>
      <c r="AN60" s="741"/>
      <c r="AO60" s="741"/>
      <c r="AP60" s="741"/>
      <c r="AQ60" s="741"/>
      <c r="AR60" s="741"/>
      <c r="AS60" s="741"/>
      <c r="AT60" s="741"/>
      <c r="AU60" s="741"/>
      <c r="AV60" s="741"/>
      <c r="AW60" s="741"/>
      <c r="AX60" s="741"/>
      <c r="AY60" s="741"/>
      <c r="AZ60" s="744"/>
      <c r="BA60" s="744"/>
      <c r="BB60" s="744"/>
      <c r="BC60" s="744"/>
      <c r="BD60" s="744"/>
      <c r="BE60" s="701"/>
      <c r="BF60" s="701"/>
      <c r="BG60" s="701"/>
      <c r="BH60" s="701"/>
      <c r="BI60" s="702"/>
      <c r="BJ60" s="56"/>
      <c r="BK60" s="56"/>
      <c r="BL60" s="56"/>
      <c r="BM60" s="56"/>
      <c r="BN60" s="56"/>
      <c r="BO60" s="55"/>
      <c r="BP60" s="55"/>
      <c r="BQ60" s="52">
        <v>54</v>
      </c>
      <c r="BR60" s="72"/>
      <c r="BS60" s="691"/>
      <c r="BT60" s="692"/>
      <c r="BU60" s="692"/>
      <c r="BV60" s="692"/>
      <c r="BW60" s="692"/>
      <c r="BX60" s="692"/>
      <c r="BY60" s="692"/>
      <c r="BZ60" s="692"/>
      <c r="CA60" s="692"/>
      <c r="CB60" s="692"/>
      <c r="CC60" s="692"/>
      <c r="CD60" s="692"/>
      <c r="CE60" s="692"/>
      <c r="CF60" s="692"/>
      <c r="CG60" s="693"/>
      <c r="CH60" s="703"/>
      <c r="CI60" s="698"/>
      <c r="CJ60" s="698"/>
      <c r="CK60" s="698"/>
      <c r="CL60" s="704"/>
      <c r="CM60" s="703"/>
      <c r="CN60" s="698"/>
      <c r="CO60" s="698"/>
      <c r="CP60" s="698"/>
      <c r="CQ60" s="704"/>
      <c r="CR60" s="703"/>
      <c r="CS60" s="698"/>
      <c r="CT60" s="698"/>
      <c r="CU60" s="698"/>
      <c r="CV60" s="704"/>
      <c r="CW60" s="703"/>
      <c r="CX60" s="698"/>
      <c r="CY60" s="698"/>
      <c r="CZ60" s="698"/>
      <c r="DA60" s="704"/>
      <c r="DB60" s="703"/>
      <c r="DC60" s="698"/>
      <c r="DD60" s="698"/>
      <c r="DE60" s="698"/>
      <c r="DF60" s="704"/>
      <c r="DG60" s="703"/>
      <c r="DH60" s="698"/>
      <c r="DI60" s="698"/>
      <c r="DJ60" s="698"/>
      <c r="DK60" s="704"/>
      <c r="DL60" s="703"/>
      <c r="DM60" s="698"/>
      <c r="DN60" s="698"/>
      <c r="DO60" s="698"/>
      <c r="DP60" s="704"/>
      <c r="DQ60" s="703"/>
      <c r="DR60" s="698"/>
      <c r="DS60" s="698"/>
      <c r="DT60" s="698"/>
      <c r="DU60" s="704"/>
      <c r="DV60" s="691"/>
      <c r="DW60" s="692"/>
      <c r="DX60" s="692"/>
      <c r="DY60" s="692"/>
      <c r="DZ60" s="705"/>
      <c r="EA60" s="48"/>
    </row>
    <row r="61" spans="1:131" ht="26.25" customHeight="1" x14ac:dyDescent="0.2">
      <c r="A61" s="52">
        <v>34</v>
      </c>
      <c r="B61" s="691"/>
      <c r="C61" s="692"/>
      <c r="D61" s="692"/>
      <c r="E61" s="692"/>
      <c r="F61" s="692"/>
      <c r="G61" s="692"/>
      <c r="H61" s="692"/>
      <c r="I61" s="692"/>
      <c r="J61" s="692"/>
      <c r="K61" s="692"/>
      <c r="L61" s="692"/>
      <c r="M61" s="692"/>
      <c r="N61" s="692"/>
      <c r="O61" s="692"/>
      <c r="P61" s="693"/>
      <c r="Q61" s="740"/>
      <c r="R61" s="741"/>
      <c r="S61" s="741"/>
      <c r="T61" s="741"/>
      <c r="U61" s="741"/>
      <c r="V61" s="741"/>
      <c r="W61" s="741"/>
      <c r="X61" s="741"/>
      <c r="Y61" s="741"/>
      <c r="Z61" s="741"/>
      <c r="AA61" s="741"/>
      <c r="AB61" s="741"/>
      <c r="AC61" s="741"/>
      <c r="AD61" s="741"/>
      <c r="AE61" s="742"/>
      <c r="AF61" s="697"/>
      <c r="AG61" s="698"/>
      <c r="AH61" s="698"/>
      <c r="AI61" s="698"/>
      <c r="AJ61" s="699"/>
      <c r="AK61" s="743"/>
      <c r="AL61" s="741"/>
      <c r="AM61" s="741"/>
      <c r="AN61" s="741"/>
      <c r="AO61" s="741"/>
      <c r="AP61" s="741"/>
      <c r="AQ61" s="741"/>
      <c r="AR61" s="741"/>
      <c r="AS61" s="741"/>
      <c r="AT61" s="741"/>
      <c r="AU61" s="741"/>
      <c r="AV61" s="741"/>
      <c r="AW61" s="741"/>
      <c r="AX61" s="741"/>
      <c r="AY61" s="741"/>
      <c r="AZ61" s="744"/>
      <c r="BA61" s="744"/>
      <c r="BB61" s="744"/>
      <c r="BC61" s="744"/>
      <c r="BD61" s="744"/>
      <c r="BE61" s="701"/>
      <c r="BF61" s="701"/>
      <c r="BG61" s="701"/>
      <c r="BH61" s="701"/>
      <c r="BI61" s="702"/>
      <c r="BJ61" s="56"/>
      <c r="BK61" s="56"/>
      <c r="BL61" s="56"/>
      <c r="BM61" s="56"/>
      <c r="BN61" s="56"/>
      <c r="BO61" s="55"/>
      <c r="BP61" s="55"/>
      <c r="BQ61" s="52">
        <v>55</v>
      </c>
      <c r="BR61" s="72"/>
      <c r="BS61" s="691"/>
      <c r="BT61" s="692"/>
      <c r="BU61" s="692"/>
      <c r="BV61" s="692"/>
      <c r="BW61" s="692"/>
      <c r="BX61" s="692"/>
      <c r="BY61" s="692"/>
      <c r="BZ61" s="692"/>
      <c r="CA61" s="692"/>
      <c r="CB61" s="692"/>
      <c r="CC61" s="692"/>
      <c r="CD61" s="692"/>
      <c r="CE61" s="692"/>
      <c r="CF61" s="692"/>
      <c r="CG61" s="693"/>
      <c r="CH61" s="703"/>
      <c r="CI61" s="698"/>
      <c r="CJ61" s="698"/>
      <c r="CK61" s="698"/>
      <c r="CL61" s="704"/>
      <c r="CM61" s="703"/>
      <c r="CN61" s="698"/>
      <c r="CO61" s="698"/>
      <c r="CP61" s="698"/>
      <c r="CQ61" s="704"/>
      <c r="CR61" s="703"/>
      <c r="CS61" s="698"/>
      <c r="CT61" s="698"/>
      <c r="CU61" s="698"/>
      <c r="CV61" s="704"/>
      <c r="CW61" s="703"/>
      <c r="CX61" s="698"/>
      <c r="CY61" s="698"/>
      <c r="CZ61" s="698"/>
      <c r="DA61" s="704"/>
      <c r="DB61" s="703"/>
      <c r="DC61" s="698"/>
      <c r="DD61" s="698"/>
      <c r="DE61" s="698"/>
      <c r="DF61" s="704"/>
      <c r="DG61" s="703"/>
      <c r="DH61" s="698"/>
      <c r="DI61" s="698"/>
      <c r="DJ61" s="698"/>
      <c r="DK61" s="704"/>
      <c r="DL61" s="703"/>
      <c r="DM61" s="698"/>
      <c r="DN61" s="698"/>
      <c r="DO61" s="698"/>
      <c r="DP61" s="704"/>
      <c r="DQ61" s="703"/>
      <c r="DR61" s="698"/>
      <c r="DS61" s="698"/>
      <c r="DT61" s="698"/>
      <c r="DU61" s="704"/>
      <c r="DV61" s="691"/>
      <c r="DW61" s="692"/>
      <c r="DX61" s="692"/>
      <c r="DY61" s="692"/>
      <c r="DZ61" s="705"/>
      <c r="EA61" s="48"/>
    </row>
    <row r="62" spans="1:131" ht="26.25" customHeight="1" x14ac:dyDescent="0.2">
      <c r="A62" s="52">
        <v>35</v>
      </c>
      <c r="B62" s="691"/>
      <c r="C62" s="692"/>
      <c r="D62" s="692"/>
      <c r="E62" s="692"/>
      <c r="F62" s="692"/>
      <c r="G62" s="692"/>
      <c r="H62" s="692"/>
      <c r="I62" s="692"/>
      <c r="J62" s="692"/>
      <c r="K62" s="692"/>
      <c r="L62" s="692"/>
      <c r="M62" s="692"/>
      <c r="N62" s="692"/>
      <c r="O62" s="692"/>
      <c r="P62" s="693"/>
      <c r="Q62" s="740"/>
      <c r="R62" s="741"/>
      <c r="S62" s="741"/>
      <c r="T62" s="741"/>
      <c r="U62" s="741"/>
      <c r="V62" s="741"/>
      <c r="W62" s="741"/>
      <c r="X62" s="741"/>
      <c r="Y62" s="741"/>
      <c r="Z62" s="741"/>
      <c r="AA62" s="741"/>
      <c r="AB62" s="741"/>
      <c r="AC62" s="741"/>
      <c r="AD62" s="741"/>
      <c r="AE62" s="742"/>
      <c r="AF62" s="697"/>
      <c r="AG62" s="698"/>
      <c r="AH62" s="698"/>
      <c r="AI62" s="698"/>
      <c r="AJ62" s="699"/>
      <c r="AK62" s="743"/>
      <c r="AL62" s="741"/>
      <c r="AM62" s="741"/>
      <c r="AN62" s="741"/>
      <c r="AO62" s="741"/>
      <c r="AP62" s="741"/>
      <c r="AQ62" s="741"/>
      <c r="AR62" s="741"/>
      <c r="AS62" s="741"/>
      <c r="AT62" s="741"/>
      <c r="AU62" s="741"/>
      <c r="AV62" s="741"/>
      <c r="AW62" s="741"/>
      <c r="AX62" s="741"/>
      <c r="AY62" s="741"/>
      <c r="AZ62" s="744"/>
      <c r="BA62" s="744"/>
      <c r="BB62" s="744"/>
      <c r="BC62" s="744"/>
      <c r="BD62" s="744"/>
      <c r="BE62" s="701"/>
      <c r="BF62" s="701"/>
      <c r="BG62" s="701"/>
      <c r="BH62" s="701"/>
      <c r="BI62" s="702"/>
      <c r="BJ62" s="745" t="s">
        <v>456</v>
      </c>
      <c r="BK62" s="706"/>
      <c r="BL62" s="706"/>
      <c r="BM62" s="706"/>
      <c r="BN62" s="707"/>
      <c r="BO62" s="55"/>
      <c r="BP62" s="55"/>
      <c r="BQ62" s="52">
        <v>56</v>
      </c>
      <c r="BR62" s="72"/>
      <c r="BS62" s="691"/>
      <c r="BT62" s="692"/>
      <c r="BU62" s="692"/>
      <c r="BV62" s="692"/>
      <c r="BW62" s="692"/>
      <c r="BX62" s="692"/>
      <c r="BY62" s="692"/>
      <c r="BZ62" s="692"/>
      <c r="CA62" s="692"/>
      <c r="CB62" s="692"/>
      <c r="CC62" s="692"/>
      <c r="CD62" s="692"/>
      <c r="CE62" s="692"/>
      <c r="CF62" s="692"/>
      <c r="CG62" s="693"/>
      <c r="CH62" s="703"/>
      <c r="CI62" s="698"/>
      <c r="CJ62" s="698"/>
      <c r="CK62" s="698"/>
      <c r="CL62" s="704"/>
      <c r="CM62" s="703"/>
      <c r="CN62" s="698"/>
      <c r="CO62" s="698"/>
      <c r="CP62" s="698"/>
      <c r="CQ62" s="704"/>
      <c r="CR62" s="703"/>
      <c r="CS62" s="698"/>
      <c r="CT62" s="698"/>
      <c r="CU62" s="698"/>
      <c r="CV62" s="704"/>
      <c r="CW62" s="703"/>
      <c r="CX62" s="698"/>
      <c r="CY62" s="698"/>
      <c r="CZ62" s="698"/>
      <c r="DA62" s="704"/>
      <c r="DB62" s="703"/>
      <c r="DC62" s="698"/>
      <c r="DD62" s="698"/>
      <c r="DE62" s="698"/>
      <c r="DF62" s="704"/>
      <c r="DG62" s="703"/>
      <c r="DH62" s="698"/>
      <c r="DI62" s="698"/>
      <c r="DJ62" s="698"/>
      <c r="DK62" s="704"/>
      <c r="DL62" s="703"/>
      <c r="DM62" s="698"/>
      <c r="DN62" s="698"/>
      <c r="DO62" s="698"/>
      <c r="DP62" s="704"/>
      <c r="DQ62" s="703"/>
      <c r="DR62" s="698"/>
      <c r="DS62" s="698"/>
      <c r="DT62" s="698"/>
      <c r="DU62" s="704"/>
      <c r="DV62" s="691"/>
      <c r="DW62" s="692"/>
      <c r="DX62" s="692"/>
      <c r="DY62" s="692"/>
      <c r="DZ62" s="705"/>
      <c r="EA62" s="48"/>
    </row>
    <row r="63" spans="1:131" ht="26.25" customHeight="1" x14ac:dyDescent="0.2">
      <c r="A63" s="53" t="s">
        <v>251</v>
      </c>
      <c r="B63" s="708" t="s">
        <v>372</v>
      </c>
      <c r="C63" s="709"/>
      <c r="D63" s="709"/>
      <c r="E63" s="709"/>
      <c r="F63" s="709"/>
      <c r="G63" s="709"/>
      <c r="H63" s="709"/>
      <c r="I63" s="709"/>
      <c r="J63" s="709"/>
      <c r="K63" s="709"/>
      <c r="L63" s="709"/>
      <c r="M63" s="709"/>
      <c r="N63" s="709"/>
      <c r="O63" s="709"/>
      <c r="P63" s="710"/>
      <c r="Q63" s="746"/>
      <c r="R63" s="717"/>
      <c r="S63" s="717"/>
      <c r="T63" s="717"/>
      <c r="U63" s="717"/>
      <c r="V63" s="717"/>
      <c r="W63" s="717"/>
      <c r="X63" s="717"/>
      <c r="Y63" s="717"/>
      <c r="Z63" s="717"/>
      <c r="AA63" s="717"/>
      <c r="AB63" s="717"/>
      <c r="AC63" s="717"/>
      <c r="AD63" s="717"/>
      <c r="AE63" s="747"/>
      <c r="AF63" s="714">
        <v>1</v>
      </c>
      <c r="AG63" s="712"/>
      <c r="AH63" s="712"/>
      <c r="AI63" s="712"/>
      <c r="AJ63" s="715"/>
      <c r="AK63" s="716"/>
      <c r="AL63" s="717"/>
      <c r="AM63" s="717"/>
      <c r="AN63" s="717"/>
      <c r="AO63" s="717"/>
      <c r="AP63" s="712" t="s">
        <v>534</v>
      </c>
      <c r="AQ63" s="712"/>
      <c r="AR63" s="712"/>
      <c r="AS63" s="712"/>
      <c r="AT63" s="712"/>
      <c r="AU63" s="712">
        <v>16</v>
      </c>
      <c r="AV63" s="712"/>
      <c r="AW63" s="712"/>
      <c r="AX63" s="712"/>
      <c r="AY63" s="712"/>
      <c r="AZ63" s="748"/>
      <c r="BA63" s="748"/>
      <c r="BB63" s="748"/>
      <c r="BC63" s="748"/>
      <c r="BD63" s="748"/>
      <c r="BE63" s="718"/>
      <c r="BF63" s="718"/>
      <c r="BG63" s="718"/>
      <c r="BH63" s="718"/>
      <c r="BI63" s="719"/>
      <c r="BJ63" s="720" t="s">
        <v>199</v>
      </c>
      <c r="BK63" s="721"/>
      <c r="BL63" s="721"/>
      <c r="BM63" s="721"/>
      <c r="BN63" s="722"/>
      <c r="BO63" s="55"/>
      <c r="BP63" s="55"/>
      <c r="BQ63" s="52">
        <v>57</v>
      </c>
      <c r="BR63" s="72"/>
      <c r="BS63" s="691"/>
      <c r="BT63" s="692"/>
      <c r="BU63" s="692"/>
      <c r="BV63" s="692"/>
      <c r="BW63" s="692"/>
      <c r="BX63" s="692"/>
      <c r="BY63" s="692"/>
      <c r="BZ63" s="692"/>
      <c r="CA63" s="692"/>
      <c r="CB63" s="692"/>
      <c r="CC63" s="692"/>
      <c r="CD63" s="692"/>
      <c r="CE63" s="692"/>
      <c r="CF63" s="692"/>
      <c r="CG63" s="693"/>
      <c r="CH63" s="703"/>
      <c r="CI63" s="698"/>
      <c r="CJ63" s="698"/>
      <c r="CK63" s="698"/>
      <c r="CL63" s="704"/>
      <c r="CM63" s="703"/>
      <c r="CN63" s="698"/>
      <c r="CO63" s="698"/>
      <c r="CP63" s="698"/>
      <c r="CQ63" s="704"/>
      <c r="CR63" s="703"/>
      <c r="CS63" s="698"/>
      <c r="CT63" s="698"/>
      <c r="CU63" s="698"/>
      <c r="CV63" s="704"/>
      <c r="CW63" s="703"/>
      <c r="CX63" s="698"/>
      <c r="CY63" s="698"/>
      <c r="CZ63" s="698"/>
      <c r="DA63" s="704"/>
      <c r="DB63" s="703"/>
      <c r="DC63" s="698"/>
      <c r="DD63" s="698"/>
      <c r="DE63" s="698"/>
      <c r="DF63" s="704"/>
      <c r="DG63" s="703"/>
      <c r="DH63" s="698"/>
      <c r="DI63" s="698"/>
      <c r="DJ63" s="698"/>
      <c r="DK63" s="704"/>
      <c r="DL63" s="703"/>
      <c r="DM63" s="698"/>
      <c r="DN63" s="698"/>
      <c r="DO63" s="698"/>
      <c r="DP63" s="704"/>
      <c r="DQ63" s="703"/>
      <c r="DR63" s="698"/>
      <c r="DS63" s="698"/>
      <c r="DT63" s="698"/>
      <c r="DU63" s="704"/>
      <c r="DV63" s="691"/>
      <c r="DW63" s="692"/>
      <c r="DX63" s="692"/>
      <c r="DY63" s="692"/>
      <c r="DZ63" s="70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1"/>
      <c r="BT64" s="692"/>
      <c r="BU64" s="692"/>
      <c r="BV64" s="692"/>
      <c r="BW64" s="692"/>
      <c r="BX64" s="692"/>
      <c r="BY64" s="692"/>
      <c r="BZ64" s="692"/>
      <c r="CA64" s="692"/>
      <c r="CB64" s="692"/>
      <c r="CC64" s="692"/>
      <c r="CD64" s="692"/>
      <c r="CE64" s="692"/>
      <c r="CF64" s="692"/>
      <c r="CG64" s="693"/>
      <c r="CH64" s="703"/>
      <c r="CI64" s="698"/>
      <c r="CJ64" s="698"/>
      <c r="CK64" s="698"/>
      <c r="CL64" s="704"/>
      <c r="CM64" s="703"/>
      <c r="CN64" s="698"/>
      <c r="CO64" s="698"/>
      <c r="CP64" s="698"/>
      <c r="CQ64" s="704"/>
      <c r="CR64" s="703"/>
      <c r="CS64" s="698"/>
      <c r="CT64" s="698"/>
      <c r="CU64" s="698"/>
      <c r="CV64" s="704"/>
      <c r="CW64" s="703"/>
      <c r="CX64" s="698"/>
      <c r="CY64" s="698"/>
      <c r="CZ64" s="698"/>
      <c r="DA64" s="704"/>
      <c r="DB64" s="703"/>
      <c r="DC64" s="698"/>
      <c r="DD64" s="698"/>
      <c r="DE64" s="698"/>
      <c r="DF64" s="704"/>
      <c r="DG64" s="703"/>
      <c r="DH64" s="698"/>
      <c r="DI64" s="698"/>
      <c r="DJ64" s="698"/>
      <c r="DK64" s="704"/>
      <c r="DL64" s="703"/>
      <c r="DM64" s="698"/>
      <c r="DN64" s="698"/>
      <c r="DO64" s="698"/>
      <c r="DP64" s="704"/>
      <c r="DQ64" s="703"/>
      <c r="DR64" s="698"/>
      <c r="DS64" s="698"/>
      <c r="DT64" s="698"/>
      <c r="DU64" s="704"/>
      <c r="DV64" s="691"/>
      <c r="DW64" s="692"/>
      <c r="DX64" s="692"/>
      <c r="DY64" s="692"/>
      <c r="DZ64" s="705"/>
      <c r="EA64" s="48"/>
    </row>
    <row r="65" spans="1:131" ht="26.25" customHeight="1" x14ac:dyDescent="0.2">
      <c r="A65" s="56" t="s">
        <v>263</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1"/>
      <c r="BT65" s="692"/>
      <c r="BU65" s="692"/>
      <c r="BV65" s="692"/>
      <c r="BW65" s="692"/>
      <c r="BX65" s="692"/>
      <c r="BY65" s="692"/>
      <c r="BZ65" s="692"/>
      <c r="CA65" s="692"/>
      <c r="CB65" s="692"/>
      <c r="CC65" s="692"/>
      <c r="CD65" s="692"/>
      <c r="CE65" s="692"/>
      <c r="CF65" s="692"/>
      <c r="CG65" s="693"/>
      <c r="CH65" s="703"/>
      <c r="CI65" s="698"/>
      <c r="CJ65" s="698"/>
      <c r="CK65" s="698"/>
      <c r="CL65" s="704"/>
      <c r="CM65" s="703"/>
      <c r="CN65" s="698"/>
      <c r="CO65" s="698"/>
      <c r="CP65" s="698"/>
      <c r="CQ65" s="704"/>
      <c r="CR65" s="703"/>
      <c r="CS65" s="698"/>
      <c r="CT65" s="698"/>
      <c r="CU65" s="698"/>
      <c r="CV65" s="704"/>
      <c r="CW65" s="703"/>
      <c r="CX65" s="698"/>
      <c r="CY65" s="698"/>
      <c r="CZ65" s="698"/>
      <c r="DA65" s="704"/>
      <c r="DB65" s="703"/>
      <c r="DC65" s="698"/>
      <c r="DD65" s="698"/>
      <c r="DE65" s="698"/>
      <c r="DF65" s="704"/>
      <c r="DG65" s="703"/>
      <c r="DH65" s="698"/>
      <c r="DI65" s="698"/>
      <c r="DJ65" s="698"/>
      <c r="DK65" s="704"/>
      <c r="DL65" s="703"/>
      <c r="DM65" s="698"/>
      <c r="DN65" s="698"/>
      <c r="DO65" s="698"/>
      <c r="DP65" s="704"/>
      <c r="DQ65" s="703"/>
      <c r="DR65" s="698"/>
      <c r="DS65" s="698"/>
      <c r="DT65" s="698"/>
      <c r="DU65" s="704"/>
      <c r="DV65" s="691"/>
      <c r="DW65" s="692"/>
      <c r="DX65" s="692"/>
      <c r="DY65" s="692"/>
      <c r="DZ65" s="705"/>
      <c r="EA65" s="48"/>
    </row>
    <row r="66" spans="1:131" ht="26.25" customHeight="1" x14ac:dyDescent="0.2">
      <c r="A66" s="677" t="s">
        <v>407</v>
      </c>
      <c r="B66" s="678"/>
      <c r="C66" s="678"/>
      <c r="D66" s="678"/>
      <c r="E66" s="678"/>
      <c r="F66" s="678"/>
      <c r="G66" s="678"/>
      <c r="H66" s="678"/>
      <c r="I66" s="678"/>
      <c r="J66" s="678"/>
      <c r="K66" s="678"/>
      <c r="L66" s="678"/>
      <c r="M66" s="678"/>
      <c r="N66" s="678"/>
      <c r="O66" s="678"/>
      <c r="P66" s="679"/>
      <c r="Q66" s="671" t="s">
        <v>450</v>
      </c>
      <c r="R66" s="672"/>
      <c r="S66" s="672"/>
      <c r="T66" s="672"/>
      <c r="U66" s="683"/>
      <c r="V66" s="671" t="s">
        <v>451</v>
      </c>
      <c r="W66" s="672"/>
      <c r="X66" s="672"/>
      <c r="Y66" s="672"/>
      <c r="Z66" s="683"/>
      <c r="AA66" s="671" t="s">
        <v>452</v>
      </c>
      <c r="AB66" s="672"/>
      <c r="AC66" s="672"/>
      <c r="AD66" s="672"/>
      <c r="AE66" s="683"/>
      <c r="AF66" s="982" t="s">
        <v>248</v>
      </c>
      <c r="AG66" s="977"/>
      <c r="AH66" s="977"/>
      <c r="AI66" s="977"/>
      <c r="AJ66" s="983"/>
      <c r="AK66" s="671" t="s">
        <v>387</v>
      </c>
      <c r="AL66" s="678"/>
      <c r="AM66" s="678"/>
      <c r="AN66" s="678"/>
      <c r="AO66" s="679"/>
      <c r="AP66" s="671" t="s">
        <v>355</v>
      </c>
      <c r="AQ66" s="672"/>
      <c r="AR66" s="672"/>
      <c r="AS66" s="672"/>
      <c r="AT66" s="683"/>
      <c r="AU66" s="671" t="s">
        <v>457</v>
      </c>
      <c r="AV66" s="672"/>
      <c r="AW66" s="672"/>
      <c r="AX66" s="672"/>
      <c r="AY66" s="683"/>
      <c r="AZ66" s="671" t="s">
        <v>443</v>
      </c>
      <c r="BA66" s="672"/>
      <c r="BB66" s="672"/>
      <c r="BC66" s="672"/>
      <c r="BD66" s="673"/>
      <c r="BE66" s="55"/>
      <c r="BF66" s="55"/>
      <c r="BG66" s="55"/>
      <c r="BH66" s="55"/>
      <c r="BI66" s="55"/>
      <c r="BJ66" s="55"/>
      <c r="BK66" s="55"/>
      <c r="BL66" s="55"/>
      <c r="BM66" s="55"/>
      <c r="BN66" s="55"/>
      <c r="BO66" s="55"/>
      <c r="BP66" s="55"/>
      <c r="BQ66" s="52">
        <v>60</v>
      </c>
      <c r="BR66" s="73"/>
      <c r="BS66" s="752"/>
      <c r="BT66" s="753"/>
      <c r="BU66" s="753"/>
      <c r="BV66" s="753"/>
      <c r="BW66" s="753"/>
      <c r="BX66" s="753"/>
      <c r="BY66" s="753"/>
      <c r="BZ66" s="753"/>
      <c r="CA66" s="753"/>
      <c r="CB66" s="753"/>
      <c r="CC66" s="753"/>
      <c r="CD66" s="753"/>
      <c r="CE66" s="753"/>
      <c r="CF66" s="753"/>
      <c r="CG66" s="754"/>
      <c r="CH66" s="749"/>
      <c r="CI66" s="750"/>
      <c r="CJ66" s="750"/>
      <c r="CK66" s="750"/>
      <c r="CL66" s="751"/>
      <c r="CM66" s="749"/>
      <c r="CN66" s="750"/>
      <c r="CO66" s="750"/>
      <c r="CP66" s="750"/>
      <c r="CQ66" s="751"/>
      <c r="CR66" s="749"/>
      <c r="CS66" s="750"/>
      <c r="CT66" s="750"/>
      <c r="CU66" s="750"/>
      <c r="CV66" s="751"/>
      <c r="CW66" s="749"/>
      <c r="CX66" s="750"/>
      <c r="CY66" s="750"/>
      <c r="CZ66" s="750"/>
      <c r="DA66" s="751"/>
      <c r="DB66" s="749"/>
      <c r="DC66" s="750"/>
      <c r="DD66" s="750"/>
      <c r="DE66" s="750"/>
      <c r="DF66" s="751"/>
      <c r="DG66" s="749"/>
      <c r="DH66" s="750"/>
      <c r="DI66" s="750"/>
      <c r="DJ66" s="750"/>
      <c r="DK66" s="751"/>
      <c r="DL66" s="749"/>
      <c r="DM66" s="750"/>
      <c r="DN66" s="750"/>
      <c r="DO66" s="750"/>
      <c r="DP66" s="751"/>
      <c r="DQ66" s="749"/>
      <c r="DR66" s="750"/>
      <c r="DS66" s="750"/>
      <c r="DT66" s="750"/>
      <c r="DU66" s="751"/>
      <c r="DV66" s="752"/>
      <c r="DW66" s="753"/>
      <c r="DX66" s="753"/>
      <c r="DY66" s="753"/>
      <c r="DZ66" s="755"/>
      <c r="EA66" s="48"/>
    </row>
    <row r="67" spans="1:131" ht="26.25" customHeight="1" x14ac:dyDescent="0.2">
      <c r="A67" s="680"/>
      <c r="B67" s="681"/>
      <c r="C67" s="681"/>
      <c r="D67" s="681"/>
      <c r="E67" s="681"/>
      <c r="F67" s="681"/>
      <c r="G67" s="681"/>
      <c r="H67" s="681"/>
      <c r="I67" s="681"/>
      <c r="J67" s="681"/>
      <c r="K67" s="681"/>
      <c r="L67" s="681"/>
      <c r="M67" s="681"/>
      <c r="N67" s="681"/>
      <c r="O67" s="681"/>
      <c r="P67" s="682"/>
      <c r="Q67" s="674"/>
      <c r="R67" s="675"/>
      <c r="S67" s="675"/>
      <c r="T67" s="675"/>
      <c r="U67" s="684"/>
      <c r="V67" s="674"/>
      <c r="W67" s="675"/>
      <c r="X67" s="675"/>
      <c r="Y67" s="675"/>
      <c r="Z67" s="684"/>
      <c r="AA67" s="674"/>
      <c r="AB67" s="675"/>
      <c r="AC67" s="675"/>
      <c r="AD67" s="675"/>
      <c r="AE67" s="684"/>
      <c r="AF67" s="984"/>
      <c r="AG67" s="980"/>
      <c r="AH67" s="980"/>
      <c r="AI67" s="980"/>
      <c r="AJ67" s="985"/>
      <c r="AK67" s="986"/>
      <c r="AL67" s="681"/>
      <c r="AM67" s="681"/>
      <c r="AN67" s="681"/>
      <c r="AO67" s="682"/>
      <c r="AP67" s="674"/>
      <c r="AQ67" s="675"/>
      <c r="AR67" s="675"/>
      <c r="AS67" s="675"/>
      <c r="AT67" s="684"/>
      <c r="AU67" s="674"/>
      <c r="AV67" s="675"/>
      <c r="AW67" s="675"/>
      <c r="AX67" s="675"/>
      <c r="AY67" s="684"/>
      <c r="AZ67" s="674"/>
      <c r="BA67" s="675"/>
      <c r="BB67" s="675"/>
      <c r="BC67" s="675"/>
      <c r="BD67" s="676"/>
      <c r="BE67" s="55"/>
      <c r="BF67" s="55"/>
      <c r="BG67" s="55"/>
      <c r="BH67" s="55"/>
      <c r="BI67" s="55"/>
      <c r="BJ67" s="55"/>
      <c r="BK67" s="55"/>
      <c r="BL67" s="55"/>
      <c r="BM67" s="55"/>
      <c r="BN67" s="55"/>
      <c r="BO67" s="55"/>
      <c r="BP67" s="55"/>
      <c r="BQ67" s="52">
        <v>61</v>
      </c>
      <c r="BR67" s="73"/>
      <c r="BS67" s="752"/>
      <c r="BT67" s="753"/>
      <c r="BU67" s="753"/>
      <c r="BV67" s="753"/>
      <c r="BW67" s="753"/>
      <c r="BX67" s="753"/>
      <c r="BY67" s="753"/>
      <c r="BZ67" s="753"/>
      <c r="CA67" s="753"/>
      <c r="CB67" s="753"/>
      <c r="CC67" s="753"/>
      <c r="CD67" s="753"/>
      <c r="CE67" s="753"/>
      <c r="CF67" s="753"/>
      <c r="CG67" s="754"/>
      <c r="CH67" s="749"/>
      <c r="CI67" s="750"/>
      <c r="CJ67" s="750"/>
      <c r="CK67" s="750"/>
      <c r="CL67" s="751"/>
      <c r="CM67" s="749"/>
      <c r="CN67" s="750"/>
      <c r="CO67" s="750"/>
      <c r="CP67" s="750"/>
      <c r="CQ67" s="751"/>
      <c r="CR67" s="749"/>
      <c r="CS67" s="750"/>
      <c r="CT67" s="750"/>
      <c r="CU67" s="750"/>
      <c r="CV67" s="751"/>
      <c r="CW67" s="749"/>
      <c r="CX67" s="750"/>
      <c r="CY67" s="750"/>
      <c r="CZ67" s="750"/>
      <c r="DA67" s="751"/>
      <c r="DB67" s="749"/>
      <c r="DC67" s="750"/>
      <c r="DD67" s="750"/>
      <c r="DE67" s="750"/>
      <c r="DF67" s="751"/>
      <c r="DG67" s="749"/>
      <c r="DH67" s="750"/>
      <c r="DI67" s="750"/>
      <c r="DJ67" s="750"/>
      <c r="DK67" s="751"/>
      <c r="DL67" s="749"/>
      <c r="DM67" s="750"/>
      <c r="DN67" s="750"/>
      <c r="DO67" s="750"/>
      <c r="DP67" s="751"/>
      <c r="DQ67" s="749"/>
      <c r="DR67" s="750"/>
      <c r="DS67" s="750"/>
      <c r="DT67" s="750"/>
      <c r="DU67" s="751"/>
      <c r="DV67" s="752"/>
      <c r="DW67" s="753"/>
      <c r="DX67" s="753"/>
      <c r="DY67" s="753"/>
      <c r="DZ67" s="755"/>
      <c r="EA67" s="48"/>
    </row>
    <row r="68" spans="1:131" ht="26.25" customHeight="1" x14ac:dyDescent="0.2">
      <c r="A68" s="51">
        <v>1</v>
      </c>
      <c r="B68" s="655" t="s">
        <v>521</v>
      </c>
      <c r="C68" s="656"/>
      <c r="D68" s="656"/>
      <c r="E68" s="656"/>
      <c r="F68" s="656"/>
      <c r="G68" s="656"/>
      <c r="H68" s="656"/>
      <c r="I68" s="656"/>
      <c r="J68" s="656"/>
      <c r="K68" s="656"/>
      <c r="L68" s="656"/>
      <c r="M68" s="656"/>
      <c r="N68" s="656"/>
      <c r="O68" s="656"/>
      <c r="P68" s="657"/>
      <c r="Q68" s="658">
        <v>1262</v>
      </c>
      <c r="R68" s="659"/>
      <c r="S68" s="659"/>
      <c r="T68" s="659"/>
      <c r="U68" s="659"/>
      <c r="V68" s="659">
        <v>1332</v>
      </c>
      <c r="W68" s="659"/>
      <c r="X68" s="659"/>
      <c r="Y68" s="659"/>
      <c r="Z68" s="659"/>
      <c r="AA68" s="659">
        <v>-70</v>
      </c>
      <c r="AB68" s="659"/>
      <c r="AC68" s="659"/>
      <c r="AD68" s="659"/>
      <c r="AE68" s="659"/>
      <c r="AF68" s="659">
        <v>485</v>
      </c>
      <c r="AG68" s="659"/>
      <c r="AH68" s="659"/>
      <c r="AI68" s="659"/>
      <c r="AJ68" s="659"/>
      <c r="AK68" s="659">
        <v>311</v>
      </c>
      <c r="AL68" s="659"/>
      <c r="AM68" s="659"/>
      <c r="AN68" s="659"/>
      <c r="AO68" s="659"/>
      <c r="AP68" s="659">
        <v>732</v>
      </c>
      <c r="AQ68" s="659"/>
      <c r="AR68" s="659"/>
      <c r="AS68" s="659"/>
      <c r="AT68" s="659"/>
      <c r="AU68" s="659">
        <v>28</v>
      </c>
      <c r="AV68" s="659"/>
      <c r="AW68" s="659"/>
      <c r="AX68" s="659"/>
      <c r="AY68" s="659"/>
      <c r="AZ68" s="665"/>
      <c r="BA68" s="665"/>
      <c r="BB68" s="665"/>
      <c r="BC68" s="665"/>
      <c r="BD68" s="666"/>
      <c r="BE68" s="55"/>
      <c r="BF68" s="55"/>
      <c r="BG68" s="55"/>
      <c r="BH68" s="55"/>
      <c r="BI68" s="55"/>
      <c r="BJ68" s="55"/>
      <c r="BK68" s="55"/>
      <c r="BL68" s="55"/>
      <c r="BM68" s="55"/>
      <c r="BN68" s="55"/>
      <c r="BO68" s="55"/>
      <c r="BP68" s="55"/>
      <c r="BQ68" s="52">
        <v>62</v>
      </c>
      <c r="BR68" s="73"/>
      <c r="BS68" s="752"/>
      <c r="BT68" s="753"/>
      <c r="BU68" s="753"/>
      <c r="BV68" s="753"/>
      <c r="BW68" s="753"/>
      <c r="BX68" s="753"/>
      <c r="BY68" s="753"/>
      <c r="BZ68" s="753"/>
      <c r="CA68" s="753"/>
      <c r="CB68" s="753"/>
      <c r="CC68" s="753"/>
      <c r="CD68" s="753"/>
      <c r="CE68" s="753"/>
      <c r="CF68" s="753"/>
      <c r="CG68" s="754"/>
      <c r="CH68" s="749"/>
      <c r="CI68" s="750"/>
      <c r="CJ68" s="750"/>
      <c r="CK68" s="750"/>
      <c r="CL68" s="751"/>
      <c r="CM68" s="749"/>
      <c r="CN68" s="750"/>
      <c r="CO68" s="750"/>
      <c r="CP68" s="750"/>
      <c r="CQ68" s="751"/>
      <c r="CR68" s="749"/>
      <c r="CS68" s="750"/>
      <c r="CT68" s="750"/>
      <c r="CU68" s="750"/>
      <c r="CV68" s="751"/>
      <c r="CW68" s="749"/>
      <c r="CX68" s="750"/>
      <c r="CY68" s="750"/>
      <c r="CZ68" s="750"/>
      <c r="DA68" s="751"/>
      <c r="DB68" s="749"/>
      <c r="DC68" s="750"/>
      <c r="DD68" s="750"/>
      <c r="DE68" s="750"/>
      <c r="DF68" s="751"/>
      <c r="DG68" s="749"/>
      <c r="DH68" s="750"/>
      <c r="DI68" s="750"/>
      <c r="DJ68" s="750"/>
      <c r="DK68" s="751"/>
      <c r="DL68" s="749"/>
      <c r="DM68" s="750"/>
      <c r="DN68" s="750"/>
      <c r="DO68" s="750"/>
      <c r="DP68" s="751"/>
      <c r="DQ68" s="749"/>
      <c r="DR68" s="750"/>
      <c r="DS68" s="750"/>
      <c r="DT68" s="750"/>
      <c r="DU68" s="751"/>
      <c r="DV68" s="752"/>
      <c r="DW68" s="753"/>
      <c r="DX68" s="753"/>
      <c r="DY68" s="753"/>
      <c r="DZ68" s="755"/>
      <c r="EA68" s="48"/>
    </row>
    <row r="69" spans="1:131" ht="26.25" customHeight="1" x14ac:dyDescent="0.2">
      <c r="A69" s="52">
        <v>2</v>
      </c>
      <c r="B69" s="691" t="s">
        <v>522</v>
      </c>
      <c r="C69" s="692"/>
      <c r="D69" s="692"/>
      <c r="E69" s="692"/>
      <c r="F69" s="692"/>
      <c r="G69" s="692"/>
      <c r="H69" s="692"/>
      <c r="I69" s="692"/>
      <c r="J69" s="692"/>
      <c r="K69" s="692"/>
      <c r="L69" s="692"/>
      <c r="M69" s="692"/>
      <c r="N69" s="692"/>
      <c r="O69" s="692"/>
      <c r="P69" s="693"/>
      <c r="Q69" s="694">
        <v>313</v>
      </c>
      <c r="R69" s="695"/>
      <c r="S69" s="695"/>
      <c r="T69" s="695"/>
      <c r="U69" s="695"/>
      <c r="V69" s="695">
        <v>292</v>
      </c>
      <c r="W69" s="695"/>
      <c r="X69" s="695"/>
      <c r="Y69" s="695"/>
      <c r="Z69" s="695"/>
      <c r="AA69" s="695">
        <v>21</v>
      </c>
      <c r="AB69" s="695"/>
      <c r="AC69" s="695"/>
      <c r="AD69" s="695"/>
      <c r="AE69" s="695"/>
      <c r="AF69" s="695">
        <v>21</v>
      </c>
      <c r="AG69" s="695"/>
      <c r="AH69" s="695"/>
      <c r="AI69" s="695"/>
      <c r="AJ69" s="695"/>
      <c r="AK69" s="695" t="s">
        <v>199</v>
      </c>
      <c r="AL69" s="695"/>
      <c r="AM69" s="695"/>
      <c r="AN69" s="695"/>
      <c r="AO69" s="695"/>
      <c r="AP69" s="695">
        <v>9</v>
      </c>
      <c r="AQ69" s="695"/>
      <c r="AR69" s="695"/>
      <c r="AS69" s="695"/>
      <c r="AT69" s="695"/>
      <c r="AU69" s="695" t="s">
        <v>199</v>
      </c>
      <c r="AV69" s="695"/>
      <c r="AW69" s="695"/>
      <c r="AX69" s="695"/>
      <c r="AY69" s="695"/>
      <c r="AZ69" s="701"/>
      <c r="BA69" s="701"/>
      <c r="BB69" s="701"/>
      <c r="BC69" s="701"/>
      <c r="BD69" s="702"/>
      <c r="BE69" s="55"/>
      <c r="BF69" s="55"/>
      <c r="BG69" s="55"/>
      <c r="BH69" s="55"/>
      <c r="BI69" s="55"/>
      <c r="BJ69" s="55"/>
      <c r="BK69" s="55"/>
      <c r="BL69" s="55"/>
      <c r="BM69" s="55"/>
      <c r="BN69" s="55"/>
      <c r="BO69" s="55"/>
      <c r="BP69" s="55"/>
      <c r="BQ69" s="52">
        <v>63</v>
      </c>
      <c r="BR69" s="73"/>
      <c r="BS69" s="752"/>
      <c r="BT69" s="753"/>
      <c r="BU69" s="753"/>
      <c r="BV69" s="753"/>
      <c r="BW69" s="753"/>
      <c r="BX69" s="753"/>
      <c r="BY69" s="753"/>
      <c r="BZ69" s="753"/>
      <c r="CA69" s="753"/>
      <c r="CB69" s="753"/>
      <c r="CC69" s="753"/>
      <c r="CD69" s="753"/>
      <c r="CE69" s="753"/>
      <c r="CF69" s="753"/>
      <c r="CG69" s="754"/>
      <c r="CH69" s="749"/>
      <c r="CI69" s="750"/>
      <c r="CJ69" s="750"/>
      <c r="CK69" s="750"/>
      <c r="CL69" s="751"/>
      <c r="CM69" s="749"/>
      <c r="CN69" s="750"/>
      <c r="CO69" s="750"/>
      <c r="CP69" s="750"/>
      <c r="CQ69" s="751"/>
      <c r="CR69" s="749"/>
      <c r="CS69" s="750"/>
      <c r="CT69" s="750"/>
      <c r="CU69" s="750"/>
      <c r="CV69" s="751"/>
      <c r="CW69" s="749"/>
      <c r="CX69" s="750"/>
      <c r="CY69" s="750"/>
      <c r="CZ69" s="750"/>
      <c r="DA69" s="751"/>
      <c r="DB69" s="749"/>
      <c r="DC69" s="750"/>
      <c r="DD69" s="750"/>
      <c r="DE69" s="750"/>
      <c r="DF69" s="751"/>
      <c r="DG69" s="749"/>
      <c r="DH69" s="750"/>
      <c r="DI69" s="750"/>
      <c r="DJ69" s="750"/>
      <c r="DK69" s="751"/>
      <c r="DL69" s="749"/>
      <c r="DM69" s="750"/>
      <c r="DN69" s="750"/>
      <c r="DO69" s="750"/>
      <c r="DP69" s="751"/>
      <c r="DQ69" s="749"/>
      <c r="DR69" s="750"/>
      <c r="DS69" s="750"/>
      <c r="DT69" s="750"/>
      <c r="DU69" s="751"/>
      <c r="DV69" s="752"/>
      <c r="DW69" s="753"/>
      <c r="DX69" s="753"/>
      <c r="DY69" s="753"/>
      <c r="DZ69" s="755"/>
      <c r="EA69" s="48"/>
    </row>
    <row r="70" spans="1:131" ht="26.25" customHeight="1" x14ac:dyDescent="0.2">
      <c r="A70" s="52">
        <v>3</v>
      </c>
      <c r="B70" s="691" t="s">
        <v>385</v>
      </c>
      <c r="C70" s="692"/>
      <c r="D70" s="692"/>
      <c r="E70" s="692"/>
      <c r="F70" s="692"/>
      <c r="G70" s="692"/>
      <c r="H70" s="692"/>
      <c r="I70" s="692"/>
      <c r="J70" s="692"/>
      <c r="K70" s="692"/>
      <c r="L70" s="692"/>
      <c r="M70" s="692"/>
      <c r="N70" s="692"/>
      <c r="O70" s="692"/>
      <c r="P70" s="693"/>
      <c r="Q70" s="694">
        <v>103</v>
      </c>
      <c r="R70" s="695"/>
      <c r="S70" s="695"/>
      <c r="T70" s="695"/>
      <c r="U70" s="695"/>
      <c r="V70" s="695">
        <v>91</v>
      </c>
      <c r="W70" s="695"/>
      <c r="X70" s="695"/>
      <c r="Y70" s="695"/>
      <c r="Z70" s="695"/>
      <c r="AA70" s="695">
        <v>11</v>
      </c>
      <c r="AB70" s="695"/>
      <c r="AC70" s="695"/>
      <c r="AD70" s="695"/>
      <c r="AE70" s="695"/>
      <c r="AF70" s="695">
        <v>11</v>
      </c>
      <c r="AG70" s="695"/>
      <c r="AH70" s="695"/>
      <c r="AI70" s="695"/>
      <c r="AJ70" s="695"/>
      <c r="AK70" s="695" t="s">
        <v>199</v>
      </c>
      <c r="AL70" s="695"/>
      <c r="AM70" s="695"/>
      <c r="AN70" s="695"/>
      <c r="AO70" s="695"/>
      <c r="AP70" s="695" t="s">
        <v>199</v>
      </c>
      <c r="AQ70" s="695"/>
      <c r="AR70" s="695"/>
      <c r="AS70" s="695"/>
      <c r="AT70" s="695"/>
      <c r="AU70" s="695" t="s">
        <v>199</v>
      </c>
      <c r="AV70" s="695"/>
      <c r="AW70" s="695"/>
      <c r="AX70" s="695"/>
      <c r="AY70" s="695"/>
      <c r="AZ70" s="701"/>
      <c r="BA70" s="701"/>
      <c r="BB70" s="701"/>
      <c r="BC70" s="701"/>
      <c r="BD70" s="702"/>
      <c r="BE70" s="55"/>
      <c r="BF70" s="55"/>
      <c r="BG70" s="55"/>
      <c r="BH70" s="55"/>
      <c r="BI70" s="55"/>
      <c r="BJ70" s="55"/>
      <c r="BK70" s="55"/>
      <c r="BL70" s="55"/>
      <c r="BM70" s="55"/>
      <c r="BN70" s="55"/>
      <c r="BO70" s="55"/>
      <c r="BP70" s="55"/>
      <c r="BQ70" s="52">
        <v>64</v>
      </c>
      <c r="BR70" s="73"/>
      <c r="BS70" s="752"/>
      <c r="BT70" s="753"/>
      <c r="BU70" s="753"/>
      <c r="BV70" s="753"/>
      <c r="BW70" s="753"/>
      <c r="BX70" s="753"/>
      <c r="BY70" s="753"/>
      <c r="BZ70" s="753"/>
      <c r="CA70" s="753"/>
      <c r="CB70" s="753"/>
      <c r="CC70" s="753"/>
      <c r="CD70" s="753"/>
      <c r="CE70" s="753"/>
      <c r="CF70" s="753"/>
      <c r="CG70" s="754"/>
      <c r="CH70" s="749"/>
      <c r="CI70" s="750"/>
      <c r="CJ70" s="750"/>
      <c r="CK70" s="750"/>
      <c r="CL70" s="751"/>
      <c r="CM70" s="749"/>
      <c r="CN70" s="750"/>
      <c r="CO70" s="750"/>
      <c r="CP70" s="750"/>
      <c r="CQ70" s="751"/>
      <c r="CR70" s="749"/>
      <c r="CS70" s="750"/>
      <c r="CT70" s="750"/>
      <c r="CU70" s="750"/>
      <c r="CV70" s="751"/>
      <c r="CW70" s="749"/>
      <c r="CX70" s="750"/>
      <c r="CY70" s="750"/>
      <c r="CZ70" s="750"/>
      <c r="DA70" s="751"/>
      <c r="DB70" s="749"/>
      <c r="DC70" s="750"/>
      <c r="DD70" s="750"/>
      <c r="DE70" s="750"/>
      <c r="DF70" s="751"/>
      <c r="DG70" s="749"/>
      <c r="DH70" s="750"/>
      <c r="DI70" s="750"/>
      <c r="DJ70" s="750"/>
      <c r="DK70" s="751"/>
      <c r="DL70" s="749"/>
      <c r="DM70" s="750"/>
      <c r="DN70" s="750"/>
      <c r="DO70" s="750"/>
      <c r="DP70" s="751"/>
      <c r="DQ70" s="749"/>
      <c r="DR70" s="750"/>
      <c r="DS70" s="750"/>
      <c r="DT70" s="750"/>
      <c r="DU70" s="751"/>
      <c r="DV70" s="752"/>
      <c r="DW70" s="753"/>
      <c r="DX70" s="753"/>
      <c r="DY70" s="753"/>
      <c r="DZ70" s="755"/>
      <c r="EA70" s="48"/>
    </row>
    <row r="71" spans="1:131" ht="26.25" customHeight="1" x14ac:dyDescent="0.2">
      <c r="A71" s="52">
        <v>4</v>
      </c>
      <c r="B71" s="691" t="s">
        <v>524</v>
      </c>
      <c r="C71" s="692"/>
      <c r="D71" s="692"/>
      <c r="E71" s="692"/>
      <c r="F71" s="692"/>
      <c r="G71" s="692"/>
      <c r="H71" s="692"/>
      <c r="I71" s="692"/>
      <c r="J71" s="692"/>
      <c r="K71" s="692"/>
      <c r="L71" s="692"/>
      <c r="M71" s="692"/>
      <c r="N71" s="692"/>
      <c r="O71" s="692"/>
      <c r="P71" s="693"/>
      <c r="Q71" s="694">
        <v>276838</v>
      </c>
      <c r="R71" s="695"/>
      <c r="S71" s="695"/>
      <c r="T71" s="695"/>
      <c r="U71" s="695"/>
      <c r="V71" s="695">
        <v>269931</v>
      </c>
      <c r="W71" s="695"/>
      <c r="X71" s="695"/>
      <c r="Y71" s="695"/>
      <c r="Z71" s="695"/>
      <c r="AA71" s="695">
        <v>6907</v>
      </c>
      <c r="AB71" s="695"/>
      <c r="AC71" s="695"/>
      <c r="AD71" s="695"/>
      <c r="AE71" s="695"/>
      <c r="AF71" s="695">
        <v>6907</v>
      </c>
      <c r="AG71" s="695"/>
      <c r="AH71" s="695"/>
      <c r="AI71" s="695"/>
      <c r="AJ71" s="695"/>
      <c r="AK71" s="695">
        <v>2277</v>
      </c>
      <c r="AL71" s="695"/>
      <c r="AM71" s="695"/>
      <c r="AN71" s="695"/>
      <c r="AO71" s="695"/>
      <c r="AP71" s="695" t="s">
        <v>199</v>
      </c>
      <c r="AQ71" s="695"/>
      <c r="AR71" s="695"/>
      <c r="AS71" s="695"/>
      <c r="AT71" s="695"/>
      <c r="AU71" s="695" t="s">
        <v>199</v>
      </c>
      <c r="AV71" s="695"/>
      <c r="AW71" s="695"/>
      <c r="AX71" s="695"/>
      <c r="AY71" s="695"/>
      <c r="AZ71" s="701"/>
      <c r="BA71" s="701"/>
      <c r="BB71" s="701"/>
      <c r="BC71" s="701"/>
      <c r="BD71" s="702"/>
      <c r="BE71" s="55"/>
      <c r="BF71" s="55"/>
      <c r="BG71" s="55"/>
      <c r="BH71" s="55"/>
      <c r="BI71" s="55"/>
      <c r="BJ71" s="55"/>
      <c r="BK71" s="55"/>
      <c r="BL71" s="55"/>
      <c r="BM71" s="55"/>
      <c r="BN71" s="55"/>
      <c r="BO71" s="55"/>
      <c r="BP71" s="55"/>
      <c r="BQ71" s="52">
        <v>65</v>
      </c>
      <c r="BR71" s="73"/>
      <c r="BS71" s="752"/>
      <c r="BT71" s="753"/>
      <c r="BU71" s="753"/>
      <c r="BV71" s="753"/>
      <c r="BW71" s="753"/>
      <c r="BX71" s="753"/>
      <c r="BY71" s="753"/>
      <c r="BZ71" s="753"/>
      <c r="CA71" s="753"/>
      <c r="CB71" s="753"/>
      <c r="CC71" s="753"/>
      <c r="CD71" s="753"/>
      <c r="CE71" s="753"/>
      <c r="CF71" s="753"/>
      <c r="CG71" s="754"/>
      <c r="CH71" s="749"/>
      <c r="CI71" s="750"/>
      <c r="CJ71" s="750"/>
      <c r="CK71" s="750"/>
      <c r="CL71" s="751"/>
      <c r="CM71" s="749"/>
      <c r="CN71" s="750"/>
      <c r="CO71" s="750"/>
      <c r="CP71" s="750"/>
      <c r="CQ71" s="751"/>
      <c r="CR71" s="749"/>
      <c r="CS71" s="750"/>
      <c r="CT71" s="750"/>
      <c r="CU71" s="750"/>
      <c r="CV71" s="751"/>
      <c r="CW71" s="749"/>
      <c r="CX71" s="750"/>
      <c r="CY71" s="750"/>
      <c r="CZ71" s="750"/>
      <c r="DA71" s="751"/>
      <c r="DB71" s="749"/>
      <c r="DC71" s="750"/>
      <c r="DD71" s="750"/>
      <c r="DE71" s="750"/>
      <c r="DF71" s="751"/>
      <c r="DG71" s="749"/>
      <c r="DH71" s="750"/>
      <c r="DI71" s="750"/>
      <c r="DJ71" s="750"/>
      <c r="DK71" s="751"/>
      <c r="DL71" s="749"/>
      <c r="DM71" s="750"/>
      <c r="DN71" s="750"/>
      <c r="DO71" s="750"/>
      <c r="DP71" s="751"/>
      <c r="DQ71" s="749"/>
      <c r="DR71" s="750"/>
      <c r="DS71" s="750"/>
      <c r="DT71" s="750"/>
      <c r="DU71" s="751"/>
      <c r="DV71" s="752"/>
      <c r="DW71" s="753"/>
      <c r="DX71" s="753"/>
      <c r="DY71" s="753"/>
      <c r="DZ71" s="755"/>
      <c r="EA71" s="48"/>
    </row>
    <row r="72" spans="1:131" ht="26.25" customHeight="1" x14ac:dyDescent="0.2">
      <c r="A72" s="52">
        <v>5</v>
      </c>
      <c r="B72" s="691" t="s">
        <v>525</v>
      </c>
      <c r="C72" s="692"/>
      <c r="D72" s="692"/>
      <c r="E72" s="692"/>
      <c r="F72" s="692"/>
      <c r="G72" s="692"/>
      <c r="H72" s="692"/>
      <c r="I72" s="692"/>
      <c r="J72" s="692"/>
      <c r="K72" s="692"/>
      <c r="L72" s="692"/>
      <c r="M72" s="692"/>
      <c r="N72" s="692"/>
      <c r="O72" s="692"/>
      <c r="P72" s="693"/>
      <c r="Q72" s="694">
        <v>227</v>
      </c>
      <c r="R72" s="695"/>
      <c r="S72" s="695"/>
      <c r="T72" s="695"/>
      <c r="U72" s="695"/>
      <c r="V72" s="695">
        <v>199</v>
      </c>
      <c r="W72" s="695"/>
      <c r="X72" s="695"/>
      <c r="Y72" s="695"/>
      <c r="Z72" s="695"/>
      <c r="AA72" s="695">
        <v>28</v>
      </c>
      <c r="AB72" s="695"/>
      <c r="AC72" s="695"/>
      <c r="AD72" s="695"/>
      <c r="AE72" s="695"/>
      <c r="AF72" s="695">
        <v>28</v>
      </c>
      <c r="AG72" s="695"/>
      <c r="AH72" s="695"/>
      <c r="AI72" s="695"/>
      <c r="AJ72" s="695"/>
      <c r="AK72" s="695">
        <v>75</v>
      </c>
      <c r="AL72" s="695"/>
      <c r="AM72" s="695"/>
      <c r="AN72" s="695"/>
      <c r="AO72" s="695"/>
      <c r="AP72" s="695" t="s">
        <v>199</v>
      </c>
      <c r="AQ72" s="695"/>
      <c r="AR72" s="695"/>
      <c r="AS72" s="695"/>
      <c r="AT72" s="695"/>
      <c r="AU72" s="695" t="s">
        <v>199</v>
      </c>
      <c r="AV72" s="695"/>
      <c r="AW72" s="695"/>
      <c r="AX72" s="695"/>
      <c r="AY72" s="695"/>
      <c r="AZ72" s="701"/>
      <c r="BA72" s="701"/>
      <c r="BB72" s="701"/>
      <c r="BC72" s="701"/>
      <c r="BD72" s="702"/>
      <c r="BE72" s="55"/>
      <c r="BF72" s="55"/>
      <c r="BG72" s="55"/>
      <c r="BH72" s="55"/>
      <c r="BI72" s="55"/>
      <c r="BJ72" s="55"/>
      <c r="BK72" s="55"/>
      <c r="BL72" s="55"/>
      <c r="BM72" s="55"/>
      <c r="BN72" s="55"/>
      <c r="BO72" s="55"/>
      <c r="BP72" s="55"/>
      <c r="BQ72" s="52">
        <v>66</v>
      </c>
      <c r="BR72" s="73"/>
      <c r="BS72" s="752"/>
      <c r="BT72" s="753"/>
      <c r="BU72" s="753"/>
      <c r="BV72" s="753"/>
      <c r="BW72" s="753"/>
      <c r="BX72" s="753"/>
      <c r="BY72" s="753"/>
      <c r="BZ72" s="753"/>
      <c r="CA72" s="753"/>
      <c r="CB72" s="753"/>
      <c r="CC72" s="753"/>
      <c r="CD72" s="753"/>
      <c r="CE72" s="753"/>
      <c r="CF72" s="753"/>
      <c r="CG72" s="754"/>
      <c r="CH72" s="749"/>
      <c r="CI72" s="750"/>
      <c r="CJ72" s="750"/>
      <c r="CK72" s="750"/>
      <c r="CL72" s="751"/>
      <c r="CM72" s="749"/>
      <c r="CN72" s="750"/>
      <c r="CO72" s="750"/>
      <c r="CP72" s="750"/>
      <c r="CQ72" s="751"/>
      <c r="CR72" s="749"/>
      <c r="CS72" s="750"/>
      <c r="CT72" s="750"/>
      <c r="CU72" s="750"/>
      <c r="CV72" s="751"/>
      <c r="CW72" s="749"/>
      <c r="CX72" s="750"/>
      <c r="CY72" s="750"/>
      <c r="CZ72" s="750"/>
      <c r="DA72" s="751"/>
      <c r="DB72" s="749"/>
      <c r="DC72" s="750"/>
      <c r="DD72" s="750"/>
      <c r="DE72" s="750"/>
      <c r="DF72" s="751"/>
      <c r="DG72" s="749"/>
      <c r="DH72" s="750"/>
      <c r="DI72" s="750"/>
      <c r="DJ72" s="750"/>
      <c r="DK72" s="751"/>
      <c r="DL72" s="749"/>
      <c r="DM72" s="750"/>
      <c r="DN72" s="750"/>
      <c r="DO72" s="750"/>
      <c r="DP72" s="751"/>
      <c r="DQ72" s="749"/>
      <c r="DR72" s="750"/>
      <c r="DS72" s="750"/>
      <c r="DT72" s="750"/>
      <c r="DU72" s="751"/>
      <c r="DV72" s="752"/>
      <c r="DW72" s="753"/>
      <c r="DX72" s="753"/>
      <c r="DY72" s="753"/>
      <c r="DZ72" s="755"/>
      <c r="EA72" s="48"/>
    </row>
    <row r="73" spans="1:131" ht="26.25" customHeight="1" x14ac:dyDescent="0.2">
      <c r="A73" s="52">
        <v>6</v>
      </c>
      <c r="B73" s="691" t="s">
        <v>526</v>
      </c>
      <c r="C73" s="692"/>
      <c r="D73" s="692"/>
      <c r="E73" s="692"/>
      <c r="F73" s="692"/>
      <c r="G73" s="692"/>
      <c r="H73" s="692"/>
      <c r="I73" s="692"/>
      <c r="J73" s="692"/>
      <c r="K73" s="692"/>
      <c r="L73" s="692"/>
      <c r="M73" s="692"/>
      <c r="N73" s="692"/>
      <c r="O73" s="692"/>
      <c r="P73" s="693"/>
      <c r="Q73" s="694">
        <v>4539</v>
      </c>
      <c r="R73" s="695"/>
      <c r="S73" s="695"/>
      <c r="T73" s="695"/>
      <c r="U73" s="695"/>
      <c r="V73" s="695">
        <v>4239</v>
      </c>
      <c r="W73" s="695"/>
      <c r="X73" s="695"/>
      <c r="Y73" s="695"/>
      <c r="Z73" s="695"/>
      <c r="AA73" s="695">
        <v>300</v>
      </c>
      <c r="AB73" s="695"/>
      <c r="AC73" s="695"/>
      <c r="AD73" s="695"/>
      <c r="AE73" s="695"/>
      <c r="AF73" s="695">
        <v>300</v>
      </c>
      <c r="AG73" s="695"/>
      <c r="AH73" s="695"/>
      <c r="AI73" s="695"/>
      <c r="AJ73" s="695"/>
      <c r="AK73" s="695" t="s">
        <v>199</v>
      </c>
      <c r="AL73" s="695"/>
      <c r="AM73" s="695"/>
      <c r="AN73" s="695"/>
      <c r="AO73" s="695"/>
      <c r="AP73" s="695" t="s">
        <v>199</v>
      </c>
      <c r="AQ73" s="695"/>
      <c r="AR73" s="695"/>
      <c r="AS73" s="695"/>
      <c r="AT73" s="695"/>
      <c r="AU73" s="695" t="s">
        <v>199</v>
      </c>
      <c r="AV73" s="695"/>
      <c r="AW73" s="695"/>
      <c r="AX73" s="695"/>
      <c r="AY73" s="695"/>
      <c r="AZ73" s="701"/>
      <c r="BA73" s="701"/>
      <c r="BB73" s="701"/>
      <c r="BC73" s="701"/>
      <c r="BD73" s="702"/>
      <c r="BE73" s="55"/>
      <c r="BF73" s="55"/>
      <c r="BG73" s="55"/>
      <c r="BH73" s="55"/>
      <c r="BI73" s="55"/>
      <c r="BJ73" s="55"/>
      <c r="BK73" s="55"/>
      <c r="BL73" s="55"/>
      <c r="BM73" s="55"/>
      <c r="BN73" s="55"/>
      <c r="BO73" s="55"/>
      <c r="BP73" s="55"/>
      <c r="BQ73" s="52">
        <v>67</v>
      </c>
      <c r="BR73" s="73"/>
      <c r="BS73" s="752"/>
      <c r="BT73" s="753"/>
      <c r="BU73" s="753"/>
      <c r="BV73" s="753"/>
      <c r="BW73" s="753"/>
      <c r="BX73" s="753"/>
      <c r="BY73" s="753"/>
      <c r="BZ73" s="753"/>
      <c r="CA73" s="753"/>
      <c r="CB73" s="753"/>
      <c r="CC73" s="753"/>
      <c r="CD73" s="753"/>
      <c r="CE73" s="753"/>
      <c r="CF73" s="753"/>
      <c r="CG73" s="754"/>
      <c r="CH73" s="749"/>
      <c r="CI73" s="750"/>
      <c r="CJ73" s="750"/>
      <c r="CK73" s="750"/>
      <c r="CL73" s="751"/>
      <c r="CM73" s="749"/>
      <c r="CN73" s="750"/>
      <c r="CO73" s="750"/>
      <c r="CP73" s="750"/>
      <c r="CQ73" s="751"/>
      <c r="CR73" s="749"/>
      <c r="CS73" s="750"/>
      <c r="CT73" s="750"/>
      <c r="CU73" s="750"/>
      <c r="CV73" s="751"/>
      <c r="CW73" s="749"/>
      <c r="CX73" s="750"/>
      <c r="CY73" s="750"/>
      <c r="CZ73" s="750"/>
      <c r="DA73" s="751"/>
      <c r="DB73" s="749"/>
      <c r="DC73" s="750"/>
      <c r="DD73" s="750"/>
      <c r="DE73" s="750"/>
      <c r="DF73" s="751"/>
      <c r="DG73" s="749"/>
      <c r="DH73" s="750"/>
      <c r="DI73" s="750"/>
      <c r="DJ73" s="750"/>
      <c r="DK73" s="751"/>
      <c r="DL73" s="749"/>
      <c r="DM73" s="750"/>
      <c r="DN73" s="750"/>
      <c r="DO73" s="750"/>
      <c r="DP73" s="751"/>
      <c r="DQ73" s="749"/>
      <c r="DR73" s="750"/>
      <c r="DS73" s="750"/>
      <c r="DT73" s="750"/>
      <c r="DU73" s="751"/>
      <c r="DV73" s="752"/>
      <c r="DW73" s="753"/>
      <c r="DX73" s="753"/>
      <c r="DY73" s="753"/>
      <c r="DZ73" s="755"/>
      <c r="EA73" s="48"/>
    </row>
    <row r="74" spans="1:131" ht="26.25" customHeight="1" x14ac:dyDescent="0.2">
      <c r="A74" s="52">
        <v>7</v>
      </c>
      <c r="B74" s="691" t="s">
        <v>523</v>
      </c>
      <c r="C74" s="692"/>
      <c r="D74" s="692"/>
      <c r="E74" s="692"/>
      <c r="F74" s="692"/>
      <c r="G74" s="692"/>
      <c r="H74" s="692"/>
      <c r="I74" s="692"/>
      <c r="J74" s="692"/>
      <c r="K74" s="692"/>
      <c r="L74" s="692"/>
      <c r="M74" s="692"/>
      <c r="N74" s="692"/>
      <c r="O74" s="692"/>
      <c r="P74" s="693"/>
      <c r="Q74" s="694">
        <v>2706</v>
      </c>
      <c r="R74" s="695"/>
      <c r="S74" s="695"/>
      <c r="T74" s="695"/>
      <c r="U74" s="695"/>
      <c r="V74" s="695">
        <v>2643</v>
      </c>
      <c r="W74" s="695"/>
      <c r="X74" s="695"/>
      <c r="Y74" s="695"/>
      <c r="Z74" s="695"/>
      <c r="AA74" s="695">
        <v>63</v>
      </c>
      <c r="AB74" s="695"/>
      <c r="AC74" s="695"/>
      <c r="AD74" s="695"/>
      <c r="AE74" s="695"/>
      <c r="AF74" s="695">
        <v>42</v>
      </c>
      <c r="AG74" s="695"/>
      <c r="AH74" s="695"/>
      <c r="AI74" s="695"/>
      <c r="AJ74" s="695"/>
      <c r="AK74" s="695">
        <v>15</v>
      </c>
      <c r="AL74" s="695"/>
      <c r="AM74" s="695"/>
      <c r="AN74" s="695"/>
      <c r="AO74" s="695"/>
      <c r="AP74" s="695">
        <v>2521</v>
      </c>
      <c r="AQ74" s="695"/>
      <c r="AR74" s="695"/>
      <c r="AS74" s="695"/>
      <c r="AT74" s="695"/>
      <c r="AU74" s="695">
        <v>126</v>
      </c>
      <c r="AV74" s="695"/>
      <c r="AW74" s="695"/>
      <c r="AX74" s="695"/>
      <c r="AY74" s="695"/>
      <c r="AZ74" s="701"/>
      <c r="BA74" s="701"/>
      <c r="BB74" s="701"/>
      <c r="BC74" s="701"/>
      <c r="BD74" s="702"/>
      <c r="BE74" s="55"/>
      <c r="BF74" s="55"/>
      <c r="BG74" s="55"/>
      <c r="BH74" s="55"/>
      <c r="BI74" s="55"/>
      <c r="BJ74" s="55"/>
      <c r="BK74" s="55"/>
      <c r="BL74" s="55"/>
      <c r="BM74" s="55"/>
      <c r="BN74" s="55"/>
      <c r="BO74" s="55"/>
      <c r="BP74" s="55"/>
      <c r="BQ74" s="52">
        <v>68</v>
      </c>
      <c r="BR74" s="73"/>
      <c r="BS74" s="752"/>
      <c r="BT74" s="753"/>
      <c r="BU74" s="753"/>
      <c r="BV74" s="753"/>
      <c r="BW74" s="753"/>
      <c r="BX74" s="753"/>
      <c r="BY74" s="753"/>
      <c r="BZ74" s="753"/>
      <c r="CA74" s="753"/>
      <c r="CB74" s="753"/>
      <c r="CC74" s="753"/>
      <c r="CD74" s="753"/>
      <c r="CE74" s="753"/>
      <c r="CF74" s="753"/>
      <c r="CG74" s="754"/>
      <c r="CH74" s="749"/>
      <c r="CI74" s="750"/>
      <c r="CJ74" s="750"/>
      <c r="CK74" s="750"/>
      <c r="CL74" s="751"/>
      <c r="CM74" s="749"/>
      <c r="CN74" s="750"/>
      <c r="CO74" s="750"/>
      <c r="CP74" s="750"/>
      <c r="CQ74" s="751"/>
      <c r="CR74" s="749"/>
      <c r="CS74" s="750"/>
      <c r="CT74" s="750"/>
      <c r="CU74" s="750"/>
      <c r="CV74" s="751"/>
      <c r="CW74" s="749"/>
      <c r="CX74" s="750"/>
      <c r="CY74" s="750"/>
      <c r="CZ74" s="750"/>
      <c r="DA74" s="751"/>
      <c r="DB74" s="749"/>
      <c r="DC74" s="750"/>
      <c r="DD74" s="750"/>
      <c r="DE74" s="750"/>
      <c r="DF74" s="751"/>
      <c r="DG74" s="749"/>
      <c r="DH74" s="750"/>
      <c r="DI74" s="750"/>
      <c r="DJ74" s="750"/>
      <c r="DK74" s="751"/>
      <c r="DL74" s="749"/>
      <c r="DM74" s="750"/>
      <c r="DN74" s="750"/>
      <c r="DO74" s="750"/>
      <c r="DP74" s="751"/>
      <c r="DQ74" s="749"/>
      <c r="DR74" s="750"/>
      <c r="DS74" s="750"/>
      <c r="DT74" s="750"/>
      <c r="DU74" s="751"/>
      <c r="DV74" s="752"/>
      <c r="DW74" s="753"/>
      <c r="DX74" s="753"/>
      <c r="DY74" s="753"/>
      <c r="DZ74" s="755"/>
      <c r="EA74" s="48"/>
    </row>
    <row r="75" spans="1:131" ht="26.25" customHeight="1" x14ac:dyDescent="0.2">
      <c r="A75" s="52">
        <v>8</v>
      </c>
      <c r="B75" s="691"/>
      <c r="C75" s="692"/>
      <c r="D75" s="692"/>
      <c r="E75" s="692"/>
      <c r="F75" s="692"/>
      <c r="G75" s="692"/>
      <c r="H75" s="692"/>
      <c r="I75" s="692"/>
      <c r="J75" s="692"/>
      <c r="K75" s="692"/>
      <c r="L75" s="692"/>
      <c r="M75" s="692"/>
      <c r="N75" s="692"/>
      <c r="O75" s="692"/>
      <c r="P75" s="693"/>
      <c r="Q75" s="703"/>
      <c r="R75" s="698"/>
      <c r="S75" s="698"/>
      <c r="T75" s="698"/>
      <c r="U75" s="700"/>
      <c r="V75" s="696"/>
      <c r="W75" s="698"/>
      <c r="X75" s="698"/>
      <c r="Y75" s="698"/>
      <c r="Z75" s="700"/>
      <c r="AA75" s="696"/>
      <c r="AB75" s="698"/>
      <c r="AC75" s="698"/>
      <c r="AD75" s="698"/>
      <c r="AE75" s="700"/>
      <c r="AF75" s="696"/>
      <c r="AG75" s="698"/>
      <c r="AH75" s="698"/>
      <c r="AI75" s="698"/>
      <c r="AJ75" s="700"/>
      <c r="AK75" s="696"/>
      <c r="AL75" s="698"/>
      <c r="AM75" s="698"/>
      <c r="AN75" s="698"/>
      <c r="AO75" s="700"/>
      <c r="AP75" s="696"/>
      <c r="AQ75" s="698"/>
      <c r="AR75" s="698"/>
      <c r="AS75" s="698"/>
      <c r="AT75" s="700"/>
      <c r="AU75" s="696"/>
      <c r="AV75" s="698"/>
      <c r="AW75" s="698"/>
      <c r="AX75" s="698"/>
      <c r="AY75" s="700"/>
      <c r="AZ75" s="701"/>
      <c r="BA75" s="701"/>
      <c r="BB75" s="701"/>
      <c r="BC75" s="701"/>
      <c r="BD75" s="702"/>
      <c r="BE75" s="55"/>
      <c r="BF75" s="55"/>
      <c r="BG75" s="55"/>
      <c r="BH75" s="55"/>
      <c r="BI75" s="55"/>
      <c r="BJ75" s="55"/>
      <c r="BK75" s="55"/>
      <c r="BL75" s="55"/>
      <c r="BM75" s="55"/>
      <c r="BN75" s="55"/>
      <c r="BO75" s="55"/>
      <c r="BP75" s="55"/>
      <c r="BQ75" s="52">
        <v>69</v>
      </c>
      <c r="BR75" s="73"/>
      <c r="BS75" s="752"/>
      <c r="BT75" s="753"/>
      <c r="BU75" s="753"/>
      <c r="BV75" s="753"/>
      <c r="BW75" s="753"/>
      <c r="BX75" s="753"/>
      <c r="BY75" s="753"/>
      <c r="BZ75" s="753"/>
      <c r="CA75" s="753"/>
      <c r="CB75" s="753"/>
      <c r="CC75" s="753"/>
      <c r="CD75" s="753"/>
      <c r="CE75" s="753"/>
      <c r="CF75" s="753"/>
      <c r="CG75" s="754"/>
      <c r="CH75" s="749"/>
      <c r="CI75" s="750"/>
      <c r="CJ75" s="750"/>
      <c r="CK75" s="750"/>
      <c r="CL75" s="751"/>
      <c r="CM75" s="749"/>
      <c r="CN75" s="750"/>
      <c r="CO75" s="750"/>
      <c r="CP75" s="750"/>
      <c r="CQ75" s="751"/>
      <c r="CR75" s="749"/>
      <c r="CS75" s="750"/>
      <c r="CT75" s="750"/>
      <c r="CU75" s="750"/>
      <c r="CV75" s="751"/>
      <c r="CW75" s="749"/>
      <c r="CX75" s="750"/>
      <c r="CY75" s="750"/>
      <c r="CZ75" s="750"/>
      <c r="DA75" s="751"/>
      <c r="DB75" s="749"/>
      <c r="DC75" s="750"/>
      <c r="DD75" s="750"/>
      <c r="DE75" s="750"/>
      <c r="DF75" s="751"/>
      <c r="DG75" s="749"/>
      <c r="DH75" s="750"/>
      <c r="DI75" s="750"/>
      <c r="DJ75" s="750"/>
      <c r="DK75" s="751"/>
      <c r="DL75" s="749"/>
      <c r="DM75" s="750"/>
      <c r="DN75" s="750"/>
      <c r="DO75" s="750"/>
      <c r="DP75" s="751"/>
      <c r="DQ75" s="749"/>
      <c r="DR75" s="750"/>
      <c r="DS75" s="750"/>
      <c r="DT75" s="750"/>
      <c r="DU75" s="751"/>
      <c r="DV75" s="752"/>
      <c r="DW75" s="753"/>
      <c r="DX75" s="753"/>
      <c r="DY75" s="753"/>
      <c r="DZ75" s="755"/>
      <c r="EA75" s="48"/>
    </row>
    <row r="76" spans="1:131" ht="26.25" customHeight="1" x14ac:dyDescent="0.2">
      <c r="A76" s="52">
        <v>9</v>
      </c>
      <c r="B76" s="691"/>
      <c r="C76" s="692"/>
      <c r="D76" s="692"/>
      <c r="E76" s="692"/>
      <c r="F76" s="692"/>
      <c r="G76" s="692"/>
      <c r="H76" s="692"/>
      <c r="I76" s="692"/>
      <c r="J76" s="692"/>
      <c r="K76" s="692"/>
      <c r="L76" s="692"/>
      <c r="M76" s="692"/>
      <c r="N76" s="692"/>
      <c r="O76" s="692"/>
      <c r="P76" s="693"/>
      <c r="Q76" s="703"/>
      <c r="R76" s="698"/>
      <c r="S76" s="698"/>
      <c r="T76" s="698"/>
      <c r="U76" s="700"/>
      <c r="V76" s="696"/>
      <c r="W76" s="698"/>
      <c r="X76" s="698"/>
      <c r="Y76" s="698"/>
      <c r="Z76" s="700"/>
      <c r="AA76" s="696"/>
      <c r="AB76" s="698"/>
      <c r="AC76" s="698"/>
      <c r="AD76" s="698"/>
      <c r="AE76" s="700"/>
      <c r="AF76" s="696"/>
      <c r="AG76" s="698"/>
      <c r="AH76" s="698"/>
      <c r="AI76" s="698"/>
      <c r="AJ76" s="700"/>
      <c r="AK76" s="696"/>
      <c r="AL76" s="698"/>
      <c r="AM76" s="698"/>
      <c r="AN76" s="698"/>
      <c r="AO76" s="700"/>
      <c r="AP76" s="696"/>
      <c r="AQ76" s="698"/>
      <c r="AR76" s="698"/>
      <c r="AS76" s="698"/>
      <c r="AT76" s="700"/>
      <c r="AU76" s="696"/>
      <c r="AV76" s="698"/>
      <c r="AW76" s="698"/>
      <c r="AX76" s="698"/>
      <c r="AY76" s="700"/>
      <c r="AZ76" s="701"/>
      <c r="BA76" s="701"/>
      <c r="BB76" s="701"/>
      <c r="BC76" s="701"/>
      <c r="BD76" s="702"/>
      <c r="BE76" s="55"/>
      <c r="BF76" s="55"/>
      <c r="BG76" s="55"/>
      <c r="BH76" s="55"/>
      <c r="BI76" s="55"/>
      <c r="BJ76" s="55"/>
      <c r="BK76" s="55"/>
      <c r="BL76" s="55"/>
      <c r="BM76" s="55"/>
      <c r="BN76" s="55"/>
      <c r="BO76" s="55"/>
      <c r="BP76" s="55"/>
      <c r="BQ76" s="52">
        <v>70</v>
      </c>
      <c r="BR76" s="73"/>
      <c r="BS76" s="752"/>
      <c r="BT76" s="753"/>
      <c r="BU76" s="753"/>
      <c r="BV76" s="753"/>
      <c r="BW76" s="753"/>
      <c r="BX76" s="753"/>
      <c r="BY76" s="753"/>
      <c r="BZ76" s="753"/>
      <c r="CA76" s="753"/>
      <c r="CB76" s="753"/>
      <c r="CC76" s="753"/>
      <c r="CD76" s="753"/>
      <c r="CE76" s="753"/>
      <c r="CF76" s="753"/>
      <c r="CG76" s="754"/>
      <c r="CH76" s="749"/>
      <c r="CI76" s="750"/>
      <c r="CJ76" s="750"/>
      <c r="CK76" s="750"/>
      <c r="CL76" s="751"/>
      <c r="CM76" s="749"/>
      <c r="CN76" s="750"/>
      <c r="CO76" s="750"/>
      <c r="CP76" s="750"/>
      <c r="CQ76" s="751"/>
      <c r="CR76" s="749"/>
      <c r="CS76" s="750"/>
      <c r="CT76" s="750"/>
      <c r="CU76" s="750"/>
      <c r="CV76" s="751"/>
      <c r="CW76" s="749"/>
      <c r="CX76" s="750"/>
      <c r="CY76" s="750"/>
      <c r="CZ76" s="750"/>
      <c r="DA76" s="751"/>
      <c r="DB76" s="749"/>
      <c r="DC76" s="750"/>
      <c r="DD76" s="750"/>
      <c r="DE76" s="750"/>
      <c r="DF76" s="751"/>
      <c r="DG76" s="749"/>
      <c r="DH76" s="750"/>
      <c r="DI76" s="750"/>
      <c r="DJ76" s="750"/>
      <c r="DK76" s="751"/>
      <c r="DL76" s="749"/>
      <c r="DM76" s="750"/>
      <c r="DN76" s="750"/>
      <c r="DO76" s="750"/>
      <c r="DP76" s="751"/>
      <c r="DQ76" s="749"/>
      <c r="DR76" s="750"/>
      <c r="DS76" s="750"/>
      <c r="DT76" s="750"/>
      <c r="DU76" s="751"/>
      <c r="DV76" s="752"/>
      <c r="DW76" s="753"/>
      <c r="DX76" s="753"/>
      <c r="DY76" s="753"/>
      <c r="DZ76" s="755"/>
      <c r="EA76" s="48"/>
    </row>
    <row r="77" spans="1:131" ht="26.25" customHeight="1" x14ac:dyDescent="0.2">
      <c r="A77" s="52">
        <v>10</v>
      </c>
      <c r="B77" s="691"/>
      <c r="C77" s="692"/>
      <c r="D77" s="692"/>
      <c r="E77" s="692"/>
      <c r="F77" s="692"/>
      <c r="G77" s="692"/>
      <c r="H77" s="692"/>
      <c r="I77" s="692"/>
      <c r="J77" s="692"/>
      <c r="K77" s="692"/>
      <c r="L77" s="692"/>
      <c r="M77" s="692"/>
      <c r="N77" s="692"/>
      <c r="O77" s="692"/>
      <c r="P77" s="693"/>
      <c r="Q77" s="703"/>
      <c r="R77" s="698"/>
      <c r="S77" s="698"/>
      <c r="T77" s="698"/>
      <c r="U77" s="700"/>
      <c r="V77" s="696"/>
      <c r="W77" s="698"/>
      <c r="X77" s="698"/>
      <c r="Y77" s="698"/>
      <c r="Z77" s="700"/>
      <c r="AA77" s="696"/>
      <c r="AB77" s="698"/>
      <c r="AC77" s="698"/>
      <c r="AD77" s="698"/>
      <c r="AE77" s="700"/>
      <c r="AF77" s="696"/>
      <c r="AG77" s="698"/>
      <c r="AH77" s="698"/>
      <c r="AI77" s="698"/>
      <c r="AJ77" s="700"/>
      <c r="AK77" s="696"/>
      <c r="AL77" s="698"/>
      <c r="AM77" s="698"/>
      <c r="AN77" s="698"/>
      <c r="AO77" s="700"/>
      <c r="AP77" s="696"/>
      <c r="AQ77" s="698"/>
      <c r="AR77" s="698"/>
      <c r="AS77" s="698"/>
      <c r="AT77" s="700"/>
      <c r="AU77" s="696"/>
      <c r="AV77" s="698"/>
      <c r="AW77" s="698"/>
      <c r="AX77" s="698"/>
      <c r="AY77" s="700"/>
      <c r="AZ77" s="701"/>
      <c r="BA77" s="701"/>
      <c r="BB77" s="701"/>
      <c r="BC77" s="701"/>
      <c r="BD77" s="702"/>
      <c r="BE77" s="55"/>
      <c r="BF77" s="55"/>
      <c r="BG77" s="55"/>
      <c r="BH77" s="55"/>
      <c r="BI77" s="55"/>
      <c r="BJ77" s="55"/>
      <c r="BK77" s="55"/>
      <c r="BL77" s="55"/>
      <c r="BM77" s="55"/>
      <c r="BN77" s="55"/>
      <c r="BO77" s="55"/>
      <c r="BP77" s="55"/>
      <c r="BQ77" s="52">
        <v>71</v>
      </c>
      <c r="BR77" s="73"/>
      <c r="BS77" s="752"/>
      <c r="BT77" s="753"/>
      <c r="BU77" s="753"/>
      <c r="BV77" s="753"/>
      <c r="BW77" s="753"/>
      <c r="BX77" s="753"/>
      <c r="BY77" s="753"/>
      <c r="BZ77" s="753"/>
      <c r="CA77" s="753"/>
      <c r="CB77" s="753"/>
      <c r="CC77" s="753"/>
      <c r="CD77" s="753"/>
      <c r="CE77" s="753"/>
      <c r="CF77" s="753"/>
      <c r="CG77" s="754"/>
      <c r="CH77" s="749"/>
      <c r="CI77" s="750"/>
      <c r="CJ77" s="750"/>
      <c r="CK77" s="750"/>
      <c r="CL77" s="751"/>
      <c r="CM77" s="749"/>
      <c r="CN77" s="750"/>
      <c r="CO77" s="750"/>
      <c r="CP77" s="750"/>
      <c r="CQ77" s="751"/>
      <c r="CR77" s="749"/>
      <c r="CS77" s="750"/>
      <c r="CT77" s="750"/>
      <c r="CU77" s="750"/>
      <c r="CV77" s="751"/>
      <c r="CW77" s="749"/>
      <c r="CX77" s="750"/>
      <c r="CY77" s="750"/>
      <c r="CZ77" s="750"/>
      <c r="DA77" s="751"/>
      <c r="DB77" s="749"/>
      <c r="DC77" s="750"/>
      <c r="DD77" s="750"/>
      <c r="DE77" s="750"/>
      <c r="DF77" s="751"/>
      <c r="DG77" s="749"/>
      <c r="DH77" s="750"/>
      <c r="DI77" s="750"/>
      <c r="DJ77" s="750"/>
      <c r="DK77" s="751"/>
      <c r="DL77" s="749"/>
      <c r="DM77" s="750"/>
      <c r="DN77" s="750"/>
      <c r="DO77" s="750"/>
      <c r="DP77" s="751"/>
      <c r="DQ77" s="749"/>
      <c r="DR77" s="750"/>
      <c r="DS77" s="750"/>
      <c r="DT77" s="750"/>
      <c r="DU77" s="751"/>
      <c r="DV77" s="752"/>
      <c r="DW77" s="753"/>
      <c r="DX77" s="753"/>
      <c r="DY77" s="753"/>
      <c r="DZ77" s="755"/>
      <c r="EA77" s="48"/>
    </row>
    <row r="78" spans="1:131" ht="26.25" customHeight="1" x14ac:dyDescent="0.2">
      <c r="A78" s="52">
        <v>11</v>
      </c>
      <c r="B78" s="691"/>
      <c r="C78" s="692"/>
      <c r="D78" s="692"/>
      <c r="E78" s="692"/>
      <c r="F78" s="692"/>
      <c r="G78" s="692"/>
      <c r="H78" s="692"/>
      <c r="I78" s="692"/>
      <c r="J78" s="692"/>
      <c r="K78" s="692"/>
      <c r="L78" s="692"/>
      <c r="M78" s="692"/>
      <c r="N78" s="692"/>
      <c r="O78" s="692"/>
      <c r="P78" s="693"/>
      <c r="Q78" s="694"/>
      <c r="R78" s="695"/>
      <c r="S78" s="695"/>
      <c r="T78" s="695"/>
      <c r="U78" s="695"/>
      <c r="V78" s="695"/>
      <c r="W78" s="695"/>
      <c r="X78" s="695"/>
      <c r="Y78" s="695"/>
      <c r="Z78" s="695"/>
      <c r="AA78" s="695"/>
      <c r="AB78" s="695"/>
      <c r="AC78" s="695"/>
      <c r="AD78" s="695"/>
      <c r="AE78" s="695"/>
      <c r="AF78" s="695"/>
      <c r="AG78" s="695"/>
      <c r="AH78" s="695"/>
      <c r="AI78" s="695"/>
      <c r="AJ78" s="695"/>
      <c r="AK78" s="695"/>
      <c r="AL78" s="695"/>
      <c r="AM78" s="695"/>
      <c r="AN78" s="695"/>
      <c r="AO78" s="695"/>
      <c r="AP78" s="695"/>
      <c r="AQ78" s="695"/>
      <c r="AR78" s="695"/>
      <c r="AS78" s="695"/>
      <c r="AT78" s="695"/>
      <c r="AU78" s="695"/>
      <c r="AV78" s="695"/>
      <c r="AW78" s="695"/>
      <c r="AX78" s="695"/>
      <c r="AY78" s="695"/>
      <c r="AZ78" s="701"/>
      <c r="BA78" s="701"/>
      <c r="BB78" s="701"/>
      <c r="BC78" s="701"/>
      <c r="BD78" s="702"/>
      <c r="BE78" s="55"/>
      <c r="BF78" s="55"/>
      <c r="BG78" s="55"/>
      <c r="BH78" s="55"/>
      <c r="BI78" s="55"/>
      <c r="BJ78" s="48"/>
      <c r="BK78" s="48"/>
      <c r="BL78" s="48"/>
      <c r="BM78" s="48"/>
      <c r="BN78" s="48"/>
      <c r="BO78" s="55"/>
      <c r="BP78" s="55"/>
      <c r="BQ78" s="52">
        <v>72</v>
      </c>
      <c r="BR78" s="73"/>
      <c r="BS78" s="752"/>
      <c r="BT78" s="753"/>
      <c r="BU78" s="753"/>
      <c r="BV78" s="753"/>
      <c r="BW78" s="753"/>
      <c r="BX78" s="753"/>
      <c r="BY78" s="753"/>
      <c r="BZ78" s="753"/>
      <c r="CA78" s="753"/>
      <c r="CB78" s="753"/>
      <c r="CC78" s="753"/>
      <c r="CD78" s="753"/>
      <c r="CE78" s="753"/>
      <c r="CF78" s="753"/>
      <c r="CG78" s="754"/>
      <c r="CH78" s="749"/>
      <c r="CI78" s="750"/>
      <c r="CJ78" s="750"/>
      <c r="CK78" s="750"/>
      <c r="CL78" s="751"/>
      <c r="CM78" s="749"/>
      <c r="CN78" s="750"/>
      <c r="CO78" s="750"/>
      <c r="CP78" s="750"/>
      <c r="CQ78" s="751"/>
      <c r="CR78" s="749"/>
      <c r="CS78" s="750"/>
      <c r="CT78" s="750"/>
      <c r="CU78" s="750"/>
      <c r="CV78" s="751"/>
      <c r="CW78" s="749"/>
      <c r="CX78" s="750"/>
      <c r="CY78" s="750"/>
      <c r="CZ78" s="750"/>
      <c r="DA78" s="751"/>
      <c r="DB78" s="749"/>
      <c r="DC78" s="750"/>
      <c r="DD78" s="750"/>
      <c r="DE78" s="750"/>
      <c r="DF78" s="751"/>
      <c r="DG78" s="749"/>
      <c r="DH78" s="750"/>
      <c r="DI78" s="750"/>
      <c r="DJ78" s="750"/>
      <c r="DK78" s="751"/>
      <c r="DL78" s="749"/>
      <c r="DM78" s="750"/>
      <c r="DN78" s="750"/>
      <c r="DO78" s="750"/>
      <c r="DP78" s="751"/>
      <c r="DQ78" s="749"/>
      <c r="DR78" s="750"/>
      <c r="DS78" s="750"/>
      <c r="DT78" s="750"/>
      <c r="DU78" s="751"/>
      <c r="DV78" s="752"/>
      <c r="DW78" s="753"/>
      <c r="DX78" s="753"/>
      <c r="DY78" s="753"/>
      <c r="DZ78" s="755"/>
      <c r="EA78" s="48"/>
    </row>
    <row r="79" spans="1:131" ht="26.25" customHeight="1" x14ac:dyDescent="0.2">
      <c r="A79" s="52">
        <v>12</v>
      </c>
      <c r="B79" s="691"/>
      <c r="C79" s="692"/>
      <c r="D79" s="692"/>
      <c r="E79" s="692"/>
      <c r="F79" s="692"/>
      <c r="G79" s="692"/>
      <c r="H79" s="692"/>
      <c r="I79" s="692"/>
      <c r="J79" s="692"/>
      <c r="K79" s="692"/>
      <c r="L79" s="692"/>
      <c r="M79" s="692"/>
      <c r="N79" s="692"/>
      <c r="O79" s="692"/>
      <c r="P79" s="693"/>
      <c r="Q79" s="694"/>
      <c r="R79" s="695"/>
      <c r="S79" s="695"/>
      <c r="T79" s="695"/>
      <c r="U79" s="695"/>
      <c r="V79" s="695"/>
      <c r="W79" s="695"/>
      <c r="X79" s="695"/>
      <c r="Y79" s="695"/>
      <c r="Z79" s="695"/>
      <c r="AA79" s="695"/>
      <c r="AB79" s="695"/>
      <c r="AC79" s="695"/>
      <c r="AD79" s="695"/>
      <c r="AE79" s="695"/>
      <c r="AF79" s="695"/>
      <c r="AG79" s="695"/>
      <c r="AH79" s="695"/>
      <c r="AI79" s="695"/>
      <c r="AJ79" s="695"/>
      <c r="AK79" s="695"/>
      <c r="AL79" s="695"/>
      <c r="AM79" s="695"/>
      <c r="AN79" s="695"/>
      <c r="AO79" s="695"/>
      <c r="AP79" s="695"/>
      <c r="AQ79" s="695"/>
      <c r="AR79" s="695"/>
      <c r="AS79" s="695"/>
      <c r="AT79" s="695"/>
      <c r="AU79" s="695"/>
      <c r="AV79" s="695"/>
      <c r="AW79" s="695"/>
      <c r="AX79" s="695"/>
      <c r="AY79" s="695"/>
      <c r="AZ79" s="701"/>
      <c r="BA79" s="701"/>
      <c r="BB79" s="701"/>
      <c r="BC79" s="701"/>
      <c r="BD79" s="702"/>
      <c r="BE79" s="55"/>
      <c r="BF79" s="55"/>
      <c r="BG79" s="55"/>
      <c r="BH79" s="55"/>
      <c r="BI79" s="55"/>
      <c r="BJ79" s="48"/>
      <c r="BK79" s="48"/>
      <c r="BL79" s="48"/>
      <c r="BM79" s="48"/>
      <c r="BN79" s="48"/>
      <c r="BO79" s="55"/>
      <c r="BP79" s="55"/>
      <c r="BQ79" s="52">
        <v>73</v>
      </c>
      <c r="BR79" s="73"/>
      <c r="BS79" s="752"/>
      <c r="BT79" s="753"/>
      <c r="BU79" s="753"/>
      <c r="BV79" s="753"/>
      <c r="BW79" s="753"/>
      <c r="BX79" s="753"/>
      <c r="BY79" s="753"/>
      <c r="BZ79" s="753"/>
      <c r="CA79" s="753"/>
      <c r="CB79" s="753"/>
      <c r="CC79" s="753"/>
      <c r="CD79" s="753"/>
      <c r="CE79" s="753"/>
      <c r="CF79" s="753"/>
      <c r="CG79" s="754"/>
      <c r="CH79" s="749"/>
      <c r="CI79" s="750"/>
      <c r="CJ79" s="750"/>
      <c r="CK79" s="750"/>
      <c r="CL79" s="751"/>
      <c r="CM79" s="749"/>
      <c r="CN79" s="750"/>
      <c r="CO79" s="750"/>
      <c r="CP79" s="750"/>
      <c r="CQ79" s="751"/>
      <c r="CR79" s="749"/>
      <c r="CS79" s="750"/>
      <c r="CT79" s="750"/>
      <c r="CU79" s="750"/>
      <c r="CV79" s="751"/>
      <c r="CW79" s="749"/>
      <c r="CX79" s="750"/>
      <c r="CY79" s="750"/>
      <c r="CZ79" s="750"/>
      <c r="DA79" s="751"/>
      <c r="DB79" s="749"/>
      <c r="DC79" s="750"/>
      <c r="DD79" s="750"/>
      <c r="DE79" s="750"/>
      <c r="DF79" s="751"/>
      <c r="DG79" s="749"/>
      <c r="DH79" s="750"/>
      <c r="DI79" s="750"/>
      <c r="DJ79" s="750"/>
      <c r="DK79" s="751"/>
      <c r="DL79" s="749"/>
      <c r="DM79" s="750"/>
      <c r="DN79" s="750"/>
      <c r="DO79" s="750"/>
      <c r="DP79" s="751"/>
      <c r="DQ79" s="749"/>
      <c r="DR79" s="750"/>
      <c r="DS79" s="750"/>
      <c r="DT79" s="750"/>
      <c r="DU79" s="751"/>
      <c r="DV79" s="752"/>
      <c r="DW79" s="753"/>
      <c r="DX79" s="753"/>
      <c r="DY79" s="753"/>
      <c r="DZ79" s="755"/>
      <c r="EA79" s="48"/>
    </row>
    <row r="80" spans="1:131" ht="26.25" customHeight="1" x14ac:dyDescent="0.2">
      <c r="A80" s="52">
        <v>13</v>
      </c>
      <c r="B80" s="691"/>
      <c r="C80" s="692"/>
      <c r="D80" s="692"/>
      <c r="E80" s="692"/>
      <c r="F80" s="692"/>
      <c r="G80" s="692"/>
      <c r="H80" s="692"/>
      <c r="I80" s="692"/>
      <c r="J80" s="692"/>
      <c r="K80" s="692"/>
      <c r="L80" s="692"/>
      <c r="M80" s="692"/>
      <c r="N80" s="692"/>
      <c r="O80" s="692"/>
      <c r="P80" s="693"/>
      <c r="Q80" s="694"/>
      <c r="R80" s="695"/>
      <c r="S80" s="695"/>
      <c r="T80" s="695"/>
      <c r="U80" s="695"/>
      <c r="V80" s="695"/>
      <c r="W80" s="695"/>
      <c r="X80" s="695"/>
      <c r="Y80" s="695"/>
      <c r="Z80" s="695"/>
      <c r="AA80" s="695"/>
      <c r="AB80" s="695"/>
      <c r="AC80" s="695"/>
      <c r="AD80" s="695"/>
      <c r="AE80" s="695"/>
      <c r="AF80" s="695"/>
      <c r="AG80" s="695"/>
      <c r="AH80" s="695"/>
      <c r="AI80" s="695"/>
      <c r="AJ80" s="695"/>
      <c r="AK80" s="695"/>
      <c r="AL80" s="695"/>
      <c r="AM80" s="695"/>
      <c r="AN80" s="695"/>
      <c r="AO80" s="695"/>
      <c r="AP80" s="695"/>
      <c r="AQ80" s="695"/>
      <c r="AR80" s="695"/>
      <c r="AS80" s="695"/>
      <c r="AT80" s="695"/>
      <c r="AU80" s="695"/>
      <c r="AV80" s="695"/>
      <c r="AW80" s="695"/>
      <c r="AX80" s="695"/>
      <c r="AY80" s="695"/>
      <c r="AZ80" s="701"/>
      <c r="BA80" s="701"/>
      <c r="BB80" s="701"/>
      <c r="BC80" s="701"/>
      <c r="BD80" s="702"/>
      <c r="BE80" s="55"/>
      <c r="BF80" s="55"/>
      <c r="BG80" s="55"/>
      <c r="BH80" s="55"/>
      <c r="BI80" s="55"/>
      <c r="BJ80" s="55"/>
      <c r="BK80" s="55"/>
      <c r="BL80" s="55"/>
      <c r="BM80" s="55"/>
      <c r="BN80" s="55"/>
      <c r="BO80" s="55"/>
      <c r="BP80" s="55"/>
      <c r="BQ80" s="52">
        <v>74</v>
      </c>
      <c r="BR80" s="73"/>
      <c r="BS80" s="752"/>
      <c r="BT80" s="753"/>
      <c r="BU80" s="753"/>
      <c r="BV80" s="753"/>
      <c r="BW80" s="753"/>
      <c r="BX80" s="753"/>
      <c r="BY80" s="753"/>
      <c r="BZ80" s="753"/>
      <c r="CA80" s="753"/>
      <c r="CB80" s="753"/>
      <c r="CC80" s="753"/>
      <c r="CD80" s="753"/>
      <c r="CE80" s="753"/>
      <c r="CF80" s="753"/>
      <c r="CG80" s="754"/>
      <c r="CH80" s="749"/>
      <c r="CI80" s="750"/>
      <c r="CJ80" s="750"/>
      <c r="CK80" s="750"/>
      <c r="CL80" s="751"/>
      <c r="CM80" s="749"/>
      <c r="CN80" s="750"/>
      <c r="CO80" s="750"/>
      <c r="CP80" s="750"/>
      <c r="CQ80" s="751"/>
      <c r="CR80" s="749"/>
      <c r="CS80" s="750"/>
      <c r="CT80" s="750"/>
      <c r="CU80" s="750"/>
      <c r="CV80" s="751"/>
      <c r="CW80" s="749"/>
      <c r="CX80" s="750"/>
      <c r="CY80" s="750"/>
      <c r="CZ80" s="750"/>
      <c r="DA80" s="751"/>
      <c r="DB80" s="749"/>
      <c r="DC80" s="750"/>
      <c r="DD80" s="750"/>
      <c r="DE80" s="750"/>
      <c r="DF80" s="751"/>
      <c r="DG80" s="749"/>
      <c r="DH80" s="750"/>
      <c r="DI80" s="750"/>
      <c r="DJ80" s="750"/>
      <c r="DK80" s="751"/>
      <c r="DL80" s="749"/>
      <c r="DM80" s="750"/>
      <c r="DN80" s="750"/>
      <c r="DO80" s="750"/>
      <c r="DP80" s="751"/>
      <c r="DQ80" s="749"/>
      <c r="DR80" s="750"/>
      <c r="DS80" s="750"/>
      <c r="DT80" s="750"/>
      <c r="DU80" s="751"/>
      <c r="DV80" s="752"/>
      <c r="DW80" s="753"/>
      <c r="DX80" s="753"/>
      <c r="DY80" s="753"/>
      <c r="DZ80" s="755"/>
      <c r="EA80" s="48"/>
    </row>
    <row r="81" spans="1:131" ht="26.25" customHeight="1" x14ac:dyDescent="0.2">
      <c r="A81" s="52">
        <v>14</v>
      </c>
      <c r="B81" s="691"/>
      <c r="C81" s="692"/>
      <c r="D81" s="692"/>
      <c r="E81" s="692"/>
      <c r="F81" s="692"/>
      <c r="G81" s="692"/>
      <c r="H81" s="692"/>
      <c r="I81" s="692"/>
      <c r="J81" s="692"/>
      <c r="K81" s="692"/>
      <c r="L81" s="692"/>
      <c r="M81" s="692"/>
      <c r="N81" s="692"/>
      <c r="O81" s="692"/>
      <c r="P81" s="693"/>
      <c r="Q81" s="694"/>
      <c r="R81" s="695"/>
      <c r="S81" s="695"/>
      <c r="T81" s="695"/>
      <c r="U81" s="695"/>
      <c r="V81" s="695"/>
      <c r="W81" s="695"/>
      <c r="X81" s="695"/>
      <c r="Y81" s="695"/>
      <c r="Z81" s="695"/>
      <c r="AA81" s="695"/>
      <c r="AB81" s="695"/>
      <c r="AC81" s="695"/>
      <c r="AD81" s="695"/>
      <c r="AE81" s="695"/>
      <c r="AF81" s="695"/>
      <c r="AG81" s="695"/>
      <c r="AH81" s="695"/>
      <c r="AI81" s="695"/>
      <c r="AJ81" s="695"/>
      <c r="AK81" s="695"/>
      <c r="AL81" s="695"/>
      <c r="AM81" s="695"/>
      <c r="AN81" s="695"/>
      <c r="AO81" s="695"/>
      <c r="AP81" s="695"/>
      <c r="AQ81" s="695"/>
      <c r="AR81" s="695"/>
      <c r="AS81" s="695"/>
      <c r="AT81" s="695"/>
      <c r="AU81" s="695"/>
      <c r="AV81" s="695"/>
      <c r="AW81" s="695"/>
      <c r="AX81" s="695"/>
      <c r="AY81" s="695"/>
      <c r="AZ81" s="701"/>
      <c r="BA81" s="701"/>
      <c r="BB81" s="701"/>
      <c r="BC81" s="701"/>
      <c r="BD81" s="702"/>
      <c r="BE81" s="55"/>
      <c r="BF81" s="55"/>
      <c r="BG81" s="55"/>
      <c r="BH81" s="55"/>
      <c r="BI81" s="55"/>
      <c r="BJ81" s="55"/>
      <c r="BK81" s="55"/>
      <c r="BL81" s="55"/>
      <c r="BM81" s="55"/>
      <c r="BN81" s="55"/>
      <c r="BO81" s="55"/>
      <c r="BP81" s="55"/>
      <c r="BQ81" s="52">
        <v>75</v>
      </c>
      <c r="BR81" s="73"/>
      <c r="BS81" s="752"/>
      <c r="BT81" s="753"/>
      <c r="BU81" s="753"/>
      <c r="BV81" s="753"/>
      <c r="BW81" s="753"/>
      <c r="BX81" s="753"/>
      <c r="BY81" s="753"/>
      <c r="BZ81" s="753"/>
      <c r="CA81" s="753"/>
      <c r="CB81" s="753"/>
      <c r="CC81" s="753"/>
      <c r="CD81" s="753"/>
      <c r="CE81" s="753"/>
      <c r="CF81" s="753"/>
      <c r="CG81" s="754"/>
      <c r="CH81" s="749"/>
      <c r="CI81" s="750"/>
      <c r="CJ81" s="750"/>
      <c r="CK81" s="750"/>
      <c r="CL81" s="751"/>
      <c r="CM81" s="749"/>
      <c r="CN81" s="750"/>
      <c r="CO81" s="750"/>
      <c r="CP81" s="750"/>
      <c r="CQ81" s="751"/>
      <c r="CR81" s="749"/>
      <c r="CS81" s="750"/>
      <c r="CT81" s="750"/>
      <c r="CU81" s="750"/>
      <c r="CV81" s="751"/>
      <c r="CW81" s="749"/>
      <c r="CX81" s="750"/>
      <c r="CY81" s="750"/>
      <c r="CZ81" s="750"/>
      <c r="DA81" s="751"/>
      <c r="DB81" s="749"/>
      <c r="DC81" s="750"/>
      <c r="DD81" s="750"/>
      <c r="DE81" s="750"/>
      <c r="DF81" s="751"/>
      <c r="DG81" s="749"/>
      <c r="DH81" s="750"/>
      <c r="DI81" s="750"/>
      <c r="DJ81" s="750"/>
      <c r="DK81" s="751"/>
      <c r="DL81" s="749"/>
      <c r="DM81" s="750"/>
      <c r="DN81" s="750"/>
      <c r="DO81" s="750"/>
      <c r="DP81" s="751"/>
      <c r="DQ81" s="749"/>
      <c r="DR81" s="750"/>
      <c r="DS81" s="750"/>
      <c r="DT81" s="750"/>
      <c r="DU81" s="751"/>
      <c r="DV81" s="752"/>
      <c r="DW81" s="753"/>
      <c r="DX81" s="753"/>
      <c r="DY81" s="753"/>
      <c r="DZ81" s="755"/>
      <c r="EA81" s="48"/>
    </row>
    <row r="82" spans="1:131" ht="26.25" customHeight="1" x14ac:dyDescent="0.2">
      <c r="A82" s="52">
        <v>15</v>
      </c>
      <c r="B82" s="691"/>
      <c r="C82" s="692"/>
      <c r="D82" s="692"/>
      <c r="E82" s="692"/>
      <c r="F82" s="692"/>
      <c r="G82" s="692"/>
      <c r="H82" s="692"/>
      <c r="I82" s="692"/>
      <c r="J82" s="692"/>
      <c r="K82" s="692"/>
      <c r="L82" s="692"/>
      <c r="M82" s="692"/>
      <c r="N82" s="692"/>
      <c r="O82" s="692"/>
      <c r="P82" s="693"/>
      <c r="Q82" s="694"/>
      <c r="R82" s="695"/>
      <c r="S82" s="695"/>
      <c r="T82" s="695"/>
      <c r="U82" s="695"/>
      <c r="V82" s="695"/>
      <c r="W82" s="695"/>
      <c r="X82" s="695"/>
      <c r="Y82" s="695"/>
      <c r="Z82" s="695"/>
      <c r="AA82" s="695"/>
      <c r="AB82" s="695"/>
      <c r="AC82" s="695"/>
      <c r="AD82" s="695"/>
      <c r="AE82" s="695"/>
      <c r="AF82" s="695"/>
      <c r="AG82" s="695"/>
      <c r="AH82" s="695"/>
      <c r="AI82" s="695"/>
      <c r="AJ82" s="695"/>
      <c r="AK82" s="695"/>
      <c r="AL82" s="695"/>
      <c r="AM82" s="695"/>
      <c r="AN82" s="695"/>
      <c r="AO82" s="695"/>
      <c r="AP82" s="695"/>
      <c r="AQ82" s="695"/>
      <c r="AR82" s="695"/>
      <c r="AS82" s="695"/>
      <c r="AT82" s="695"/>
      <c r="AU82" s="695"/>
      <c r="AV82" s="695"/>
      <c r="AW82" s="695"/>
      <c r="AX82" s="695"/>
      <c r="AY82" s="695"/>
      <c r="AZ82" s="701"/>
      <c r="BA82" s="701"/>
      <c r="BB82" s="701"/>
      <c r="BC82" s="701"/>
      <c r="BD82" s="702"/>
      <c r="BE82" s="55"/>
      <c r="BF82" s="55"/>
      <c r="BG82" s="55"/>
      <c r="BH82" s="55"/>
      <c r="BI82" s="55"/>
      <c r="BJ82" s="55"/>
      <c r="BK82" s="55"/>
      <c r="BL82" s="55"/>
      <c r="BM82" s="55"/>
      <c r="BN82" s="55"/>
      <c r="BO82" s="55"/>
      <c r="BP82" s="55"/>
      <c r="BQ82" s="52">
        <v>76</v>
      </c>
      <c r="BR82" s="73"/>
      <c r="BS82" s="752"/>
      <c r="BT82" s="753"/>
      <c r="BU82" s="753"/>
      <c r="BV82" s="753"/>
      <c r="BW82" s="753"/>
      <c r="BX82" s="753"/>
      <c r="BY82" s="753"/>
      <c r="BZ82" s="753"/>
      <c r="CA82" s="753"/>
      <c r="CB82" s="753"/>
      <c r="CC82" s="753"/>
      <c r="CD82" s="753"/>
      <c r="CE82" s="753"/>
      <c r="CF82" s="753"/>
      <c r="CG82" s="754"/>
      <c r="CH82" s="749"/>
      <c r="CI82" s="750"/>
      <c r="CJ82" s="750"/>
      <c r="CK82" s="750"/>
      <c r="CL82" s="751"/>
      <c r="CM82" s="749"/>
      <c r="CN82" s="750"/>
      <c r="CO82" s="750"/>
      <c r="CP82" s="750"/>
      <c r="CQ82" s="751"/>
      <c r="CR82" s="749"/>
      <c r="CS82" s="750"/>
      <c r="CT82" s="750"/>
      <c r="CU82" s="750"/>
      <c r="CV82" s="751"/>
      <c r="CW82" s="749"/>
      <c r="CX82" s="750"/>
      <c r="CY82" s="750"/>
      <c r="CZ82" s="750"/>
      <c r="DA82" s="751"/>
      <c r="DB82" s="749"/>
      <c r="DC82" s="750"/>
      <c r="DD82" s="750"/>
      <c r="DE82" s="750"/>
      <c r="DF82" s="751"/>
      <c r="DG82" s="749"/>
      <c r="DH82" s="750"/>
      <c r="DI82" s="750"/>
      <c r="DJ82" s="750"/>
      <c r="DK82" s="751"/>
      <c r="DL82" s="749"/>
      <c r="DM82" s="750"/>
      <c r="DN82" s="750"/>
      <c r="DO82" s="750"/>
      <c r="DP82" s="751"/>
      <c r="DQ82" s="749"/>
      <c r="DR82" s="750"/>
      <c r="DS82" s="750"/>
      <c r="DT82" s="750"/>
      <c r="DU82" s="751"/>
      <c r="DV82" s="752"/>
      <c r="DW82" s="753"/>
      <c r="DX82" s="753"/>
      <c r="DY82" s="753"/>
      <c r="DZ82" s="755"/>
      <c r="EA82" s="48"/>
    </row>
    <row r="83" spans="1:131" ht="26.25" customHeight="1" x14ac:dyDescent="0.2">
      <c r="A83" s="52">
        <v>16</v>
      </c>
      <c r="B83" s="691"/>
      <c r="C83" s="692"/>
      <c r="D83" s="692"/>
      <c r="E83" s="692"/>
      <c r="F83" s="692"/>
      <c r="G83" s="692"/>
      <c r="H83" s="692"/>
      <c r="I83" s="692"/>
      <c r="J83" s="692"/>
      <c r="K83" s="692"/>
      <c r="L83" s="692"/>
      <c r="M83" s="692"/>
      <c r="N83" s="692"/>
      <c r="O83" s="692"/>
      <c r="P83" s="693"/>
      <c r="Q83" s="694"/>
      <c r="R83" s="695"/>
      <c r="S83" s="695"/>
      <c r="T83" s="695"/>
      <c r="U83" s="695"/>
      <c r="V83" s="695"/>
      <c r="W83" s="695"/>
      <c r="X83" s="695"/>
      <c r="Y83" s="695"/>
      <c r="Z83" s="695"/>
      <c r="AA83" s="695"/>
      <c r="AB83" s="695"/>
      <c r="AC83" s="695"/>
      <c r="AD83" s="695"/>
      <c r="AE83" s="695"/>
      <c r="AF83" s="695"/>
      <c r="AG83" s="695"/>
      <c r="AH83" s="695"/>
      <c r="AI83" s="695"/>
      <c r="AJ83" s="695"/>
      <c r="AK83" s="695"/>
      <c r="AL83" s="695"/>
      <c r="AM83" s="695"/>
      <c r="AN83" s="695"/>
      <c r="AO83" s="695"/>
      <c r="AP83" s="695"/>
      <c r="AQ83" s="695"/>
      <c r="AR83" s="695"/>
      <c r="AS83" s="695"/>
      <c r="AT83" s="695"/>
      <c r="AU83" s="695"/>
      <c r="AV83" s="695"/>
      <c r="AW83" s="695"/>
      <c r="AX83" s="695"/>
      <c r="AY83" s="695"/>
      <c r="AZ83" s="701"/>
      <c r="BA83" s="701"/>
      <c r="BB83" s="701"/>
      <c r="BC83" s="701"/>
      <c r="BD83" s="702"/>
      <c r="BE83" s="55"/>
      <c r="BF83" s="55"/>
      <c r="BG83" s="55"/>
      <c r="BH83" s="55"/>
      <c r="BI83" s="55"/>
      <c r="BJ83" s="55"/>
      <c r="BK83" s="55"/>
      <c r="BL83" s="55"/>
      <c r="BM83" s="55"/>
      <c r="BN83" s="55"/>
      <c r="BO83" s="55"/>
      <c r="BP83" s="55"/>
      <c r="BQ83" s="52">
        <v>77</v>
      </c>
      <c r="BR83" s="73"/>
      <c r="BS83" s="752"/>
      <c r="BT83" s="753"/>
      <c r="BU83" s="753"/>
      <c r="BV83" s="753"/>
      <c r="BW83" s="753"/>
      <c r="BX83" s="753"/>
      <c r="BY83" s="753"/>
      <c r="BZ83" s="753"/>
      <c r="CA83" s="753"/>
      <c r="CB83" s="753"/>
      <c r="CC83" s="753"/>
      <c r="CD83" s="753"/>
      <c r="CE83" s="753"/>
      <c r="CF83" s="753"/>
      <c r="CG83" s="754"/>
      <c r="CH83" s="749"/>
      <c r="CI83" s="750"/>
      <c r="CJ83" s="750"/>
      <c r="CK83" s="750"/>
      <c r="CL83" s="751"/>
      <c r="CM83" s="749"/>
      <c r="CN83" s="750"/>
      <c r="CO83" s="750"/>
      <c r="CP83" s="750"/>
      <c r="CQ83" s="751"/>
      <c r="CR83" s="749"/>
      <c r="CS83" s="750"/>
      <c r="CT83" s="750"/>
      <c r="CU83" s="750"/>
      <c r="CV83" s="751"/>
      <c r="CW83" s="749"/>
      <c r="CX83" s="750"/>
      <c r="CY83" s="750"/>
      <c r="CZ83" s="750"/>
      <c r="DA83" s="751"/>
      <c r="DB83" s="749"/>
      <c r="DC83" s="750"/>
      <c r="DD83" s="750"/>
      <c r="DE83" s="750"/>
      <c r="DF83" s="751"/>
      <c r="DG83" s="749"/>
      <c r="DH83" s="750"/>
      <c r="DI83" s="750"/>
      <c r="DJ83" s="750"/>
      <c r="DK83" s="751"/>
      <c r="DL83" s="749"/>
      <c r="DM83" s="750"/>
      <c r="DN83" s="750"/>
      <c r="DO83" s="750"/>
      <c r="DP83" s="751"/>
      <c r="DQ83" s="749"/>
      <c r="DR83" s="750"/>
      <c r="DS83" s="750"/>
      <c r="DT83" s="750"/>
      <c r="DU83" s="751"/>
      <c r="DV83" s="752"/>
      <c r="DW83" s="753"/>
      <c r="DX83" s="753"/>
      <c r="DY83" s="753"/>
      <c r="DZ83" s="755"/>
      <c r="EA83" s="48"/>
    </row>
    <row r="84" spans="1:131" ht="26.25" customHeight="1" x14ac:dyDescent="0.2">
      <c r="A84" s="52">
        <v>17</v>
      </c>
      <c r="B84" s="691"/>
      <c r="C84" s="692"/>
      <c r="D84" s="692"/>
      <c r="E84" s="692"/>
      <c r="F84" s="692"/>
      <c r="G84" s="692"/>
      <c r="H84" s="692"/>
      <c r="I84" s="692"/>
      <c r="J84" s="692"/>
      <c r="K84" s="692"/>
      <c r="L84" s="692"/>
      <c r="M84" s="692"/>
      <c r="N84" s="692"/>
      <c r="O84" s="692"/>
      <c r="P84" s="693"/>
      <c r="Q84" s="694"/>
      <c r="R84" s="695"/>
      <c r="S84" s="695"/>
      <c r="T84" s="695"/>
      <c r="U84" s="695"/>
      <c r="V84" s="695"/>
      <c r="W84" s="695"/>
      <c r="X84" s="695"/>
      <c r="Y84" s="695"/>
      <c r="Z84" s="695"/>
      <c r="AA84" s="695"/>
      <c r="AB84" s="695"/>
      <c r="AC84" s="695"/>
      <c r="AD84" s="695"/>
      <c r="AE84" s="695"/>
      <c r="AF84" s="695"/>
      <c r="AG84" s="695"/>
      <c r="AH84" s="695"/>
      <c r="AI84" s="695"/>
      <c r="AJ84" s="695"/>
      <c r="AK84" s="695"/>
      <c r="AL84" s="695"/>
      <c r="AM84" s="695"/>
      <c r="AN84" s="695"/>
      <c r="AO84" s="695"/>
      <c r="AP84" s="695"/>
      <c r="AQ84" s="695"/>
      <c r="AR84" s="695"/>
      <c r="AS84" s="695"/>
      <c r="AT84" s="695"/>
      <c r="AU84" s="695"/>
      <c r="AV84" s="695"/>
      <c r="AW84" s="695"/>
      <c r="AX84" s="695"/>
      <c r="AY84" s="695"/>
      <c r="AZ84" s="701"/>
      <c r="BA84" s="701"/>
      <c r="BB84" s="701"/>
      <c r="BC84" s="701"/>
      <c r="BD84" s="702"/>
      <c r="BE84" s="55"/>
      <c r="BF84" s="55"/>
      <c r="BG84" s="55"/>
      <c r="BH84" s="55"/>
      <c r="BI84" s="55"/>
      <c r="BJ84" s="55"/>
      <c r="BK84" s="55"/>
      <c r="BL84" s="55"/>
      <c r="BM84" s="55"/>
      <c r="BN84" s="55"/>
      <c r="BO84" s="55"/>
      <c r="BP84" s="55"/>
      <c r="BQ84" s="52">
        <v>78</v>
      </c>
      <c r="BR84" s="73"/>
      <c r="BS84" s="752"/>
      <c r="BT84" s="753"/>
      <c r="BU84" s="753"/>
      <c r="BV84" s="753"/>
      <c r="BW84" s="753"/>
      <c r="BX84" s="753"/>
      <c r="BY84" s="753"/>
      <c r="BZ84" s="753"/>
      <c r="CA84" s="753"/>
      <c r="CB84" s="753"/>
      <c r="CC84" s="753"/>
      <c r="CD84" s="753"/>
      <c r="CE84" s="753"/>
      <c r="CF84" s="753"/>
      <c r="CG84" s="754"/>
      <c r="CH84" s="749"/>
      <c r="CI84" s="750"/>
      <c r="CJ84" s="750"/>
      <c r="CK84" s="750"/>
      <c r="CL84" s="751"/>
      <c r="CM84" s="749"/>
      <c r="CN84" s="750"/>
      <c r="CO84" s="750"/>
      <c r="CP84" s="750"/>
      <c r="CQ84" s="751"/>
      <c r="CR84" s="749"/>
      <c r="CS84" s="750"/>
      <c r="CT84" s="750"/>
      <c r="CU84" s="750"/>
      <c r="CV84" s="751"/>
      <c r="CW84" s="749"/>
      <c r="CX84" s="750"/>
      <c r="CY84" s="750"/>
      <c r="CZ84" s="750"/>
      <c r="DA84" s="751"/>
      <c r="DB84" s="749"/>
      <c r="DC84" s="750"/>
      <c r="DD84" s="750"/>
      <c r="DE84" s="750"/>
      <c r="DF84" s="751"/>
      <c r="DG84" s="749"/>
      <c r="DH84" s="750"/>
      <c r="DI84" s="750"/>
      <c r="DJ84" s="750"/>
      <c r="DK84" s="751"/>
      <c r="DL84" s="749"/>
      <c r="DM84" s="750"/>
      <c r="DN84" s="750"/>
      <c r="DO84" s="750"/>
      <c r="DP84" s="751"/>
      <c r="DQ84" s="749"/>
      <c r="DR84" s="750"/>
      <c r="DS84" s="750"/>
      <c r="DT84" s="750"/>
      <c r="DU84" s="751"/>
      <c r="DV84" s="752"/>
      <c r="DW84" s="753"/>
      <c r="DX84" s="753"/>
      <c r="DY84" s="753"/>
      <c r="DZ84" s="755"/>
      <c r="EA84" s="48"/>
    </row>
    <row r="85" spans="1:131" ht="26.25" customHeight="1" x14ac:dyDescent="0.2">
      <c r="A85" s="52">
        <v>18</v>
      </c>
      <c r="B85" s="691"/>
      <c r="C85" s="692"/>
      <c r="D85" s="692"/>
      <c r="E85" s="692"/>
      <c r="F85" s="692"/>
      <c r="G85" s="692"/>
      <c r="H85" s="692"/>
      <c r="I85" s="692"/>
      <c r="J85" s="692"/>
      <c r="K85" s="692"/>
      <c r="L85" s="692"/>
      <c r="M85" s="692"/>
      <c r="N85" s="692"/>
      <c r="O85" s="692"/>
      <c r="P85" s="693"/>
      <c r="Q85" s="694"/>
      <c r="R85" s="695"/>
      <c r="S85" s="695"/>
      <c r="T85" s="695"/>
      <c r="U85" s="695"/>
      <c r="V85" s="695"/>
      <c r="W85" s="695"/>
      <c r="X85" s="695"/>
      <c r="Y85" s="695"/>
      <c r="Z85" s="695"/>
      <c r="AA85" s="695"/>
      <c r="AB85" s="695"/>
      <c r="AC85" s="695"/>
      <c r="AD85" s="695"/>
      <c r="AE85" s="695"/>
      <c r="AF85" s="695"/>
      <c r="AG85" s="695"/>
      <c r="AH85" s="695"/>
      <c r="AI85" s="695"/>
      <c r="AJ85" s="695"/>
      <c r="AK85" s="695"/>
      <c r="AL85" s="695"/>
      <c r="AM85" s="695"/>
      <c r="AN85" s="695"/>
      <c r="AO85" s="695"/>
      <c r="AP85" s="695"/>
      <c r="AQ85" s="695"/>
      <c r="AR85" s="695"/>
      <c r="AS85" s="695"/>
      <c r="AT85" s="695"/>
      <c r="AU85" s="695"/>
      <c r="AV85" s="695"/>
      <c r="AW85" s="695"/>
      <c r="AX85" s="695"/>
      <c r="AY85" s="695"/>
      <c r="AZ85" s="701"/>
      <c r="BA85" s="701"/>
      <c r="BB85" s="701"/>
      <c r="BC85" s="701"/>
      <c r="BD85" s="702"/>
      <c r="BE85" s="55"/>
      <c r="BF85" s="55"/>
      <c r="BG85" s="55"/>
      <c r="BH85" s="55"/>
      <c r="BI85" s="55"/>
      <c r="BJ85" s="55"/>
      <c r="BK85" s="55"/>
      <c r="BL85" s="55"/>
      <c r="BM85" s="55"/>
      <c r="BN85" s="55"/>
      <c r="BO85" s="55"/>
      <c r="BP85" s="55"/>
      <c r="BQ85" s="52">
        <v>79</v>
      </c>
      <c r="BR85" s="73"/>
      <c r="BS85" s="752"/>
      <c r="BT85" s="753"/>
      <c r="BU85" s="753"/>
      <c r="BV85" s="753"/>
      <c r="BW85" s="753"/>
      <c r="BX85" s="753"/>
      <c r="BY85" s="753"/>
      <c r="BZ85" s="753"/>
      <c r="CA85" s="753"/>
      <c r="CB85" s="753"/>
      <c r="CC85" s="753"/>
      <c r="CD85" s="753"/>
      <c r="CE85" s="753"/>
      <c r="CF85" s="753"/>
      <c r="CG85" s="754"/>
      <c r="CH85" s="749"/>
      <c r="CI85" s="750"/>
      <c r="CJ85" s="750"/>
      <c r="CK85" s="750"/>
      <c r="CL85" s="751"/>
      <c r="CM85" s="749"/>
      <c r="CN85" s="750"/>
      <c r="CO85" s="750"/>
      <c r="CP85" s="750"/>
      <c r="CQ85" s="751"/>
      <c r="CR85" s="749"/>
      <c r="CS85" s="750"/>
      <c r="CT85" s="750"/>
      <c r="CU85" s="750"/>
      <c r="CV85" s="751"/>
      <c r="CW85" s="749"/>
      <c r="CX85" s="750"/>
      <c r="CY85" s="750"/>
      <c r="CZ85" s="750"/>
      <c r="DA85" s="751"/>
      <c r="DB85" s="749"/>
      <c r="DC85" s="750"/>
      <c r="DD85" s="750"/>
      <c r="DE85" s="750"/>
      <c r="DF85" s="751"/>
      <c r="DG85" s="749"/>
      <c r="DH85" s="750"/>
      <c r="DI85" s="750"/>
      <c r="DJ85" s="750"/>
      <c r="DK85" s="751"/>
      <c r="DL85" s="749"/>
      <c r="DM85" s="750"/>
      <c r="DN85" s="750"/>
      <c r="DO85" s="750"/>
      <c r="DP85" s="751"/>
      <c r="DQ85" s="749"/>
      <c r="DR85" s="750"/>
      <c r="DS85" s="750"/>
      <c r="DT85" s="750"/>
      <c r="DU85" s="751"/>
      <c r="DV85" s="752"/>
      <c r="DW85" s="753"/>
      <c r="DX85" s="753"/>
      <c r="DY85" s="753"/>
      <c r="DZ85" s="755"/>
      <c r="EA85" s="48"/>
    </row>
    <row r="86" spans="1:131" ht="26.25" customHeight="1" x14ac:dyDescent="0.2">
      <c r="A86" s="52">
        <v>19</v>
      </c>
      <c r="B86" s="691"/>
      <c r="C86" s="692"/>
      <c r="D86" s="692"/>
      <c r="E86" s="692"/>
      <c r="F86" s="692"/>
      <c r="G86" s="692"/>
      <c r="H86" s="692"/>
      <c r="I86" s="692"/>
      <c r="J86" s="692"/>
      <c r="K86" s="692"/>
      <c r="L86" s="692"/>
      <c r="M86" s="692"/>
      <c r="N86" s="692"/>
      <c r="O86" s="692"/>
      <c r="P86" s="693"/>
      <c r="Q86" s="694"/>
      <c r="R86" s="695"/>
      <c r="S86" s="695"/>
      <c r="T86" s="695"/>
      <c r="U86" s="695"/>
      <c r="V86" s="695"/>
      <c r="W86" s="695"/>
      <c r="X86" s="695"/>
      <c r="Y86" s="695"/>
      <c r="Z86" s="695"/>
      <c r="AA86" s="695"/>
      <c r="AB86" s="695"/>
      <c r="AC86" s="695"/>
      <c r="AD86" s="695"/>
      <c r="AE86" s="695"/>
      <c r="AF86" s="695"/>
      <c r="AG86" s="695"/>
      <c r="AH86" s="695"/>
      <c r="AI86" s="695"/>
      <c r="AJ86" s="695"/>
      <c r="AK86" s="695"/>
      <c r="AL86" s="695"/>
      <c r="AM86" s="695"/>
      <c r="AN86" s="695"/>
      <c r="AO86" s="695"/>
      <c r="AP86" s="695"/>
      <c r="AQ86" s="695"/>
      <c r="AR86" s="695"/>
      <c r="AS86" s="695"/>
      <c r="AT86" s="695"/>
      <c r="AU86" s="695"/>
      <c r="AV86" s="695"/>
      <c r="AW86" s="695"/>
      <c r="AX86" s="695"/>
      <c r="AY86" s="695"/>
      <c r="AZ86" s="701"/>
      <c r="BA86" s="701"/>
      <c r="BB86" s="701"/>
      <c r="BC86" s="701"/>
      <c r="BD86" s="702"/>
      <c r="BE86" s="55"/>
      <c r="BF86" s="55"/>
      <c r="BG86" s="55"/>
      <c r="BH86" s="55"/>
      <c r="BI86" s="55"/>
      <c r="BJ86" s="55"/>
      <c r="BK86" s="55"/>
      <c r="BL86" s="55"/>
      <c r="BM86" s="55"/>
      <c r="BN86" s="55"/>
      <c r="BO86" s="55"/>
      <c r="BP86" s="55"/>
      <c r="BQ86" s="52">
        <v>80</v>
      </c>
      <c r="BR86" s="73"/>
      <c r="BS86" s="752"/>
      <c r="BT86" s="753"/>
      <c r="BU86" s="753"/>
      <c r="BV86" s="753"/>
      <c r="BW86" s="753"/>
      <c r="BX86" s="753"/>
      <c r="BY86" s="753"/>
      <c r="BZ86" s="753"/>
      <c r="CA86" s="753"/>
      <c r="CB86" s="753"/>
      <c r="CC86" s="753"/>
      <c r="CD86" s="753"/>
      <c r="CE86" s="753"/>
      <c r="CF86" s="753"/>
      <c r="CG86" s="754"/>
      <c r="CH86" s="749"/>
      <c r="CI86" s="750"/>
      <c r="CJ86" s="750"/>
      <c r="CK86" s="750"/>
      <c r="CL86" s="751"/>
      <c r="CM86" s="749"/>
      <c r="CN86" s="750"/>
      <c r="CO86" s="750"/>
      <c r="CP86" s="750"/>
      <c r="CQ86" s="751"/>
      <c r="CR86" s="749"/>
      <c r="CS86" s="750"/>
      <c r="CT86" s="750"/>
      <c r="CU86" s="750"/>
      <c r="CV86" s="751"/>
      <c r="CW86" s="749"/>
      <c r="CX86" s="750"/>
      <c r="CY86" s="750"/>
      <c r="CZ86" s="750"/>
      <c r="DA86" s="751"/>
      <c r="DB86" s="749"/>
      <c r="DC86" s="750"/>
      <c r="DD86" s="750"/>
      <c r="DE86" s="750"/>
      <c r="DF86" s="751"/>
      <c r="DG86" s="749"/>
      <c r="DH86" s="750"/>
      <c r="DI86" s="750"/>
      <c r="DJ86" s="750"/>
      <c r="DK86" s="751"/>
      <c r="DL86" s="749"/>
      <c r="DM86" s="750"/>
      <c r="DN86" s="750"/>
      <c r="DO86" s="750"/>
      <c r="DP86" s="751"/>
      <c r="DQ86" s="749"/>
      <c r="DR86" s="750"/>
      <c r="DS86" s="750"/>
      <c r="DT86" s="750"/>
      <c r="DU86" s="751"/>
      <c r="DV86" s="752"/>
      <c r="DW86" s="753"/>
      <c r="DX86" s="753"/>
      <c r="DY86" s="753"/>
      <c r="DZ86" s="755"/>
      <c r="EA86" s="48"/>
    </row>
    <row r="87" spans="1:131" ht="26.25" customHeight="1" x14ac:dyDescent="0.2">
      <c r="A87" s="57">
        <v>20</v>
      </c>
      <c r="B87" s="756"/>
      <c r="C87" s="757"/>
      <c r="D87" s="757"/>
      <c r="E87" s="757"/>
      <c r="F87" s="757"/>
      <c r="G87" s="757"/>
      <c r="H87" s="757"/>
      <c r="I87" s="757"/>
      <c r="J87" s="757"/>
      <c r="K87" s="757"/>
      <c r="L87" s="757"/>
      <c r="M87" s="757"/>
      <c r="N87" s="757"/>
      <c r="O87" s="757"/>
      <c r="P87" s="758"/>
      <c r="Q87" s="759"/>
      <c r="R87" s="760"/>
      <c r="S87" s="760"/>
      <c r="T87" s="760"/>
      <c r="U87" s="760"/>
      <c r="V87" s="760"/>
      <c r="W87" s="760"/>
      <c r="X87" s="760"/>
      <c r="Y87" s="760"/>
      <c r="Z87" s="760"/>
      <c r="AA87" s="760"/>
      <c r="AB87" s="760"/>
      <c r="AC87" s="760"/>
      <c r="AD87" s="760"/>
      <c r="AE87" s="760"/>
      <c r="AF87" s="760"/>
      <c r="AG87" s="760"/>
      <c r="AH87" s="760"/>
      <c r="AI87" s="760"/>
      <c r="AJ87" s="760"/>
      <c r="AK87" s="760"/>
      <c r="AL87" s="760"/>
      <c r="AM87" s="760"/>
      <c r="AN87" s="760"/>
      <c r="AO87" s="760"/>
      <c r="AP87" s="760"/>
      <c r="AQ87" s="760"/>
      <c r="AR87" s="760"/>
      <c r="AS87" s="760"/>
      <c r="AT87" s="760"/>
      <c r="AU87" s="760"/>
      <c r="AV87" s="760"/>
      <c r="AW87" s="760"/>
      <c r="AX87" s="760"/>
      <c r="AY87" s="760"/>
      <c r="AZ87" s="761"/>
      <c r="BA87" s="761"/>
      <c r="BB87" s="761"/>
      <c r="BC87" s="761"/>
      <c r="BD87" s="762"/>
      <c r="BE87" s="55"/>
      <c r="BF87" s="55"/>
      <c r="BG87" s="55"/>
      <c r="BH87" s="55"/>
      <c r="BI87" s="55"/>
      <c r="BJ87" s="55"/>
      <c r="BK87" s="55"/>
      <c r="BL87" s="55"/>
      <c r="BM87" s="55"/>
      <c r="BN87" s="55"/>
      <c r="BO87" s="55"/>
      <c r="BP87" s="55"/>
      <c r="BQ87" s="52">
        <v>81</v>
      </c>
      <c r="BR87" s="73"/>
      <c r="BS87" s="752"/>
      <c r="BT87" s="753"/>
      <c r="BU87" s="753"/>
      <c r="BV87" s="753"/>
      <c r="BW87" s="753"/>
      <c r="BX87" s="753"/>
      <c r="BY87" s="753"/>
      <c r="BZ87" s="753"/>
      <c r="CA87" s="753"/>
      <c r="CB87" s="753"/>
      <c r="CC87" s="753"/>
      <c r="CD87" s="753"/>
      <c r="CE87" s="753"/>
      <c r="CF87" s="753"/>
      <c r="CG87" s="754"/>
      <c r="CH87" s="749"/>
      <c r="CI87" s="750"/>
      <c r="CJ87" s="750"/>
      <c r="CK87" s="750"/>
      <c r="CL87" s="751"/>
      <c r="CM87" s="749"/>
      <c r="CN87" s="750"/>
      <c r="CO87" s="750"/>
      <c r="CP87" s="750"/>
      <c r="CQ87" s="751"/>
      <c r="CR87" s="749"/>
      <c r="CS87" s="750"/>
      <c r="CT87" s="750"/>
      <c r="CU87" s="750"/>
      <c r="CV87" s="751"/>
      <c r="CW87" s="749"/>
      <c r="CX87" s="750"/>
      <c r="CY87" s="750"/>
      <c r="CZ87" s="750"/>
      <c r="DA87" s="751"/>
      <c r="DB87" s="749"/>
      <c r="DC87" s="750"/>
      <c r="DD87" s="750"/>
      <c r="DE87" s="750"/>
      <c r="DF87" s="751"/>
      <c r="DG87" s="749"/>
      <c r="DH87" s="750"/>
      <c r="DI87" s="750"/>
      <c r="DJ87" s="750"/>
      <c r="DK87" s="751"/>
      <c r="DL87" s="749"/>
      <c r="DM87" s="750"/>
      <c r="DN87" s="750"/>
      <c r="DO87" s="750"/>
      <c r="DP87" s="751"/>
      <c r="DQ87" s="749"/>
      <c r="DR87" s="750"/>
      <c r="DS87" s="750"/>
      <c r="DT87" s="750"/>
      <c r="DU87" s="751"/>
      <c r="DV87" s="752"/>
      <c r="DW87" s="753"/>
      <c r="DX87" s="753"/>
      <c r="DY87" s="753"/>
      <c r="DZ87" s="755"/>
      <c r="EA87" s="48"/>
    </row>
    <row r="88" spans="1:131" ht="26.25" customHeight="1" x14ac:dyDescent="0.2">
      <c r="A88" s="53" t="s">
        <v>251</v>
      </c>
      <c r="B88" s="708" t="s">
        <v>179</v>
      </c>
      <c r="C88" s="709"/>
      <c r="D88" s="709"/>
      <c r="E88" s="709"/>
      <c r="F88" s="709"/>
      <c r="G88" s="709"/>
      <c r="H88" s="709"/>
      <c r="I88" s="709"/>
      <c r="J88" s="709"/>
      <c r="K88" s="709"/>
      <c r="L88" s="709"/>
      <c r="M88" s="709"/>
      <c r="N88" s="709"/>
      <c r="O88" s="709"/>
      <c r="P88" s="710"/>
      <c r="Q88" s="746"/>
      <c r="R88" s="717"/>
      <c r="S88" s="717"/>
      <c r="T88" s="717"/>
      <c r="U88" s="717"/>
      <c r="V88" s="717"/>
      <c r="W88" s="717"/>
      <c r="X88" s="717"/>
      <c r="Y88" s="717"/>
      <c r="Z88" s="717"/>
      <c r="AA88" s="717"/>
      <c r="AB88" s="717"/>
      <c r="AC88" s="717"/>
      <c r="AD88" s="717"/>
      <c r="AE88" s="717"/>
      <c r="AF88" s="712">
        <v>7794</v>
      </c>
      <c r="AG88" s="712"/>
      <c r="AH88" s="712"/>
      <c r="AI88" s="712"/>
      <c r="AJ88" s="712"/>
      <c r="AK88" s="717"/>
      <c r="AL88" s="717"/>
      <c r="AM88" s="717"/>
      <c r="AN88" s="717"/>
      <c r="AO88" s="717"/>
      <c r="AP88" s="712">
        <v>3262</v>
      </c>
      <c r="AQ88" s="712"/>
      <c r="AR88" s="712"/>
      <c r="AS88" s="712"/>
      <c r="AT88" s="712"/>
      <c r="AU88" s="712">
        <v>154</v>
      </c>
      <c r="AV88" s="712"/>
      <c r="AW88" s="712"/>
      <c r="AX88" s="712"/>
      <c r="AY88" s="712"/>
      <c r="AZ88" s="718"/>
      <c r="BA88" s="718"/>
      <c r="BB88" s="718"/>
      <c r="BC88" s="718"/>
      <c r="BD88" s="719"/>
      <c r="BE88" s="55"/>
      <c r="BF88" s="55"/>
      <c r="BG88" s="55"/>
      <c r="BH88" s="55"/>
      <c r="BI88" s="55"/>
      <c r="BJ88" s="55"/>
      <c r="BK88" s="55"/>
      <c r="BL88" s="55"/>
      <c r="BM88" s="55"/>
      <c r="BN88" s="55"/>
      <c r="BO88" s="55"/>
      <c r="BP88" s="55"/>
      <c r="BQ88" s="52">
        <v>82</v>
      </c>
      <c r="BR88" s="73"/>
      <c r="BS88" s="752"/>
      <c r="BT88" s="753"/>
      <c r="BU88" s="753"/>
      <c r="BV88" s="753"/>
      <c r="BW88" s="753"/>
      <c r="BX88" s="753"/>
      <c r="BY88" s="753"/>
      <c r="BZ88" s="753"/>
      <c r="CA88" s="753"/>
      <c r="CB88" s="753"/>
      <c r="CC88" s="753"/>
      <c r="CD88" s="753"/>
      <c r="CE88" s="753"/>
      <c r="CF88" s="753"/>
      <c r="CG88" s="754"/>
      <c r="CH88" s="749"/>
      <c r="CI88" s="750"/>
      <c r="CJ88" s="750"/>
      <c r="CK88" s="750"/>
      <c r="CL88" s="751"/>
      <c r="CM88" s="749"/>
      <c r="CN88" s="750"/>
      <c r="CO88" s="750"/>
      <c r="CP88" s="750"/>
      <c r="CQ88" s="751"/>
      <c r="CR88" s="749"/>
      <c r="CS88" s="750"/>
      <c r="CT88" s="750"/>
      <c r="CU88" s="750"/>
      <c r="CV88" s="751"/>
      <c r="CW88" s="749"/>
      <c r="CX88" s="750"/>
      <c r="CY88" s="750"/>
      <c r="CZ88" s="750"/>
      <c r="DA88" s="751"/>
      <c r="DB88" s="749"/>
      <c r="DC88" s="750"/>
      <c r="DD88" s="750"/>
      <c r="DE88" s="750"/>
      <c r="DF88" s="751"/>
      <c r="DG88" s="749"/>
      <c r="DH88" s="750"/>
      <c r="DI88" s="750"/>
      <c r="DJ88" s="750"/>
      <c r="DK88" s="751"/>
      <c r="DL88" s="749"/>
      <c r="DM88" s="750"/>
      <c r="DN88" s="750"/>
      <c r="DO88" s="750"/>
      <c r="DP88" s="751"/>
      <c r="DQ88" s="749"/>
      <c r="DR88" s="750"/>
      <c r="DS88" s="750"/>
      <c r="DT88" s="750"/>
      <c r="DU88" s="751"/>
      <c r="DV88" s="752"/>
      <c r="DW88" s="753"/>
      <c r="DX88" s="753"/>
      <c r="DY88" s="753"/>
      <c r="DZ88" s="755"/>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2"/>
      <c r="BT89" s="753"/>
      <c r="BU89" s="753"/>
      <c r="BV89" s="753"/>
      <c r="BW89" s="753"/>
      <c r="BX89" s="753"/>
      <c r="BY89" s="753"/>
      <c r="BZ89" s="753"/>
      <c r="CA89" s="753"/>
      <c r="CB89" s="753"/>
      <c r="CC89" s="753"/>
      <c r="CD89" s="753"/>
      <c r="CE89" s="753"/>
      <c r="CF89" s="753"/>
      <c r="CG89" s="754"/>
      <c r="CH89" s="749"/>
      <c r="CI89" s="750"/>
      <c r="CJ89" s="750"/>
      <c r="CK89" s="750"/>
      <c r="CL89" s="751"/>
      <c r="CM89" s="749"/>
      <c r="CN89" s="750"/>
      <c r="CO89" s="750"/>
      <c r="CP89" s="750"/>
      <c r="CQ89" s="751"/>
      <c r="CR89" s="749"/>
      <c r="CS89" s="750"/>
      <c r="CT89" s="750"/>
      <c r="CU89" s="750"/>
      <c r="CV89" s="751"/>
      <c r="CW89" s="749"/>
      <c r="CX89" s="750"/>
      <c r="CY89" s="750"/>
      <c r="CZ89" s="750"/>
      <c r="DA89" s="751"/>
      <c r="DB89" s="749"/>
      <c r="DC89" s="750"/>
      <c r="DD89" s="750"/>
      <c r="DE89" s="750"/>
      <c r="DF89" s="751"/>
      <c r="DG89" s="749"/>
      <c r="DH89" s="750"/>
      <c r="DI89" s="750"/>
      <c r="DJ89" s="750"/>
      <c r="DK89" s="751"/>
      <c r="DL89" s="749"/>
      <c r="DM89" s="750"/>
      <c r="DN89" s="750"/>
      <c r="DO89" s="750"/>
      <c r="DP89" s="751"/>
      <c r="DQ89" s="749"/>
      <c r="DR89" s="750"/>
      <c r="DS89" s="750"/>
      <c r="DT89" s="750"/>
      <c r="DU89" s="751"/>
      <c r="DV89" s="752"/>
      <c r="DW89" s="753"/>
      <c r="DX89" s="753"/>
      <c r="DY89" s="753"/>
      <c r="DZ89" s="755"/>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2"/>
      <c r="BT90" s="753"/>
      <c r="BU90" s="753"/>
      <c r="BV90" s="753"/>
      <c r="BW90" s="753"/>
      <c r="BX90" s="753"/>
      <c r="BY90" s="753"/>
      <c r="BZ90" s="753"/>
      <c r="CA90" s="753"/>
      <c r="CB90" s="753"/>
      <c r="CC90" s="753"/>
      <c r="CD90" s="753"/>
      <c r="CE90" s="753"/>
      <c r="CF90" s="753"/>
      <c r="CG90" s="754"/>
      <c r="CH90" s="749"/>
      <c r="CI90" s="750"/>
      <c r="CJ90" s="750"/>
      <c r="CK90" s="750"/>
      <c r="CL90" s="751"/>
      <c r="CM90" s="749"/>
      <c r="CN90" s="750"/>
      <c r="CO90" s="750"/>
      <c r="CP90" s="750"/>
      <c r="CQ90" s="751"/>
      <c r="CR90" s="749"/>
      <c r="CS90" s="750"/>
      <c r="CT90" s="750"/>
      <c r="CU90" s="750"/>
      <c r="CV90" s="751"/>
      <c r="CW90" s="749"/>
      <c r="CX90" s="750"/>
      <c r="CY90" s="750"/>
      <c r="CZ90" s="750"/>
      <c r="DA90" s="751"/>
      <c r="DB90" s="749"/>
      <c r="DC90" s="750"/>
      <c r="DD90" s="750"/>
      <c r="DE90" s="750"/>
      <c r="DF90" s="751"/>
      <c r="DG90" s="749"/>
      <c r="DH90" s="750"/>
      <c r="DI90" s="750"/>
      <c r="DJ90" s="750"/>
      <c r="DK90" s="751"/>
      <c r="DL90" s="749"/>
      <c r="DM90" s="750"/>
      <c r="DN90" s="750"/>
      <c r="DO90" s="750"/>
      <c r="DP90" s="751"/>
      <c r="DQ90" s="749"/>
      <c r="DR90" s="750"/>
      <c r="DS90" s="750"/>
      <c r="DT90" s="750"/>
      <c r="DU90" s="751"/>
      <c r="DV90" s="752"/>
      <c r="DW90" s="753"/>
      <c r="DX90" s="753"/>
      <c r="DY90" s="753"/>
      <c r="DZ90" s="755"/>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2"/>
      <c r="BT91" s="753"/>
      <c r="BU91" s="753"/>
      <c r="BV91" s="753"/>
      <c r="BW91" s="753"/>
      <c r="BX91" s="753"/>
      <c r="BY91" s="753"/>
      <c r="BZ91" s="753"/>
      <c r="CA91" s="753"/>
      <c r="CB91" s="753"/>
      <c r="CC91" s="753"/>
      <c r="CD91" s="753"/>
      <c r="CE91" s="753"/>
      <c r="CF91" s="753"/>
      <c r="CG91" s="754"/>
      <c r="CH91" s="749"/>
      <c r="CI91" s="750"/>
      <c r="CJ91" s="750"/>
      <c r="CK91" s="750"/>
      <c r="CL91" s="751"/>
      <c r="CM91" s="749"/>
      <c r="CN91" s="750"/>
      <c r="CO91" s="750"/>
      <c r="CP91" s="750"/>
      <c r="CQ91" s="751"/>
      <c r="CR91" s="749"/>
      <c r="CS91" s="750"/>
      <c r="CT91" s="750"/>
      <c r="CU91" s="750"/>
      <c r="CV91" s="751"/>
      <c r="CW91" s="749"/>
      <c r="CX91" s="750"/>
      <c r="CY91" s="750"/>
      <c r="CZ91" s="750"/>
      <c r="DA91" s="751"/>
      <c r="DB91" s="749"/>
      <c r="DC91" s="750"/>
      <c r="DD91" s="750"/>
      <c r="DE91" s="750"/>
      <c r="DF91" s="751"/>
      <c r="DG91" s="749"/>
      <c r="DH91" s="750"/>
      <c r="DI91" s="750"/>
      <c r="DJ91" s="750"/>
      <c r="DK91" s="751"/>
      <c r="DL91" s="749"/>
      <c r="DM91" s="750"/>
      <c r="DN91" s="750"/>
      <c r="DO91" s="750"/>
      <c r="DP91" s="751"/>
      <c r="DQ91" s="749"/>
      <c r="DR91" s="750"/>
      <c r="DS91" s="750"/>
      <c r="DT91" s="750"/>
      <c r="DU91" s="751"/>
      <c r="DV91" s="752"/>
      <c r="DW91" s="753"/>
      <c r="DX91" s="753"/>
      <c r="DY91" s="753"/>
      <c r="DZ91" s="755"/>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2"/>
      <c r="BT92" s="753"/>
      <c r="BU92" s="753"/>
      <c r="BV92" s="753"/>
      <c r="BW92" s="753"/>
      <c r="BX92" s="753"/>
      <c r="BY92" s="753"/>
      <c r="BZ92" s="753"/>
      <c r="CA92" s="753"/>
      <c r="CB92" s="753"/>
      <c r="CC92" s="753"/>
      <c r="CD92" s="753"/>
      <c r="CE92" s="753"/>
      <c r="CF92" s="753"/>
      <c r="CG92" s="754"/>
      <c r="CH92" s="749"/>
      <c r="CI92" s="750"/>
      <c r="CJ92" s="750"/>
      <c r="CK92" s="750"/>
      <c r="CL92" s="751"/>
      <c r="CM92" s="749"/>
      <c r="CN92" s="750"/>
      <c r="CO92" s="750"/>
      <c r="CP92" s="750"/>
      <c r="CQ92" s="751"/>
      <c r="CR92" s="749"/>
      <c r="CS92" s="750"/>
      <c r="CT92" s="750"/>
      <c r="CU92" s="750"/>
      <c r="CV92" s="751"/>
      <c r="CW92" s="749"/>
      <c r="CX92" s="750"/>
      <c r="CY92" s="750"/>
      <c r="CZ92" s="750"/>
      <c r="DA92" s="751"/>
      <c r="DB92" s="749"/>
      <c r="DC92" s="750"/>
      <c r="DD92" s="750"/>
      <c r="DE92" s="750"/>
      <c r="DF92" s="751"/>
      <c r="DG92" s="749"/>
      <c r="DH92" s="750"/>
      <c r="DI92" s="750"/>
      <c r="DJ92" s="750"/>
      <c r="DK92" s="751"/>
      <c r="DL92" s="749"/>
      <c r="DM92" s="750"/>
      <c r="DN92" s="750"/>
      <c r="DO92" s="750"/>
      <c r="DP92" s="751"/>
      <c r="DQ92" s="749"/>
      <c r="DR92" s="750"/>
      <c r="DS92" s="750"/>
      <c r="DT92" s="750"/>
      <c r="DU92" s="751"/>
      <c r="DV92" s="752"/>
      <c r="DW92" s="753"/>
      <c r="DX92" s="753"/>
      <c r="DY92" s="753"/>
      <c r="DZ92" s="755"/>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2"/>
      <c r="BT93" s="753"/>
      <c r="BU93" s="753"/>
      <c r="BV93" s="753"/>
      <c r="BW93" s="753"/>
      <c r="BX93" s="753"/>
      <c r="BY93" s="753"/>
      <c r="BZ93" s="753"/>
      <c r="CA93" s="753"/>
      <c r="CB93" s="753"/>
      <c r="CC93" s="753"/>
      <c r="CD93" s="753"/>
      <c r="CE93" s="753"/>
      <c r="CF93" s="753"/>
      <c r="CG93" s="754"/>
      <c r="CH93" s="749"/>
      <c r="CI93" s="750"/>
      <c r="CJ93" s="750"/>
      <c r="CK93" s="750"/>
      <c r="CL93" s="751"/>
      <c r="CM93" s="749"/>
      <c r="CN93" s="750"/>
      <c r="CO93" s="750"/>
      <c r="CP93" s="750"/>
      <c r="CQ93" s="751"/>
      <c r="CR93" s="749"/>
      <c r="CS93" s="750"/>
      <c r="CT93" s="750"/>
      <c r="CU93" s="750"/>
      <c r="CV93" s="751"/>
      <c r="CW93" s="749"/>
      <c r="CX93" s="750"/>
      <c r="CY93" s="750"/>
      <c r="CZ93" s="750"/>
      <c r="DA93" s="751"/>
      <c r="DB93" s="749"/>
      <c r="DC93" s="750"/>
      <c r="DD93" s="750"/>
      <c r="DE93" s="750"/>
      <c r="DF93" s="751"/>
      <c r="DG93" s="749"/>
      <c r="DH93" s="750"/>
      <c r="DI93" s="750"/>
      <c r="DJ93" s="750"/>
      <c r="DK93" s="751"/>
      <c r="DL93" s="749"/>
      <c r="DM93" s="750"/>
      <c r="DN93" s="750"/>
      <c r="DO93" s="750"/>
      <c r="DP93" s="751"/>
      <c r="DQ93" s="749"/>
      <c r="DR93" s="750"/>
      <c r="DS93" s="750"/>
      <c r="DT93" s="750"/>
      <c r="DU93" s="751"/>
      <c r="DV93" s="752"/>
      <c r="DW93" s="753"/>
      <c r="DX93" s="753"/>
      <c r="DY93" s="753"/>
      <c r="DZ93" s="755"/>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2"/>
      <c r="BT94" s="753"/>
      <c r="BU94" s="753"/>
      <c r="BV94" s="753"/>
      <c r="BW94" s="753"/>
      <c r="BX94" s="753"/>
      <c r="BY94" s="753"/>
      <c r="BZ94" s="753"/>
      <c r="CA94" s="753"/>
      <c r="CB94" s="753"/>
      <c r="CC94" s="753"/>
      <c r="CD94" s="753"/>
      <c r="CE94" s="753"/>
      <c r="CF94" s="753"/>
      <c r="CG94" s="754"/>
      <c r="CH94" s="749"/>
      <c r="CI94" s="750"/>
      <c r="CJ94" s="750"/>
      <c r="CK94" s="750"/>
      <c r="CL94" s="751"/>
      <c r="CM94" s="749"/>
      <c r="CN94" s="750"/>
      <c r="CO94" s="750"/>
      <c r="CP94" s="750"/>
      <c r="CQ94" s="751"/>
      <c r="CR94" s="749"/>
      <c r="CS94" s="750"/>
      <c r="CT94" s="750"/>
      <c r="CU94" s="750"/>
      <c r="CV94" s="751"/>
      <c r="CW94" s="749"/>
      <c r="CX94" s="750"/>
      <c r="CY94" s="750"/>
      <c r="CZ94" s="750"/>
      <c r="DA94" s="751"/>
      <c r="DB94" s="749"/>
      <c r="DC94" s="750"/>
      <c r="DD94" s="750"/>
      <c r="DE94" s="750"/>
      <c r="DF94" s="751"/>
      <c r="DG94" s="749"/>
      <c r="DH94" s="750"/>
      <c r="DI94" s="750"/>
      <c r="DJ94" s="750"/>
      <c r="DK94" s="751"/>
      <c r="DL94" s="749"/>
      <c r="DM94" s="750"/>
      <c r="DN94" s="750"/>
      <c r="DO94" s="750"/>
      <c r="DP94" s="751"/>
      <c r="DQ94" s="749"/>
      <c r="DR94" s="750"/>
      <c r="DS94" s="750"/>
      <c r="DT94" s="750"/>
      <c r="DU94" s="751"/>
      <c r="DV94" s="752"/>
      <c r="DW94" s="753"/>
      <c r="DX94" s="753"/>
      <c r="DY94" s="753"/>
      <c r="DZ94" s="755"/>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2"/>
      <c r="BT95" s="753"/>
      <c r="BU95" s="753"/>
      <c r="BV95" s="753"/>
      <c r="BW95" s="753"/>
      <c r="BX95" s="753"/>
      <c r="BY95" s="753"/>
      <c r="BZ95" s="753"/>
      <c r="CA95" s="753"/>
      <c r="CB95" s="753"/>
      <c r="CC95" s="753"/>
      <c r="CD95" s="753"/>
      <c r="CE95" s="753"/>
      <c r="CF95" s="753"/>
      <c r="CG95" s="754"/>
      <c r="CH95" s="749"/>
      <c r="CI95" s="750"/>
      <c r="CJ95" s="750"/>
      <c r="CK95" s="750"/>
      <c r="CL95" s="751"/>
      <c r="CM95" s="749"/>
      <c r="CN95" s="750"/>
      <c r="CO95" s="750"/>
      <c r="CP95" s="750"/>
      <c r="CQ95" s="751"/>
      <c r="CR95" s="749"/>
      <c r="CS95" s="750"/>
      <c r="CT95" s="750"/>
      <c r="CU95" s="750"/>
      <c r="CV95" s="751"/>
      <c r="CW95" s="749"/>
      <c r="CX95" s="750"/>
      <c r="CY95" s="750"/>
      <c r="CZ95" s="750"/>
      <c r="DA95" s="751"/>
      <c r="DB95" s="749"/>
      <c r="DC95" s="750"/>
      <c r="DD95" s="750"/>
      <c r="DE95" s="750"/>
      <c r="DF95" s="751"/>
      <c r="DG95" s="749"/>
      <c r="DH95" s="750"/>
      <c r="DI95" s="750"/>
      <c r="DJ95" s="750"/>
      <c r="DK95" s="751"/>
      <c r="DL95" s="749"/>
      <c r="DM95" s="750"/>
      <c r="DN95" s="750"/>
      <c r="DO95" s="750"/>
      <c r="DP95" s="751"/>
      <c r="DQ95" s="749"/>
      <c r="DR95" s="750"/>
      <c r="DS95" s="750"/>
      <c r="DT95" s="750"/>
      <c r="DU95" s="751"/>
      <c r="DV95" s="752"/>
      <c r="DW95" s="753"/>
      <c r="DX95" s="753"/>
      <c r="DY95" s="753"/>
      <c r="DZ95" s="755"/>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2"/>
      <c r="BT96" s="753"/>
      <c r="BU96" s="753"/>
      <c r="BV96" s="753"/>
      <c r="BW96" s="753"/>
      <c r="BX96" s="753"/>
      <c r="BY96" s="753"/>
      <c r="BZ96" s="753"/>
      <c r="CA96" s="753"/>
      <c r="CB96" s="753"/>
      <c r="CC96" s="753"/>
      <c r="CD96" s="753"/>
      <c r="CE96" s="753"/>
      <c r="CF96" s="753"/>
      <c r="CG96" s="754"/>
      <c r="CH96" s="749"/>
      <c r="CI96" s="750"/>
      <c r="CJ96" s="750"/>
      <c r="CK96" s="750"/>
      <c r="CL96" s="751"/>
      <c r="CM96" s="749"/>
      <c r="CN96" s="750"/>
      <c r="CO96" s="750"/>
      <c r="CP96" s="750"/>
      <c r="CQ96" s="751"/>
      <c r="CR96" s="749"/>
      <c r="CS96" s="750"/>
      <c r="CT96" s="750"/>
      <c r="CU96" s="750"/>
      <c r="CV96" s="751"/>
      <c r="CW96" s="749"/>
      <c r="CX96" s="750"/>
      <c r="CY96" s="750"/>
      <c r="CZ96" s="750"/>
      <c r="DA96" s="751"/>
      <c r="DB96" s="749"/>
      <c r="DC96" s="750"/>
      <c r="DD96" s="750"/>
      <c r="DE96" s="750"/>
      <c r="DF96" s="751"/>
      <c r="DG96" s="749"/>
      <c r="DH96" s="750"/>
      <c r="DI96" s="750"/>
      <c r="DJ96" s="750"/>
      <c r="DK96" s="751"/>
      <c r="DL96" s="749"/>
      <c r="DM96" s="750"/>
      <c r="DN96" s="750"/>
      <c r="DO96" s="750"/>
      <c r="DP96" s="751"/>
      <c r="DQ96" s="749"/>
      <c r="DR96" s="750"/>
      <c r="DS96" s="750"/>
      <c r="DT96" s="750"/>
      <c r="DU96" s="751"/>
      <c r="DV96" s="752"/>
      <c r="DW96" s="753"/>
      <c r="DX96" s="753"/>
      <c r="DY96" s="753"/>
      <c r="DZ96" s="755"/>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2"/>
      <c r="BT97" s="753"/>
      <c r="BU97" s="753"/>
      <c r="BV97" s="753"/>
      <c r="BW97" s="753"/>
      <c r="BX97" s="753"/>
      <c r="BY97" s="753"/>
      <c r="BZ97" s="753"/>
      <c r="CA97" s="753"/>
      <c r="CB97" s="753"/>
      <c r="CC97" s="753"/>
      <c r="CD97" s="753"/>
      <c r="CE97" s="753"/>
      <c r="CF97" s="753"/>
      <c r="CG97" s="754"/>
      <c r="CH97" s="749"/>
      <c r="CI97" s="750"/>
      <c r="CJ97" s="750"/>
      <c r="CK97" s="750"/>
      <c r="CL97" s="751"/>
      <c r="CM97" s="749"/>
      <c r="CN97" s="750"/>
      <c r="CO97" s="750"/>
      <c r="CP97" s="750"/>
      <c r="CQ97" s="751"/>
      <c r="CR97" s="749"/>
      <c r="CS97" s="750"/>
      <c r="CT97" s="750"/>
      <c r="CU97" s="750"/>
      <c r="CV97" s="751"/>
      <c r="CW97" s="749"/>
      <c r="CX97" s="750"/>
      <c r="CY97" s="750"/>
      <c r="CZ97" s="750"/>
      <c r="DA97" s="751"/>
      <c r="DB97" s="749"/>
      <c r="DC97" s="750"/>
      <c r="DD97" s="750"/>
      <c r="DE97" s="750"/>
      <c r="DF97" s="751"/>
      <c r="DG97" s="749"/>
      <c r="DH97" s="750"/>
      <c r="DI97" s="750"/>
      <c r="DJ97" s="750"/>
      <c r="DK97" s="751"/>
      <c r="DL97" s="749"/>
      <c r="DM97" s="750"/>
      <c r="DN97" s="750"/>
      <c r="DO97" s="750"/>
      <c r="DP97" s="751"/>
      <c r="DQ97" s="749"/>
      <c r="DR97" s="750"/>
      <c r="DS97" s="750"/>
      <c r="DT97" s="750"/>
      <c r="DU97" s="751"/>
      <c r="DV97" s="752"/>
      <c r="DW97" s="753"/>
      <c r="DX97" s="753"/>
      <c r="DY97" s="753"/>
      <c r="DZ97" s="755"/>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2"/>
      <c r="BT98" s="753"/>
      <c r="BU98" s="753"/>
      <c r="BV98" s="753"/>
      <c r="BW98" s="753"/>
      <c r="BX98" s="753"/>
      <c r="BY98" s="753"/>
      <c r="BZ98" s="753"/>
      <c r="CA98" s="753"/>
      <c r="CB98" s="753"/>
      <c r="CC98" s="753"/>
      <c r="CD98" s="753"/>
      <c r="CE98" s="753"/>
      <c r="CF98" s="753"/>
      <c r="CG98" s="754"/>
      <c r="CH98" s="749"/>
      <c r="CI98" s="750"/>
      <c r="CJ98" s="750"/>
      <c r="CK98" s="750"/>
      <c r="CL98" s="751"/>
      <c r="CM98" s="749"/>
      <c r="CN98" s="750"/>
      <c r="CO98" s="750"/>
      <c r="CP98" s="750"/>
      <c r="CQ98" s="751"/>
      <c r="CR98" s="749"/>
      <c r="CS98" s="750"/>
      <c r="CT98" s="750"/>
      <c r="CU98" s="750"/>
      <c r="CV98" s="751"/>
      <c r="CW98" s="749"/>
      <c r="CX98" s="750"/>
      <c r="CY98" s="750"/>
      <c r="CZ98" s="750"/>
      <c r="DA98" s="751"/>
      <c r="DB98" s="749"/>
      <c r="DC98" s="750"/>
      <c r="DD98" s="750"/>
      <c r="DE98" s="750"/>
      <c r="DF98" s="751"/>
      <c r="DG98" s="749"/>
      <c r="DH98" s="750"/>
      <c r="DI98" s="750"/>
      <c r="DJ98" s="750"/>
      <c r="DK98" s="751"/>
      <c r="DL98" s="749"/>
      <c r="DM98" s="750"/>
      <c r="DN98" s="750"/>
      <c r="DO98" s="750"/>
      <c r="DP98" s="751"/>
      <c r="DQ98" s="749"/>
      <c r="DR98" s="750"/>
      <c r="DS98" s="750"/>
      <c r="DT98" s="750"/>
      <c r="DU98" s="751"/>
      <c r="DV98" s="752"/>
      <c r="DW98" s="753"/>
      <c r="DX98" s="753"/>
      <c r="DY98" s="753"/>
      <c r="DZ98" s="755"/>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2"/>
      <c r="BT99" s="753"/>
      <c r="BU99" s="753"/>
      <c r="BV99" s="753"/>
      <c r="BW99" s="753"/>
      <c r="BX99" s="753"/>
      <c r="BY99" s="753"/>
      <c r="BZ99" s="753"/>
      <c r="CA99" s="753"/>
      <c r="CB99" s="753"/>
      <c r="CC99" s="753"/>
      <c r="CD99" s="753"/>
      <c r="CE99" s="753"/>
      <c r="CF99" s="753"/>
      <c r="CG99" s="754"/>
      <c r="CH99" s="749"/>
      <c r="CI99" s="750"/>
      <c r="CJ99" s="750"/>
      <c r="CK99" s="750"/>
      <c r="CL99" s="751"/>
      <c r="CM99" s="749"/>
      <c r="CN99" s="750"/>
      <c r="CO99" s="750"/>
      <c r="CP99" s="750"/>
      <c r="CQ99" s="751"/>
      <c r="CR99" s="749"/>
      <c r="CS99" s="750"/>
      <c r="CT99" s="750"/>
      <c r="CU99" s="750"/>
      <c r="CV99" s="751"/>
      <c r="CW99" s="749"/>
      <c r="CX99" s="750"/>
      <c r="CY99" s="750"/>
      <c r="CZ99" s="750"/>
      <c r="DA99" s="751"/>
      <c r="DB99" s="749"/>
      <c r="DC99" s="750"/>
      <c r="DD99" s="750"/>
      <c r="DE99" s="750"/>
      <c r="DF99" s="751"/>
      <c r="DG99" s="749"/>
      <c r="DH99" s="750"/>
      <c r="DI99" s="750"/>
      <c r="DJ99" s="750"/>
      <c r="DK99" s="751"/>
      <c r="DL99" s="749"/>
      <c r="DM99" s="750"/>
      <c r="DN99" s="750"/>
      <c r="DO99" s="750"/>
      <c r="DP99" s="751"/>
      <c r="DQ99" s="749"/>
      <c r="DR99" s="750"/>
      <c r="DS99" s="750"/>
      <c r="DT99" s="750"/>
      <c r="DU99" s="751"/>
      <c r="DV99" s="752"/>
      <c r="DW99" s="753"/>
      <c r="DX99" s="753"/>
      <c r="DY99" s="753"/>
      <c r="DZ99" s="755"/>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2"/>
      <c r="BT100" s="753"/>
      <c r="BU100" s="753"/>
      <c r="BV100" s="753"/>
      <c r="BW100" s="753"/>
      <c r="BX100" s="753"/>
      <c r="BY100" s="753"/>
      <c r="BZ100" s="753"/>
      <c r="CA100" s="753"/>
      <c r="CB100" s="753"/>
      <c r="CC100" s="753"/>
      <c r="CD100" s="753"/>
      <c r="CE100" s="753"/>
      <c r="CF100" s="753"/>
      <c r="CG100" s="754"/>
      <c r="CH100" s="749"/>
      <c r="CI100" s="750"/>
      <c r="CJ100" s="750"/>
      <c r="CK100" s="750"/>
      <c r="CL100" s="751"/>
      <c r="CM100" s="749"/>
      <c r="CN100" s="750"/>
      <c r="CO100" s="750"/>
      <c r="CP100" s="750"/>
      <c r="CQ100" s="751"/>
      <c r="CR100" s="749"/>
      <c r="CS100" s="750"/>
      <c r="CT100" s="750"/>
      <c r="CU100" s="750"/>
      <c r="CV100" s="751"/>
      <c r="CW100" s="749"/>
      <c r="CX100" s="750"/>
      <c r="CY100" s="750"/>
      <c r="CZ100" s="750"/>
      <c r="DA100" s="751"/>
      <c r="DB100" s="749"/>
      <c r="DC100" s="750"/>
      <c r="DD100" s="750"/>
      <c r="DE100" s="750"/>
      <c r="DF100" s="751"/>
      <c r="DG100" s="749"/>
      <c r="DH100" s="750"/>
      <c r="DI100" s="750"/>
      <c r="DJ100" s="750"/>
      <c r="DK100" s="751"/>
      <c r="DL100" s="749"/>
      <c r="DM100" s="750"/>
      <c r="DN100" s="750"/>
      <c r="DO100" s="750"/>
      <c r="DP100" s="751"/>
      <c r="DQ100" s="749"/>
      <c r="DR100" s="750"/>
      <c r="DS100" s="750"/>
      <c r="DT100" s="750"/>
      <c r="DU100" s="751"/>
      <c r="DV100" s="752"/>
      <c r="DW100" s="753"/>
      <c r="DX100" s="753"/>
      <c r="DY100" s="753"/>
      <c r="DZ100" s="755"/>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2"/>
      <c r="BT101" s="753"/>
      <c r="BU101" s="753"/>
      <c r="BV101" s="753"/>
      <c r="BW101" s="753"/>
      <c r="BX101" s="753"/>
      <c r="BY101" s="753"/>
      <c r="BZ101" s="753"/>
      <c r="CA101" s="753"/>
      <c r="CB101" s="753"/>
      <c r="CC101" s="753"/>
      <c r="CD101" s="753"/>
      <c r="CE101" s="753"/>
      <c r="CF101" s="753"/>
      <c r="CG101" s="754"/>
      <c r="CH101" s="749"/>
      <c r="CI101" s="750"/>
      <c r="CJ101" s="750"/>
      <c r="CK101" s="750"/>
      <c r="CL101" s="751"/>
      <c r="CM101" s="749"/>
      <c r="CN101" s="750"/>
      <c r="CO101" s="750"/>
      <c r="CP101" s="750"/>
      <c r="CQ101" s="751"/>
      <c r="CR101" s="749"/>
      <c r="CS101" s="750"/>
      <c r="CT101" s="750"/>
      <c r="CU101" s="750"/>
      <c r="CV101" s="751"/>
      <c r="CW101" s="749"/>
      <c r="CX101" s="750"/>
      <c r="CY101" s="750"/>
      <c r="CZ101" s="750"/>
      <c r="DA101" s="751"/>
      <c r="DB101" s="749"/>
      <c r="DC101" s="750"/>
      <c r="DD101" s="750"/>
      <c r="DE101" s="750"/>
      <c r="DF101" s="751"/>
      <c r="DG101" s="749"/>
      <c r="DH101" s="750"/>
      <c r="DI101" s="750"/>
      <c r="DJ101" s="750"/>
      <c r="DK101" s="751"/>
      <c r="DL101" s="749"/>
      <c r="DM101" s="750"/>
      <c r="DN101" s="750"/>
      <c r="DO101" s="750"/>
      <c r="DP101" s="751"/>
      <c r="DQ101" s="749"/>
      <c r="DR101" s="750"/>
      <c r="DS101" s="750"/>
      <c r="DT101" s="750"/>
      <c r="DU101" s="751"/>
      <c r="DV101" s="752"/>
      <c r="DW101" s="753"/>
      <c r="DX101" s="753"/>
      <c r="DY101" s="753"/>
      <c r="DZ101" s="755"/>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251</v>
      </c>
      <c r="BR102" s="708" t="s">
        <v>447</v>
      </c>
      <c r="BS102" s="709"/>
      <c r="BT102" s="709"/>
      <c r="BU102" s="709"/>
      <c r="BV102" s="709"/>
      <c r="BW102" s="709"/>
      <c r="BX102" s="709"/>
      <c r="BY102" s="709"/>
      <c r="BZ102" s="709"/>
      <c r="CA102" s="709"/>
      <c r="CB102" s="709"/>
      <c r="CC102" s="709"/>
      <c r="CD102" s="709"/>
      <c r="CE102" s="709"/>
      <c r="CF102" s="709"/>
      <c r="CG102" s="710"/>
      <c r="CH102" s="763"/>
      <c r="CI102" s="764"/>
      <c r="CJ102" s="764"/>
      <c r="CK102" s="764"/>
      <c r="CL102" s="765"/>
      <c r="CM102" s="763"/>
      <c r="CN102" s="764"/>
      <c r="CO102" s="764"/>
      <c r="CP102" s="764"/>
      <c r="CQ102" s="765"/>
      <c r="CR102" s="766">
        <v>2</v>
      </c>
      <c r="CS102" s="721"/>
      <c r="CT102" s="721"/>
      <c r="CU102" s="721"/>
      <c r="CV102" s="767"/>
      <c r="CW102" s="766" t="s">
        <v>534</v>
      </c>
      <c r="CX102" s="721"/>
      <c r="CY102" s="721"/>
      <c r="CZ102" s="721"/>
      <c r="DA102" s="767"/>
      <c r="DB102" s="766" t="s">
        <v>534</v>
      </c>
      <c r="DC102" s="721"/>
      <c r="DD102" s="721"/>
      <c r="DE102" s="721"/>
      <c r="DF102" s="767"/>
      <c r="DG102" s="766" t="s">
        <v>534</v>
      </c>
      <c r="DH102" s="721"/>
      <c r="DI102" s="721"/>
      <c r="DJ102" s="721"/>
      <c r="DK102" s="767"/>
      <c r="DL102" s="766" t="s">
        <v>534</v>
      </c>
      <c r="DM102" s="721"/>
      <c r="DN102" s="721"/>
      <c r="DO102" s="721"/>
      <c r="DP102" s="767"/>
      <c r="DQ102" s="766" t="s">
        <v>534</v>
      </c>
      <c r="DR102" s="721"/>
      <c r="DS102" s="721"/>
      <c r="DT102" s="721"/>
      <c r="DU102" s="767"/>
      <c r="DV102" s="708"/>
      <c r="DW102" s="709"/>
      <c r="DX102" s="709"/>
      <c r="DY102" s="709"/>
      <c r="DZ102" s="76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69" t="s">
        <v>458</v>
      </c>
      <c r="BR103" s="769"/>
      <c r="BS103" s="769"/>
      <c r="BT103" s="769"/>
      <c r="BU103" s="769"/>
      <c r="BV103" s="769"/>
      <c r="BW103" s="769"/>
      <c r="BX103" s="769"/>
      <c r="BY103" s="769"/>
      <c r="BZ103" s="769"/>
      <c r="CA103" s="769"/>
      <c r="CB103" s="769"/>
      <c r="CC103" s="769"/>
      <c r="CD103" s="769"/>
      <c r="CE103" s="769"/>
      <c r="CF103" s="769"/>
      <c r="CG103" s="769"/>
      <c r="CH103" s="769"/>
      <c r="CI103" s="769"/>
      <c r="CJ103" s="769"/>
      <c r="CK103" s="769"/>
      <c r="CL103" s="769"/>
      <c r="CM103" s="769"/>
      <c r="CN103" s="769"/>
      <c r="CO103" s="769"/>
      <c r="CP103" s="769"/>
      <c r="CQ103" s="769"/>
      <c r="CR103" s="769"/>
      <c r="CS103" s="769"/>
      <c r="CT103" s="769"/>
      <c r="CU103" s="769"/>
      <c r="CV103" s="769"/>
      <c r="CW103" s="769"/>
      <c r="CX103" s="769"/>
      <c r="CY103" s="769"/>
      <c r="CZ103" s="769"/>
      <c r="DA103" s="769"/>
      <c r="DB103" s="769"/>
      <c r="DC103" s="769"/>
      <c r="DD103" s="769"/>
      <c r="DE103" s="769"/>
      <c r="DF103" s="769"/>
      <c r="DG103" s="769"/>
      <c r="DH103" s="769"/>
      <c r="DI103" s="769"/>
      <c r="DJ103" s="769"/>
      <c r="DK103" s="769"/>
      <c r="DL103" s="769"/>
      <c r="DM103" s="769"/>
      <c r="DN103" s="769"/>
      <c r="DO103" s="769"/>
      <c r="DP103" s="769"/>
      <c r="DQ103" s="769"/>
      <c r="DR103" s="769"/>
      <c r="DS103" s="769"/>
      <c r="DT103" s="769"/>
      <c r="DU103" s="769"/>
      <c r="DV103" s="769"/>
      <c r="DW103" s="769"/>
      <c r="DX103" s="769"/>
      <c r="DY103" s="769"/>
      <c r="DZ103" s="769"/>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0" t="s">
        <v>459</v>
      </c>
      <c r="BR104" s="770"/>
      <c r="BS104" s="770"/>
      <c r="BT104" s="770"/>
      <c r="BU104" s="770"/>
      <c r="BV104" s="770"/>
      <c r="BW104" s="770"/>
      <c r="BX104" s="770"/>
      <c r="BY104" s="770"/>
      <c r="BZ104" s="770"/>
      <c r="CA104" s="770"/>
      <c r="CB104" s="770"/>
      <c r="CC104" s="770"/>
      <c r="CD104" s="770"/>
      <c r="CE104" s="770"/>
      <c r="CF104" s="770"/>
      <c r="CG104" s="770"/>
      <c r="CH104" s="770"/>
      <c r="CI104" s="770"/>
      <c r="CJ104" s="770"/>
      <c r="CK104" s="770"/>
      <c r="CL104" s="770"/>
      <c r="CM104" s="770"/>
      <c r="CN104" s="770"/>
      <c r="CO104" s="770"/>
      <c r="CP104" s="770"/>
      <c r="CQ104" s="770"/>
      <c r="CR104" s="770"/>
      <c r="CS104" s="770"/>
      <c r="CT104" s="770"/>
      <c r="CU104" s="770"/>
      <c r="CV104" s="770"/>
      <c r="CW104" s="770"/>
      <c r="CX104" s="770"/>
      <c r="CY104" s="770"/>
      <c r="CZ104" s="770"/>
      <c r="DA104" s="770"/>
      <c r="DB104" s="770"/>
      <c r="DC104" s="770"/>
      <c r="DD104" s="770"/>
      <c r="DE104" s="770"/>
      <c r="DF104" s="770"/>
      <c r="DG104" s="770"/>
      <c r="DH104" s="770"/>
      <c r="DI104" s="770"/>
      <c r="DJ104" s="770"/>
      <c r="DK104" s="770"/>
      <c r="DL104" s="770"/>
      <c r="DM104" s="770"/>
      <c r="DN104" s="770"/>
      <c r="DO104" s="770"/>
      <c r="DP104" s="770"/>
      <c r="DQ104" s="770"/>
      <c r="DR104" s="770"/>
      <c r="DS104" s="770"/>
      <c r="DT104" s="770"/>
      <c r="DU104" s="770"/>
      <c r="DV104" s="770"/>
      <c r="DW104" s="770"/>
      <c r="DX104" s="770"/>
      <c r="DY104" s="770"/>
      <c r="DZ104" s="77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460</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1" t="s">
        <v>461</v>
      </c>
      <c r="B108" s="772"/>
      <c r="C108" s="772"/>
      <c r="D108" s="772"/>
      <c r="E108" s="772"/>
      <c r="F108" s="772"/>
      <c r="G108" s="772"/>
      <c r="H108" s="772"/>
      <c r="I108" s="772"/>
      <c r="J108" s="772"/>
      <c r="K108" s="772"/>
      <c r="L108" s="772"/>
      <c r="M108" s="772"/>
      <c r="N108" s="772"/>
      <c r="O108" s="772"/>
      <c r="P108" s="772"/>
      <c r="Q108" s="772"/>
      <c r="R108" s="772"/>
      <c r="S108" s="772"/>
      <c r="T108" s="772"/>
      <c r="U108" s="772"/>
      <c r="V108" s="772"/>
      <c r="W108" s="772"/>
      <c r="X108" s="772"/>
      <c r="Y108" s="772"/>
      <c r="Z108" s="772"/>
      <c r="AA108" s="772"/>
      <c r="AB108" s="772"/>
      <c r="AC108" s="772"/>
      <c r="AD108" s="772"/>
      <c r="AE108" s="772"/>
      <c r="AF108" s="772"/>
      <c r="AG108" s="772"/>
      <c r="AH108" s="772"/>
      <c r="AI108" s="772"/>
      <c r="AJ108" s="772"/>
      <c r="AK108" s="772"/>
      <c r="AL108" s="772"/>
      <c r="AM108" s="772"/>
      <c r="AN108" s="772"/>
      <c r="AO108" s="772"/>
      <c r="AP108" s="772"/>
      <c r="AQ108" s="772"/>
      <c r="AR108" s="772"/>
      <c r="AS108" s="772"/>
      <c r="AT108" s="773"/>
      <c r="AU108" s="771" t="s">
        <v>201</v>
      </c>
      <c r="AV108" s="772"/>
      <c r="AW108" s="772"/>
      <c r="AX108" s="772"/>
      <c r="AY108" s="772"/>
      <c r="AZ108" s="772"/>
      <c r="BA108" s="772"/>
      <c r="BB108" s="772"/>
      <c r="BC108" s="772"/>
      <c r="BD108" s="772"/>
      <c r="BE108" s="772"/>
      <c r="BF108" s="772"/>
      <c r="BG108" s="772"/>
      <c r="BH108" s="772"/>
      <c r="BI108" s="772"/>
      <c r="BJ108" s="772"/>
      <c r="BK108" s="772"/>
      <c r="BL108" s="772"/>
      <c r="BM108" s="772"/>
      <c r="BN108" s="772"/>
      <c r="BO108" s="772"/>
      <c r="BP108" s="772"/>
      <c r="BQ108" s="772"/>
      <c r="BR108" s="772"/>
      <c r="BS108" s="772"/>
      <c r="BT108" s="772"/>
      <c r="BU108" s="772"/>
      <c r="BV108" s="772"/>
      <c r="BW108" s="772"/>
      <c r="BX108" s="772"/>
      <c r="BY108" s="772"/>
      <c r="BZ108" s="772"/>
      <c r="CA108" s="772"/>
      <c r="CB108" s="772"/>
      <c r="CC108" s="772"/>
      <c r="CD108" s="772"/>
      <c r="CE108" s="772"/>
      <c r="CF108" s="772"/>
      <c r="CG108" s="772"/>
      <c r="CH108" s="772"/>
      <c r="CI108" s="772"/>
      <c r="CJ108" s="772"/>
      <c r="CK108" s="772"/>
      <c r="CL108" s="772"/>
      <c r="CM108" s="772"/>
      <c r="CN108" s="772"/>
      <c r="CO108" s="772"/>
      <c r="CP108" s="772"/>
      <c r="CQ108" s="772"/>
      <c r="CR108" s="772"/>
      <c r="CS108" s="772"/>
      <c r="CT108" s="772"/>
      <c r="CU108" s="772"/>
      <c r="CV108" s="772"/>
      <c r="CW108" s="772"/>
      <c r="CX108" s="772"/>
      <c r="CY108" s="772"/>
      <c r="CZ108" s="772"/>
      <c r="DA108" s="772"/>
      <c r="DB108" s="772"/>
      <c r="DC108" s="772"/>
      <c r="DD108" s="772"/>
      <c r="DE108" s="772"/>
      <c r="DF108" s="772"/>
      <c r="DG108" s="772"/>
      <c r="DH108" s="772"/>
      <c r="DI108" s="772"/>
      <c r="DJ108" s="772"/>
      <c r="DK108" s="772"/>
      <c r="DL108" s="772"/>
      <c r="DM108" s="772"/>
      <c r="DN108" s="772"/>
      <c r="DO108" s="772"/>
      <c r="DP108" s="772"/>
      <c r="DQ108" s="772"/>
      <c r="DR108" s="772"/>
      <c r="DS108" s="772"/>
      <c r="DT108" s="772"/>
      <c r="DU108" s="772"/>
      <c r="DV108" s="772"/>
      <c r="DW108" s="772"/>
      <c r="DX108" s="772"/>
      <c r="DY108" s="772"/>
      <c r="DZ108" s="773"/>
    </row>
    <row r="109" spans="1:131" s="48" customFormat="1" ht="26.25" customHeight="1" x14ac:dyDescent="0.2">
      <c r="A109" s="774" t="s">
        <v>462</v>
      </c>
      <c r="B109" s="775"/>
      <c r="C109" s="775"/>
      <c r="D109" s="775"/>
      <c r="E109" s="775"/>
      <c r="F109" s="775"/>
      <c r="G109" s="775"/>
      <c r="H109" s="775"/>
      <c r="I109" s="775"/>
      <c r="J109" s="775"/>
      <c r="K109" s="775"/>
      <c r="L109" s="775"/>
      <c r="M109" s="775"/>
      <c r="N109" s="775"/>
      <c r="O109" s="775"/>
      <c r="P109" s="775"/>
      <c r="Q109" s="775"/>
      <c r="R109" s="775"/>
      <c r="S109" s="775"/>
      <c r="T109" s="775"/>
      <c r="U109" s="775"/>
      <c r="V109" s="775"/>
      <c r="W109" s="775"/>
      <c r="X109" s="775"/>
      <c r="Y109" s="775"/>
      <c r="Z109" s="776"/>
      <c r="AA109" s="777" t="s">
        <v>463</v>
      </c>
      <c r="AB109" s="775"/>
      <c r="AC109" s="775"/>
      <c r="AD109" s="775"/>
      <c r="AE109" s="776"/>
      <c r="AF109" s="777" t="s">
        <v>464</v>
      </c>
      <c r="AG109" s="775"/>
      <c r="AH109" s="775"/>
      <c r="AI109" s="775"/>
      <c r="AJ109" s="776"/>
      <c r="AK109" s="777" t="s">
        <v>185</v>
      </c>
      <c r="AL109" s="775"/>
      <c r="AM109" s="775"/>
      <c r="AN109" s="775"/>
      <c r="AO109" s="776"/>
      <c r="AP109" s="777" t="s">
        <v>466</v>
      </c>
      <c r="AQ109" s="775"/>
      <c r="AR109" s="775"/>
      <c r="AS109" s="775"/>
      <c r="AT109" s="778"/>
      <c r="AU109" s="774" t="s">
        <v>462</v>
      </c>
      <c r="AV109" s="775"/>
      <c r="AW109" s="775"/>
      <c r="AX109" s="775"/>
      <c r="AY109" s="775"/>
      <c r="AZ109" s="775"/>
      <c r="BA109" s="775"/>
      <c r="BB109" s="775"/>
      <c r="BC109" s="775"/>
      <c r="BD109" s="775"/>
      <c r="BE109" s="775"/>
      <c r="BF109" s="775"/>
      <c r="BG109" s="775"/>
      <c r="BH109" s="775"/>
      <c r="BI109" s="775"/>
      <c r="BJ109" s="775"/>
      <c r="BK109" s="775"/>
      <c r="BL109" s="775"/>
      <c r="BM109" s="775"/>
      <c r="BN109" s="775"/>
      <c r="BO109" s="775"/>
      <c r="BP109" s="776"/>
      <c r="BQ109" s="777" t="s">
        <v>463</v>
      </c>
      <c r="BR109" s="775"/>
      <c r="BS109" s="775"/>
      <c r="BT109" s="775"/>
      <c r="BU109" s="776"/>
      <c r="BV109" s="777" t="s">
        <v>464</v>
      </c>
      <c r="BW109" s="775"/>
      <c r="BX109" s="775"/>
      <c r="BY109" s="775"/>
      <c r="BZ109" s="776"/>
      <c r="CA109" s="777" t="s">
        <v>185</v>
      </c>
      <c r="CB109" s="775"/>
      <c r="CC109" s="775"/>
      <c r="CD109" s="775"/>
      <c r="CE109" s="776"/>
      <c r="CF109" s="779" t="s">
        <v>466</v>
      </c>
      <c r="CG109" s="779"/>
      <c r="CH109" s="779"/>
      <c r="CI109" s="779"/>
      <c r="CJ109" s="779"/>
      <c r="CK109" s="777" t="s">
        <v>94</v>
      </c>
      <c r="CL109" s="775"/>
      <c r="CM109" s="775"/>
      <c r="CN109" s="775"/>
      <c r="CO109" s="775"/>
      <c r="CP109" s="775"/>
      <c r="CQ109" s="775"/>
      <c r="CR109" s="775"/>
      <c r="CS109" s="775"/>
      <c r="CT109" s="775"/>
      <c r="CU109" s="775"/>
      <c r="CV109" s="775"/>
      <c r="CW109" s="775"/>
      <c r="CX109" s="775"/>
      <c r="CY109" s="775"/>
      <c r="CZ109" s="775"/>
      <c r="DA109" s="775"/>
      <c r="DB109" s="775"/>
      <c r="DC109" s="775"/>
      <c r="DD109" s="775"/>
      <c r="DE109" s="775"/>
      <c r="DF109" s="776"/>
      <c r="DG109" s="777" t="s">
        <v>463</v>
      </c>
      <c r="DH109" s="775"/>
      <c r="DI109" s="775"/>
      <c r="DJ109" s="775"/>
      <c r="DK109" s="776"/>
      <c r="DL109" s="777" t="s">
        <v>464</v>
      </c>
      <c r="DM109" s="775"/>
      <c r="DN109" s="775"/>
      <c r="DO109" s="775"/>
      <c r="DP109" s="776"/>
      <c r="DQ109" s="777" t="s">
        <v>185</v>
      </c>
      <c r="DR109" s="775"/>
      <c r="DS109" s="775"/>
      <c r="DT109" s="775"/>
      <c r="DU109" s="776"/>
      <c r="DV109" s="777" t="s">
        <v>466</v>
      </c>
      <c r="DW109" s="775"/>
      <c r="DX109" s="775"/>
      <c r="DY109" s="775"/>
      <c r="DZ109" s="778"/>
    </row>
    <row r="110" spans="1:131" s="48" customFormat="1" ht="26.25" customHeight="1" x14ac:dyDescent="0.2">
      <c r="A110" s="780" t="s">
        <v>329</v>
      </c>
      <c r="B110" s="781"/>
      <c r="C110" s="781"/>
      <c r="D110" s="781"/>
      <c r="E110" s="781"/>
      <c r="F110" s="781"/>
      <c r="G110" s="781"/>
      <c r="H110" s="781"/>
      <c r="I110" s="781"/>
      <c r="J110" s="781"/>
      <c r="K110" s="781"/>
      <c r="L110" s="781"/>
      <c r="M110" s="781"/>
      <c r="N110" s="781"/>
      <c r="O110" s="781"/>
      <c r="P110" s="781"/>
      <c r="Q110" s="781"/>
      <c r="R110" s="781"/>
      <c r="S110" s="781"/>
      <c r="T110" s="781"/>
      <c r="U110" s="781"/>
      <c r="V110" s="781"/>
      <c r="W110" s="781"/>
      <c r="X110" s="781"/>
      <c r="Y110" s="781"/>
      <c r="Z110" s="782"/>
      <c r="AA110" s="783">
        <v>217908</v>
      </c>
      <c r="AB110" s="784"/>
      <c r="AC110" s="784"/>
      <c r="AD110" s="784"/>
      <c r="AE110" s="785"/>
      <c r="AF110" s="786">
        <v>219776</v>
      </c>
      <c r="AG110" s="784"/>
      <c r="AH110" s="784"/>
      <c r="AI110" s="784"/>
      <c r="AJ110" s="785"/>
      <c r="AK110" s="786">
        <v>218850</v>
      </c>
      <c r="AL110" s="784"/>
      <c r="AM110" s="784"/>
      <c r="AN110" s="784"/>
      <c r="AO110" s="785"/>
      <c r="AP110" s="787">
        <v>15.7</v>
      </c>
      <c r="AQ110" s="788"/>
      <c r="AR110" s="788"/>
      <c r="AS110" s="788"/>
      <c r="AT110" s="789"/>
      <c r="AU110" s="845" t="s">
        <v>119</v>
      </c>
      <c r="AV110" s="846"/>
      <c r="AW110" s="846"/>
      <c r="AX110" s="846"/>
      <c r="AY110" s="846"/>
      <c r="AZ110" s="790" t="s">
        <v>467</v>
      </c>
      <c r="BA110" s="781"/>
      <c r="BB110" s="781"/>
      <c r="BC110" s="781"/>
      <c r="BD110" s="781"/>
      <c r="BE110" s="781"/>
      <c r="BF110" s="781"/>
      <c r="BG110" s="781"/>
      <c r="BH110" s="781"/>
      <c r="BI110" s="781"/>
      <c r="BJ110" s="781"/>
      <c r="BK110" s="781"/>
      <c r="BL110" s="781"/>
      <c r="BM110" s="781"/>
      <c r="BN110" s="781"/>
      <c r="BO110" s="781"/>
      <c r="BP110" s="782"/>
      <c r="BQ110" s="791">
        <v>1811480</v>
      </c>
      <c r="BR110" s="792"/>
      <c r="BS110" s="792"/>
      <c r="BT110" s="792"/>
      <c r="BU110" s="792"/>
      <c r="BV110" s="792">
        <v>2663921</v>
      </c>
      <c r="BW110" s="792"/>
      <c r="BX110" s="792"/>
      <c r="BY110" s="792"/>
      <c r="BZ110" s="792"/>
      <c r="CA110" s="792">
        <v>2670051</v>
      </c>
      <c r="CB110" s="792"/>
      <c r="CC110" s="792"/>
      <c r="CD110" s="792"/>
      <c r="CE110" s="792"/>
      <c r="CF110" s="793">
        <v>191.4</v>
      </c>
      <c r="CG110" s="794"/>
      <c r="CH110" s="794"/>
      <c r="CI110" s="794"/>
      <c r="CJ110" s="794"/>
      <c r="CK110" s="851" t="s">
        <v>384</v>
      </c>
      <c r="CL110" s="852"/>
      <c r="CM110" s="790" t="s">
        <v>60</v>
      </c>
      <c r="CN110" s="781"/>
      <c r="CO110" s="781"/>
      <c r="CP110" s="781"/>
      <c r="CQ110" s="781"/>
      <c r="CR110" s="781"/>
      <c r="CS110" s="781"/>
      <c r="CT110" s="781"/>
      <c r="CU110" s="781"/>
      <c r="CV110" s="781"/>
      <c r="CW110" s="781"/>
      <c r="CX110" s="781"/>
      <c r="CY110" s="781"/>
      <c r="CZ110" s="781"/>
      <c r="DA110" s="781"/>
      <c r="DB110" s="781"/>
      <c r="DC110" s="781"/>
      <c r="DD110" s="781"/>
      <c r="DE110" s="781"/>
      <c r="DF110" s="782"/>
      <c r="DG110" s="791" t="s">
        <v>199</v>
      </c>
      <c r="DH110" s="792"/>
      <c r="DI110" s="792"/>
      <c r="DJ110" s="792"/>
      <c r="DK110" s="792"/>
      <c r="DL110" s="792" t="s">
        <v>199</v>
      </c>
      <c r="DM110" s="792"/>
      <c r="DN110" s="792"/>
      <c r="DO110" s="792"/>
      <c r="DP110" s="792"/>
      <c r="DQ110" s="792" t="s">
        <v>199</v>
      </c>
      <c r="DR110" s="792"/>
      <c r="DS110" s="792"/>
      <c r="DT110" s="792"/>
      <c r="DU110" s="792"/>
      <c r="DV110" s="795" t="s">
        <v>199</v>
      </c>
      <c r="DW110" s="795"/>
      <c r="DX110" s="795"/>
      <c r="DY110" s="795"/>
      <c r="DZ110" s="796"/>
    </row>
    <row r="111" spans="1:131" s="48" customFormat="1" ht="26.25" customHeight="1" x14ac:dyDescent="0.2">
      <c r="A111" s="797" t="s">
        <v>449</v>
      </c>
      <c r="B111" s="770"/>
      <c r="C111" s="770"/>
      <c r="D111" s="770"/>
      <c r="E111" s="770"/>
      <c r="F111" s="770"/>
      <c r="G111" s="770"/>
      <c r="H111" s="770"/>
      <c r="I111" s="770"/>
      <c r="J111" s="770"/>
      <c r="K111" s="770"/>
      <c r="L111" s="770"/>
      <c r="M111" s="770"/>
      <c r="N111" s="770"/>
      <c r="O111" s="770"/>
      <c r="P111" s="770"/>
      <c r="Q111" s="770"/>
      <c r="R111" s="770"/>
      <c r="S111" s="770"/>
      <c r="T111" s="770"/>
      <c r="U111" s="770"/>
      <c r="V111" s="770"/>
      <c r="W111" s="770"/>
      <c r="X111" s="770"/>
      <c r="Y111" s="770"/>
      <c r="Z111" s="798"/>
      <c r="AA111" s="799" t="s">
        <v>199</v>
      </c>
      <c r="AB111" s="800"/>
      <c r="AC111" s="800"/>
      <c r="AD111" s="800"/>
      <c r="AE111" s="801"/>
      <c r="AF111" s="802" t="s">
        <v>199</v>
      </c>
      <c r="AG111" s="800"/>
      <c r="AH111" s="800"/>
      <c r="AI111" s="800"/>
      <c r="AJ111" s="801"/>
      <c r="AK111" s="802" t="s">
        <v>199</v>
      </c>
      <c r="AL111" s="800"/>
      <c r="AM111" s="800"/>
      <c r="AN111" s="800"/>
      <c r="AO111" s="801"/>
      <c r="AP111" s="803" t="s">
        <v>199</v>
      </c>
      <c r="AQ111" s="804"/>
      <c r="AR111" s="804"/>
      <c r="AS111" s="804"/>
      <c r="AT111" s="805"/>
      <c r="AU111" s="847"/>
      <c r="AV111" s="848"/>
      <c r="AW111" s="848"/>
      <c r="AX111" s="848"/>
      <c r="AY111" s="848"/>
      <c r="AZ111" s="806" t="s">
        <v>468</v>
      </c>
      <c r="BA111" s="807"/>
      <c r="BB111" s="807"/>
      <c r="BC111" s="807"/>
      <c r="BD111" s="807"/>
      <c r="BE111" s="807"/>
      <c r="BF111" s="807"/>
      <c r="BG111" s="807"/>
      <c r="BH111" s="807"/>
      <c r="BI111" s="807"/>
      <c r="BJ111" s="807"/>
      <c r="BK111" s="807"/>
      <c r="BL111" s="807"/>
      <c r="BM111" s="807"/>
      <c r="BN111" s="807"/>
      <c r="BO111" s="807"/>
      <c r="BP111" s="808"/>
      <c r="BQ111" s="809" t="s">
        <v>199</v>
      </c>
      <c r="BR111" s="810"/>
      <c r="BS111" s="810"/>
      <c r="BT111" s="810"/>
      <c r="BU111" s="810"/>
      <c r="BV111" s="810" t="s">
        <v>199</v>
      </c>
      <c r="BW111" s="810"/>
      <c r="BX111" s="810"/>
      <c r="BY111" s="810"/>
      <c r="BZ111" s="810"/>
      <c r="CA111" s="810" t="s">
        <v>199</v>
      </c>
      <c r="CB111" s="810"/>
      <c r="CC111" s="810"/>
      <c r="CD111" s="810"/>
      <c r="CE111" s="810"/>
      <c r="CF111" s="811" t="s">
        <v>199</v>
      </c>
      <c r="CG111" s="812"/>
      <c r="CH111" s="812"/>
      <c r="CI111" s="812"/>
      <c r="CJ111" s="812"/>
      <c r="CK111" s="853"/>
      <c r="CL111" s="854"/>
      <c r="CM111" s="806" t="s">
        <v>131</v>
      </c>
      <c r="CN111" s="807"/>
      <c r="CO111" s="807"/>
      <c r="CP111" s="807"/>
      <c r="CQ111" s="807"/>
      <c r="CR111" s="807"/>
      <c r="CS111" s="807"/>
      <c r="CT111" s="807"/>
      <c r="CU111" s="807"/>
      <c r="CV111" s="807"/>
      <c r="CW111" s="807"/>
      <c r="CX111" s="807"/>
      <c r="CY111" s="807"/>
      <c r="CZ111" s="807"/>
      <c r="DA111" s="807"/>
      <c r="DB111" s="807"/>
      <c r="DC111" s="807"/>
      <c r="DD111" s="807"/>
      <c r="DE111" s="807"/>
      <c r="DF111" s="808"/>
      <c r="DG111" s="809" t="s">
        <v>199</v>
      </c>
      <c r="DH111" s="810"/>
      <c r="DI111" s="810"/>
      <c r="DJ111" s="810"/>
      <c r="DK111" s="810"/>
      <c r="DL111" s="810" t="s">
        <v>199</v>
      </c>
      <c r="DM111" s="810"/>
      <c r="DN111" s="810"/>
      <c r="DO111" s="810"/>
      <c r="DP111" s="810"/>
      <c r="DQ111" s="810" t="s">
        <v>199</v>
      </c>
      <c r="DR111" s="810"/>
      <c r="DS111" s="810"/>
      <c r="DT111" s="810"/>
      <c r="DU111" s="810"/>
      <c r="DV111" s="813" t="s">
        <v>199</v>
      </c>
      <c r="DW111" s="813"/>
      <c r="DX111" s="813"/>
      <c r="DY111" s="813"/>
      <c r="DZ111" s="814"/>
    </row>
    <row r="112" spans="1:131" s="48" customFormat="1" ht="26.25" customHeight="1" x14ac:dyDescent="0.2">
      <c r="A112" s="963" t="s">
        <v>150</v>
      </c>
      <c r="B112" s="964"/>
      <c r="C112" s="807" t="s">
        <v>469</v>
      </c>
      <c r="D112" s="807"/>
      <c r="E112" s="807"/>
      <c r="F112" s="807"/>
      <c r="G112" s="807"/>
      <c r="H112" s="807"/>
      <c r="I112" s="807"/>
      <c r="J112" s="807"/>
      <c r="K112" s="807"/>
      <c r="L112" s="807"/>
      <c r="M112" s="807"/>
      <c r="N112" s="807"/>
      <c r="O112" s="807"/>
      <c r="P112" s="807"/>
      <c r="Q112" s="807"/>
      <c r="R112" s="807"/>
      <c r="S112" s="807"/>
      <c r="T112" s="807"/>
      <c r="U112" s="807"/>
      <c r="V112" s="807"/>
      <c r="W112" s="807"/>
      <c r="X112" s="807"/>
      <c r="Y112" s="807"/>
      <c r="Z112" s="808"/>
      <c r="AA112" s="799" t="s">
        <v>199</v>
      </c>
      <c r="AB112" s="800"/>
      <c r="AC112" s="800"/>
      <c r="AD112" s="800"/>
      <c r="AE112" s="801"/>
      <c r="AF112" s="802" t="s">
        <v>199</v>
      </c>
      <c r="AG112" s="800"/>
      <c r="AH112" s="800"/>
      <c r="AI112" s="800"/>
      <c r="AJ112" s="801"/>
      <c r="AK112" s="802" t="s">
        <v>199</v>
      </c>
      <c r="AL112" s="800"/>
      <c r="AM112" s="800"/>
      <c r="AN112" s="800"/>
      <c r="AO112" s="801"/>
      <c r="AP112" s="803" t="s">
        <v>199</v>
      </c>
      <c r="AQ112" s="804"/>
      <c r="AR112" s="804"/>
      <c r="AS112" s="804"/>
      <c r="AT112" s="805"/>
      <c r="AU112" s="847"/>
      <c r="AV112" s="848"/>
      <c r="AW112" s="848"/>
      <c r="AX112" s="848"/>
      <c r="AY112" s="848"/>
      <c r="AZ112" s="806" t="s">
        <v>272</v>
      </c>
      <c r="BA112" s="807"/>
      <c r="BB112" s="807"/>
      <c r="BC112" s="807"/>
      <c r="BD112" s="807"/>
      <c r="BE112" s="807"/>
      <c r="BF112" s="807"/>
      <c r="BG112" s="807"/>
      <c r="BH112" s="807"/>
      <c r="BI112" s="807"/>
      <c r="BJ112" s="807"/>
      <c r="BK112" s="807"/>
      <c r="BL112" s="807"/>
      <c r="BM112" s="807"/>
      <c r="BN112" s="807"/>
      <c r="BO112" s="807"/>
      <c r="BP112" s="808"/>
      <c r="BQ112" s="809">
        <v>23517</v>
      </c>
      <c r="BR112" s="810"/>
      <c r="BS112" s="810"/>
      <c r="BT112" s="810"/>
      <c r="BU112" s="810"/>
      <c r="BV112" s="810">
        <v>19703</v>
      </c>
      <c r="BW112" s="810"/>
      <c r="BX112" s="810"/>
      <c r="BY112" s="810"/>
      <c r="BZ112" s="810"/>
      <c r="CA112" s="810">
        <v>16354</v>
      </c>
      <c r="CB112" s="810"/>
      <c r="CC112" s="810"/>
      <c r="CD112" s="810"/>
      <c r="CE112" s="810"/>
      <c r="CF112" s="811">
        <v>1.2</v>
      </c>
      <c r="CG112" s="812"/>
      <c r="CH112" s="812"/>
      <c r="CI112" s="812"/>
      <c r="CJ112" s="812"/>
      <c r="CK112" s="853"/>
      <c r="CL112" s="854"/>
      <c r="CM112" s="806" t="s">
        <v>393</v>
      </c>
      <c r="CN112" s="807"/>
      <c r="CO112" s="807"/>
      <c r="CP112" s="807"/>
      <c r="CQ112" s="807"/>
      <c r="CR112" s="807"/>
      <c r="CS112" s="807"/>
      <c r="CT112" s="807"/>
      <c r="CU112" s="807"/>
      <c r="CV112" s="807"/>
      <c r="CW112" s="807"/>
      <c r="CX112" s="807"/>
      <c r="CY112" s="807"/>
      <c r="CZ112" s="807"/>
      <c r="DA112" s="807"/>
      <c r="DB112" s="807"/>
      <c r="DC112" s="807"/>
      <c r="DD112" s="807"/>
      <c r="DE112" s="807"/>
      <c r="DF112" s="808"/>
      <c r="DG112" s="809" t="s">
        <v>199</v>
      </c>
      <c r="DH112" s="810"/>
      <c r="DI112" s="810"/>
      <c r="DJ112" s="810"/>
      <c r="DK112" s="810"/>
      <c r="DL112" s="810" t="s">
        <v>199</v>
      </c>
      <c r="DM112" s="810"/>
      <c r="DN112" s="810"/>
      <c r="DO112" s="810"/>
      <c r="DP112" s="810"/>
      <c r="DQ112" s="810" t="s">
        <v>199</v>
      </c>
      <c r="DR112" s="810"/>
      <c r="DS112" s="810"/>
      <c r="DT112" s="810"/>
      <c r="DU112" s="810"/>
      <c r="DV112" s="813" t="s">
        <v>199</v>
      </c>
      <c r="DW112" s="813"/>
      <c r="DX112" s="813"/>
      <c r="DY112" s="813"/>
      <c r="DZ112" s="814"/>
    </row>
    <row r="113" spans="1:130" s="48" customFormat="1" ht="26.25" customHeight="1" x14ac:dyDescent="0.2">
      <c r="A113" s="965"/>
      <c r="B113" s="966"/>
      <c r="C113" s="807" t="s">
        <v>471</v>
      </c>
      <c r="D113" s="807"/>
      <c r="E113" s="807"/>
      <c r="F113" s="807"/>
      <c r="G113" s="807"/>
      <c r="H113" s="807"/>
      <c r="I113" s="807"/>
      <c r="J113" s="807"/>
      <c r="K113" s="807"/>
      <c r="L113" s="807"/>
      <c r="M113" s="807"/>
      <c r="N113" s="807"/>
      <c r="O113" s="807"/>
      <c r="P113" s="807"/>
      <c r="Q113" s="807"/>
      <c r="R113" s="807"/>
      <c r="S113" s="807"/>
      <c r="T113" s="807"/>
      <c r="U113" s="807"/>
      <c r="V113" s="807"/>
      <c r="W113" s="807"/>
      <c r="X113" s="807"/>
      <c r="Y113" s="807"/>
      <c r="Z113" s="808"/>
      <c r="AA113" s="799">
        <v>2150</v>
      </c>
      <c r="AB113" s="800"/>
      <c r="AC113" s="800"/>
      <c r="AD113" s="800"/>
      <c r="AE113" s="801"/>
      <c r="AF113" s="802">
        <v>1676</v>
      </c>
      <c r="AG113" s="800"/>
      <c r="AH113" s="800"/>
      <c r="AI113" s="800"/>
      <c r="AJ113" s="801"/>
      <c r="AK113" s="802">
        <v>1580</v>
      </c>
      <c r="AL113" s="800"/>
      <c r="AM113" s="800"/>
      <c r="AN113" s="800"/>
      <c r="AO113" s="801"/>
      <c r="AP113" s="803">
        <v>0.1</v>
      </c>
      <c r="AQ113" s="804"/>
      <c r="AR113" s="804"/>
      <c r="AS113" s="804"/>
      <c r="AT113" s="805"/>
      <c r="AU113" s="847"/>
      <c r="AV113" s="848"/>
      <c r="AW113" s="848"/>
      <c r="AX113" s="848"/>
      <c r="AY113" s="848"/>
      <c r="AZ113" s="806" t="s">
        <v>204</v>
      </c>
      <c r="BA113" s="807"/>
      <c r="BB113" s="807"/>
      <c r="BC113" s="807"/>
      <c r="BD113" s="807"/>
      <c r="BE113" s="807"/>
      <c r="BF113" s="807"/>
      <c r="BG113" s="807"/>
      <c r="BH113" s="807"/>
      <c r="BI113" s="807"/>
      <c r="BJ113" s="807"/>
      <c r="BK113" s="807"/>
      <c r="BL113" s="807"/>
      <c r="BM113" s="807"/>
      <c r="BN113" s="807"/>
      <c r="BO113" s="807"/>
      <c r="BP113" s="808"/>
      <c r="BQ113" s="809">
        <v>64858</v>
      </c>
      <c r="BR113" s="810"/>
      <c r="BS113" s="810"/>
      <c r="BT113" s="810"/>
      <c r="BU113" s="810"/>
      <c r="BV113" s="810">
        <v>116386</v>
      </c>
      <c r="BW113" s="810"/>
      <c r="BX113" s="810"/>
      <c r="BY113" s="810"/>
      <c r="BZ113" s="810"/>
      <c r="CA113" s="810">
        <v>153654</v>
      </c>
      <c r="CB113" s="810"/>
      <c r="CC113" s="810"/>
      <c r="CD113" s="810"/>
      <c r="CE113" s="810"/>
      <c r="CF113" s="811">
        <v>11</v>
      </c>
      <c r="CG113" s="812"/>
      <c r="CH113" s="812"/>
      <c r="CI113" s="812"/>
      <c r="CJ113" s="812"/>
      <c r="CK113" s="853"/>
      <c r="CL113" s="854"/>
      <c r="CM113" s="806" t="s">
        <v>404</v>
      </c>
      <c r="CN113" s="807"/>
      <c r="CO113" s="807"/>
      <c r="CP113" s="807"/>
      <c r="CQ113" s="807"/>
      <c r="CR113" s="807"/>
      <c r="CS113" s="807"/>
      <c r="CT113" s="807"/>
      <c r="CU113" s="807"/>
      <c r="CV113" s="807"/>
      <c r="CW113" s="807"/>
      <c r="CX113" s="807"/>
      <c r="CY113" s="807"/>
      <c r="CZ113" s="807"/>
      <c r="DA113" s="807"/>
      <c r="DB113" s="807"/>
      <c r="DC113" s="807"/>
      <c r="DD113" s="807"/>
      <c r="DE113" s="807"/>
      <c r="DF113" s="808"/>
      <c r="DG113" s="799" t="s">
        <v>199</v>
      </c>
      <c r="DH113" s="800"/>
      <c r="DI113" s="800"/>
      <c r="DJ113" s="800"/>
      <c r="DK113" s="801"/>
      <c r="DL113" s="802" t="s">
        <v>199</v>
      </c>
      <c r="DM113" s="800"/>
      <c r="DN113" s="800"/>
      <c r="DO113" s="800"/>
      <c r="DP113" s="801"/>
      <c r="DQ113" s="802" t="s">
        <v>199</v>
      </c>
      <c r="DR113" s="800"/>
      <c r="DS113" s="800"/>
      <c r="DT113" s="800"/>
      <c r="DU113" s="801"/>
      <c r="DV113" s="803" t="s">
        <v>199</v>
      </c>
      <c r="DW113" s="804"/>
      <c r="DX113" s="804"/>
      <c r="DY113" s="804"/>
      <c r="DZ113" s="805"/>
    </row>
    <row r="114" spans="1:130" s="48" customFormat="1" ht="26.25" customHeight="1" x14ac:dyDescent="0.2">
      <c r="A114" s="965"/>
      <c r="B114" s="966"/>
      <c r="C114" s="807" t="s">
        <v>473</v>
      </c>
      <c r="D114" s="807"/>
      <c r="E114" s="807"/>
      <c r="F114" s="807"/>
      <c r="G114" s="807"/>
      <c r="H114" s="807"/>
      <c r="I114" s="807"/>
      <c r="J114" s="807"/>
      <c r="K114" s="807"/>
      <c r="L114" s="807"/>
      <c r="M114" s="807"/>
      <c r="N114" s="807"/>
      <c r="O114" s="807"/>
      <c r="P114" s="807"/>
      <c r="Q114" s="807"/>
      <c r="R114" s="807"/>
      <c r="S114" s="807"/>
      <c r="T114" s="807"/>
      <c r="U114" s="807"/>
      <c r="V114" s="807"/>
      <c r="W114" s="807"/>
      <c r="X114" s="807"/>
      <c r="Y114" s="807"/>
      <c r="Z114" s="808"/>
      <c r="AA114" s="799">
        <v>11027</v>
      </c>
      <c r="AB114" s="800"/>
      <c r="AC114" s="800"/>
      <c r="AD114" s="800"/>
      <c r="AE114" s="801"/>
      <c r="AF114" s="802">
        <v>9874</v>
      </c>
      <c r="AG114" s="800"/>
      <c r="AH114" s="800"/>
      <c r="AI114" s="800"/>
      <c r="AJ114" s="801"/>
      <c r="AK114" s="802">
        <v>11547</v>
      </c>
      <c r="AL114" s="800"/>
      <c r="AM114" s="800"/>
      <c r="AN114" s="800"/>
      <c r="AO114" s="801"/>
      <c r="AP114" s="803">
        <v>0.8</v>
      </c>
      <c r="AQ114" s="804"/>
      <c r="AR114" s="804"/>
      <c r="AS114" s="804"/>
      <c r="AT114" s="805"/>
      <c r="AU114" s="847"/>
      <c r="AV114" s="848"/>
      <c r="AW114" s="848"/>
      <c r="AX114" s="848"/>
      <c r="AY114" s="848"/>
      <c r="AZ114" s="806" t="s">
        <v>474</v>
      </c>
      <c r="BA114" s="807"/>
      <c r="BB114" s="807"/>
      <c r="BC114" s="807"/>
      <c r="BD114" s="807"/>
      <c r="BE114" s="807"/>
      <c r="BF114" s="807"/>
      <c r="BG114" s="807"/>
      <c r="BH114" s="807"/>
      <c r="BI114" s="807"/>
      <c r="BJ114" s="807"/>
      <c r="BK114" s="807"/>
      <c r="BL114" s="807"/>
      <c r="BM114" s="807"/>
      <c r="BN114" s="807"/>
      <c r="BO114" s="807"/>
      <c r="BP114" s="808"/>
      <c r="BQ114" s="809">
        <v>712696</v>
      </c>
      <c r="BR114" s="810"/>
      <c r="BS114" s="810"/>
      <c r="BT114" s="810"/>
      <c r="BU114" s="810"/>
      <c r="BV114" s="810">
        <v>709124</v>
      </c>
      <c r="BW114" s="810"/>
      <c r="BX114" s="810"/>
      <c r="BY114" s="810"/>
      <c r="BZ114" s="810"/>
      <c r="CA114" s="810">
        <v>716337</v>
      </c>
      <c r="CB114" s="810"/>
      <c r="CC114" s="810"/>
      <c r="CD114" s="810"/>
      <c r="CE114" s="810"/>
      <c r="CF114" s="811">
        <v>51.4</v>
      </c>
      <c r="CG114" s="812"/>
      <c r="CH114" s="812"/>
      <c r="CI114" s="812"/>
      <c r="CJ114" s="812"/>
      <c r="CK114" s="853"/>
      <c r="CL114" s="854"/>
      <c r="CM114" s="806" t="s">
        <v>475</v>
      </c>
      <c r="CN114" s="807"/>
      <c r="CO114" s="807"/>
      <c r="CP114" s="807"/>
      <c r="CQ114" s="807"/>
      <c r="CR114" s="807"/>
      <c r="CS114" s="807"/>
      <c r="CT114" s="807"/>
      <c r="CU114" s="807"/>
      <c r="CV114" s="807"/>
      <c r="CW114" s="807"/>
      <c r="CX114" s="807"/>
      <c r="CY114" s="807"/>
      <c r="CZ114" s="807"/>
      <c r="DA114" s="807"/>
      <c r="DB114" s="807"/>
      <c r="DC114" s="807"/>
      <c r="DD114" s="807"/>
      <c r="DE114" s="807"/>
      <c r="DF114" s="808"/>
      <c r="DG114" s="799" t="s">
        <v>199</v>
      </c>
      <c r="DH114" s="800"/>
      <c r="DI114" s="800"/>
      <c r="DJ114" s="800"/>
      <c r="DK114" s="801"/>
      <c r="DL114" s="802" t="s">
        <v>199</v>
      </c>
      <c r="DM114" s="800"/>
      <c r="DN114" s="800"/>
      <c r="DO114" s="800"/>
      <c r="DP114" s="801"/>
      <c r="DQ114" s="802" t="s">
        <v>199</v>
      </c>
      <c r="DR114" s="800"/>
      <c r="DS114" s="800"/>
      <c r="DT114" s="800"/>
      <c r="DU114" s="801"/>
      <c r="DV114" s="803" t="s">
        <v>199</v>
      </c>
      <c r="DW114" s="804"/>
      <c r="DX114" s="804"/>
      <c r="DY114" s="804"/>
      <c r="DZ114" s="805"/>
    </row>
    <row r="115" spans="1:130" s="48" customFormat="1" ht="26.25" customHeight="1" x14ac:dyDescent="0.2">
      <c r="A115" s="965"/>
      <c r="B115" s="966"/>
      <c r="C115" s="807" t="s">
        <v>373</v>
      </c>
      <c r="D115" s="807"/>
      <c r="E115" s="807"/>
      <c r="F115" s="807"/>
      <c r="G115" s="807"/>
      <c r="H115" s="807"/>
      <c r="I115" s="807"/>
      <c r="J115" s="807"/>
      <c r="K115" s="807"/>
      <c r="L115" s="807"/>
      <c r="M115" s="807"/>
      <c r="N115" s="807"/>
      <c r="O115" s="807"/>
      <c r="P115" s="807"/>
      <c r="Q115" s="807"/>
      <c r="R115" s="807"/>
      <c r="S115" s="807"/>
      <c r="T115" s="807"/>
      <c r="U115" s="807"/>
      <c r="V115" s="807"/>
      <c r="W115" s="807"/>
      <c r="X115" s="807"/>
      <c r="Y115" s="807"/>
      <c r="Z115" s="808"/>
      <c r="AA115" s="799" t="s">
        <v>199</v>
      </c>
      <c r="AB115" s="800"/>
      <c r="AC115" s="800"/>
      <c r="AD115" s="800"/>
      <c r="AE115" s="801"/>
      <c r="AF115" s="802" t="s">
        <v>199</v>
      </c>
      <c r="AG115" s="800"/>
      <c r="AH115" s="800"/>
      <c r="AI115" s="800"/>
      <c r="AJ115" s="801"/>
      <c r="AK115" s="802" t="s">
        <v>199</v>
      </c>
      <c r="AL115" s="800"/>
      <c r="AM115" s="800"/>
      <c r="AN115" s="800"/>
      <c r="AO115" s="801"/>
      <c r="AP115" s="803" t="s">
        <v>199</v>
      </c>
      <c r="AQ115" s="804"/>
      <c r="AR115" s="804"/>
      <c r="AS115" s="804"/>
      <c r="AT115" s="805"/>
      <c r="AU115" s="847"/>
      <c r="AV115" s="848"/>
      <c r="AW115" s="848"/>
      <c r="AX115" s="848"/>
      <c r="AY115" s="848"/>
      <c r="AZ115" s="806" t="s">
        <v>345</v>
      </c>
      <c r="BA115" s="807"/>
      <c r="BB115" s="807"/>
      <c r="BC115" s="807"/>
      <c r="BD115" s="807"/>
      <c r="BE115" s="807"/>
      <c r="BF115" s="807"/>
      <c r="BG115" s="807"/>
      <c r="BH115" s="807"/>
      <c r="BI115" s="807"/>
      <c r="BJ115" s="807"/>
      <c r="BK115" s="807"/>
      <c r="BL115" s="807"/>
      <c r="BM115" s="807"/>
      <c r="BN115" s="807"/>
      <c r="BO115" s="807"/>
      <c r="BP115" s="808"/>
      <c r="BQ115" s="809">
        <v>869</v>
      </c>
      <c r="BR115" s="810"/>
      <c r="BS115" s="810"/>
      <c r="BT115" s="810"/>
      <c r="BU115" s="810"/>
      <c r="BV115" s="810" t="s">
        <v>199</v>
      </c>
      <c r="BW115" s="810"/>
      <c r="BX115" s="810"/>
      <c r="BY115" s="810"/>
      <c r="BZ115" s="810"/>
      <c r="CA115" s="810" t="s">
        <v>199</v>
      </c>
      <c r="CB115" s="810"/>
      <c r="CC115" s="810"/>
      <c r="CD115" s="810"/>
      <c r="CE115" s="810"/>
      <c r="CF115" s="811" t="s">
        <v>199</v>
      </c>
      <c r="CG115" s="812"/>
      <c r="CH115" s="812"/>
      <c r="CI115" s="812"/>
      <c r="CJ115" s="812"/>
      <c r="CK115" s="853"/>
      <c r="CL115" s="854"/>
      <c r="CM115" s="806" t="s">
        <v>31</v>
      </c>
      <c r="CN115" s="807"/>
      <c r="CO115" s="807"/>
      <c r="CP115" s="807"/>
      <c r="CQ115" s="807"/>
      <c r="CR115" s="807"/>
      <c r="CS115" s="807"/>
      <c r="CT115" s="807"/>
      <c r="CU115" s="807"/>
      <c r="CV115" s="807"/>
      <c r="CW115" s="807"/>
      <c r="CX115" s="807"/>
      <c r="CY115" s="807"/>
      <c r="CZ115" s="807"/>
      <c r="DA115" s="807"/>
      <c r="DB115" s="807"/>
      <c r="DC115" s="807"/>
      <c r="DD115" s="807"/>
      <c r="DE115" s="807"/>
      <c r="DF115" s="808"/>
      <c r="DG115" s="799" t="s">
        <v>199</v>
      </c>
      <c r="DH115" s="800"/>
      <c r="DI115" s="800"/>
      <c r="DJ115" s="800"/>
      <c r="DK115" s="801"/>
      <c r="DL115" s="802" t="s">
        <v>199</v>
      </c>
      <c r="DM115" s="800"/>
      <c r="DN115" s="800"/>
      <c r="DO115" s="800"/>
      <c r="DP115" s="801"/>
      <c r="DQ115" s="802" t="s">
        <v>199</v>
      </c>
      <c r="DR115" s="800"/>
      <c r="DS115" s="800"/>
      <c r="DT115" s="800"/>
      <c r="DU115" s="801"/>
      <c r="DV115" s="803" t="s">
        <v>199</v>
      </c>
      <c r="DW115" s="804"/>
      <c r="DX115" s="804"/>
      <c r="DY115" s="804"/>
      <c r="DZ115" s="805"/>
    </row>
    <row r="116" spans="1:130" s="48" customFormat="1" ht="26.25" customHeight="1" x14ac:dyDescent="0.2">
      <c r="A116" s="967"/>
      <c r="B116" s="968"/>
      <c r="C116" s="830" t="s">
        <v>1</v>
      </c>
      <c r="D116" s="830"/>
      <c r="E116" s="830"/>
      <c r="F116" s="830"/>
      <c r="G116" s="830"/>
      <c r="H116" s="830"/>
      <c r="I116" s="830"/>
      <c r="J116" s="830"/>
      <c r="K116" s="830"/>
      <c r="L116" s="830"/>
      <c r="M116" s="830"/>
      <c r="N116" s="830"/>
      <c r="O116" s="830"/>
      <c r="P116" s="830"/>
      <c r="Q116" s="830"/>
      <c r="R116" s="830"/>
      <c r="S116" s="830"/>
      <c r="T116" s="830"/>
      <c r="U116" s="830"/>
      <c r="V116" s="830"/>
      <c r="W116" s="830"/>
      <c r="X116" s="830"/>
      <c r="Y116" s="830"/>
      <c r="Z116" s="831"/>
      <c r="AA116" s="799" t="s">
        <v>199</v>
      </c>
      <c r="AB116" s="800"/>
      <c r="AC116" s="800"/>
      <c r="AD116" s="800"/>
      <c r="AE116" s="801"/>
      <c r="AF116" s="802" t="s">
        <v>199</v>
      </c>
      <c r="AG116" s="800"/>
      <c r="AH116" s="800"/>
      <c r="AI116" s="800"/>
      <c r="AJ116" s="801"/>
      <c r="AK116" s="802" t="s">
        <v>199</v>
      </c>
      <c r="AL116" s="800"/>
      <c r="AM116" s="800"/>
      <c r="AN116" s="800"/>
      <c r="AO116" s="801"/>
      <c r="AP116" s="803" t="s">
        <v>199</v>
      </c>
      <c r="AQ116" s="804"/>
      <c r="AR116" s="804"/>
      <c r="AS116" s="804"/>
      <c r="AT116" s="805"/>
      <c r="AU116" s="847"/>
      <c r="AV116" s="848"/>
      <c r="AW116" s="848"/>
      <c r="AX116" s="848"/>
      <c r="AY116" s="848"/>
      <c r="AZ116" s="815" t="s">
        <v>222</v>
      </c>
      <c r="BA116" s="816"/>
      <c r="BB116" s="816"/>
      <c r="BC116" s="816"/>
      <c r="BD116" s="816"/>
      <c r="BE116" s="816"/>
      <c r="BF116" s="816"/>
      <c r="BG116" s="816"/>
      <c r="BH116" s="816"/>
      <c r="BI116" s="816"/>
      <c r="BJ116" s="816"/>
      <c r="BK116" s="816"/>
      <c r="BL116" s="816"/>
      <c r="BM116" s="816"/>
      <c r="BN116" s="816"/>
      <c r="BO116" s="816"/>
      <c r="BP116" s="817"/>
      <c r="BQ116" s="809" t="s">
        <v>199</v>
      </c>
      <c r="BR116" s="810"/>
      <c r="BS116" s="810"/>
      <c r="BT116" s="810"/>
      <c r="BU116" s="810"/>
      <c r="BV116" s="810" t="s">
        <v>199</v>
      </c>
      <c r="BW116" s="810"/>
      <c r="BX116" s="810"/>
      <c r="BY116" s="810"/>
      <c r="BZ116" s="810"/>
      <c r="CA116" s="810" t="s">
        <v>199</v>
      </c>
      <c r="CB116" s="810"/>
      <c r="CC116" s="810"/>
      <c r="CD116" s="810"/>
      <c r="CE116" s="810"/>
      <c r="CF116" s="811" t="s">
        <v>199</v>
      </c>
      <c r="CG116" s="812"/>
      <c r="CH116" s="812"/>
      <c r="CI116" s="812"/>
      <c r="CJ116" s="812"/>
      <c r="CK116" s="853"/>
      <c r="CL116" s="854"/>
      <c r="CM116" s="806" t="s">
        <v>12</v>
      </c>
      <c r="CN116" s="807"/>
      <c r="CO116" s="807"/>
      <c r="CP116" s="807"/>
      <c r="CQ116" s="807"/>
      <c r="CR116" s="807"/>
      <c r="CS116" s="807"/>
      <c r="CT116" s="807"/>
      <c r="CU116" s="807"/>
      <c r="CV116" s="807"/>
      <c r="CW116" s="807"/>
      <c r="CX116" s="807"/>
      <c r="CY116" s="807"/>
      <c r="CZ116" s="807"/>
      <c r="DA116" s="807"/>
      <c r="DB116" s="807"/>
      <c r="DC116" s="807"/>
      <c r="DD116" s="807"/>
      <c r="DE116" s="807"/>
      <c r="DF116" s="808"/>
      <c r="DG116" s="799" t="s">
        <v>199</v>
      </c>
      <c r="DH116" s="800"/>
      <c r="DI116" s="800"/>
      <c r="DJ116" s="800"/>
      <c r="DK116" s="801"/>
      <c r="DL116" s="802" t="s">
        <v>199</v>
      </c>
      <c r="DM116" s="800"/>
      <c r="DN116" s="800"/>
      <c r="DO116" s="800"/>
      <c r="DP116" s="801"/>
      <c r="DQ116" s="802" t="s">
        <v>199</v>
      </c>
      <c r="DR116" s="800"/>
      <c r="DS116" s="800"/>
      <c r="DT116" s="800"/>
      <c r="DU116" s="801"/>
      <c r="DV116" s="803" t="s">
        <v>199</v>
      </c>
      <c r="DW116" s="804"/>
      <c r="DX116" s="804"/>
      <c r="DY116" s="804"/>
      <c r="DZ116" s="805"/>
    </row>
    <row r="117" spans="1:130" s="48" customFormat="1" ht="26.25" customHeight="1" x14ac:dyDescent="0.2">
      <c r="A117" s="774" t="s">
        <v>276</v>
      </c>
      <c r="B117" s="775"/>
      <c r="C117" s="775"/>
      <c r="D117" s="775"/>
      <c r="E117" s="775"/>
      <c r="F117" s="775"/>
      <c r="G117" s="775"/>
      <c r="H117" s="775"/>
      <c r="I117" s="775"/>
      <c r="J117" s="775"/>
      <c r="K117" s="775"/>
      <c r="L117" s="775"/>
      <c r="M117" s="775"/>
      <c r="N117" s="775"/>
      <c r="O117" s="775"/>
      <c r="P117" s="775"/>
      <c r="Q117" s="775"/>
      <c r="R117" s="775"/>
      <c r="S117" s="775"/>
      <c r="T117" s="775"/>
      <c r="U117" s="775"/>
      <c r="V117" s="775"/>
      <c r="W117" s="775"/>
      <c r="X117" s="775"/>
      <c r="Y117" s="818" t="s">
        <v>324</v>
      </c>
      <c r="Z117" s="776"/>
      <c r="AA117" s="819">
        <v>231085</v>
      </c>
      <c r="AB117" s="820"/>
      <c r="AC117" s="820"/>
      <c r="AD117" s="820"/>
      <c r="AE117" s="821"/>
      <c r="AF117" s="822">
        <v>231326</v>
      </c>
      <c r="AG117" s="820"/>
      <c r="AH117" s="820"/>
      <c r="AI117" s="820"/>
      <c r="AJ117" s="821"/>
      <c r="AK117" s="822">
        <v>231977</v>
      </c>
      <c r="AL117" s="820"/>
      <c r="AM117" s="820"/>
      <c r="AN117" s="820"/>
      <c r="AO117" s="821"/>
      <c r="AP117" s="823"/>
      <c r="AQ117" s="824"/>
      <c r="AR117" s="824"/>
      <c r="AS117" s="824"/>
      <c r="AT117" s="825"/>
      <c r="AU117" s="847"/>
      <c r="AV117" s="848"/>
      <c r="AW117" s="848"/>
      <c r="AX117" s="848"/>
      <c r="AY117" s="848"/>
      <c r="AZ117" s="826" t="s">
        <v>476</v>
      </c>
      <c r="BA117" s="827"/>
      <c r="BB117" s="827"/>
      <c r="BC117" s="827"/>
      <c r="BD117" s="827"/>
      <c r="BE117" s="827"/>
      <c r="BF117" s="827"/>
      <c r="BG117" s="827"/>
      <c r="BH117" s="827"/>
      <c r="BI117" s="827"/>
      <c r="BJ117" s="827"/>
      <c r="BK117" s="827"/>
      <c r="BL117" s="827"/>
      <c r="BM117" s="827"/>
      <c r="BN117" s="827"/>
      <c r="BO117" s="827"/>
      <c r="BP117" s="828"/>
      <c r="BQ117" s="809" t="s">
        <v>199</v>
      </c>
      <c r="BR117" s="810"/>
      <c r="BS117" s="810"/>
      <c r="BT117" s="810"/>
      <c r="BU117" s="810"/>
      <c r="BV117" s="810" t="s">
        <v>199</v>
      </c>
      <c r="BW117" s="810"/>
      <c r="BX117" s="810"/>
      <c r="BY117" s="810"/>
      <c r="BZ117" s="810"/>
      <c r="CA117" s="810" t="s">
        <v>199</v>
      </c>
      <c r="CB117" s="810"/>
      <c r="CC117" s="810"/>
      <c r="CD117" s="810"/>
      <c r="CE117" s="810"/>
      <c r="CF117" s="811" t="s">
        <v>199</v>
      </c>
      <c r="CG117" s="812"/>
      <c r="CH117" s="812"/>
      <c r="CI117" s="812"/>
      <c r="CJ117" s="812"/>
      <c r="CK117" s="853"/>
      <c r="CL117" s="854"/>
      <c r="CM117" s="806" t="s">
        <v>336</v>
      </c>
      <c r="CN117" s="807"/>
      <c r="CO117" s="807"/>
      <c r="CP117" s="807"/>
      <c r="CQ117" s="807"/>
      <c r="CR117" s="807"/>
      <c r="CS117" s="807"/>
      <c r="CT117" s="807"/>
      <c r="CU117" s="807"/>
      <c r="CV117" s="807"/>
      <c r="CW117" s="807"/>
      <c r="CX117" s="807"/>
      <c r="CY117" s="807"/>
      <c r="CZ117" s="807"/>
      <c r="DA117" s="807"/>
      <c r="DB117" s="807"/>
      <c r="DC117" s="807"/>
      <c r="DD117" s="807"/>
      <c r="DE117" s="807"/>
      <c r="DF117" s="808"/>
      <c r="DG117" s="799" t="s">
        <v>199</v>
      </c>
      <c r="DH117" s="800"/>
      <c r="DI117" s="800"/>
      <c r="DJ117" s="800"/>
      <c r="DK117" s="801"/>
      <c r="DL117" s="802" t="s">
        <v>199</v>
      </c>
      <c r="DM117" s="800"/>
      <c r="DN117" s="800"/>
      <c r="DO117" s="800"/>
      <c r="DP117" s="801"/>
      <c r="DQ117" s="802" t="s">
        <v>199</v>
      </c>
      <c r="DR117" s="800"/>
      <c r="DS117" s="800"/>
      <c r="DT117" s="800"/>
      <c r="DU117" s="801"/>
      <c r="DV117" s="803" t="s">
        <v>199</v>
      </c>
      <c r="DW117" s="804"/>
      <c r="DX117" s="804"/>
      <c r="DY117" s="804"/>
      <c r="DZ117" s="805"/>
    </row>
    <row r="118" spans="1:130" s="48" customFormat="1" ht="26.25" customHeight="1" x14ac:dyDescent="0.2">
      <c r="A118" s="774" t="s">
        <v>94</v>
      </c>
      <c r="B118" s="775"/>
      <c r="C118" s="775"/>
      <c r="D118" s="775"/>
      <c r="E118" s="775"/>
      <c r="F118" s="775"/>
      <c r="G118" s="775"/>
      <c r="H118" s="775"/>
      <c r="I118" s="775"/>
      <c r="J118" s="775"/>
      <c r="K118" s="775"/>
      <c r="L118" s="775"/>
      <c r="M118" s="775"/>
      <c r="N118" s="775"/>
      <c r="O118" s="775"/>
      <c r="P118" s="775"/>
      <c r="Q118" s="775"/>
      <c r="R118" s="775"/>
      <c r="S118" s="775"/>
      <c r="T118" s="775"/>
      <c r="U118" s="775"/>
      <c r="V118" s="775"/>
      <c r="W118" s="775"/>
      <c r="X118" s="775"/>
      <c r="Y118" s="775"/>
      <c r="Z118" s="776"/>
      <c r="AA118" s="777" t="s">
        <v>463</v>
      </c>
      <c r="AB118" s="775"/>
      <c r="AC118" s="775"/>
      <c r="AD118" s="775"/>
      <c r="AE118" s="776"/>
      <c r="AF118" s="777" t="s">
        <v>464</v>
      </c>
      <c r="AG118" s="775"/>
      <c r="AH118" s="775"/>
      <c r="AI118" s="775"/>
      <c r="AJ118" s="776"/>
      <c r="AK118" s="777" t="s">
        <v>185</v>
      </c>
      <c r="AL118" s="775"/>
      <c r="AM118" s="775"/>
      <c r="AN118" s="775"/>
      <c r="AO118" s="776"/>
      <c r="AP118" s="777" t="s">
        <v>466</v>
      </c>
      <c r="AQ118" s="775"/>
      <c r="AR118" s="775"/>
      <c r="AS118" s="775"/>
      <c r="AT118" s="778"/>
      <c r="AU118" s="847"/>
      <c r="AV118" s="848"/>
      <c r="AW118" s="848"/>
      <c r="AX118" s="848"/>
      <c r="AY118" s="848"/>
      <c r="AZ118" s="829" t="s">
        <v>477</v>
      </c>
      <c r="BA118" s="830"/>
      <c r="BB118" s="830"/>
      <c r="BC118" s="830"/>
      <c r="BD118" s="830"/>
      <c r="BE118" s="830"/>
      <c r="BF118" s="830"/>
      <c r="BG118" s="830"/>
      <c r="BH118" s="830"/>
      <c r="BI118" s="830"/>
      <c r="BJ118" s="830"/>
      <c r="BK118" s="830"/>
      <c r="BL118" s="830"/>
      <c r="BM118" s="830"/>
      <c r="BN118" s="830"/>
      <c r="BO118" s="830"/>
      <c r="BP118" s="831"/>
      <c r="BQ118" s="832" t="s">
        <v>199</v>
      </c>
      <c r="BR118" s="833"/>
      <c r="BS118" s="833"/>
      <c r="BT118" s="833"/>
      <c r="BU118" s="833"/>
      <c r="BV118" s="833" t="s">
        <v>199</v>
      </c>
      <c r="BW118" s="833"/>
      <c r="BX118" s="833"/>
      <c r="BY118" s="833"/>
      <c r="BZ118" s="833"/>
      <c r="CA118" s="833" t="s">
        <v>199</v>
      </c>
      <c r="CB118" s="833"/>
      <c r="CC118" s="833"/>
      <c r="CD118" s="833"/>
      <c r="CE118" s="833"/>
      <c r="CF118" s="811" t="s">
        <v>199</v>
      </c>
      <c r="CG118" s="812"/>
      <c r="CH118" s="812"/>
      <c r="CI118" s="812"/>
      <c r="CJ118" s="812"/>
      <c r="CK118" s="853"/>
      <c r="CL118" s="854"/>
      <c r="CM118" s="806" t="s">
        <v>478</v>
      </c>
      <c r="CN118" s="807"/>
      <c r="CO118" s="807"/>
      <c r="CP118" s="807"/>
      <c r="CQ118" s="807"/>
      <c r="CR118" s="807"/>
      <c r="CS118" s="807"/>
      <c r="CT118" s="807"/>
      <c r="CU118" s="807"/>
      <c r="CV118" s="807"/>
      <c r="CW118" s="807"/>
      <c r="CX118" s="807"/>
      <c r="CY118" s="807"/>
      <c r="CZ118" s="807"/>
      <c r="DA118" s="807"/>
      <c r="DB118" s="807"/>
      <c r="DC118" s="807"/>
      <c r="DD118" s="807"/>
      <c r="DE118" s="807"/>
      <c r="DF118" s="808"/>
      <c r="DG118" s="799" t="s">
        <v>199</v>
      </c>
      <c r="DH118" s="800"/>
      <c r="DI118" s="800"/>
      <c r="DJ118" s="800"/>
      <c r="DK118" s="801"/>
      <c r="DL118" s="802" t="s">
        <v>199</v>
      </c>
      <c r="DM118" s="800"/>
      <c r="DN118" s="800"/>
      <c r="DO118" s="800"/>
      <c r="DP118" s="801"/>
      <c r="DQ118" s="802" t="s">
        <v>199</v>
      </c>
      <c r="DR118" s="800"/>
      <c r="DS118" s="800"/>
      <c r="DT118" s="800"/>
      <c r="DU118" s="801"/>
      <c r="DV118" s="803" t="s">
        <v>199</v>
      </c>
      <c r="DW118" s="804"/>
      <c r="DX118" s="804"/>
      <c r="DY118" s="804"/>
      <c r="DZ118" s="805"/>
    </row>
    <row r="119" spans="1:130" s="48" customFormat="1" ht="26.25" customHeight="1" x14ac:dyDescent="0.2">
      <c r="A119" s="973" t="s">
        <v>384</v>
      </c>
      <c r="B119" s="852"/>
      <c r="C119" s="790" t="s">
        <v>60</v>
      </c>
      <c r="D119" s="781"/>
      <c r="E119" s="781"/>
      <c r="F119" s="781"/>
      <c r="G119" s="781"/>
      <c r="H119" s="781"/>
      <c r="I119" s="781"/>
      <c r="J119" s="781"/>
      <c r="K119" s="781"/>
      <c r="L119" s="781"/>
      <c r="M119" s="781"/>
      <c r="N119" s="781"/>
      <c r="O119" s="781"/>
      <c r="P119" s="781"/>
      <c r="Q119" s="781"/>
      <c r="R119" s="781"/>
      <c r="S119" s="781"/>
      <c r="T119" s="781"/>
      <c r="U119" s="781"/>
      <c r="V119" s="781"/>
      <c r="W119" s="781"/>
      <c r="X119" s="781"/>
      <c r="Y119" s="781"/>
      <c r="Z119" s="782"/>
      <c r="AA119" s="783" t="s">
        <v>199</v>
      </c>
      <c r="AB119" s="784"/>
      <c r="AC119" s="784"/>
      <c r="AD119" s="784"/>
      <c r="AE119" s="785"/>
      <c r="AF119" s="786" t="s">
        <v>199</v>
      </c>
      <c r="AG119" s="784"/>
      <c r="AH119" s="784"/>
      <c r="AI119" s="784"/>
      <c r="AJ119" s="785"/>
      <c r="AK119" s="786" t="s">
        <v>199</v>
      </c>
      <c r="AL119" s="784"/>
      <c r="AM119" s="784"/>
      <c r="AN119" s="784"/>
      <c r="AO119" s="785"/>
      <c r="AP119" s="787" t="s">
        <v>199</v>
      </c>
      <c r="AQ119" s="788"/>
      <c r="AR119" s="788"/>
      <c r="AS119" s="788"/>
      <c r="AT119" s="789"/>
      <c r="AU119" s="849"/>
      <c r="AV119" s="850"/>
      <c r="AW119" s="850"/>
      <c r="AX119" s="850"/>
      <c r="AY119" s="850"/>
      <c r="AZ119" s="69" t="s">
        <v>276</v>
      </c>
      <c r="BA119" s="69"/>
      <c r="BB119" s="69"/>
      <c r="BC119" s="69"/>
      <c r="BD119" s="69"/>
      <c r="BE119" s="69"/>
      <c r="BF119" s="69"/>
      <c r="BG119" s="69"/>
      <c r="BH119" s="69"/>
      <c r="BI119" s="69"/>
      <c r="BJ119" s="69"/>
      <c r="BK119" s="69"/>
      <c r="BL119" s="69"/>
      <c r="BM119" s="69"/>
      <c r="BN119" s="69"/>
      <c r="BO119" s="818" t="s">
        <v>165</v>
      </c>
      <c r="BP119" s="834"/>
      <c r="BQ119" s="832">
        <v>2613420</v>
      </c>
      <c r="BR119" s="833"/>
      <c r="BS119" s="833"/>
      <c r="BT119" s="833"/>
      <c r="BU119" s="833"/>
      <c r="BV119" s="833">
        <v>3509134</v>
      </c>
      <c r="BW119" s="833"/>
      <c r="BX119" s="833"/>
      <c r="BY119" s="833"/>
      <c r="BZ119" s="833"/>
      <c r="CA119" s="833">
        <v>3556396</v>
      </c>
      <c r="CB119" s="833"/>
      <c r="CC119" s="833"/>
      <c r="CD119" s="833"/>
      <c r="CE119" s="833"/>
      <c r="CF119" s="835"/>
      <c r="CG119" s="836"/>
      <c r="CH119" s="836"/>
      <c r="CI119" s="836"/>
      <c r="CJ119" s="837"/>
      <c r="CK119" s="855"/>
      <c r="CL119" s="856"/>
      <c r="CM119" s="829" t="s">
        <v>479</v>
      </c>
      <c r="CN119" s="830"/>
      <c r="CO119" s="830"/>
      <c r="CP119" s="830"/>
      <c r="CQ119" s="830"/>
      <c r="CR119" s="830"/>
      <c r="CS119" s="830"/>
      <c r="CT119" s="830"/>
      <c r="CU119" s="830"/>
      <c r="CV119" s="830"/>
      <c r="CW119" s="830"/>
      <c r="CX119" s="830"/>
      <c r="CY119" s="830"/>
      <c r="CZ119" s="830"/>
      <c r="DA119" s="830"/>
      <c r="DB119" s="830"/>
      <c r="DC119" s="830"/>
      <c r="DD119" s="830"/>
      <c r="DE119" s="830"/>
      <c r="DF119" s="831"/>
      <c r="DG119" s="838" t="s">
        <v>199</v>
      </c>
      <c r="DH119" s="839"/>
      <c r="DI119" s="839"/>
      <c r="DJ119" s="839"/>
      <c r="DK119" s="840"/>
      <c r="DL119" s="841" t="s">
        <v>199</v>
      </c>
      <c r="DM119" s="839"/>
      <c r="DN119" s="839"/>
      <c r="DO119" s="839"/>
      <c r="DP119" s="840"/>
      <c r="DQ119" s="841" t="s">
        <v>199</v>
      </c>
      <c r="DR119" s="839"/>
      <c r="DS119" s="839"/>
      <c r="DT119" s="839"/>
      <c r="DU119" s="840"/>
      <c r="DV119" s="842" t="s">
        <v>199</v>
      </c>
      <c r="DW119" s="843"/>
      <c r="DX119" s="843"/>
      <c r="DY119" s="843"/>
      <c r="DZ119" s="844"/>
    </row>
    <row r="120" spans="1:130" s="48" customFormat="1" ht="26.25" customHeight="1" x14ac:dyDescent="0.2">
      <c r="A120" s="974"/>
      <c r="B120" s="854"/>
      <c r="C120" s="806" t="s">
        <v>131</v>
      </c>
      <c r="D120" s="807"/>
      <c r="E120" s="807"/>
      <c r="F120" s="807"/>
      <c r="G120" s="807"/>
      <c r="H120" s="807"/>
      <c r="I120" s="807"/>
      <c r="J120" s="807"/>
      <c r="K120" s="807"/>
      <c r="L120" s="807"/>
      <c r="M120" s="807"/>
      <c r="N120" s="807"/>
      <c r="O120" s="807"/>
      <c r="P120" s="807"/>
      <c r="Q120" s="807"/>
      <c r="R120" s="807"/>
      <c r="S120" s="807"/>
      <c r="T120" s="807"/>
      <c r="U120" s="807"/>
      <c r="V120" s="807"/>
      <c r="W120" s="807"/>
      <c r="X120" s="807"/>
      <c r="Y120" s="807"/>
      <c r="Z120" s="808"/>
      <c r="AA120" s="799" t="s">
        <v>199</v>
      </c>
      <c r="AB120" s="800"/>
      <c r="AC120" s="800"/>
      <c r="AD120" s="800"/>
      <c r="AE120" s="801"/>
      <c r="AF120" s="802" t="s">
        <v>199</v>
      </c>
      <c r="AG120" s="800"/>
      <c r="AH120" s="800"/>
      <c r="AI120" s="800"/>
      <c r="AJ120" s="801"/>
      <c r="AK120" s="802" t="s">
        <v>199</v>
      </c>
      <c r="AL120" s="800"/>
      <c r="AM120" s="800"/>
      <c r="AN120" s="800"/>
      <c r="AO120" s="801"/>
      <c r="AP120" s="803" t="s">
        <v>199</v>
      </c>
      <c r="AQ120" s="804"/>
      <c r="AR120" s="804"/>
      <c r="AS120" s="804"/>
      <c r="AT120" s="805"/>
      <c r="AU120" s="857" t="s">
        <v>470</v>
      </c>
      <c r="AV120" s="858"/>
      <c r="AW120" s="858"/>
      <c r="AX120" s="858"/>
      <c r="AY120" s="859"/>
      <c r="AZ120" s="790" t="s">
        <v>214</v>
      </c>
      <c r="BA120" s="781"/>
      <c r="BB120" s="781"/>
      <c r="BC120" s="781"/>
      <c r="BD120" s="781"/>
      <c r="BE120" s="781"/>
      <c r="BF120" s="781"/>
      <c r="BG120" s="781"/>
      <c r="BH120" s="781"/>
      <c r="BI120" s="781"/>
      <c r="BJ120" s="781"/>
      <c r="BK120" s="781"/>
      <c r="BL120" s="781"/>
      <c r="BM120" s="781"/>
      <c r="BN120" s="781"/>
      <c r="BO120" s="781"/>
      <c r="BP120" s="782"/>
      <c r="BQ120" s="791">
        <v>1848173</v>
      </c>
      <c r="BR120" s="792"/>
      <c r="BS120" s="792"/>
      <c r="BT120" s="792"/>
      <c r="BU120" s="792"/>
      <c r="BV120" s="792">
        <v>1965782</v>
      </c>
      <c r="BW120" s="792"/>
      <c r="BX120" s="792"/>
      <c r="BY120" s="792"/>
      <c r="BZ120" s="792"/>
      <c r="CA120" s="792">
        <v>2142892</v>
      </c>
      <c r="CB120" s="792"/>
      <c r="CC120" s="792"/>
      <c r="CD120" s="792"/>
      <c r="CE120" s="792"/>
      <c r="CF120" s="793">
        <v>153.6</v>
      </c>
      <c r="CG120" s="794"/>
      <c r="CH120" s="794"/>
      <c r="CI120" s="794"/>
      <c r="CJ120" s="794"/>
      <c r="CK120" s="871" t="s">
        <v>273</v>
      </c>
      <c r="CL120" s="872"/>
      <c r="CM120" s="872"/>
      <c r="CN120" s="872"/>
      <c r="CO120" s="873"/>
      <c r="CP120" s="865" t="s">
        <v>402</v>
      </c>
      <c r="CQ120" s="866"/>
      <c r="CR120" s="866"/>
      <c r="CS120" s="866"/>
      <c r="CT120" s="866"/>
      <c r="CU120" s="866"/>
      <c r="CV120" s="866"/>
      <c r="CW120" s="866"/>
      <c r="CX120" s="866"/>
      <c r="CY120" s="866"/>
      <c r="CZ120" s="866"/>
      <c r="DA120" s="866"/>
      <c r="DB120" s="866"/>
      <c r="DC120" s="866"/>
      <c r="DD120" s="866"/>
      <c r="DE120" s="866"/>
      <c r="DF120" s="867"/>
      <c r="DG120" s="791">
        <v>18822</v>
      </c>
      <c r="DH120" s="792"/>
      <c r="DI120" s="792"/>
      <c r="DJ120" s="792"/>
      <c r="DK120" s="792"/>
      <c r="DL120" s="792">
        <v>14749</v>
      </c>
      <c r="DM120" s="792"/>
      <c r="DN120" s="792"/>
      <c r="DO120" s="792"/>
      <c r="DP120" s="792"/>
      <c r="DQ120" s="792">
        <v>11294</v>
      </c>
      <c r="DR120" s="792"/>
      <c r="DS120" s="792"/>
      <c r="DT120" s="792"/>
      <c r="DU120" s="792"/>
      <c r="DV120" s="795">
        <v>0.8</v>
      </c>
      <c r="DW120" s="795"/>
      <c r="DX120" s="795"/>
      <c r="DY120" s="795"/>
      <c r="DZ120" s="796"/>
    </row>
    <row r="121" spans="1:130" s="48" customFormat="1" ht="26.25" customHeight="1" x14ac:dyDescent="0.2">
      <c r="A121" s="974"/>
      <c r="B121" s="854"/>
      <c r="C121" s="826" t="s">
        <v>133</v>
      </c>
      <c r="D121" s="827"/>
      <c r="E121" s="827"/>
      <c r="F121" s="827"/>
      <c r="G121" s="827"/>
      <c r="H121" s="827"/>
      <c r="I121" s="827"/>
      <c r="J121" s="827"/>
      <c r="K121" s="827"/>
      <c r="L121" s="827"/>
      <c r="M121" s="827"/>
      <c r="N121" s="827"/>
      <c r="O121" s="827"/>
      <c r="P121" s="827"/>
      <c r="Q121" s="827"/>
      <c r="R121" s="827"/>
      <c r="S121" s="827"/>
      <c r="T121" s="827"/>
      <c r="U121" s="827"/>
      <c r="V121" s="827"/>
      <c r="W121" s="827"/>
      <c r="X121" s="827"/>
      <c r="Y121" s="827"/>
      <c r="Z121" s="828"/>
      <c r="AA121" s="799" t="s">
        <v>199</v>
      </c>
      <c r="AB121" s="800"/>
      <c r="AC121" s="800"/>
      <c r="AD121" s="800"/>
      <c r="AE121" s="801"/>
      <c r="AF121" s="802" t="s">
        <v>199</v>
      </c>
      <c r="AG121" s="800"/>
      <c r="AH121" s="800"/>
      <c r="AI121" s="800"/>
      <c r="AJ121" s="801"/>
      <c r="AK121" s="802" t="s">
        <v>199</v>
      </c>
      <c r="AL121" s="800"/>
      <c r="AM121" s="800"/>
      <c r="AN121" s="800"/>
      <c r="AO121" s="801"/>
      <c r="AP121" s="803" t="s">
        <v>199</v>
      </c>
      <c r="AQ121" s="804"/>
      <c r="AR121" s="804"/>
      <c r="AS121" s="804"/>
      <c r="AT121" s="805"/>
      <c r="AU121" s="860"/>
      <c r="AV121" s="861"/>
      <c r="AW121" s="861"/>
      <c r="AX121" s="861"/>
      <c r="AY121" s="862"/>
      <c r="AZ121" s="806" t="s">
        <v>465</v>
      </c>
      <c r="BA121" s="807"/>
      <c r="BB121" s="807"/>
      <c r="BC121" s="807"/>
      <c r="BD121" s="807"/>
      <c r="BE121" s="807"/>
      <c r="BF121" s="807"/>
      <c r="BG121" s="807"/>
      <c r="BH121" s="807"/>
      <c r="BI121" s="807"/>
      <c r="BJ121" s="807"/>
      <c r="BK121" s="807"/>
      <c r="BL121" s="807"/>
      <c r="BM121" s="807"/>
      <c r="BN121" s="807"/>
      <c r="BO121" s="807"/>
      <c r="BP121" s="808"/>
      <c r="BQ121" s="809">
        <v>13109</v>
      </c>
      <c r="BR121" s="810"/>
      <c r="BS121" s="810"/>
      <c r="BT121" s="810"/>
      <c r="BU121" s="810"/>
      <c r="BV121" s="810">
        <v>11973</v>
      </c>
      <c r="BW121" s="810"/>
      <c r="BX121" s="810"/>
      <c r="BY121" s="810"/>
      <c r="BZ121" s="810"/>
      <c r="CA121" s="810">
        <v>9815</v>
      </c>
      <c r="CB121" s="810"/>
      <c r="CC121" s="810"/>
      <c r="CD121" s="810"/>
      <c r="CE121" s="810"/>
      <c r="CF121" s="811">
        <v>0.7</v>
      </c>
      <c r="CG121" s="812"/>
      <c r="CH121" s="812"/>
      <c r="CI121" s="812"/>
      <c r="CJ121" s="812"/>
      <c r="CK121" s="874"/>
      <c r="CL121" s="875"/>
      <c r="CM121" s="875"/>
      <c r="CN121" s="875"/>
      <c r="CO121" s="876"/>
      <c r="CP121" s="868" t="s">
        <v>148</v>
      </c>
      <c r="CQ121" s="869"/>
      <c r="CR121" s="869"/>
      <c r="CS121" s="869"/>
      <c r="CT121" s="869"/>
      <c r="CU121" s="869"/>
      <c r="CV121" s="869"/>
      <c r="CW121" s="869"/>
      <c r="CX121" s="869"/>
      <c r="CY121" s="869"/>
      <c r="CZ121" s="869"/>
      <c r="DA121" s="869"/>
      <c r="DB121" s="869"/>
      <c r="DC121" s="869"/>
      <c r="DD121" s="869"/>
      <c r="DE121" s="869"/>
      <c r="DF121" s="870"/>
      <c r="DG121" s="809">
        <v>4695</v>
      </c>
      <c r="DH121" s="810"/>
      <c r="DI121" s="810"/>
      <c r="DJ121" s="810"/>
      <c r="DK121" s="810"/>
      <c r="DL121" s="810">
        <v>4954</v>
      </c>
      <c r="DM121" s="810"/>
      <c r="DN121" s="810"/>
      <c r="DO121" s="810"/>
      <c r="DP121" s="810"/>
      <c r="DQ121" s="810">
        <v>5060</v>
      </c>
      <c r="DR121" s="810"/>
      <c r="DS121" s="810"/>
      <c r="DT121" s="810"/>
      <c r="DU121" s="810"/>
      <c r="DV121" s="813">
        <v>0.4</v>
      </c>
      <c r="DW121" s="813"/>
      <c r="DX121" s="813"/>
      <c r="DY121" s="813"/>
      <c r="DZ121" s="814"/>
    </row>
    <row r="122" spans="1:130" s="48" customFormat="1" ht="26.25" customHeight="1" x14ac:dyDescent="0.2">
      <c r="A122" s="974"/>
      <c r="B122" s="854"/>
      <c r="C122" s="806" t="s">
        <v>475</v>
      </c>
      <c r="D122" s="807"/>
      <c r="E122" s="807"/>
      <c r="F122" s="807"/>
      <c r="G122" s="807"/>
      <c r="H122" s="807"/>
      <c r="I122" s="807"/>
      <c r="J122" s="807"/>
      <c r="K122" s="807"/>
      <c r="L122" s="807"/>
      <c r="M122" s="807"/>
      <c r="N122" s="807"/>
      <c r="O122" s="807"/>
      <c r="P122" s="807"/>
      <c r="Q122" s="807"/>
      <c r="R122" s="807"/>
      <c r="S122" s="807"/>
      <c r="T122" s="807"/>
      <c r="U122" s="807"/>
      <c r="V122" s="807"/>
      <c r="W122" s="807"/>
      <c r="X122" s="807"/>
      <c r="Y122" s="807"/>
      <c r="Z122" s="808"/>
      <c r="AA122" s="799" t="s">
        <v>199</v>
      </c>
      <c r="AB122" s="800"/>
      <c r="AC122" s="800"/>
      <c r="AD122" s="800"/>
      <c r="AE122" s="801"/>
      <c r="AF122" s="802" t="s">
        <v>199</v>
      </c>
      <c r="AG122" s="800"/>
      <c r="AH122" s="800"/>
      <c r="AI122" s="800"/>
      <c r="AJ122" s="801"/>
      <c r="AK122" s="802" t="s">
        <v>199</v>
      </c>
      <c r="AL122" s="800"/>
      <c r="AM122" s="800"/>
      <c r="AN122" s="800"/>
      <c r="AO122" s="801"/>
      <c r="AP122" s="803" t="s">
        <v>199</v>
      </c>
      <c r="AQ122" s="804"/>
      <c r="AR122" s="804"/>
      <c r="AS122" s="804"/>
      <c r="AT122" s="805"/>
      <c r="AU122" s="860"/>
      <c r="AV122" s="861"/>
      <c r="AW122" s="861"/>
      <c r="AX122" s="861"/>
      <c r="AY122" s="862"/>
      <c r="AZ122" s="829" t="s">
        <v>301</v>
      </c>
      <c r="BA122" s="830"/>
      <c r="BB122" s="830"/>
      <c r="BC122" s="830"/>
      <c r="BD122" s="830"/>
      <c r="BE122" s="830"/>
      <c r="BF122" s="830"/>
      <c r="BG122" s="830"/>
      <c r="BH122" s="830"/>
      <c r="BI122" s="830"/>
      <c r="BJ122" s="830"/>
      <c r="BK122" s="830"/>
      <c r="BL122" s="830"/>
      <c r="BM122" s="830"/>
      <c r="BN122" s="830"/>
      <c r="BO122" s="830"/>
      <c r="BP122" s="831"/>
      <c r="BQ122" s="832">
        <v>1435355</v>
      </c>
      <c r="BR122" s="833"/>
      <c r="BS122" s="833"/>
      <c r="BT122" s="833"/>
      <c r="BU122" s="833"/>
      <c r="BV122" s="833">
        <v>2181120</v>
      </c>
      <c r="BW122" s="833"/>
      <c r="BX122" s="833"/>
      <c r="BY122" s="833"/>
      <c r="BZ122" s="833"/>
      <c r="CA122" s="833">
        <v>2175910</v>
      </c>
      <c r="CB122" s="833"/>
      <c r="CC122" s="833"/>
      <c r="CD122" s="833"/>
      <c r="CE122" s="833"/>
      <c r="CF122" s="879">
        <v>156</v>
      </c>
      <c r="CG122" s="880"/>
      <c r="CH122" s="880"/>
      <c r="CI122" s="880"/>
      <c r="CJ122" s="880"/>
      <c r="CK122" s="874"/>
      <c r="CL122" s="875"/>
      <c r="CM122" s="875"/>
      <c r="CN122" s="875"/>
      <c r="CO122" s="876"/>
      <c r="CP122" s="868" t="s">
        <v>24</v>
      </c>
      <c r="CQ122" s="869"/>
      <c r="CR122" s="869"/>
      <c r="CS122" s="869"/>
      <c r="CT122" s="869"/>
      <c r="CU122" s="869"/>
      <c r="CV122" s="869"/>
      <c r="CW122" s="869"/>
      <c r="CX122" s="869"/>
      <c r="CY122" s="869"/>
      <c r="CZ122" s="869"/>
      <c r="DA122" s="869"/>
      <c r="DB122" s="869"/>
      <c r="DC122" s="869"/>
      <c r="DD122" s="869"/>
      <c r="DE122" s="869"/>
      <c r="DF122" s="870"/>
      <c r="DG122" s="809" t="s">
        <v>199</v>
      </c>
      <c r="DH122" s="810"/>
      <c r="DI122" s="810"/>
      <c r="DJ122" s="810"/>
      <c r="DK122" s="810"/>
      <c r="DL122" s="810" t="s">
        <v>199</v>
      </c>
      <c r="DM122" s="810"/>
      <c r="DN122" s="810"/>
      <c r="DO122" s="810"/>
      <c r="DP122" s="810"/>
      <c r="DQ122" s="810" t="s">
        <v>199</v>
      </c>
      <c r="DR122" s="810"/>
      <c r="DS122" s="810"/>
      <c r="DT122" s="810"/>
      <c r="DU122" s="810"/>
      <c r="DV122" s="813" t="s">
        <v>199</v>
      </c>
      <c r="DW122" s="813"/>
      <c r="DX122" s="813"/>
      <c r="DY122" s="813"/>
      <c r="DZ122" s="814"/>
    </row>
    <row r="123" spans="1:130" s="48" customFormat="1" ht="26.25" customHeight="1" x14ac:dyDescent="0.2">
      <c r="A123" s="974"/>
      <c r="B123" s="854"/>
      <c r="C123" s="806" t="s">
        <v>12</v>
      </c>
      <c r="D123" s="807"/>
      <c r="E123" s="807"/>
      <c r="F123" s="807"/>
      <c r="G123" s="807"/>
      <c r="H123" s="807"/>
      <c r="I123" s="807"/>
      <c r="J123" s="807"/>
      <c r="K123" s="807"/>
      <c r="L123" s="807"/>
      <c r="M123" s="807"/>
      <c r="N123" s="807"/>
      <c r="O123" s="807"/>
      <c r="P123" s="807"/>
      <c r="Q123" s="807"/>
      <c r="R123" s="807"/>
      <c r="S123" s="807"/>
      <c r="T123" s="807"/>
      <c r="U123" s="807"/>
      <c r="V123" s="807"/>
      <c r="W123" s="807"/>
      <c r="X123" s="807"/>
      <c r="Y123" s="807"/>
      <c r="Z123" s="808"/>
      <c r="AA123" s="799" t="s">
        <v>199</v>
      </c>
      <c r="AB123" s="800"/>
      <c r="AC123" s="800"/>
      <c r="AD123" s="800"/>
      <c r="AE123" s="801"/>
      <c r="AF123" s="802" t="s">
        <v>199</v>
      </c>
      <c r="AG123" s="800"/>
      <c r="AH123" s="800"/>
      <c r="AI123" s="800"/>
      <c r="AJ123" s="801"/>
      <c r="AK123" s="802" t="s">
        <v>199</v>
      </c>
      <c r="AL123" s="800"/>
      <c r="AM123" s="800"/>
      <c r="AN123" s="800"/>
      <c r="AO123" s="801"/>
      <c r="AP123" s="803" t="s">
        <v>199</v>
      </c>
      <c r="AQ123" s="804"/>
      <c r="AR123" s="804"/>
      <c r="AS123" s="804"/>
      <c r="AT123" s="805"/>
      <c r="AU123" s="863"/>
      <c r="AV123" s="864"/>
      <c r="AW123" s="864"/>
      <c r="AX123" s="864"/>
      <c r="AY123" s="864"/>
      <c r="AZ123" s="69" t="s">
        <v>276</v>
      </c>
      <c r="BA123" s="69"/>
      <c r="BB123" s="69"/>
      <c r="BC123" s="69"/>
      <c r="BD123" s="69"/>
      <c r="BE123" s="69"/>
      <c r="BF123" s="69"/>
      <c r="BG123" s="69"/>
      <c r="BH123" s="69"/>
      <c r="BI123" s="69"/>
      <c r="BJ123" s="69"/>
      <c r="BK123" s="69"/>
      <c r="BL123" s="69"/>
      <c r="BM123" s="69"/>
      <c r="BN123" s="69"/>
      <c r="BO123" s="818" t="s">
        <v>480</v>
      </c>
      <c r="BP123" s="834"/>
      <c r="BQ123" s="881">
        <v>3296637</v>
      </c>
      <c r="BR123" s="882"/>
      <c r="BS123" s="882"/>
      <c r="BT123" s="882"/>
      <c r="BU123" s="882"/>
      <c r="BV123" s="882">
        <v>4158875</v>
      </c>
      <c r="BW123" s="882"/>
      <c r="BX123" s="882"/>
      <c r="BY123" s="882"/>
      <c r="BZ123" s="882"/>
      <c r="CA123" s="882">
        <v>4328617</v>
      </c>
      <c r="CB123" s="882"/>
      <c r="CC123" s="882"/>
      <c r="CD123" s="882"/>
      <c r="CE123" s="882"/>
      <c r="CF123" s="835"/>
      <c r="CG123" s="836"/>
      <c r="CH123" s="836"/>
      <c r="CI123" s="836"/>
      <c r="CJ123" s="837"/>
      <c r="CK123" s="874"/>
      <c r="CL123" s="875"/>
      <c r="CM123" s="875"/>
      <c r="CN123" s="875"/>
      <c r="CO123" s="876"/>
      <c r="CP123" s="868" t="s">
        <v>224</v>
      </c>
      <c r="CQ123" s="869"/>
      <c r="CR123" s="869"/>
      <c r="CS123" s="869"/>
      <c r="CT123" s="869"/>
      <c r="CU123" s="869"/>
      <c r="CV123" s="869"/>
      <c r="CW123" s="869"/>
      <c r="CX123" s="869"/>
      <c r="CY123" s="869"/>
      <c r="CZ123" s="869"/>
      <c r="DA123" s="869"/>
      <c r="DB123" s="869"/>
      <c r="DC123" s="869"/>
      <c r="DD123" s="869"/>
      <c r="DE123" s="869"/>
      <c r="DF123" s="870"/>
      <c r="DG123" s="799" t="s">
        <v>199</v>
      </c>
      <c r="DH123" s="800"/>
      <c r="DI123" s="800"/>
      <c r="DJ123" s="800"/>
      <c r="DK123" s="801"/>
      <c r="DL123" s="802" t="s">
        <v>199</v>
      </c>
      <c r="DM123" s="800"/>
      <c r="DN123" s="800"/>
      <c r="DO123" s="800"/>
      <c r="DP123" s="801"/>
      <c r="DQ123" s="802" t="s">
        <v>199</v>
      </c>
      <c r="DR123" s="800"/>
      <c r="DS123" s="800"/>
      <c r="DT123" s="800"/>
      <c r="DU123" s="801"/>
      <c r="DV123" s="803" t="s">
        <v>199</v>
      </c>
      <c r="DW123" s="804"/>
      <c r="DX123" s="804"/>
      <c r="DY123" s="804"/>
      <c r="DZ123" s="805"/>
    </row>
    <row r="124" spans="1:130" s="48" customFormat="1" ht="26.25" customHeight="1" x14ac:dyDescent="0.2">
      <c r="A124" s="974"/>
      <c r="B124" s="854"/>
      <c r="C124" s="806" t="s">
        <v>336</v>
      </c>
      <c r="D124" s="807"/>
      <c r="E124" s="807"/>
      <c r="F124" s="807"/>
      <c r="G124" s="807"/>
      <c r="H124" s="807"/>
      <c r="I124" s="807"/>
      <c r="J124" s="807"/>
      <c r="K124" s="807"/>
      <c r="L124" s="807"/>
      <c r="M124" s="807"/>
      <c r="N124" s="807"/>
      <c r="O124" s="807"/>
      <c r="P124" s="807"/>
      <c r="Q124" s="807"/>
      <c r="R124" s="807"/>
      <c r="S124" s="807"/>
      <c r="T124" s="807"/>
      <c r="U124" s="807"/>
      <c r="V124" s="807"/>
      <c r="W124" s="807"/>
      <c r="X124" s="807"/>
      <c r="Y124" s="807"/>
      <c r="Z124" s="808"/>
      <c r="AA124" s="799" t="s">
        <v>199</v>
      </c>
      <c r="AB124" s="800"/>
      <c r="AC124" s="800"/>
      <c r="AD124" s="800"/>
      <c r="AE124" s="801"/>
      <c r="AF124" s="802" t="s">
        <v>199</v>
      </c>
      <c r="AG124" s="800"/>
      <c r="AH124" s="800"/>
      <c r="AI124" s="800"/>
      <c r="AJ124" s="801"/>
      <c r="AK124" s="802" t="s">
        <v>199</v>
      </c>
      <c r="AL124" s="800"/>
      <c r="AM124" s="800"/>
      <c r="AN124" s="800"/>
      <c r="AO124" s="801"/>
      <c r="AP124" s="803" t="s">
        <v>199</v>
      </c>
      <c r="AQ124" s="804"/>
      <c r="AR124" s="804"/>
      <c r="AS124" s="804"/>
      <c r="AT124" s="805"/>
      <c r="AU124" s="887" t="s">
        <v>481</v>
      </c>
      <c r="AV124" s="888"/>
      <c r="AW124" s="888"/>
      <c r="AX124" s="888"/>
      <c r="AY124" s="888"/>
      <c r="AZ124" s="888"/>
      <c r="BA124" s="888"/>
      <c r="BB124" s="888"/>
      <c r="BC124" s="888"/>
      <c r="BD124" s="888"/>
      <c r="BE124" s="888"/>
      <c r="BF124" s="888"/>
      <c r="BG124" s="888"/>
      <c r="BH124" s="888"/>
      <c r="BI124" s="888"/>
      <c r="BJ124" s="888"/>
      <c r="BK124" s="888"/>
      <c r="BL124" s="888"/>
      <c r="BM124" s="888"/>
      <c r="BN124" s="888"/>
      <c r="BO124" s="888"/>
      <c r="BP124" s="889"/>
      <c r="BQ124" s="890" t="s">
        <v>199</v>
      </c>
      <c r="BR124" s="891"/>
      <c r="BS124" s="891"/>
      <c r="BT124" s="891"/>
      <c r="BU124" s="891"/>
      <c r="BV124" s="891" t="s">
        <v>199</v>
      </c>
      <c r="BW124" s="891"/>
      <c r="BX124" s="891"/>
      <c r="BY124" s="891"/>
      <c r="BZ124" s="891"/>
      <c r="CA124" s="891" t="s">
        <v>199</v>
      </c>
      <c r="CB124" s="891"/>
      <c r="CC124" s="891"/>
      <c r="CD124" s="891"/>
      <c r="CE124" s="891"/>
      <c r="CF124" s="892"/>
      <c r="CG124" s="893"/>
      <c r="CH124" s="893"/>
      <c r="CI124" s="893"/>
      <c r="CJ124" s="894"/>
      <c r="CK124" s="877"/>
      <c r="CL124" s="877"/>
      <c r="CM124" s="877"/>
      <c r="CN124" s="877"/>
      <c r="CO124" s="878"/>
      <c r="CP124" s="868" t="s">
        <v>482</v>
      </c>
      <c r="CQ124" s="869"/>
      <c r="CR124" s="869"/>
      <c r="CS124" s="869"/>
      <c r="CT124" s="869"/>
      <c r="CU124" s="869"/>
      <c r="CV124" s="869"/>
      <c r="CW124" s="869"/>
      <c r="CX124" s="869"/>
      <c r="CY124" s="869"/>
      <c r="CZ124" s="869"/>
      <c r="DA124" s="869"/>
      <c r="DB124" s="869"/>
      <c r="DC124" s="869"/>
      <c r="DD124" s="869"/>
      <c r="DE124" s="869"/>
      <c r="DF124" s="870"/>
      <c r="DG124" s="838" t="s">
        <v>199</v>
      </c>
      <c r="DH124" s="839"/>
      <c r="DI124" s="839"/>
      <c r="DJ124" s="839"/>
      <c r="DK124" s="840"/>
      <c r="DL124" s="841" t="s">
        <v>199</v>
      </c>
      <c r="DM124" s="839"/>
      <c r="DN124" s="839"/>
      <c r="DO124" s="839"/>
      <c r="DP124" s="840"/>
      <c r="DQ124" s="841" t="s">
        <v>199</v>
      </c>
      <c r="DR124" s="839"/>
      <c r="DS124" s="839"/>
      <c r="DT124" s="839"/>
      <c r="DU124" s="840"/>
      <c r="DV124" s="842" t="s">
        <v>199</v>
      </c>
      <c r="DW124" s="843"/>
      <c r="DX124" s="843"/>
      <c r="DY124" s="843"/>
      <c r="DZ124" s="844"/>
    </row>
    <row r="125" spans="1:130" s="48" customFormat="1" ht="26.25" customHeight="1" x14ac:dyDescent="0.2">
      <c r="A125" s="974"/>
      <c r="B125" s="854"/>
      <c r="C125" s="806" t="s">
        <v>478</v>
      </c>
      <c r="D125" s="807"/>
      <c r="E125" s="807"/>
      <c r="F125" s="807"/>
      <c r="G125" s="807"/>
      <c r="H125" s="807"/>
      <c r="I125" s="807"/>
      <c r="J125" s="807"/>
      <c r="K125" s="807"/>
      <c r="L125" s="807"/>
      <c r="M125" s="807"/>
      <c r="N125" s="807"/>
      <c r="O125" s="807"/>
      <c r="P125" s="807"/>
      <c r="Q125" s="807"/>
      <c r="R125" s="807"/>
      <c r="S125" s="807"/>
      <c r="T125" s="807"/>
      <c r="U125" s="807"/>
      <c r="V125" s="807"/>
      <c r="W125" s="807"/>
      <c r="X125" s="807"/>
      <c r="Y125" s="807"/>
      <c r="Z125" s="808"/>
      <c r="AA125" s="799" t="s">
        <v>199</v>
      </c>
      <c r="AB125" s="800"/>
      <c r="AC125" s="800"/>
      <c r="AD125" s="800"/>
      <c r="AE125" s="801"/>
      <c r="AF125" s="802" t="s">
        <v>199</v>
      </c>
      <c r="AG125" s="800"/>
      <c r="AH125" s="800"/>
      <c r="AI125" s="800"/>
      <c r="AJ125" s="801"/>
      <c r="AK125" s="802" t="s">
        <v>199</v>
      </c>
      <c r="AL125" s="800"/>
      <c r="AM125" s="800"/>
      <c r="AN125" s="800"/>
      <c r="AO125" s="801"/>
      <c r="AP125" s="803" t="s">
        <v>199</v>
      </c>
      <c r="AQ125" s="804"/>
      <c r="AR125" s="804"/>
      <c r="AS125" s="804"/>
      <c r="AT125" s="80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12" t="s">
        <v>483</v>
      </c>
      <c r="CL125" s="872"/>
      <c r="CM125" s="872"/>
      <c r="CN125" s="872"/>
      <c r="CO125" s="873"/>
      <c r="CP125" s="790" t="s">
        <v>137</v>
      </c>
      <c r="CQ125" s="781"/>
      <c r="CR125" s="781"/>
      <c r="CS125" s="781"/>
      <c r="CT125" s="781"/>
      <c r="CU125" s="781"/>
      <c r="CV125" s="781"/>
      <c r="CW125" s="781"/>
      <c r="CX125" s="781"/>
      <c r="CY125" s="781"/>
      <c r="CZ125" s="781"/>
      <c r="DA125" s="781"/>
      <c r="DB125" s="781"/>
      <c r="DC125" s="781"/>
      <c r="DD125" s="781"/>
      <c r="DE125" s="781"/>
      <c r="DF125" s="782"/>
      <c r="DG125" s="791" t="s">
        <v>199</v>
      </c>
      <c r="DH125" s="792"/>
      <c r="DI125" s="792"/>
      <c r="DJ125" s="792"/>
      <c r="DK125" s="792"/>
      <c r="DL125" s="792" t="s">
        <v>199</v>
      </c>
      <c r="DM125" s="792"/>
      <c r="DN125" s="792"/>
      <c r="DO125" s="792"/>
      <c r="DP125" s="792"/>
      <c r="DQ125" s="792" t="s">
        <v>199</v>
      </c>
      <c r="DR125" s="792"/>
      <c r="DS125" s="792"/>
      <c r="DT125" s="792"/>
      <c r="DU125" s="792"/>
      <c r="DV125" s="795" t="s">
        <v>199</v>
      </c>
      <c r="DW125" s="795"/>
      <c r="DX125" s="795"/>
      <c r="DY125" s="795"/>
      <c r="DZ125" s="796"/>
    </row>
    <row r="126" spans="1:130" s="48" customFormat="1" ht="26.25" customHeight="1" x14ac:dyDescent="0.2">
      <c r="A126" s="974"/>
      <c r="B126" s="854"/>
      <c r="C126" s="806" t="s">
        <v>479</v>
      </c>
      <c r="D126" s="807"/>
      <c r="E126" s="807"/>
      <c r="F126" s="807"/>
      <c r="G126" s="807"/>
      <c r="H126" s="807"/>
      <c r="I126" s="807"/>
      <c r="J126" s="807"/>
      <c r="K126" s="807"/>
      <c r="L126" s="807"/>
      <c r="M126" s="807"/>
      <c r="N126" s="807"/>
      <c r="O126" s="807"/>
      <c r="P126" s="807"/>
      <c r="Q126" s="807"/>
      <c r="R126" s="807"/>
      <c r="S126" s="807"/>
      <c r="T126" s="807"/>
      <c r="U126" s="807"/>
      <c r="V126" s="807"/>
      <c r="W126" s="807"/>
      <c r="X126" s="807"/>
      <c r="Y126" s="807"/>
      <c r="Z126" s="808"/>
      <c r="AA126" s="799" t="s">
        <v>199</v>
      </c>
      <c r="AB126" s="800"/>
      <c r="AC126" s="800"/>
      <c r="AD126" s="800"/>
      <c r="AE126" s="801"/>
      <c r="AF126" s="802" t="s">
        <v>199</v>
      </c>
      <c r="AG126" s="800"/>
      <c r="AH126" s="800"/>
      <c r="AI126" s="800"/>
      <c r="AJ126" s="801"/>
      <c r="AK126" s="802" t="s">
        <v>199</v>
      </c>
      <c r="AL126" s="800"/>
      <c r="AM126" s="800"/>
      <c r="AN126" s="800"/>
      <c r="AO126" s="801"/>
      <c r="AP126" s="803" t="s">
        <v>199</v>
      </c>
      <c r="AQ126" s="804"/>
      <c r="AR126" s="804"/>
      <c r="AS126" s="804"/>
      <c r="AT126" s="80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13"/>
      <c r="CL126" s="875"/>
      <c r="CM126" s="875"/>
      <c r="CN126" s="875"/>
      <c r="CO126" s="876"/>
      <c r="CP126" s="806" t="s">
        <v>421</v>
      </c>
      <c r="CQ126" s="807"/>
      <c r="CR126" s="807"/>
      <c r="CS126" s="807"/>
      <c r="CT126" s="807"/>
      <c r="CU126" s="807"/>
      <c r="CV126" s="807"/>
      <c r="CW126" s="807"/>
      <c r="CX126" s="807"/>
      <c r="CY126" s="807"/>
      <c r="CZ126" s="807"/>
      <c r="DA126" s="807"/>
      <c r="DB126" s="807"/>
      <c r="DC126" s="807"/>
      <c r="DD126" s="807"/>
      <c r="DE126" s="807"/>
      <c r="DF126" s="808"/>
      <c r="DG126" s="809">
        <v>869</v>
      </c>
      <c r="DH126" s="810"/>
      <c r="DI126" s="810"/>
      <c r="DJ126" s="810"/>
      <c r="DK126" s="810"/>
      <c r="DL126" s="810" t="s">
        <v>199</v>
      </c>
      <c r="DM126" s="810"/>
      <c r="DN126" s="810"/>
      <c r="DO126" s="810"/>
      <c r="DP126" s="810"/>
      <c r="DQ126" s="810" t="s">
        <v>199</v>
      </c>
      <c r="DR126" s="810"/>
      <c r="DS126" s="810"/>
      <c r="DT126" s="810"/>
      <c r="DU126" s="810"/>
      <c r="DV126" s="813" t="s">
        <v>199</v>
      </c>
      <c r="DW126" s="813"/>
      <c r="DX126" s="813"/>
      <c r="DY126" s="813"/>
      <c r="DZ126" s="814"/>
    </row>
    <row r="127" spans="1:130" s="48" customFormat="1" ht="26.25" customHeight="1" x14ac:dyDescent="0.2">
      <c r="A127" s="975"/>
      <c r="B127" s="856"/>
      <c r="C127" s="829" t="s">
        <v>75</v>
      </c>
      <c r="D127" s="830"/>
      <c r="E127" s="830"/>
      <c r="F127" s="830"/>
      <c r="G127" s="830"/>
      <c r="H127" s="830"/>
      <c r="I127" s="830"/>
      <c r="J127" s="830"/>
      <c r="K127" s="830"/>
      <c r="L127" s="830"/>
      <c r="M127" s="830"/>
      <c r="N127" s="830"/>
      <c r="O127" s="830"/>
      <c r="P127" s="830"/>
      <c r="Q127" s="830"/>
      <c r="R127" s="830"/>
      <c r="S127" s="830"/>
      <c r="T127" s="830"/>
      <c r="U127" s="830"/>
      <c r="V127" s="830"/>
      <c r="W127" s="830"/>
      <c r="X127" s="830"/>
      <c r="Y127" s="830"/>
      <c r="Z127" s="831"/>
      <c r="AA127" s="799" t="s">
        <v>199</v>
      </c>
      <c r="AB127" s="800"/>
      <c r="AC127" s="800"/>
      <c r="AD127" s="800"/>
      <c r="AE127" s="801"/>
      <c r="AF127" s="802" t="s">
        <v>199</v>
      </c>
      <c r="AG127" s="800"/>
      <c r="AH127" s="800"/>
      <c r="AI127" s="800"/>
      <c r="AJ127" s="801"/>
      <c r="AK127" s="802" t="s">
        <v>199</v>
      </c>
      <c r="AL127" s="800"/>
      <c r="AM127" s="800"/>
      <c r="AN127" s="800"/>
      <c r="AO127" s="801"/>
      <c r="AP127" s="803" t="s">
        <v>199</v>
      </c>
      <c r="AQ127" s="804"/>
      <c r="AR127" s="804"/>
      <c r="AS127" s="804"/>
      <c r="AT127" s="805"/>
      <c r="AU127" s="56"/>
      <c r="AV127" s="56"/>
      <c r="AW127" s="56"/>
      <c r="AX127" s="917" t="s">
        <v>486</v>
      </c>
      <c r="AY127" s="884"/>
      <c r="AZ127" s="884"/>
      <c r="BA127" s="884"/>
      <c r="BB127" s="884"/>
      <c r="BC127" s="884"/>
      <c r="BD127" s="884"/>
      <c r="BE127" s="885"/>
      <c r="BF127" s="883" t="s">
        <v>237</v>
      </c>
      <c r="BG127" s="884"/>
      <c r="BH127" s="884"/>
      <c r="BI127" s="884"/>
      <c r="BJ127" s="884"/>
      <c r="BK127" s="884"/>
      <c r="BL127" s="885"/>
      <c r="BM127" s="883" t="s">
        <v>422</v>
      </c>
      <c r="BN127" s="884"/>
      <c r="BO127" s="884"/>
      <c r="BP127" s="884"/>
      <c r="BQ127" s="884"/>
      <c r="BR127" s="884"/>
      <c r="BS127" s="885"/>
      <c r="BT127" s="883" t="s">
        <v>411</v>
      </c>
      <c r="BU127" s="884"/>
      <c r="BV127" s="884"/>
      <c r="BW127" s="884"/>
      <c r="BX127" s="884"/>
      <c r="BY127" s="884"/>
      <c r="BZ127" s="886"/>
      <c r="CA127" s="56"/>
      <c r="CB127" s="56"/>
      <c r="CC127" s="56"/>
      <c r="CD127" s="74"/>
      <c r="CE127" s="74"/>
      <c r="CF127" s="74"/>
      <c r="CG127" s="56"/>
      <c r="CH127" s="56"/>
      <c r="CI127" s="56"/>
      <c r="CJ127" s="75"/>
      <c r="CK127" s="913"/>
      <c r="CL127" s="875"/>
      <c r="CM127" s="875"/>
      <c r="CN127" s="875"/>
      <c r="CO127" s="876"/>
      <c r="CP127" s="806" t="s">
        <v>409</v>
      </c>
      <c r="CQ127" s="807"/>
      <c r="CR127" s="807"/>
      <c r="CS127" s="807"/>
      <c r="CT127" s="807"/>
      <c r="CU127" s="807"/>
      <c r="CV127" s="807"/>
      <c r="CW127" s="807"/>
      <c r="CX127" s="807"/>
      <c r="CY127" s="807"/>
      <c r="CZ127" s="807"/>
      <c r="DA127" s="807"/>
      <c r="DB127" s="807"/>
      <c r="DC127" s="807"/>
      <c r="DD127" s="807"/>
      <c r="DE127" s="807"/>
      <c r="DF127" s="808"/>
      <c r="DG127" s="809" t="s">
        <v>199</v>
      </c>
      <c r="DH127" s="810"/>
      <c r="DI127" s="810"/>
      <c r="DJ127" s="810"/>
      <c r="DK127" s="810"/>
      <c r="DL127" s="810" t="s">
        <v>199</v>
      </c>
      <c r="DM127" s="810"/>
      <c r="DN127" s="810"/>
      <c r="DO127" s="810"/>
      <c r="DP127" s="810"/>
      <c r="DQ127" s="810" t="s">
        <v>199</v>
      </c>
      <c r="DR127" s="810"/>
      <c r="DS127" s="810"/>
      <c r="DT127" s="810"/>
      <c r="DU127" s="810"/>
      <c r="DV127" s="813" t="s">
        <v>199</v>
      </c>
      <c r="DW127" s="813"/>
      <c r="DX127" s="813"/>
      <c r="DY127" s="813"/>
      <c r="DZ127" s="814"/>
    </row>
    <row r="128" spans="1:130" s="48" customFormat="1" ht="26.25" customHeight="1" x14ac:dyDescent="0.2">
      <c r="A128" s="937" t="s">
        <v>487</v>
      </c>
      <c r="B128" s="938"/>
      <c r="C128" s="938"/>
      <c r="D128" s="938"/>
      <c r="E128" s="938"/>
      <c r="F128" s="938"/>
      <c r="G128" s="938"/>
      <c r="H128" s="938"/>
      <c r="I128" s="938"/>
      <c r="J128" s="938"/>
      <c r="K128" s="938"/>
      <c r="L128" s="938"/>
      <c r="M128" s="938"/>
      <c r="N128" s="938"/>
      <c r="O128" s="938"/>
      <c r="P128" s="938"/>
      <c r="Q128" s="938"/>
      <c r="R128" s="938"/>
      <c r="S128" s="938"/>
      <c r="T128" s="938"/>
      <c r="U128" s="938"/>
      <c r="V128" s="938"/>
      <c r="W128" s="939" t="s">
        <v>7</v>
      </c>
      <c r="X128" s="939"/>
      <c r="Y128" s="939"/>
      <c r="Z128" s="940"/>
      <c r="AA128" s="783">
        <v>894</v>
      </c>
      <c r="AB128" s="784"/>
      <c r="AC128" s="784"/>
      <c r="AD128" s="784"/>
      <c r="AE128" s="785"/>
      <c r="AF128" s="786">
        <v>833</v>
      </c>
      <c r="AG128" s="784"/>
      <c r="AH128" s="784"/>
      <c r="AI128" s="784"/>
      <c r="AJ128" s="785"/>
      <c r="AK128" s="786">
        <v>567</v>
      </c>
      <c r="AL128" s="784"/>
      <c r="AM128" s="784"/>
      <c r="AN128" s="784"/>
      <c r="AO128" s="785"/>
      <c r="AP128" s="941"/>
      <c r="AQ128" s="942"/>
      <c r="AR128" s="942"/>
      <c r="AS128" s="942"/>
      <c r="AT128" s="943"/>
      <c r="AU128" s="56"/>
      <c r="AV128" s="56"/>
      <c r="AW128" s="56"/>
      <c r="AX128" s="780" t="s">
        <v>308</v>
      </c>
      <c r="AY128" s="781"/>
      <c r="AZ128" s="781"/>
      <c r="BA128" s="781"/>
      <c r="BB128" s="781"/>
      <c r="BC128" s="781"/>
      <c r="BD128" s="781"/>
      <c r="BE128" s="782"/>
      <c r="BF128" s="944" t="s">
        <v>199</v>
      </c>
      <c r="BG128" s="945"/>
      <c r="BH128" s="945"/>
      <c r="BI128" s="945"/>
      <c r="BJ128" s="945"/>
      <c r="BK128" s="945"/>
      <c r="BL128" s="946"/>
      <c r="BM128" s="944">
        <v>15</v>
      </c>
      <c r="BN128" s="945"/>
      <c r="BO128" s="945"/>
      <c r="BP128" s="945"/>
      <c r="BQ128" s="945"/>
      <c r="BR128" s="945"/>
      <c r="BS128" s="946"/>
      <c r="BT128" s="944">
        <v>20</v>
      </c>
      <c r="BU128" s="945"/>
      <c r="BV128" s="945"/>
      <c r="BW128" s="945"/>
      <c r="BX128" s="945"/>
      <c r="BY128" s="945"/>
      <c r="BZ128" s="947"/>
      <c r="CA128" s="74"/>
      <c r="CB128" s="74"/>
      <c r="CC128" s="74"/>
      <c r="CD128" s="74"/>
      <c r="CE128" s="74"/>
      <c r="CF128" s="74"/>
      <c r="CG128" s="56"/>
      <c r="CH128" s="56"/>
      <c r="CI128" s="56"/>
      <c r="CJ128" s="75"/>
      <c r="CK128" s="914"/>
      <c r="CL128" s="915"/>
      <c r="CM128" s="915"/>
      <c r="CN128" s="915"/>
      <c r="CO128" s="916"/>
      <c r="CP128" s="895" t="s">
        <v>398</v>
      </c>
      <c r="CQ128" s="654"/>
      <c r="CR128" s="654"/>
      <c r="CS128" s="654"/>
      <c r="CT128" s="654"/>
      <c r="CU128" s="654"/>
      <c r="CV128" s="654"/>
      <c r="CW128" s="654"/>
      <c r="CX128" s="654"/>
      <c r="CY128" s="654"/>
      <c r="CZ128" s="654"/>
      <c r="DA128" s="654"/>
      <c r="DB128" s="654"/>
      <c r="DC128" s="654"/>
      <c r="DD128" s="654"/>
      <c r="DE128" s="654"/>
      <c r="DF128" s="896"/>
      <c r="DG128" s="897" t="s">
        <v>199</v>
      </c>
      <c r="DH128" s="898"/>
      <c r="DI128" s="898"/>
      <c r="DJ128" s="898"/>
      <c r="DK128" s="898"/>
      <c r="DL128" s="898" t="s">
        <v>199</v>
      </c>
      <c r="DM128" s="898"/>
      <c r="DN128" s="898"/>
      <c r="DO128" s="898"/>
      <c r="DP128" s="898"/>
      <c r="DQ128" s="898" t="s">
        <v>199</v>
      </c>
      <c r="DR128" s="898"/>
      <c r="DS128" s="898"/>
      <c r="DT128" s="898"/>
      <c r="DU128" s="898"/>
      <c r="DV128" s="899" t="s">
        <v>199</v>
      </c>
      <c r="DW128" s="899"/>
      <c r="DX128" s="899"/>
      <c r="DY128" s="899"/>
      <c r="DZ128" s="900"/>
    </row>
    <row r="129" spans="1:131" s="48" customFormat="1" ht="26.25" customHeight="1" x14ac:dyDescent="0.2">
      <c r="A129" s="797" t="s">
        <v>168</v>
      </c>
      <c r="B129" s="770"/>
      <c r="C129" s="770"/>
      <c r="D129" s="770"/>
      <c r="E129" s="770"/>
      <c r="F129" s="770"/>
      <c r="G129" s="770"/>
      <c r="H129" s="770"/>
      <c r="I129" s="770"/>
      <c r="J129" s="770"/>
      <c r="K129" s="770"/>
      <c r="L129" s="770"/>
      <c r="M129" s="770"/>
      <c r="N129" s="770"/>
      <c r="O129" s="770"/>
      <c r="P129" s="770"/>
      <c r="Q129" s="770"/>
      <c r="R129" s="770"/>
      <c r="S129" s="770"/>
      <c r="T129" s="770"/>
      <c r="U129" s="770"/>
      <c r="V129" s="770"/>
      <c r="W129" s="901" t="s">
        <v>238</v>
      </c>
      <c r="X129" s="902"/>
      <c r="Y129" s="902"/>
      <c r="Z129" s="903"/>
      <c r="AA129" s="799">
        <v>1548663</v>
      </c>
      <c r="AB129" s="800"/>
      <c r="AC129" s="800"/>
      <c r="AD129" s="800"/>
      <c r="AE129" s="801"/>
      <c r="AF129" s="802">
        <v>1552398</v>
      </c>
      <c r="AG129" s="800"/>
      <c r="AH129" s="800"/>
      <c r="AI129" s="800"/>
      <c r="AJ129" s="801"/>
      <c r="AK129" s="802">
        <v>1571713</v>
      </c>
      <c r="AL129" s="800"/>
      <c r="AM129" s="800"/>
      <c r="AN129" s="800"/>
      <c r="AO129" s="801"/>
      <c r="AP129" s="904"/>
      <c r="AQ129" s="905"/>
      <c r="AR129" s="905"/>
      <c r="AS129" s="905"/>
      <c r="AT129" s="906"/>
      <c r="AU129" s="67"/>
      <c r="AV129" s="67"/>
      <c r="AW129" s="67"/>
      <c r="AX129" s="907" t="s">
        <v>114</v>
      </c>
      <c r="AY129" s="807"/>
      <c r="AZ129" s="807"/>
      <c r="BA129" s="807"/>
      <c r="BB129" s="807"/>
      <c r="BC129" s="807"/>
      <c r="BD129" s="807"/>
      <c r="BE129" s="808"/>
      <c r="BF129" s="908" t="s">
        <v>199</v>
      </c>
      <c r="BG129" s="909"/>
      <c r="BH129" s="909"/>
      <c r="BI129" s="909"/>
      <c r="BJ129" s="909"/>
      <c r="BK129" s="909"/>
      <c r="BL129" s="910"/>
      <c r="BM129" s="908">
        <v>20</v>
      </c>
      <c r="BN129" s="909"/>
      <c r="BO129" s="909"/>
      <c r="BP129" s="909"/>
      <c r="BQ129" s="909"/>
      <c r="BR129" s="909"/>
      <c r="BS129" s="910"/>
      <c r="BT129" s="908">
        <v>30</v>
      </c>
      <c r="BU129" s="909"/>
      <c r="BV129" s="909"/>
      <c r="BW129" s="909"/>
      <c r="BX129" s="909"/>
      <c r="BY129" s="909"/>
      <c r="BZ129" s="911"/>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97" t="s">
        <v>146</v>
      </c>
      <c r="B130" s="770"/>
      <c r="C130" s="770"/>
      <c r="D130" s="770"/>
      <c r="E130" s="770"/>
      <c r="F130" s="770"/>
      <c r="G130" s="770"/>
      <c r="H130" s="770"/>
      <c r="I130" s="770"/>
      <c r="J130" s="770"/>
      <c r="K130" s="770"/>
      <c r="L130" s="770"/>
      <c r="M130" s="770"/>
      <c r="N130" s="770"/>
      <c r="O130" s="770"/>
      <c r="P130" s="770"/>
      <c r="Q130" s="770"/>
      <c r="R130" s="770"/>
      <c r="S130" s="770"/>
      <c r="T130" s="770"/>
      <c r="U130" s="770"/>
      <c r="V130" s="770"/>
      <c r="W130" s="901" t="s">
        <v>488</v>
      </c>
      <c r="X130" s="902"/>
      <c r="Y130" s="902"/>
      <c r="Z130" s="903"/>
      <c r="AA130" s="799">
        <v>176471</v>
      </c>
      <c r="AB130" s="800"/>
      <c r="AC130" s="800"/>
      <c r="AD130" s="800"/>
      <c r="AE130" s="801"/>
      <c r="AF130" s="802">
        <v>176942</v>
      </c>
      <c r="AG130" s="800"/>
      <c r="AH130" s="800"/>
      <c r="AI130" s="800"/>
      <c r="AJ130" s="801"/>
      <c r="AK130" s="802">
        <v>176952</v>
      </c>
      <c r="AL130" s="800"/>
      <c r="AM130" s="800"/>
      <c r="AN130" s="800"/>
      <c r="AO130" s="801"/>
      <c r="AP130" s="904"/>
      <c r="AQ130" s="905"/>
      <c r="AR130" s="905"/>
      <c r="AS130" s="905"/>
      <c r="AT130" s="906"/>
      <c r="AU130" s="67"/>
      <c r="AV130" s="67"/>
      <c r="AW130" s="67"/>
      <c r="AX130" s="907" t="s">
        <v>434</v>
      </c>
      <c r="AY130" s="807"/>
      <c r="AZ130" s="807"/>
      <c r="BA130" s="807"/>
      <c r="BB130" s="807"/>
      <c r="BC130" s="807"/>
      <c r="BD130" s="807"/>
      <c r="BE130" s="808"/>
      <c r="BF130" s="918">
        <v>3.9</v>
      </c>
      <c r="BG130" s="919"/>
      <c r="BH130" s="919"/>
      <c r="BI130" s="919"/>
      <c r="BJ130" s="919"/>
      <c r="BK130" s="919"/>
      <c r="BL130" s="920"/>
      <c r="BM130" s="918">
        <v>25</v>
      </c>
      <c r="BN130" s="919"/>
      <c r="BO130" s="919"/>
      <c r="BP130" s="919"/>
      <c r="BQ130" s="919"/>
      <c r="BR130" s="919"/>
      <c r="BS130" s="920"/>
      <c r="BT130" s="918">
        <v>35</v>
      </c>
      <c r="BU130" s="919"/>
      <c r="BV130" s="919"/>
      <c r="BW130" s="919"/>
      <c r="BX130" s="919"/>
      <c r="BY130" s="919"/>
      <c r="BZ130" s="92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22"/>
      <c r="B131" s="923"/>
      <c r="C131" s="923"/>
      <c r="D131" s="923"/>
      <c r="E131" s="923"/>
      <c r="F131" s="923"/>
      <c r="G131" s="923"/>
      <c r="H131" s="923"/>
      <c r="I131" s="923"/>
      <c r="J131" s="923"/>
      <c r="K131" s="923"/>
      <c r="L131" s="923"/>
      <c r="M131" s="923"/>
      <c r="N131" s="923"/>
      <c r="O131" s="923"/>
      <c r="P131" s="923"/>
      <c r="Q131" s="923"/>
      <c r="R131" s="923"/>
      <c r="S131" s="923"/>
      <c r="T131" s="923"/>
      <c r="U131" s="923"/>
      <c r="V131" s="923"/>
      <c r="W131" s="924" t="s">
        <v>171</v>
      </c>
      <c r="X131" s="925"/>
      <c r="Y131" s="925"/>
      <c r="Z131" s="926"/>
      <c r="AA131" s="838">
        <v>1372192</v>
      </c>
      <c r="AB131" s="839"/>
      <c r="AC131" s="839"/>
      <c r="AD131" s="839"/>
      <c r="AE131" s="840"/>
      <c r="AF131" s="841">
        <v>1375456</v>
      </c>
      <c r="AG131" s="839"/>
      <c r="AH131" s="839"/>
      <c r="AI131" s="839"/>
      <c r="AJ131" s="840"/>
      <c r="AK131" s="841">
        <v>1394761</v>
      </c>
      <c r="AL131" s="839"/>
      <c r="AM131" s="839"/>
      <c r="AN131" s="839"/>
      <c r="AO131" s="840"/>
      <c r="AP131" s="927"/>
      <c r="AQ131" s="928"/>
      <c r="AR131" s="928"/>
      <c r="AS131" s="928"/>
      <c r="AT131" s="929"/>
      <c r="AU131" s="67"/>
      <c r="AV131" s="67"/>
      <c r="AW131" s="67"/>
      <c r="AX131" s="930" t="s">
        <v>58</v>
      </c>
      <c r="AY131" s="654"/>
      <c r="AZ131" s="654"/>
      <c r="BA131" s="654"/>
      <c r="BB131" s="654"/>
      <c r="BC131" s="654"/>
      <c r="BD131" s="654"/>
      <c r="BE131" s="896"/>
      <c r="BF131" s="931" t="s">
        <v>199</v>
      </c>
      <c r="BG131" s="932"/>
      <c r="BH131" s="932"/>
      <c r="BI131" s="932"/>
      <c r="BJ131" s="932"/>
      <c r="BK131" s="932"/>
      <c r="BL131" s="933"/>
      <c r="BM131" s="931">
        <v>350</v>
      </c>
      <c r="BN131" s="932"/>
      <c r="BO131" s="932"/>
      <c r="BP131" s="932"/>
      <c r="BQ131" s="932"/>
      <c r="BR131" s="932"/>
      <c r="BS131" s="933"/>
      <c r="BT131" s="934"/>
      <c r="BU131" s="935"/>
      <c r="BV131" s="935"/>
      <c r="BW131" s="935"/>
      <c r="BX131" s="935"/>
      <c r="BY131" s="935"/>
      <c r="BZ131" s="93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69" t="s">
        <v>29</v>
      </c>
      <c r="B132" s="970"/>
      <c r="C132" s="970"/>
      <c r="D132" s="970"/>
      <c r="E132" s="970"/>
      <c r="F132" s="970"/>
      <c r="G132" s="970"/>
      <c r="H132" s="970"/>
      <c r="I132" s="970"/>
      <c r="J132" s="970"/>
      <c r="K132" s="970"/>
      <c r="L132" s="970"/>
      <c r="M132" s="970"/>
      <c r="N132" s="970"/>
      <c r="O132" s="970"/>
      <c r="P132" s="970"/>
      <c r="Q132" s="970"/>
      <c r="R132" s="970"/>
      <c r="S132" s="970"/>
      <c r="T132" s="970"/>
      <c r="U132" s="970"/>
      <c r="V132" s="948" t="s">
        <v>489</v>
      </c>
      <c r="W132" s="948"/>
      <c r="X132" s="948"/>
      <c r="Y132" s="948"/>
      <c r="Z132" s="949"/>
      <c r="AA132" s="950">
        <v>3.9149040369999999</v>
      </c>
      <c r="AB132" s="951"/>
      <c r="AC132" s="951"/>
      <c r="AD132" s="951"/>
      <c r="AE132" s="952"/>
      <c r="AF132" s="953">
        <v>3.8933270129999999</v>
      </c>
      <c r="AG132" s="951"/>
      <c r="AH132" s="951"/>
      <c r="AI132" s="951"/>
      <c r="AJ132" s="952"/>
      <c r="AK132" s="953">
        <v>3.9044682210000001</v>
      </c>
      <c r="AL132" s="951"/>
      <c r="AM132" s="951"/>
      <c r="AN132" s="951"/>
      <c r="AO132" s="952"/>
      <c r="AP132" s="835"/>
      <c r="AQ132" s="836"/>
      <c r="AR132" s="836"/>
      <c r="AS132" s="836"/>
      <c r="AT132" s="954"/>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71"/>
      <c r="B133" s="972"/>
      <c r="C133" s="972"/>
      <c r="D133" s="972"/>
      <c r="E133" s="972"/>
      <c r="F133" s="972"/>
      <c r="G133" s="972"/>
      <c r="H133" s="972"/>
      <c r="I133" s="972"/>
      <c r="J133" s="972"/>
      <c r="K133" s="972"/>
      <c r="L133" s="972"/>
      <c r="M133" s="972"/>
      <c r="N133" s="972"/>
      <c r="O133" s="972"/>
      <c r="P133" s="972"/>
      <c r="Q133" s="972"/>
      <c r="R133" s="972"/>
      <c r="S133" s="972"/>
      <c r="T133" s="972"/>
      <c r="U133" s="972"/>
      <c r="V133" s="955" t="s">
        <v>81</v>
      </c>
      <c r="W133" s="955"/>
      <c r="X133" s="955"/>
      <c r="Y133" s="955"/>
      <c r="Z133" s="956"/>
      <c r="AA133" s="957">
        <v>3</v>
      </c>
      <c r="AB133" s="958"/>
      <c r="AC133" s="958"/>
      <c r="AD133" s="958"/>
      <c r="AE133" s="959"/>
      <c r="AF133" s="957">
        <v>3.6</v>
      </c>
      <c r="AG133" s="958"/>
      <c r="AH133" s="958"/>
      <c r="AI133" s="958"/>
      <c r="AJ133" s="959"/>
      <c r="AK133" s="957">
        <v>3.9</v>
      </c>
      <c r="AL133" s="958"/>
      <c r="AM133" s="958"/>
      <c r="AN133" s="958"/>
      <c r="AO133" s="959"/>
      <c r="AP133" s="892"/>
      <c r="AQ133" s="893"/>
      <c r="AR133" s="893"/>
      <c r="AS133" s="893"/>
      <c r="AT133" s="96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7cAtFM+d/Wp7YCgabqG+xnv+SEZesQNoL/1zNGK7WlZ6Vy+57lr9ZXTGaFE5DpYZq/bAM7up4HNa34O8Qhf3oQ==" saltValue="gTyjhLPjaeMAa52pljenT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98</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K15yFyUABhs4+wv0u5LVqN8VzfOCGTA+VGvgbKCUGCQDv1BuzVO5MsC+6xn+MrhdmTBl4EwEjhFVYoiewZERcQ==" saltValue="sog7eE2vG/vn8ZSfxHvkrQ==" spinCount="100000" sheet="1" objects="1" scenarios="1"/>
  <phoneticPr fontId="5"/>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Mmxq77BowyepbPNG5xaYfupwGOKT+hMUfDclnVM34Lf95wPjBCucwLiBcM8hNhDBTQnbrOM4ecYROYdKQm19bA==" saltValue="P32pnxdIQGTRpEDFT2nV6A=="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490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332</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02" t="s">
        <v>85</v>
      </c>
      <c r="AP7" s="126"/>
      <c r="AQ7" s="137" t="s">
        <v>491</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03"/>
      <c r="AP8" s="127" t="s">
        <v>492</v>
      </c>
      <c r="AQ8" s="138" t="s">
        <v>493</v>
      </c>
      <c r="AR8" s="152" t="s">
        <v>494</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93" t="s">
        <v>495</v>
      </c>
      <c r="AL9" s="994"/>
      <c r="AM9" s="994"/>
      <c r="AN9" s="995"/>
      <c r="AO9" s="116">
        <v>366964</v>
      </c>
      <c r="AP9" s="116">
        <v>257158</v>
      </c>
      <c r="AQ9" s="139">
        <v>239935</v>
      </c>
      <c r="AR9" s="153">
        <v>7.2</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93" t="s">
        <v>206</v>
      </c>
      <c r="AL10" s="994"/>
      <c r="AM10" s="994"/>
      <c r="AN10" s="995"/>
      <c r="AO10" s="117">
        <v>95560</v>
      </c>
      <c r="AP10" s="117">
        <v>66966</v>
      </c>
      <c r="AQ10" s="140">
        <v>33021</v>
      </c>
      <c r="AR10" s="154">
        <v>102.8</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93" t="s">
        <v>396</v>
      </c>
      <c r="AL11" s="994"/>
      <c r="AM11" s="994"/>
      <c r="AN11" s="995"/>
      <c r="AO11" s="117">
        <v>3478</v>
      </c>
      <c r="AP11" s="117">
        <v>2437</v>
      </c>
      <c r="AQ11" s="140">
        <v>2306</v>
      </c>
      <c r="AR11" s="154">
        <v>5.7</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93" t="s">
        <v>235</v>
      </c>
      <c r="AL12" s="994"/>
      <c r="AM12" s="994"/>
      <c r="AN12" s="995"/>
      <c r="AO12" s="117" t="s">
        <v>199</v>
      </c>
      <c r="AP12" s="117" t="s">
        <v>199</v>
      </c>
      <c r="AQ12" s="140" t="s">
        <v>199</v>
      </c>
      <c r="AR12" s="154" t="s">
        <v>199</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93" t="s">
        <v>496</v>
      </c>
      <c r="AL13" s="994"/>
      <c r="AM13" s="994"/>
      <c r="AN13" s="995"/>
      <c r="AO13" s="117">
        <v>29491</v>
      </c>
      <c r="AP13" s="117">
        <v>20666</v>
      </c>
      <c r="AQ13" s="140">
        <v>7428</v>
      </c>
      <c r="AR13" s="154">
        <v>178.2</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93" t="s">
        <v>497</v>
      </c>
      <c r="AL14" s="994"/>
      <c r="AM14" s="994"/>
      <c r="AN14" s="995"/>
      <c r="AO14" s="117">
        <v>9570</v>
      </c>
      <c r="AP14" s="117">
        <v>6706</v>
      </c>
      <c r="AQ14" s="140">
        <v>4299</v>
      </c>
      <c r="AR14" s="154">
        <v>56</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87" t="s">
        <v>311</v>
      </c>
      <c r="AL15" s="988"/>
      <c r="AM15" s="988"/>
      <c r="AN15" s="989"/>
      <c r="AO15" s="117">
        <v>-24804</v>
      </c>
      <c r="AP15" s="117">
        <v>-17382</v>
      </c>
      <c r="AQ15" s="140">
        <v>-13612</v>
      </c>
      <c r="AR15" s="154">
        <v>27.7</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87" t="s">
        <v>276</v>
      </c>
      <c r="AL16" s="988"/>
      <c r="AM16" s="988"/>
      <c r="AN16" s="989"/>
      <c r="AO16" s="117">
        <v>480259</v>
      </c>
      <c r="AP16" s="117">
        <v>336552</v>
      </c>
      <c r="AQ16" s="140">
        <v>273378</v>
      </c>
      <c r="AR16" s="154">
        <v>23.1</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183</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498</v>
      </c>
      <c r="AP20" s="128" t="s">
        <v>193</v>
      </c>
      <c r="AQ20" s="141" t="s">
        <v>39</v>
      </c>
      <c r="AR20" s="155"/>
    </row>
    <row r="21" spans="1:46" s="81" customFormat="1" ht="13" x14ac:dyDescent="0.2">
      <c r="A21" s="83"/>
      <c r="AK21" s="990" t="s">
        <v>499</v>
      </c>
      <c r="AL21" s="991"/>
      <c r="AM21" s="991"/>
      <c r="AN21" s="992"/>
      <c r="AO21" s="119">
        <v>27.33</v>
      </c>
      <c r="AP21" s="129">
        <v>21.68</v>
      </c>
      <c r="AQ21" s="142">
        <v>5.65</v>
      </c>
      <c r="AS21" s="161"/>
      <c r="AT21" s="83"/>
    </row>
    <row r="22" spans="1:46" s="81" customFormat="1" ht="13" x14ac:dyDescent="0.2">
      <c r="A22" s="83"/>
      <c r="AK22" s="990" t="s">
        <v>500</v>
      </c>
      <c r="AL22" s="991"/>
      <c r="AM22" s="991"/>
      <c r="AN22" s="992"/>
      <c r="AO22" s="120">
        <v>93.2</v>
      </c>
      <c r="AP22" s="130">
        <v>95.1</v>
      </c>
      <c r="AQ22" s="143">
        <v>-1.9</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12" t="s">
        <v>501</v>
      </c>
      <c r="B26" s="1012"/>
      <c r="C26" s="1012"/>
      <c r="D26" s="1012"/>
      <c r="E26" s="1012"/>
      <c r="F26" s="1012"/>
      <c r="G26" s="1012"/>
      <c r="H26" s="1012"/>
      <c r="I26" s="1012"/>
      <c r="J26" s="1012"/>
      <c r="K26" s="1012"/>
      <c r="L26" s="1012"/>
      <c r="M26" s="1012"/>
      <c r="N26" s="1012"/>
      <c r="O26" s="1012"/>
      <c r="P26" s="1012"/>
      <c r="Q26" s="1012"/>
      <c r="R26" s="1012"/>
      <c r="S26" s="1012"/>
      <c r="T26" s="1012"/>
      <c r="U26" s="1012"/>
      <c r="V26" s="1012"/>
      <c r="W26" s="1012"/>
      <c r="X26" s="1012"/>
      <c r="Y26" s="1012"/>
      <c r="Z26" s="1012"/>
      <c r="AA26" s="1012"/>
      <c r="AB26" s="1012"/>
      <c r="AC26" s="1012"/>
      <c r="AD26" s="1012"/>
      <c r="AE26" s="1012"/>
      <c r="AF26" s="1012"/>
      <c r="AG26" s="1012"/>
      <c r="AH26" s="1012"/>
      <c r="AI26" s="1012"/>
      <c r="AJ26" s="1012"/>
      <c r="AK26" s="1012"/>
      <c r="AL26" s="1012"/>
      <c r="AM26" s="1012"/>
      <c r="AN26" s="1012"/>
      <c r="AO26" s="1012"/>
      <c r="AP26" s="1012"/>
      <c r="AQ26" s="1012"/>
      <c r="AR26" s="1012"/>
      <c r="AS26" s="1012"/>
    </row>
    <row r="27" spans="1:46" ht="13" x14ac:dyDescent="0.2">
      <c r="A27" s="85"/>
      <c r="AO27" s="90"/>
      <c r="AP27" s="90"/>
      <c r="AQ27" s="90"/>
      <c r="AR27" s="90"/>
      <c r="AS27" s="90"/>
      <c r="AT27" s="90"/>
    </row>
    <row r="28" spans="1:46" ht="16.5" x14ac:dyDescent="0.2">
      <c r="A28" s="82" t="s">
        <v>268</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118</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02" t="s">
        <v>85</v>
      </c>
      <c r="AP30" s="126"/>
      <c r="AQ30" s="137" t="s">
        <v>491</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03"/>
      <c r="AP31" s="127" t="s">
        <v>492</v>
      </c>
      <c r="AQ31" s="138" t="s">
        <v>493</v>
      </c>
      <c r="AR31" s="152" t="s">
        <v>494</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06" t="s">
        <v>502</v>
      </c>
      <c r="AL32" s="1007"/>
      <c r="AM32" s="1007"/>
      <c r="AN32" s="1008"/>
      <c r="AO32" s="117">
        <v>218850</v>
      </c>
      <c r="AP32" s="117">
        <v>153364</v>
      </c>
      <c r="AQ32" s="144">
        <v>143519</v>
      </c>
      <c r="AR32" s="154">
        <v>6.9</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06" t="s">
        <v>503</v>
      </c>
      <c r="AL33" s="1007"/>
      <c r="AM33" s="1007"/>
      <c r="AN33" s="1008"/>
      <c r="AO33" s="117" t="s">
        <v>199</v>
      </c>
      <c r="AP33" s="117" t="s">
        <v>199</v>
      </c>
      <c r="AQ33" s="144" t="s">
        <v>199</v>
      </c>
      <c r="AR33" s="154" t="s">
        <v>199</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06" t="s">
        <v>504</v>
      </c>
      <c r="AL34" s="1007"/>
      <c r="AM34" s="1007"/>
      <c r="AN34" s="1008"/>
      <c r="AO34" s="117" t="s">
        <v>199</v>
      </c>
      <c r="AP34" s="117" t="s">
        <v>199</v>
      </c>
      <c r="AQ34" s="144" t="s">
        <v>199</v>
      </c>
      <c r="AR34" s="154" t="s">
        <v>199</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06" t="s">
        <v>505</v>
      </c>
      <c r="AL35" s="1007"/>
      <c r="AM35" s="1007"/>
      <c r="AN35" s="1008"/>
      <c r="AO35" s="117">
        <v>1580</v>
      </c>
      <c r="AP35" s="117">
        <v>1107</v>
      </c>
      <c r="AQ35" s="144">
        <v>32537</v>
      </c>
      <c r="AR35" s="154">
        <v>-96.6</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06" t="s">
        <v>33</v>
      </c>
      <c r="AL36" s="1007"/>
      <c r="AM36" s="1007"/>
      <c r="AN36" s="1008"/>
      <c r="AO36" s="117">
        <v>11547</v>
      </c>
      <c r="AP36" s="117">
        <v>8092</v>
      </c>
      <c r="AQ36" s="144">
        <v>3256</v>
      </c>
      <c r="AR36" s="154">
        <v>148.5</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06" t="s">
        <v>343</v>
      </c>
      <c r="AL37" s="1007"/>
      <c r="AM37" s="1007"/>
      <c r="AN37" s="1008"/>
      <c r="AO37" s="117" t="s">
        <v>199</v>
      </c>
      <c r="AP37" s="117" t="s">
        <v>199</v>
      </c>
      <c r="AQ37" s="144">
        <v>244</v>
      </c>
      <c r="AR37" s="154" t="s">
        <v>199</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9" t="s">
        <v>506</v>
      </c>
      <c r="AL38" s="1010"/>
      <c r="AM38" s="1010"/>
      <c r="AN38" s="1011"/>
      <c r="AO38" s="121" t="s">
        <v>199</v>
      </c>
      <c r="AP38" s="121" t="s">
        <v>199</v>
      </c>
      <c r="AQ38" s="145">
        <v>45</v>
      </c>
      <c r="AR38" s="143" t="s">
        <v>199</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9" t="s">
        <v>83</v>
      </c>
      <c r="AL39" s="1010"/>
      <c r="AM39" s="1010"/>
      <c r="AN39" s="1011"/>
      <c r="AO39" s="117">
        <v>-567</v>
      </c>
      <c r="AP39" s="117">
        <v>-397</v>
      </c>
      <c r="AQ39" s="144">
        <v>-3310</v>
      </c>
      <c r="AR39" s="154">
        <v>-88</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06" t="s">
        <v>507</v>
      </c>
      <c r="AL40" s="1007"/>
      <c r="AM40" s="1007"/>
      <c r="AN40" s="1008"/>
      <c r="AO40" s="117">
        <v>-176952</v>
      </c>
      <c r="AP40" s="117">
        <v>-124003</v>
      </c>
      <c r="AQ40" s="144">
        <v>-131495</v>
      </c>
      <c r="AR40" s="154">
        <v>-5.7</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96" t="s">
        <v>386</v>
      </c>
      <c r="AL41" s="997"/>
      <c r="AM41" s="997"/>
      <c r="AN41" s="998"/>
      <c r="AO41" s="117">
        <v>54458</v>
      </c>
      <c r="AP41" s="117">
        <v>38163</v>
      </c>
      <c r="AQ41" s="144">
        <v>44796</v>
      </c>
      <c r="AR41" s="154">
        <v>-14.8</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508</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509</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04" t="s">
        <v>85</v>
      </c>
      <c r="AN49" s="999" t="s">
        <v>442</v>
      </c>
      <c r="AO49" s="1000"/>
      <c r="AP49" s="1000"/>
      <c r="AQ49" s="1000"/>
      <c r="AR49" s="1001"/>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05"/>
      <c r="AN50" s="113" t="s">
        <v>484</v>
      </c>
      <c r="AO50" s="123" t="s">
        <v>485</v>
      </c>
      <c r="AP50" s="134" t="s">
        <v>510</v>
      </c>
      <c r="AQ50" s="147" t="s">
        <v>380</v>
      </c>
      <c r="AR50" s="157" t="s">
        <v>511</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472</v>
      </c>
      <c r="AL51" s="102"/>
      <c r="AM51" s="107">
        <v>193786</v>
      </c>
      <c r="AN51" s="114">
        <v>112863</v>
      </c>
      <c r="AO51" s="124">
        <v>-13.9</v>
      </c>
      <c r="AP51" s="135">
        <v>263613</v>
      </c>
      <c r="AQ51" s="148">
        <v>-0.2</v>
      </c>
      <c r="AR51" s="158">
        <v>-13.7</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278</v>
      </c>
      <c r="AM52" s="108">
        <v>178073</v>
      </c>
      <c r="AN52" s="115">
        <v>103712</v>
      </c>
      <c r="AO52" s="125">
        <v>0.2</v>
      </c>
      <c r="AP52" s="136">
        <v>128823</v>
      </c>
      <c r="AQ52" s="149">
        <v>-3.8</v>
      </c>
      <c r="AR52" s="159">
        <v>4</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320</v>
      </c>
      <c r="AL53" s="102"/>
      <c r="AM53" s="107">
        <v>178477</v>
      </c>
      <c r="AN53" s="114">
        <v>109094</v>
      </c>
      <c r="AO53" s="124">
        <v>-3.3</v>
      </c>
      <c r="AP53" s="135">
        <v>330026</v>
      </c>
      <c r="AQ53" s="148">
        <v>25.2</v>
      </c>
      <c r="AR53" s="158">
        <v>-28.5</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278</v>
      </c>
      <c r="AM54" s="108">
        <v>135040</v>
      </c>
      <c r="AN54" s="115">
        <v>82543</v>
      </c>
      <c r="AO54" s="125">
        <v>-20.399999999999999</v>
      </c>
      <c r="AP54" s="136">
        <v>141075</v>
      </c>
      <c r="AQ54" s="149">
        <v>9.5</v>
      </c>
      <c r="AR54" s="159">
        <v>-29.9</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134</v>
      </c>
      <c r="AL55" s="102"/>
      <c r="AM55" s="107">
        <v>362759</v>
      </c>
      <c r="AN55" s="114">
        <v>229885</v>
      </c>
      <c r="AO55" s="124">
        <v>110.7</v>
      </c>
      <c r="AP55" s="135">
        <v>278179</v>
      </c>
      <c r="AQ55" s="148">
        <v>-15.7</v>
      </c>
      <c r="AR55" s="158">
        <v>126.4</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278</v>
      </c>
      <c r="AM56" s="108">
        <v>294151</v>
      </c>
      <c r="AN56" s="115">
        <v>186407</v>
      </c>
      <c r="AO56" s="125">
        <v>125.8</v>
      </c>
      <c r="AP56" s="136">
        <v>122182</v>
      </c>
      <c r="AQ56" s="149">
        <v>-13.4</v>
      </c>
      <c r="AR56" s="159">
        <v>139.19999999999999</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512</v>
      </c>
      <c r="AL57" s="102"/>
      <c r="AM57" s="107">
        <v>1509162</v>
      </c>
      <c r="AN57" s="114">
        <v>1003432</v>
      </c>
      <c r="AO57" s="124">
        <v>336.5</v>
      </c>
      <c r="AP57" s="135">
        <v>283153</v>
      </c>
      <c r="AQ57" s="148">
        <v>1.8</v>
      </c>
      <c r="AR57" s="158">
        <v>334.7</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278</v>
      </c>
      <c r="AM58" s="108">
        <v>395960</v>
      </c>
      <c r="AN58" s="115">
        <v>263271</v>
      </c>
      <c r="AO58" s="125">
        <v>41.2</v>
      </c>
      <c r="AP58" s="136">
        <v>127593</v>
      </c>
      <c r="AQ58" s="149">
        <v>4.4000000000000004</v>
      </c>
      <c r="AR58" s="159">
        <v>36.799999999999997</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513</v>
      </c>
      <c r="AL59" s="102"/>
      <c r="AM59" s="107">
        <v>374788</v>
      </c>
      <c r="AN59" s="114">
        <v>262641</v>
      </c>
      <c r="AO59" s="124">
        <v>-73.8</v>
      </c>
      <c r="AP59" s="135">
        <v>262169</v>
      </c>
      <c r="AQ59" s="148">
        <v>-7.4</v>
      </c>
      <c r="AR59" s="158">
        <v>-66.400000000000006</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278</v>
      </c>
      <c r="AM60" s="108">
        <v>367533</v>
      </c>
      <c r="AN60" s="115">
        <v>257556</v>
      </c>
      <c r="AO60" s="125">
        <v>-2.2000000000000002</v>
      </c>
      <c r="AP60" s="136">
        <v>152658</v>
      </c>
      <c r="AQ60" s="149">
        <v>19.600000000000001</v>
      </c>
      <c r="AR60" s="159">
        <v>-21.8</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414</v>
      </c>
      <c r="AL61" s="105"/>
      <c r="AM61" s="107">
        <v>523794</v>
      </c>
      <c r="AN61" s="114">
        <v>343583</v>
      </c>
      <c r="AO61" s="124">
        <v>71.2</v>
      </c>
      <c r="AP61" s="135">
        <v>283428</v>
      </c>
      <c r="AQ61" s="150">
        <v>0.7</v>
      </c>
      <c r="AR61" s="158">
        <v>70.5</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278</v>
      </c>
      <c r="AM62" s="108">
        <v>274151</v>
      </c>
      <c r="AN62" s="115">
        <v>178698</v>
      </c>
      <c r="AO62" s="125">
        <v>28.9</v>
      </c>
      <c r="AP62" s="136">
        <v>134466</v>
      </c>
      <c r="AQ62" s="149">
        <v>3.3</v>
      </c>
      <c r="AR62" s="159">
        <v>25.6</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I5L0I+jxhxJ0boJXrp2MrCk7vhoAST8ciAVducEcxC4aKu2UeMXUrcIwvtniZtWoSenVlriFkpT5kSRiXrudIg==" saltValue="gyJnSQYOr0SzxaDrhum/m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98</v>
      </c>
    </row>
    <row r="121" spans="125:125" ht="13.5" hidden="1" customHeight="1" x14ac:dyDescent="0.2">
      <c r="DU121" s="78"/>
    </row>
  </sheetData>
  <sheetProtection algorithmName="SHA-512" hashValue="v1ipSLJ6eXbv+S2LBqqD7grK3UqLRCyEDU6Gq6M3F8J6dGbc0yZje9z7jbz8RHcCWC/vExooI1KHXCY4kcmBOA==" saltValue="jYeiCN8XpCEtiNNxSy57T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98</v>
      </c>
    </row>
  </sheetData>
  <sheetProtection algorithmName="SHA-512" hashValue="A8EWj8vnnD/PXCvjGtvhiEpdyYklX5WtIorxIowafVrC1bIy+KuWzDrN1xJ8s3CDdLvrbeW0H4MQP+O/fCca/g==" saltValue="glv4s7VH2xIPTfMH3FJi1w=="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5</v>
      </c>
      <c r="C46" s="170"/>
      <c r="D46" s="170"/>
      <c r="E46" s="171" t="s">
        <v>16</v>
      </c>
      <c r="F46" s="172" t="s">
        <v>515</v>
      </c>
      <c r="G46" s="176" t="s">
        <v>516</v>
      </c>
      <c r="H46" s="176" t="s">
        <v>517</v>
      </c>
      <c r="I46" s="176" t="s">
        <v>256</v>
      </c>
      <c r="J46" s="181" t="s">
        <v>518</v>
      </c>
    </row>
    <row r="47" spans="2:10" ht="57.75" customHeight="1" x14ac:dyDescent="0.2">
      <c r="B47" s="167"/>
      <c r="C47" s="1013" t="s">
        <v>3</v>
      </c>
      <c r="D47" s="1013"/>
      <c r="E47" s="1014"/>
      <c r="F47" s="173">
        <v>62.2</v>
      </c>
      <c r="G47" s="177">
        <v>63.18</v>
      </c>
      <c r="H47" s="177">
        <v>75.33</v>
      </c>
      <c r="I47" s="177">
        <v>84.86</v>
      </c>
      <c r="J47" s="182">
        <v>94.55</v>
      </c>
    </row>
    <row r="48" spans="2:10" ht="57.75" customHeight="1" x14ac:dyDescent="0.2">
      <c r="B48" s="168"/>
      <c r="C48" s="1015" t="s">
        <v>9</v>
      </c>
      <c r="D48" s="1015"/>
      <c r="E48" s="1016"/>
      <c r="F48" s="174">
        <v>12.74</v>
      </c>
      <c r="G48" s="178">
        <v>13.64</v>
      </c>
      <c r="H48" s="178">
        <v>12.4</v>
      </c>
      <c r="I48" s="178">
        <v>12.32</v>
      </c>
      <c r="J48" s="183">
        <v>10.23</v>
      </c>
    </row>
    <row r="49" spans="2:10" ht="57.75" customHeight="1" x14ac:dyDescent="0.2">
      <c r="B49" s="169"/>
      <c r="C49" s="1017" t="s">
        <v>15</v>
      </c>
      <c r="D49" s="1017"/>
      <c r="E49" s="1018"/>
      <c r="F49" s="175">
        <v>2.41</v>
      </c>
      <c r="G49" s="179">
        <v>2.0299999999999998</v>
      </c>
      <c r="H49" s="179" t="s">
        <v>519</v>
      </c>
      <c r="I49" s="179">
        <v>3.22</v>
      </c>
      <c r="J49" s="184">
        <v>2.4300000000000002</v>
      </c>
    </row>
    <row r="50" spans="2:10" ht="13" x14ac:dyDescent="0.2"/>
  </sheetData>
  <sheetProtection algorithmName="SHA-512" hashValue="cTz9ktmio3FEh/ECuTeb6rNm9f+N+7GRiP1YB1WHi4dmnFcHewF1vX/Q/typBuSU1kTk4ok/Y59BMERkCa9BIQ==" saltValue="TA6oNWewdawatHUU2E7eGA=="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11</v>
      </c>
      <c r="C33" s="192"/>
      <c r="D33" s="192"/>
      <c r="E33" s="194" t="s">
        <v>16</v>
      </c>
      <c r="F33" s="195" t="s">
        <v>515</v>
      </c>
      <c r="G33" s="199" t="s">
        <v>516</v>
      </c>
      <c r="H33" s="199" t="s">
        <v>517</v>
      </c>
      <c r="I33" s="199" t="s">
        <v>256</v>
      </c>
      <c r="J33" s="203" t="s">
        <v>518</v>
      </c>
      <c r="K33" s="185"/>
      <c r="L33" s="185"/>
      <c r="M33" s="185"/>
      <c r="N33" s="185"/>
      <c r="O33" s="185"/>
      <c r="P33" s="185"/>
    </row>
    <row r="34" spans="1:16" ht="39" customHeight="1" x14ac:dyDescent="0.2">
      <c r="A34" s="185"/>
      <c r="B34" s="187"/>
      <c r="C34" s="1019" t="s">
        <v>262</v>
      </c>
      <c r="D34" s="1019"/>
      <c r="E34" s="1020"/>
      <c r="F34" s="196">
        <v>12.74</v>
      </c>
      <c r="G34" s="200">
        <v>13.63</v>
      </c>
      <c r="H34" s="200">
        <v>12.39</v>
      </c>
      <c r="I34" s="200">
        <v>12.31</v>
      </c>
      <c r="J34" s="204">
        <v>10.220000000000001</v>
      </c>
      <c r="K34" s="185"/>
      <c r="L34" s="185"/>
      <c r="M34" s="185"/>
      <c r="N34" s="185"/>
      <c r="O34" s="185"/>
      <c r="P34" s="185"/>
    </row>
    <row r="35" spans="1:16" ht="39" customHeight="1" x14ac:dyDescent="0.2">
      <c r="A35" s="185"/>
      <c r="B35" s="188"/>
      <c r="C35" s="1021" t="s">
        <v>455</v>
      </c>
      <c r="D35" s="1021"/>
      <c r="E35" s="1022"/>
      <c r="F35" s="197">
        <v>0.66</v>
      </c>
      <c r="G35" s="201">
        <v>0.35</v>
      </c>
      <c r="H35" s="201">
        <v>0.44</v>
      </c>
      <c r="I35" s="201">
        <v>0.09</v>
      </c>
      <c r="J35" s="205">
        <v>0.02</v>
      </c>
      <c r="K35" s="185"/>
      <c r="L35" s="185"/>
      <c r="M35" s="185"/>
      <c r="N35" s="185"/>
      <c r="O35" s="185"/>
      <c r="P35" s="185"/>
    </row>
    <row r="36" spans="1:16" ht="39" customHeight="1" x14ac:dyDescent="0.2">
      <c r="A36" s="185"/>
      <c r="B36" s="188"/>
      <c r="C36" s="1021" t="s">
        <v>24</v>
      </c>
      <c r="D36" s="1021"/>
      <c r="E36" s="1022"/>
      <c r="F36" s="197">
        <v>0</v>
      </c>
      <c r="G36" s="201">
        <v>1</v>
      </c>
      <c r="H36" s="201">
        <v>0.54</v>
      </c>
      <c r="I36" s="201">
        <v>0.04</v>
      </c>
      <c r="J36" s="205">
        <v>0.02</v>
      </c>
      <c r="K36" s="185"/>
      <c r="L36" s="185"/>
      <c r="M36" s="185"/>
      <c r="N36" s="185"/>
      <c r="O36" s="185"/>
      <c r="P36" s="185"/>
    </row>
    <row r="37" spans="1:16" ht="39" customHeight="1" x14ac:dyDescent="0.2">
      <c r="A37" s="185"/>
      <c r="B37" s="188"/>
      <c r="C37" s="1021" t="s">
        <v>224</v>
      </c>
      <c r="D37" s="1021"/>
      <c r="E37" s="1022"/>
      <c r="F37" s="197">
        <v>0</v>
      </c>
      <c r="G37" s="201">
        <v>0</v>
      </c>
      <c r="H37" s="201">
        <v>0</v>
      </c>
      <c r="I37" s="201">
        <v>0</v>
      </c>
      <c r="J37" s="205">
        <v>0</v>
      </c>
      <c r="K37" s="185"/>
      <c r="L37" s="185"/>
      <c r="M37" s="185"/>
      <c r="N37" s="185"/>
      <c r="O37" s="185"/>
      <c r="P37" s="185"/>
    </row>
    <row r="38" spans="1:16" ht="39" customHeight="1" x14ac:dyDescent="0.2">
      <c r="A38" s="185"/>
      <c r="B38" s="188"/>
      <c r="C38" s="1021" t="s">
        <v>148</v>
      </c>
      <c r="D38" s="1021"/>
      <c r="E38" s="1022"/>
      <c r="F38" s="197">
        <v>0</v>
      </c>
      <c r="G38" s="201">
        <v>0</v>
      </c>
      <c r="H38" s="201">
        <v>0</v>
      </c>
      <c r="I38" s="201">
        <v>0</v>
      </c>
      <c r="J38" s="205">
        <v>0</v>
      </c>
      <c r="K38" s="185"/>
      <c r="L38" s="185"/>
      <c r="M38" s="185"/>
      <c r="N38" s="185"/>
      <c r="O38" s="185"/>
      <c r="P38" s="185"/>
    </row>
    <row r="39" spans="1:16" ht="39" customHeight="1" x14ac:dyDescent="0.2">
      <c r="A39" s="185"/>
      <c r="B39" s="188"/>
      <c r="C39" s="1021" t="s">
        <v>402</v>
      </c>
      <c r="D39" s="1021"/>
      <c r="E39" s="1022"/>
      <c r="F39" s="197">
        <v>0</v>
      </c>
      <c r="G39" s="201">
        <v>0</v>
      </c>
      <c r="H39" s="201">
        <v>0</v>
      </c>
      <c r="I39" s="201">
        <v>0</v>
      </c>
      <c r="J39" s="205">
        <v>0</v>
      </c>
      <c r="K39" s="185"/>
      <c r="L39" s="185"/>
      <c r="M39" s="185"/>
      <c r="N39" s="185"/>
      <c r="O39" s="185"/>
      <c r="P39" s="185"/>
    </row>
    <row r="40" spans="1:16" ht="39" customHeight="1" x14ac:dyDescent="0.2">
      <c r="A40" s="185"/>
      <c r="B40" s="188"/>
      <c r="C40" s="1021"/>
      <c r="D40" s="1021"/>
      <c r="E40" s="1022"/>
      <c r="F40" s="197"/>
      <c r="G40" s="201"/>
      <c r="H40" s="201"/>
      <c r="I40" s="201"/>
      <c r="J40" s="205"/>
      <c r="K40" s="185"/>
      <c r="L40" s="185"/>
      <c r="M40" s="185"/>
      <c r="N40" s="185"/>
      <c r="O40" s="185"/>
      <c r="P40" s="185"/>
    </row>
    <row r="41" spans="1:16" ht="39" customHeight="1" x14ac:dyDescent="0.2">
      <c r="A41" s="185"/>
      <c r="B41" s="188"/>
      <c r="C41" s="1021"/>
      <c r="D41" s="1021"/>
      <c r="E41" s="1022"/>
      <c r="F41" s="197"/>
      <c r="G41" s="201"/>
      <c r="H41" s="201"/>
      <c r="I41" s="201"/>
      <c r="J41" s="205"/>
      <c r="K41" s="185"/>
      <c r="L41" s="185"/>
      <c r="M41" s="185"/>
      <c r="N41" s="185"/>
      <c r="O41" s="185"/>
      <c r="P41" s="185"/>
    </row>
    <row r="42" spans="1:16" ht="39" customHeight="1" x14ac:dyDescent="0.2">
      <c r="A42" s="185"/>
      <c r="B42" s="189"/>
      <c r="C42" s="1021" t="s">
        <v>520</v>
      </c>
      <c r="D42" s="1021"/>
      <c r="E42" s="1022"/>
      <c r="F42" s="197" t="s">
        <v>199</v>
      </c>
      <c r="G42" s="201" t="s">
        <v>199</v>
      </c>
      <c r="H42" s="201" t="s">
        <v>199</v>
      </c>
      <c r="I42" s="201" t="s">
        <v>199</v>
      </c>
      <c r="J42" s="205" t="s">
        <v>199</v>
      </c>
      <c r="K42" s="185"/>
      <c r="L42" s="185"/>
      <c r="M42" s="185"/>
      <c r="N42" s="185"/>
      <c r="O42" s="185"/>
      <c r="P42" s="185"/>
    </row>
    <row r="43" spans="1:16" ht="39" customHeight="1" x14ac:dyDescent="0.2">
      <c r="A43" s="185"/>
      <c r="B43" s="190"/>
      <c r="C43" s="1023" t="s">
        <v>300</v>
      </c>
      <c r="D43" s="1023"/>
      <c r="E43" s="1024"/>
      <c r="F43" s="198">
        <v>0</v>
      </c>
      <c r="G43" s="202">
        <v>0</v>
      </c>
      <c r="H43" s="202">
        <v>0</v>
      </c>
      <c r="I43" s="202" t="s">
        <v>199</v>
      </c>
      <c r="J43" s="206" t="s">
        <v>199</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UgsW9ovpVEwS8a3MJ9MVq5OFWoy54241S4Jdt3SkZaSk5PW/KVxBqnk5m+0shqmYLOEdz7njSO2Dyb+Iu0G06g==" saltValue="DVbCiQLIWhB/2MAN8yj6oQ=="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5">
      <c r="A44" s="85"/>
      <c r="B44" s="207" t="s">
        <v>20</v>
      </c>
      <c r="C44" s="213"/>
      <c r="D44" s="213"/>
      <c r="E44" s="221"/>
      <c r="F44" s="221"/>
      <c r="G44" s="221"/>
      <c r="H44" s="221"/>
      <c r="I44" s="221"/>
      <c r="J44" s="224" t="s">
        <v>16</v>
      </c>
      <c r="K44" s="226" t="s">
        <v>515</v>
      </c>
      <c r="L44" s="235" t="s">
        <v>516</v>
      </c>
      <c r="M44" s="235" t="s">
        <v>517</v>
      </c>
      <c r="N44" s="235" t="s">
        <v>256</v>
      </c>
      <c r="O44" s="244" t="s">
        <v>518</v>
      </c>
      <c r="P44" s="85"/>
      <c r="Q44" s="85"/>
      <c r="R44" s="85"/>
      <c r="S44" s="85"/>
      <c r="T44" s="85"/>
      <c r="U44" s="85"/>
    </row>
    <row r="45" spans="1:21" ht="30.75" customHeight="1" x14ac:dyDescent="0.2">
      <c r="A45" s="85"/>
      <c r="B45" s="1040" t="s">
        <v>25</v>
      </c>
      <c r="C45" s="1041"/>
      <c r="D45" s="216"/>
      <c r="E45" s="1054" t="s">
        <v>22</v>
      </c>
      <c r="F45" s="1054"/>
      <c r="G45" s="1054"/>
      <c r="H45" s="1054"/>
      <c r="I45" s="1054"/>
      <c r="J45" s="1055"/>
      <c r="K45" s="227">
        <v>177</v>
      </c>
      <c r="L45" s="236">
        <v>186</v>
      </c>
      <c r="M45" s="236">
        <v>218</v>
      </c>
      <c r="N45" s="236">
        <v>220</v>
      </c>
      <c r="O45" s="245">
        <v>219</v>
      </c>
      <c r="P45" s="85"/>
      <c r="Q45" s="85"/>
      <c r="R45" s="85"/>
      <c r="S45" s="85"/>
      <c r="T45" s="85"/>
      <c r="U45" s="85"/>
    </row>
    <row r="46" spans="1:21" ht="30.75" customHeight="1" x14ac:dyDescent="0.2">
      <c r="A46" s="85"/>
      <c r="B46" s="1042"/>
      <c r="C46" s="1043"/>
      <c r="D46" s="217"/>
      <c r="E46" s="1046" t="s">
        <v>28</v>
      </c>
      <c r="F46" s="1046"/>
      <c r="G46" s="1046"/>
      <c r="H46" s="1046"/>
      <c r="I46" s="1046"/>
      <c r="J46" s="1047"/>
      <c r="K46" s="228" t="s">
        <v>199</v>
      </c>
      <c r="L46" s="237" t="s">
        <v>199</v>
      </c>
      <c r="M46" s="237" t="s">
        <v>199</v>
      </c>
      <c r="N46" s="237" t="s">
        <v>199</v>
      </c>
      <c r="O46" s="246" t="s">
        <v>199</v>
      </c>
      <c r="P46" s="85"/>
      <c r="Q46" s="85"/>
      <c r="R46" s="85"/>
      <c r="S46" s="85"/>
      <c r="T46" s="85"/>
      <c r="U46" s="85"/>
    </row>
    <row r="47" spans="1:21" ht="30.75" customHeight="1" x14ac:dyDescent="0.2">
      <c r="A47" s="85"/>
      <c r="B47" s="1042"/>
      <c r="C47" s="1043"/>
      <c r="D47" s="217"/>
      <c r="E47" s="1046" t="s">
        <v>32</v>
      </c>
      <c r="F47" s="1046"/>
      <c r="G47" s="1046"/>
      <c r="H47" s="1046"/>
      <c r="I47" s="1046"/>
      <c r="J47" s="1047"/>
      <c r="K47" s="228" t="s">
        <v>199</v>
      </c>
      <c r="L47" s="237" t="s">
        <v>199</v>
      </c>
      <c r="M47" s="237" t="s">
        <v>199</v>
      </c>
      <c r="N47" s="237" t="s">
        <v>199</v>
      </c>
      <c r="O47" s="246" t="s">
        <v>199</v>
      </c>
      <c r="P47" s="85"/>
      <c r="Q47" s="85"/>
      <c r="R47" s="85"/>
      <c r="S47" s="85"/>
      <c r="T47" s="85"/>
      <c r="U47" s="85"/>
    </row>
    <row r="48" spans="1:21" ht="30.75" customHeight="1" x14ac:dyDescent="0.2">
      <c r="A48" s="85"/>
      <c r="B48" s="1042"/>
      <c r="C48" s="1043"/>
      <c r="D48" s="217"/>
      <c r="E48" s="1046" t="s">
        <v>35</v>
      </c>
      <c r="F48" s="1046"/>
      <c r="G48" s="1046"/>
      <c r="H48" s="1046"/>
      <c r="I48" s="1046"/>
      <c r="J48" s="1047"/>
      <c r="K48" s="228">
        <v>4</v>
      </c>
      <c r="L48" s="237">
        <v>3</v>
      </c>
      <c r="M48" s="237">
        <v>2</v>
      </c>
      <c r="N48" s="237">
        <v>2</v>
      </c>
      <c r="O48" s="246">
        <v>2</v>
      </c>
      <c r="P48" s="85"/>
      <c r="Q48" s="85"/>
      <c r="R48" s="85"/>
      <c r="S48" s="85"/>
      <c r="T48" s="85"/>
      <c r="U48" s="85"/>
    </row>
    <row r="49" spans="1:21" ht="30.75" customHeight="1" x14ac:dyDescent="0.2">
      <c r="A49" s="85"/>
      <c r="B49" s="1042"/>
      <c r="C49" s="1043"/>
      <c r="D49" s="217"/>
      <c r="E49" s="1046" t="s">
        <v>0</v>
      </c>
      <c r="F49" s="1046"/>
      <c r="G49" s="1046"/>
      <c r="H49" s="1046"/>
      <c r="I49" s="1046"/>
      <c r="J49" s="1047"/>
      <c r="K49" s="228">
        <v>11</v>
      </c>
      <c r="L49" s="237">
        <v>12</v>
      </c>
      <c r="M49" s="237">
        <v>11</v>
      </c>
      <c r="N49" s="237">
        <v>10</v>
      </c>
      <c r="O49" s="246">
        <v>12</v>
      </c>
      <c r="P49" s="85"/>
      <c r="Q49" s="85"/>
      <c r="R49" s="85"/>
      <c r="S49" s="85"/>
      <c r="T49" s="85"/>
      <c r="U49" s="85"/>
    </row>
    <row r="50" spans="1:21" ht="30.75" customHeight="1" x14ac:dyDescent="0.2">
      <c r="A50" s="85"/>
      <c r="B50" s="1042"/>
      <c r="C50" s="1043"/>
      <c r="D50" s="217"/>
      <c r="E50" s="1046" t="s">
        <v>40</v>
      </c>
      <c r="F50" s="1046"/>
      <c r="G50" s="1046"/>
      <c r="H50" s="1046"/>
      <c r="I50" s="1046"/>
      <c r="J50" s="1047"/>
      <c r="K50" s="228" t="s">
        <v>199</v>
      </c>
      <c r="L50" s="237" t="s">
        <v>199</v>
      </c>
      <c r="M50" s="237" t="s">
        <v>199</v>
      </c>
      <c r="N50" s="237" t="s">
        <v>199</v>
      </c>
      <c r="O50" s="246" t="s">
        <v>199</v>
      </c>
      <c r="P50" s="85"/>
      <c r="Q50" s="85"/>
      <c r="R50" s="85"/>
      <c r="S50" s="85"/>
      <c r="T50" s="85"/>
      <c r="U50" s="85"/>
    </row>
    <row r="51" spans="1:21" ht="30.75" customHeight="1" x14ac:dyDescent="0.2">
      <c r="A51" s="85"/>
      <c r="B51" s="1044"/>
      <c r="C51" s="1045"/>
      <c r="D51" s="218"/>
      <c r="E51" s="1046" t="s">
        <v>42</v>
      </c>
      <c r="F51" s="1046"/>
      <c r="G51" s="1046"/>
      <c r="H51" s="1046"/>
      <c r="I51" s="1046"/>
      <c r="J51" s="1047"/>
      <c r="K51" s="228" t="s">
        <v>199</v>
      </c>
      <c r="L51" s="237" t="s">
        <v>199</v>
      </c>
      <c r="M51" s="237" t="s">
        <v>199</v>
      </c>
      <c r="N51" s="237" t="s">
        <v>199</v>
      </c>
      <c r="O51" s="246" t="s">
        <v>199</v>
      </c>
      <c r="P51" s="85"/>
      <c r="Q51" s="85"/>
      <c r="R51" s="85"/>
      <c r="S51" s="85"/>
      <c r="T51" s="85"/>
      <c r="U51" s="85"/>
    </row>
    <row r="52" spans="1:21" ht="30.75" customHeight="1" x14ac:dyDescent="0.2">
      <c r="A52" s="85"/>
      <c r="B52" s="1048" t="s">
        <v>46</v>
      </c>
      <c r="C52" s="1049"/>
      <c r="D52" s="218"/>
      <c r="E52" s="1046" t="s">
        <v>48</v>
      </c>
      <c r="F52" s="1046"/>
      <c r="G52" s="1046"/>
      <c r="H52" s="1046"/>
      <c r="I52" s="1046"/>
      <c r="J52" s="1047"/>
      <c r="K52" s="228">
        <v>161</v>
      </c>
      <c r="L52" s="237">
        <v>158</v>
      </c>
      <c r="M52" s="237">
        <v>177</v>
      </c>
      <c r="N52" s="237">
        <v>178</v>
      </c>
      <c r="O52" s="246">
        <v>178</v>
      </c>
      <c r="P52" s="85"/>
      <c r="Q52" s="85"/>
      <c r="R52" s="85"/>
      <c r="S52" s="85"/>
      <c r="T52" s="85"/>
      <c r="U52" s="85"/>
    </row>
    <row r="53" spans="1:21" ht="30.75" customHeight="1" x14ac:dyDescent="0.2">
      <c r="A53" s="85"/>
      <c r="B53" s="1050" t="s">
        <v>50</v>
      </c>
      <c r="C53" s="1051"/>
      <c r="D53" s="219"/>
      <c r="E53" s="1052" t="s">
        <v>53</v>
      </c>
      <c r="F53" s="1052"/>
      <c r="G53" s="1052"/>
      <c r="H53" s="1052"/>
      <c r="I53" s="1052"/>
      <c r="J53" s="1053"/>
      <c r="K53" s="229">
        <v>31</v>
      </c>
      <c r="L53" s="238">
        <v>43</v>
      </c>
      <c r="M53" s="238">
        <v>54</v>
      </c>
      <c r="N53" s="238">
        <v>54</v>
      </c>
      <c r="O53" s="247">
        <v>55</v>
      </c>
      <c r="P53" s="85"/>
      <c r="Q53" s="85"/>
      <c r="R53" s="85"/>
      <c r="S53" s="85"/>
      <c r="T53" s="85"/>
      <c r="U53" s="85"/>
    </row>
    <row r="54" spans="1:21" ht="24" customHeight="1" x14ac:dyDescent="0.25">
      <c r="A54" s="85"/>
      <c r="B54" s="208" t="s">
        <v>55</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8</v>
      </c>
      <c r="C56" s="214"/>
      <c r="D56" s="214"/>
      <c r="E56" s="214"/>
      <c r="F56" s="214"/>
      <c r="G56" s="214"/>
      <c r="H56" s="214"/>
      <c r="I56" s="214"/>
      <c r="J56" s="214"/>
      <c r="K56" s="230"/>
      <c r="L56" s="230"/>
      <c r="M56" s="230"/>
      <c r="N56" s="230"/>
      <c r="O56" s="248" t="s">
        <v>26</v>
      </c>
      <c r="P56" s="85"/>
      <c r="Q56" s="85"/>
      <c r="R56" s="85"/>
      <c r="S56" s="85"/>
      <c r="T56" s="85"/>
      <c r="U56" s="85"/>
    </row>
    <row r="57" spans="1:21" ht="31.5" customHeight="1" x14ac:dyDescent="0.25">
      <c r="A57" s="85"/>
      <c r="B57" s="210"/>
      <c r="C57" s="215"/>
      <c r="D57" s="215"/>
      <c r="E57" s="222"/>
      <c r="F57" s="222"/>
      <c r="G57" s="222"/>
      <c r="H57" s="222"/>
      <c r="I57" s="222"/>
      <c r="J57" s="225" t="s">
        <v>16</v>
      </c>
      <c r="K57" s="231" t="s">
        <v>515</v>
      </c>
      <c r="L57" s="239" t="s">
        <v>516</v>
      </c>
      <c r="M57" s="239" t="s">
        <v>517</v>
      </c>
      <c r="N57" s="239" t="s">
        <v>256</v>
      </c>
      <c r="O57" s="249" t="s">
        <v>518</v>
      </c>
      <c r="P57" s="85"/>
      <c r="Q57" s="85"/>
      <c r="R57" s="85"/>
      <c r="S57" s="85"/>
      <c r="T57" s="85"/>
      <c r="U57" s="85"/>
    </row>
    <row r="58" spans="1:21" ht="31.5" customHeight="1" x14ac:dyDescent="0.2">
      <c r="B58" s="1034" t="s">
        <v>59</v>
      </c>
      <c r="C58" s="1035"/>
      <c r="D58" s="1025" t="s">
        <v>61</v>
      </c>
      <c r="E58" s="1026"/>
      <c r="F58" s="1026"/>
      <c r="G58" s="1026"/>
      <c r="H58" s="1026"/>
      <c r="I58" s="1026"/>
      <c r="J58" s="1027"/>
      <c r="K58" s="232"/>
      <c r="L58" s="240"/>
      <c r="M58" s="240"/>
      <c r="N58" s="240"/>
      <c r="O58" s="250"/>
    </row>
    <row r="59" spans="1:21" ht="31.5" customHeight="1" x14ac:dyDescent="0.2">
      <c r="B59" s="1036"/>
      <c r="C59" s="1037"/>
      <c r="D59" s="1028" t="s">
        <v>13</v>
      </c>
      <c r="E59" s="1029"/>
      <c r="F59" s="1029"/>
      <c r="G59" s="1029"/>
      <c r="H59" s="1029"/>
      <c r="I59" s="1029"/>
      <c r="J59" s="1030"/>
      <c r="K59" s="233"/>
      <c r="L59" s="241"/>
      <c r="M59" s="241"/>
      <c r="N59" s="241"/>
      <c r="O59" s="251"/>
    </row>
    <row r="60" spans="1:21" ht="31.5" customHeight="1" x14ac:dyDescent="0.2">
      <c r="B60" s="1038"/>
      <c r="C60" s="1039"/>
      <c r="D60" s="1031" t="s">
        <v>62</v>
      </c>
      <c r="E60" s="1032"/>
      <c r="F60" s="1032"/>
      <c r="G60" s="1032"/>
      <c r="H60" s="1032"/>
      <c r="I60" s="1032"/>
      <c r="J60" s="1033"/>
      <c r="K60" s="234"/>
      <c r="L60" s="242"/>
      <c r="M60" s="242"/>
      <c r="N60" s="242"/>
      <c r="O60" s="252"/>
    </row>
    <row r="61" spans="1:21" ht="24" customHeight="1" x14ac:dyDescent="0.2">
      <c r="B61" s="211"/>
      <c r="C61" s="211"/>
      <c r="D61" s="220" t="s">
        <v>47</v>
      </c>
      <c r="E61" s="223"/>
      <c r="F61" s="223"/>
      <c r="G61" s="223"/>
      <c r="H61" s="223"/>
      <c r="I61" s="223"/>
      <c r="J61" s="223"/>
      <c r="K61" s="223"/>
      <c r="L61" s="223"/>
      <c r="M61" s="223"/>
      <c r="N61" s="223"/>
      <c r="O61" s="223"/>
    </row>
    <row r="62" spans="1:21" ht="24" customHeight="1" x14ac:dyDescent="0.2">
      <c r="B62" s="212"/>
      <c r="C62" s="212"/>
      <c r="D62" s="220" t="s">
        <v>41</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VsHA69kGqPbGZVp+SHHpDAETOlyWdkh//czhSitaNltwYvx7E4EajoiyYZEtI7+XKo/i1RKf4mB+PLrJZvioCQ==" saltValue="Hn86RweoALQsTNlQSzN8c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5">
      <c r="B40" s="207" t="s">
        <v>20</v>
      </c>
      <c r="C40" s="213"/>
      <c r="D40" s="213"/>
      <c r="E40" s="221"/>
      <c r="F40" s="221"/>
      <c r="G40" s="221"/>
      <c r="H40" s="224" t="s">
        <v>16</v>
      </c>
      <c r="I40" s="226" t="s">
        <v>515</v>
      </c>
      <c r="J40" s="235" t="s">
        <v>516</v>
      </c>
      <c r="K40" s="235" t="s">
        <v>517</v>
      </c>
      <c r="L40" s="235" t="s">
        <v>256</v>
      </c>
      <c r="M40" s="264" t="s">
        <v>518</v>
      </c>
    </row>
    <row r="41" spans="2:13" ht="27.75" customHeight="1" x14ac:dyDescent="0.2">
      <c r="B41" s="1040" t="s">
        <v>37</v>
      </c>
      <c r="C41" s="1041"/>
      <c r="D41" s="216"/>
      <c r="E41" s="1065" t="s">
        <v>57</v>
      </c>
      <c r="F41" s="1065"/>
      <c r="G41" s="1065"/>
      <c r="H41" s="1066"/>
      <c r="I41" s="257">
        <v>1875</v>
      </c>
      <c r="J41" s="261">
        <v>1819</v>
      </c>
      <c r="K41" s="261">
        <v>1811</v>
      </c>
      <c r="L41" s="261">
        <v>2664</v>
      </c>
      <c r="M41" s="265">
        <v>2670</v>
      </c>
    </row>
    <row r="42" spans="2:13" ht="27.75" customHeight="1" x14ac:dyDescent="0.2">
      <c r="B42" s="1042"/>
      <c r="C42" s="1043"/>
      <c r="D42" s="217"/>
      <c r="E42" s="1056" t="s">
        <v>68</v>
      </c>
      <c r="F42" s="1056"/>
      <c r="G42" s="1056"/>
      <c r="H42" s="1057"/>
      <c r="I42" s="258" t="s">
        <v>199</v>
      </c>
      <c r="J42" s="262" t="s">
        <v>199</v>
      </c>
      <c r="K42" s="262" t="s">
        <v>199</v>
      </c>
      <c r="L42" s="262" t="s">
        <v>199</v>
      </c>
      <c r="M42" s="266" t="s">
        <v>199</v>
      </c>
    </row>
    <row r="43" spans="2:13" ht="27.75" customHeight="1" x14ac:dyDescent="0.2">
      <c r="B43" s="1042"/>
      <c r="C43" s="1043"/>
      <c r="D43" s="217"/>
      <c r="E43" s="1056" t="s">
        <v>70</v>
      </c>
      <c r="F43" s="1056"/>
      <c r="G43" s="1056"/>
      <c r="H43" s="1057"/>
      <c r="I43" s="258">
        <v>24</v>
      </c>
      <c r="J43" s="262">
        <v>24</v>
      </c>
      <c r="K43" s="262">
        <v>24</v>
      </c>
      <c r="L43" s="262">
        <v>20</v>
      </c>
      <c r="M43" s="266">
        <v>16</v>
      </c>
    </row>
    <row r="44" spans="2:13" ht="27.75" customHeight="1" x14ac:dyDescent="0.2">
      <c r="B44" s="1042"/>
      <c r="C44" s="1043"/>
      <c r="D44" s="217"/>
      <c r="E44" s="1056" t="s">
        <v>72</v>
      </c>
      <c r="F44" s="1056"/>
      <c r="G44" s="1056"/>
      <c r="H44" s="1057"/>
      <c r="I44" s="258">
        <v>69</v>
      </c>
      <c r="J44" s="262">
        <v>59</v>
      </c>
      <c r="K44" s="262">
        <v>65</v>
      </c>
      <c r="L44" s="262">
        <v>116</v>
      </c>
      <c r="M44" s="266">
        <v>154</v>
      </c>
    </row>
    <row r="45" spans="2:13" ht="27.75" customHeight="1" x14ac:dyDescent="0.2">
      <c r="B45" s="1042"/>
      <c r="C45" s="1043"/>
      <c r="D45" s="217"/>
      <c r="E45" s="1056" t="s">
        <v>74</v>
      </c>
      <c r="F45" s="1056"/>
      <c r="G45" s="1056"/>
      <c r="H45" s="1057"/>
      <c r="I45" s="258">
        <v>716</v>
      </c>
      <c r="J45" s="262">
        <v>721</v>
      </c>
      <c r="K45" s="262">
        <v>713</v>
      </c>
      <c r="L45" s="262">
        <v>709</v>
      </c>
      <c r="M45" s="266">
        <v>716</v>
      </c>
    </row>
    <row r="46" spans="2:13" ht="27.75" customHeight="1" x14ac:dyDescent="0.2">
      <c r="B46" s="1042"/>
      <c r="C46" s="1043"/>
      <c r="D46" s="218"/>
      <c r="E46" s="1056" t="s">
        <v>73</v>
      </c>
      <c r="F46" s="1056"/>
      <c r="G46" s="1056"/>
      <c r="H46" s="1057"/>
      <c r="I46" s="258" t="s">
        <v>199</v>
      </c>
      <c r="J46" s="262" t="s">
        <v>199</v>
      </c>
      <c r="K46" s="262">
        <v>1</v>
      </c>
      <c r="L46" s="262" t="s">
        <v>199</v>
      </c>
      <c r="M46" s="266" t="s">
        <v>199</v>
      </c>
    </row>
    <row r="47" spans="2:13" ht="27.75" customHeight="1" x14ac:dyDescent="0.2">
      <c r="B47" s="1042"/>
      <c r="C47" s="1043"/>
      <c r="D47" s="254"/>
      <c r="E47" s="1062" t="s">
        <v>76</v>
      </c>
      <c r="F47" s="1063"/>
      <c r="G47" s="1063"/>
      <c r="H47" s="1064"/>
      <c r="I47" s="258" t="s">
        <v>199</v>
      </c>
      <c r="J47" s="262" t="s">
        <v>199</v>
      </c>
      <c r="K47" s="262" t="s">
        <v>199</v>
      </c>
      <c r="L47" s="262" t="s">
        <v>199</v>
      </c>
      <c r="M47" s="266" t="s">
        <v>199</v>
      </c>
    </row>
    <row r="48" spans="2:13" ht="27.75" customHeight="1" x14ac:dyDescent="0.2">
      <c r="B48" s="1042"/>
      <c r="C48" s="1043"/>
      <c r="D48" s="217"/>
      <c r="E48" s="1056" t="s">
        <v>82</v>
      </c>
      <c r="F48" s="1056"/>
      <c r="G48" s="1056"/>
      <c r="H48" s="1057"/>
      <c r="I48" s="258" t="s">
        <v>199</v>
      </c>
      <c r="J48" s="262" t="s">
        <v>199</v>
      </c>
      <c r="K48" s="262" t="s">
        <v>199</v>
      </c>
      <c r="L48" s="262" t="s">
        <v>199</v>
      </c>
      <c r="M48" s="266" t="s">
        <v>199</v>
      </c>
    </row>
    <row r="49" spans="2:13" ht="27.75" customHeight="1" x14ac:dyDescent="0.2">
      <c r="B49" s="1044"/>
      <c r="C49" s="1045"/>
      <c r="D49" s="217"/>
      <c r="E49" s="1056" t="s">
        <v>86</v>
      </c>
      <c r="F49" s="1056"/>
      <c r="G49" s="1056"/>
      <c r="H49" s="1057"/>
      <c r="I49" s="258" t="s">
        <v>199</v>
      </c>
      <c r="J49" s="262" t="s">
        <v>199</v>
      </c>
      <c r="K49" s="262" t="s">
        <v>199</v>
      </c>
      <c r="L49" s="262" t="s">
        <v>199</v>
      </c>
      <c r="M49" s="266" t="s">
        <v>199</v>
      </c>
    </row>
    <row r="50" spans="2:13" ht="27.75" customHeight="1" x14ac:dyDescent="0.2">
      <c r="B50" s="1060" t="s">
        <v>88</v>
      </c>
      <c r="C50" s="1061"/>
      <c r="D50" s="255"/>
      <c r="E50" s="1056" t="s">
        <v>89</v>
      </c>
      <c r="F50" s="1056"/>
      <c r="G50" s="1056"/>
      <c r="H50" s="1057"/>
      <c r="I50" s="258">
        <v>1391</v>
      </c>
      <c r="J50" s="262">
        <v>1618</v>
      </c>
      <c r="K50" s="262">
        <v>1848</v>
      </c>
      <c r="L50" s="262">
        <v>1966</v>
      </c>
      <c r="M50" s="266">
        <v>2143</v>
      </c>
    </row>
    <row r="51" spans="2:13" ht="27.75" customHeight="1" x14ac:dyDescent="0.2">
      <c r="B51" s="1042"/>
      <c r="C51" s="1043"/>
      <c r="D51" s="217"/>
      <c r="E51" s="1056" t="s">
        <v>91</v>
      </c>
      <c r="F51" s="1056"/>
      <c r="G51" s="1056"/>
      <c r="H51" s="1057"/>
      <c r="I51" s="258" t="s">
        <v>199</v>
      </c>
      <c r="J51" s="262">
        <v>14</v>
      </c>
      <c r="K51" s="262">
        <v>13</v>
      </c>
      <c r="L51" s="262">
        <v>12</v>
      </c>
      <c r="M51" s="266">
        <v>10</v>
      </c>
    </row>
    <row r="52" spans="2:13" ht="27.75" customHeight="1" x14ac:dyDescent="0.2">
      <c r="B52" s="1044"/>
      <c r="C52" s="1045"/>
      <c r="D52" s="217"/>
      <c r="E52" s="1056" t="s">
        <v>44</v>
      </c>
      <c r="F52" s="1056"/>
      <c r="G52" s="1056"/>
      <c r="H52" s="1057"/>
      <c r="I52" s="258">
        <v>1617</v>
      </c>
      <c r="J52" s="262">
        <v>1554</v>
      </c>
      <c r="K52" s="262">
        <v>1435</v>
      </c>
      <c r="L52" s="262">
        <v>2181</v>
      </c>
      <c r="M52" s="266">
        <v>2176</v>
      </c>
    </row>
    <row r="53" spans="2:13" ht="27.75" customHeight="1" x14ac:dyDescent="0.2">
      <c r="B53" s="1050" t="s">
        <v>50</v>
      </c>
      <c r="C53" s="1051"/>
      <c r="D53" s="219"/>
      <c r="E53" s="1058" t="s">
        <v>95</v>
      </c>
      <c r="F53" s="1058"/>
      <c r="G53" s="1058"/>
      <c r="H53" s="1059"/>
      <c r="I53" s="259">
        <v>-325</v>
      </c>
      <c r="J53" s="263">
        <v>-562</v>
      </c>
      <c r="K53" s="263">
        <v>-683</v>
      </c>
      <c r="L53" s="263">
        <v>-650</v>
      </c>
      <c r="M53" s="267">
        <v>-772</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hQunQBS2hAha+xOviY4qpGJcy4BTMU3BWJ+DG3SqB/RHpJP6LUpkMywm7IV8adw0hktf0KuwCDaXZVlEew0pGw==" saltValue="MpCmy3s570x+T86F4HUCQ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46" customWidth="1"/>
    <col min="2" max="2" width="16.36328125" style="46" customWidth="1"/>
    <col min="3" max="5" width="26.1796875" style="46" customWidth="1"/>
    <col min="6" max="8" width="24.179687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93</v>
      </c>
    </row>
    <row r="54" spans="2:8" ht="29.25" customHeight="1" x14ac:dyDescent="0.3">
      <c r="B54" s="268" t="s">
        <v>5</v>
      </c>
      <c r="C54" s="274"/>
      <c r="D54" s="274"/>
      <c r="E54" s="275" t="s">
        <v>16</v>
      </c>
      <c r="F54" s="276" t="s">
        <v>517</v>
      </c>
      <c r="G54" s="276" t="s">
        <v>256</v>
      </c>
      <c r="H54" s="284" t="s">
        <v>518</v>
      </c>
    </row>
    <row r="55" spans="2:8" ht="52.5" customHeight="1" x14ac:dyDescent="0.2">
      <c r="B55" s="269"/>
      <c r="C55" s="1075" t="s">
        <v>99</v>
      </c>
      <c r="D55" s="1075"/>
      <c r="E55" s="1076"/>
      <c r="F55" s="277">
        <v>1167</v>
      </c>
      <c r="G55" s="277">
        <v>1317</v>
      </c>
      <c r="H55" s="285">
        <v>1486</v>
      </c>
    </row>
    <row r="56" spans="2:8" ht="52.5" customHeight="1" x14ac:dyDescent="0.2">
      <c r="B56" s="270"/>
      <c r="C56" s="1077" t="s">
        <v>102</v>
      </c>
      <c r="D56" s="1077"/>
      <c r="E56" s="1078"/>
      <c r="F56" s="278">
        <v>54</v>
      </c>
      <c r="G56" s="278">
        <v>54</v>
      </c>
      <c r="H56" s="286">
        <v>54</v>
      </c>
    </row>
    <row r="57" spans="2:8" ht="53.25" customHeight="1" x14ac:dyDescent="0.2">
      <c r="B57" s="270"/>
      <c r="C57" s="1079" t="s">
        <v>66</v>
      </c>
      <c r="D57" s="1079"/>
      <c r="E57" s="1080"/>
      <c r="F57" s="279">
        <v>405</v>
      </c>
      <c r="G57" s="279">
        <v>363</v>
      </c>
      <c r="H57" s="287">
        <v>403</v>
      </c>
    </row>
    <row r="58" spans="2:8" ht="45.75" customHeight="1" x14ac:dyDescent="0.2">
      <c r="B58" s="271"/>
      <c r="C58" s="1067" t="s">
        <v>529</v>
      </c>
      <c r="D58" s="1068"/>
      <c r="E58" s="1069"/>
      <c r="F58" s="280">
        <v>189</v>
      </c>
      <c r="G58" s="280">
        <v>152</v>
      </c>
      <c r="H58" s="288">
        <v>153</v>
      </c>
    </row>
    <row r="59" spans="2:8" ht="45.75" customHeight="1" x14ac:dyDescent="0.2">
      <c r="B59" s="271"/>
      <c r="C59" s="1067" t="s">
        <v>530</v>
      </c>
      <c r="D59" s="1068"/>
      <c r="E59" s="1069"/>
      <c r="F59" s="280">
        <v>113</v>
      </c>
      <c r="G59" s="280">
        <v>79</v>
      </c>
      <c r="H59" s="288">
        <v>110</v>
      </c>
    </row>
    <row r="60" spans="2:8" ht="45.75" customHeight="1" x14ac:dyDescent="0.2">
      <c r="B60" s="271"/>
      <c r="C60" s="1067" t="s">
        <v>531</v>
      </c>
      <c r="D60" s="1068"/>
      <c r="E60" s="1069"/>
      <c r="F60" s="280">
        <v>17</v>
      </c>
      <c r="G60" s="280">
        <v>46</v>
      </c>
      <c r="H60" s="288">
        <v>40</v>
      </c>
    </row>
    <row r="61" spans="2:8" ht="45.75" customHeight="1" x14ac:dyDescent="0.2">
      <c r="B61" s="271"/>
      <c r="C61" s="1067" t="s">
        <v>532</v>
      </c>
      <c r="D61" s="1068"/>
      <c r="E61" s="1069"/>
      <c r="F61" s="280">
        <v>28</v>
      </c>
      <c r="G61" s="280">
        <v>14</v>
      </c>
      <c r="H61" s="288">
        <v>32</v>
      </c>
    </row>
    <row r="62" spans="2:8" ht="45.75" customHeight="1" x14ac:dyDescent="0.2">
      <c r="B62" s="272"/>
      <c r="C62" s="1070" t="s">
        <v>533</v>
      </c>
      <c r="D62" s="1071"/>
      <c r="E62" s="1072"/>
      <c r="F62" s="281">
        <v>22</v>
      </c>
      <c r="G62" s="281">
        <v>23</v>
      </c>
      <c r="H62" s="289">
        <v>23</v>
      </c>
    </row>
    <row r="63" spans="2:8" ht="52.5" customHeight="1" x14ac:dyDescent="0.2">
      <c r="B63" s="273"/>
      <c r="C63" s="1073" t="s">
        <v>104</v>
      </c>
      <c r="D63" s="1073"/>
      <c r="E63" s="1074"/>
      <c r="F63" s="282">
        <v>1625</v>
      </c>
      <c r="G63" s="282">
        <v>1734</v>
      </c>
      <c r="H63" s="290">
        <v>1943</v>
      </c>
    </row>
    <row r="64" spans="2:8" ht="13" x14ac:dyDescent="0.2"/>
  </sheetData>
  <sheetProtection algorithmName="SHA-512" hashValue="pvSGoHa3W0tznyXM75fquMP8szLld+WGfA8UMq3VK+wLQjJUAmamn5l+yL4qKZyoksU4p561isGut9uy4jUFnA==" saltValue="8HHZwhqzUpY2bm2NSt9anQ=="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04A30-F4D3-4CA3-862D-DAC2D9DBBD00}">
  <sheetPr>
    <pageSetUpPr fitToPage="1"/>
  </sheetPr>
  <dimension ref="A1:DE85"/>
  <sheetViews>
    <sheetView showGridLines="0" zoomScaleSheetLayoutView="55" workbookViewId="0"/>
  </sheetViews>
  <sheetFormatPr defaultColWidth="0" defaultRowHeight="13.5" customHeight="1" zeroHeight="1" x14ac:dyDescent="0.2"/>
  <cols>
    <col min="1" max="1" width="6.36328125" style="90" customWidth="1"/>
    <col min="2" max="107" width="2.453125" style="90" customWidth="1"/>
    <col min="108" max="108" width="6.08984375" style="79" customWidth="1"/>
    <col min="109" max="109" width="5.90625" style="80" customWidth="1"/>
    <col min="110" max="110" width="8.6328125" style="90" hidden="1" customWidth="1"/>
    <col min="111" max="16384" width="8.6328125" style="90" hidden="1"/>
  </cols>
  <sheetData>
    <row r="1" spans="1:109" ht="42.75" customHeight="1" x14ac:dyDescent="0.2">
      <c r="A1" s="1081"/>
      <c r="B1" s="1082"/>
      <c r="DD1" s="90"/>
      <c r="DE1" s="90"/>
    </row>
    <row r="2" spans="1:109" ht="25.5" customHeight="1" x14ac:dyDescent="0.2">
      <c r="A2" s="1083"/>
      <c r="C2" s="1083"/>
      <c r="O2" s="1083"/>
      <c r="P2" s="1083"/>
      <c r="Q2" s="1083"/>
      <c r="R2" s="1083"/>
      <c r="S2" s="1083"/>
      <c r="T2" s="1083"/>
      <c r="U2" s="1083"/>
      <c r="V2" s="1083"/>
      <c r="W2" s="1083"/>
      <c r="X2" s="1083"/>
      <c r="Y2" s="1083"/>
      <c r="Z2" s="1083"/>
      <c r="AA2" s="1083"/>
      <c r="AB2" s="1083"/>
      <c r="AC2" s="1083"/>
      <c r="AD2" s="1083"/>
      <c r="AE2" s="1083"/>
      <c r="AF2" s="1083"/>
      <c r="AG2" s="1083"/>
      <c r="AH2" s="1083"/>
      <c r="AI2" s="1083"/>
      <c r="AU2" s="1083"/>
      <c r="BG2" s="1083"/>
      <c r="BS2" s="1083"/>
      <c r="CE2" s="1083"/>
      <c r="CQ2" s="1083"/>
      <c r="DD2" s="90"/>
      <c r="DE2" s="90"/>
    </row>
    <row r="3" spans="1:109" ht="25.5" customHeight="1" x14ac:dyDescent="0.2">
      <c r="A3" s="1083"/>
      <c r="C3" s="1083"/>
      <c r="O3" s="1083"/>
      <c r="P3" s="1083"/>
      <c r="Q3" s="1083"/>
      <c r="R3" s="1083"/>
      <c r="S3" s="1083"/>
      <c r="T3" s="1083"/>
      <c r="U3" s="1083"/>
      <c r="V3" s="1083"/>
      <c r="W3" s="1083"/>
      <c r="X3" s="1083"/>
      <c r="Y3" s="1083"/>
      <c r="Z3" s="1083"/>
      <c r="AA3" s="1083"/>
      <c r="AB3" s="1083"/>
      <c r="AC3" s="1083"/>
      <c r="AD3" s="1083"/>
      <c r="AE3" s="1083"/>
      <c r="AF3" s="1083"/>
      <c r="AG3" s="1083"/>
      <c r="AH3" s="1083"/>
      <c r="AI3" s="1083"/>
      <c r="AU3" s="1083"/>
      <c r="BG3" s="1083"/>
      <c r="BS3" s="1083"/>
      <c r="CE3" s="1083"/>
      <c r="CQ3" s="1083"/>
      <c r="DD3" s="90"/>
      <c r="DE3" s="90"/>
    </row>
    <row r="4" spans="1:109" s="78" customFormat="1" ht="13" x14ac:dyDescent="0.2">
      <c r="A4" s="1083"/>
      <c r="B4" s="1083"/>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3"/>
      <c r="AB4" s="1083"/>
      <c r="AC4" s="1083"/>
      <c r="AD4" s="1083"/>
      <c r="AE4" s="1083"/>
      <c r="AF4" s="1083"/>
      <c r="AG4" s="1083"/>
      <c r="AH4" s="1083"/>
      <c r="AI4" s="1083"/>
      <c r="AJ4" s="1083"/>
      <c r="AK4" s="1083"/>
      <c r="AL4" s="1083"/>
      <c r="AM4" s="1083"/>
      <c r="AN4" s="1083"/>
      <c r="AO4" s="1083"/>
      <c r="AP4" s="1083"/>
      <c r="AQ4" s="1083"/>
      <c r="AR4" s="1083"/>
      <c r="AS4" s="1083"/>
      <c r="AT4" s="1083"/>
      <c r="AU4" s="1083"/>
      <c r="AV4" s="1083"/>
      <c r="AW4" s="1083"/>
      <c r="AX4" s="1083"/>
      <c r="AY4" s="1083"/>
      <c r="AZ4" s="1083"/>
      <c r="BA4" s="1083"/>
      <c r="BB4" s="1083"/>
      <c r="BC4" s="1083"/>
      <c r="BD4" s="1083"/>
      <c r="BE4" s="1083"/>
      <c r="BF4" s="1083"/>
      <c r="BG4" s="1083"/>
      <c r="BH4" s="1083"/>
      <c r="BI4" s="1083"/>
      <c r="BJ4" s="1083"/>
      <c r="BK4" s="1083"/>
      <c r="BL4" s="1083"/>
      <c r="BM4" s="1083"/>
      <c r="BN4" s="1083"/>
      <c r="BO4" s="1083"/>
      <c r="BP4" s="1083"/>
      <c r="BQ4" s="1083"/>
      <c r="BR4" s="1083"/>
      <c r="BS4" s="1083"/>
      <c r="BT4" s="1083"/>
      <c r="BU4" s="1083"/>
      <c r="BV4" s="1083"/>
      <c r="BW4" s="1083"/>
      <c r="BX4" s="1083"/>
      <c r="BY4" s="1083"/>
      <c r="BZ4" s="1083"/>
      <c r="CA4" s="1083"/>
      <c r="CB4" s="1083"/>
      <c r="CC4" s="1083"/>
      <c r="CD4" s="1083"/>
      <c r="CE4" s="1083"/>
      <c r="CF4" s="1083"/>
      <c r="CG4" s="1083"/>
      <c r="CH4" s="1083"/>
      <c r="CI4" s="1083"/>
      <c r="CJ4" s="1083"/>
      <c r="CK4" s="1083"/>
      <c r="CL4" s="1083"/>
      <c r="CM4" s="1083"/>
      <c r="CN4" s="1083"/>
      <c r="CO4" s="1083"/>
      <c r="CP4" s="1083"/>
      <c r="CQ4" s="1083"/>
      <c r="CR4" s="1083"/>
      <c r="CS4" s="1083"/>
      <c r="CT4" s="1083"/>
      <c r="CU4" s="1083"/>
      <c r="CV4" s="1083"/>
      <c r="CW4" s="1083"/>
      <c r="CX4" s="1083"/>
      <c r="CY4" s="1083"/>
      <c r="CZ4" s="1083"/>
      <c r="DA4" s="1083"/>
      <c r="DB4" s="1083"/>
      <c r="DC4" s="1083"/>
      <c r="DD4" s="1083"/>
      <c r="DE4" s="1083"/>
    </row>
    <row r="5" spans="1:109" s="78" customFormat="1" ht="13" x14ac:dyDescent="0.2">
      <c r="A5" s="1083"/>
      <c r="B5" s="1083"/>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3"/>
      <c r="AL5" s="1083"/>
      <c r="AM5" s="1083"/>
      <c r="AN5" s="1083"/>
      <c r="AO5" s="1083"/>
      <c r="AP5" s="1083"/>
      <c r="AQ5" s="1083"/>
      <c r="AR5" s="1083"/>
      <c r="AS5" s="1083"/>
      <c r="AT5" s="1083"/>
      <c r="AU5" s="1083"/>
      <c r="AV5" s="1083"/>
      <c r="AW5" s="1083"/>
      <c r="AX5" s="1083"/>
      <c r="AY5" s="1083"/>
      <c r="AZ5" s="1083"/>
      <c r="BA5" s="1083"/>
      <c r="BB5" s="1083"/>
      <c r="BC5" s="1083"/>
      <c r="BD5" s="1083"/>
      <c r="BE5" s="1083"/>
      <c r="BF5" s="1083"/>
      <c r="BG5" s="1083"/>
      <c r="BH5" s="1083"/>
      <c r="BI5" s="1083"/>
      <c r="BJ5" s="1083"/>
      <c r="BK5" s="1083"/>
      <c r="BL5" s="1083"/>
      <c r="BM5" s="1083"/>
      <c r="BN5" s="1083"/>
      <c r="BO5" s="1083"/>
      <c r="BP5" s="1083"/>
      <c r="BQ5" s="1083"/>
      <c r="BR5" s="1083"/>
      <c r="BS5" s="1083"/>
      <c r="BT5" s="1083"/>
      <c r="BU5" s="1083"/>
      <c r="BV5" s="1083"/>
      <c r="BW5" s="1083"/>
      <c r="BX5" s="1083"/>
      <c r="BY5" s="1083"/>
      <c r="BZ5" s="1083"/>
      <c r="CA5" s="1083"/>
      <c r="CB5" s="1083"/>
      <c r="CC5" s="1083"/>
      <c r="CD5" s="1083"/>
      <c r="CE5" s="1083"/>
      <c r="CF5" s="1083"/>
      <c r="CG5" s="1083"/>
      <c r="CH5" s="1083"/>
      <c r="CI5" s="1083"/>
      <c r="CJ5" s="1083"/>
      <c r="CK5" s="1083"/>
      <c r="CL5" s="1083"/>
      <c r="CM5" s="1083"/>
      <c r="CN5" s="1083"/>
      <c r="CO5" s="1083"/>
      <c r="CP5" s="1083"/>
      <c r="CQ5" s="1083"/>
      <c r="CR5" s="1083"/>
      <c r="CS5" s="1083"/>
      <c r="CT5" s="1083"/>
      <c r="CU5" s="1083"/>
      <c r="CV5" s="1083"/>
      <c r="CW5" s="1083"/>
      <c r="CX5" s="1083"/>
      <c r="CY5" s="1083"/>
      <c r="CZ5" s="1083"/>
      <c r="DA5" s="1083"/>
      <c r="DB5" s="1083"/>
      <c r="DC5" s="1083"/>
      <c r="DD5" s="1083"/>
      <c r="DE5" s="1083"/>
    </row>
    <row r="6" spans="1:109" s="78" customFormat="1" ht="13" x14ac:dyDescent="0.2">
      <c r="A6" s="1083"/>
      <c r="B6" s="1083"/>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c r="AF6" s="1083"/>
      <c r="AG6" s="1083"/>
      <c r="AH6" s="1083"/>
      <c r="AI6" s="1083"/>
      <c r="AJ6" s="1083"/>
      <c r="AK6" s="1083"/>
      <c r="AL6" s="1083"/>
      <c r="AM6" s="1083"/>
      <c r="AN6" s="1083"/>
      <c r="AO6" s="1083"/>
      <c r="AP6" s="1083"/>
      <c r="AQ6" s="1083"/>
      <c r="AR6" s="1083"/>
      <c r="AS6" s="1083"/>
      <c r="AT6" s="1083"/>
      <c r="AU6" s="1083"/>
      <c r="AV6" s="1083"/>
      <c r="AW6" s="1083"/>
      <c r="AX6" s="1083"/>
      <c r="AY6" s="1083"/>
      <c r="AZ6" s="1083"/>
      <c r="BA6" s="1083"/>
      <c r="BB6" s="1083"/>
      <c r="BC6" s="1083"/>
      <c r="BD6" s="1083"/>
      <c r="BE6" s="1083"/>
      <c r="BF6" s="1083"/>
      <c r="BG6" s="1083"/>
      <c r="BH6" s="1083"/>
      <c r="BI6" s="1083"/>
      <c r="BJ6" s="1083"/>
      <c r="BK6" s="1083"/>
      <c r="BL6" s="1083"/>
      <c r="BM6" s="1083"/>
      <c r="BN6" s="1083"/>
      <c r="BO6" s="1083"/>
      <c r="BP6" s="1083"/>
      <c r="BQ6" s="1083"/>
      <c r="BR6" s="1083"/>
      <c r="BS6" s="1083"/>
      <c r="BT6" s="1083"/>
      <c r="BU6" s="1083"/>
      <c r="BV6" s="1083"/>
      <c r="BW6" s="1083"/>
      <c r="BX6" s="1083"/>
      <c r="BY6" s="1083"/>
      <c r="BZ6" s="1083"/>
      <c r="CA6" s="1083"/>
      <c r="CB6" s="1083"/>
      <c r="CC6" s="1083"/>
      <c r="CD6" s="1083"/>
      <c r="CE6" s="1083"/>
      <c r="CF6" s="1083"/>
      <c r="CG6" s="1083"/>
      <c r="CH6" s="1083"/>
      <c r="CI6" s="1083"/>
      <c r="CJ6" s="1083"/>
      <c r="CK6" s="1083"/>
      <c r="CL6" s="1083"/>
      <c r="CM6" s="1083"/>
      <c r="CN6" s="1083"/>
      <c r="CO6" s="1083"/>
      <c r="CP6" s="1083"/>
      <c r="CQ6" s="1083"/>
      <c r="CR6" s="1083"/>
      <c r="CS6" s="1083"/>
      <c r="CT6" s="1083"/>
      <c r="CU6" s="1083"/>
      <c r="CV6" s="1083"/>
      <c r="CW6" s="1083"/>
      <c r="CX6" s="1083"/>
      <c r="CY6" s="1083"/>
      <c r="CZ6" s="1083"/>
      <c r="DA6" s="1083"/>
      <c r="DB6" s="1083"/>
      <c r="DC6" s="1083"/>
      <c r="DD6" s="1083"/>
      <c r="DE6" s="1083"/>
    </row>
    <row r="7" spans="1:109" s="78" customFormat="1" ht="13" x14ac:dyDescent="0.2">
      <c r="A7" s="1083"/>
      <c r="B7" s="1083"/>
      <c r="C7" s="1083"/>
      <c r="D7" s="1083"/>
      <c r="E7" s="1083"/>
      <c r="F7" s="1083"/>
      <c r="G7" s="1083"/>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3"/>
      <c r="AH7" s="1083"/>
      <c r="AI7" s="1083"/>
      <c r="AJ7" s="1083"/>
      <c r="AK7" s="1083"/>
      <c r="AL7" s="1083"/>
      <c r="AM7" s="1083"/>
      <c r="AN7" s="1083"/>
      <c r="AO7" s="1083"/>
      <c r="AP7" s="1083"/>
      <c r="AQ7" s="1083"/>
      <c r="AR7" s="1083"/>
      <c r="AS7" s="1083"/>
      <c r="AT7" s="1083"/>
      <c r="AU7" s="1083"/>
      <c r="AV7" s="1083"/>
      <c r="AW7" s="1083"/>
      <c r="AX7" s="1083"/>
      <c r="AY7" s="1083"/>
      <c r="AZ7" s="1083"/>
      <c r="BA7" s="1083"/>
      <c r="BB7" s="1083"/>
      <c r="BC7" s="1083"/>
      <c r="BD7" s="1083"/>
      <c r="BE7" s="1083"/>
      <c r="BF7" s="1083"/>
      <c r="BG7" s="1083"/>
      <c r="BH7" s="1083"/>
      <c r="BI7" s="1083"/>
      <c r="BJ7" s="1083"/>
      <c r="BK7" s="1083"/>
      <c r="BL7" s="1083"/>
      <c r="BM7" s="1083"/>
      <c r="BN7" s="1083"/>
      <c r="BO7" s="1083"/>
      <c r="BP7" s="1083"/>
      <c r="BQ7" s="1083"/>
      <c r="BR7" s="1083"/>
      <c r="BS7" s="1083"/>
      <c r="BT7" s="1083"/>
      <c r="BU7" s="1083"/>
      <c r="BV7" s="1083"/>
      <c r="BW7" s="1083"/>
      <c r="BX7" s="1083"/>
      <c r="BY7" s="1083"/>
      <c r="BZ7" s="1083"/>
      <c r="CA7" s="1083"/>
      <c r="CB7" s="1083"/>
      <c r="CC7" s="1083"/>
      <c r="CD7" s="1083"/>
      <c r="CE7" s="1083"/>
      <c r="CF7" s="1083"/>
      <c r="CG7" s="1083"/>
      <c r="CH7" s="1083"/>
      <c r="CI7" s="1083"/>
      <c r="CJ7" s="1083"/>
      <c r="CK7" s="1083"/>
      <c r="CL7" s="1083"/>
      <c r="CM7" s="1083"/>
      <c r="CN7" s="1083"/>
      <c r="CO7" s="1083"/>
      <c r="CP7" s="1083"/>
      <c r="CQ7" s="1083"/>
      <c r="CR7" s="1083"/>
      <c r="CS7" s="1083"/>
      <c r="CT7" s="1083"/>
      <c r="CU7" s="1083"/>
      <c r="CV7" s="1083"/>
      <c r="CW7" s="1083"/>
      <c r="CX7" s="1083"/>
      <c r="CY7" s="1083"/>
      <c r="CZ7" s="1083"/>
      <c r="DA7" s="1083"/>
      <c r="DB7" s="1083"/>
      <c r="DC7" s="1083"/>
      <c r="DD7" s="1083"/>
      <c r="DE7" s="1083"/>
    </row>
    <row r="8" spans="1:109" s="78" customFormat="1" ht="13" x14ac:dyDescent="0.2">
      <c r="A8" s="1083"/>
      <c r="B8" s="1083"/>
      <c r="C8" s="1083"/>
      <c r="D8" s="1083"/>
      <c r="E8" s="1083"/>
      <c r="F8" s="1083"/>
      <c r="G8" s="1083"/>
      <c r="H8" s="1083"/>
      <c r="I8" s="1083"/>
      <c r="J8" s="1083"/>
      <c r="K8" s="1083"/>
      <c r="L8" s="1083"/>
      <c r="M8" s="1083"/>
      <c r="N8" s="1083"/>
      <c r="O8" s="1083"/>
      <c r="P8" s="1083"/>
      <c r="Q8" s="1083"/>
      <c r="R8" s="1083"/>
      <c r="S8" s="1083"/>
      <c r="T8" s="1083"/>
      <c r="U8" s="1083"/>
      <c r="V8" s="1083"/>
      <c r="W8" s="1083"/>
      <c r="X8" s="1083"/>
      <c r="Y8" s="1083"/>
      <c r="Z8" s="1083"/>
      <c r="AA8" s="1083"/>
      <c r="AB8" s="1083"/>
      <c r="AC8" s="1083"/>
      <c r="AD8" s="1083"/>
      <c r="AE8" s="1083"/>
      <c r="AF8" s="1083"/>
      <c r="AG8" s="1083"/>
      <c r="AH8" s="1083"/>
      <c r="AI8" s="1083"/>
      <c r="AJ8" s="1083"/>
      <c r="AK8" s="1083"/>
      <c r="AL8" s="1083"/>
      <c r="AM8" s="1083"/>
      <c r="AN8" s="1083"/>
      <c r="AO8" s="1083"/>
      <c r="AP8" s="1083"/>
      <c r="AQ8" s="1083"/>
      <c r="AR8" s="1083"/>
      <c r="AS8" s="1083"/>
      <c r="AT8" s="1083"/>
      <c r="AU8" s="1083"/>
      <c r="AV8" s="1083"/>
      <c r="AW8" s="1083"/>
      <c r="AX8" s="1083"/>
      <c r="AY8" s="1083"/>
      <c r="AZ8" s="1083"/>
      <c r="BA8" s="1083"/>
      <c r="BB8" s="1083"/>
      <c r="BC8" s="1083"/>
      <c r="BD8" s="1083"/>
      <c r="BE8" s="1083"/>
      <c r="BF8" s="1083"/>
      <c r="BG8" s="1083"/>
      <c r="BH8" s="1083"/>
      <c r="BI8" s="1083"/>
      <c r="BJ8" s="1083"/>
      <c r="BK8" s="1083"/>
      <c r="BL8" s="1083"/>
      <c r="BM8" s="1083"/>
      <c r="BN8" s="1083"/>
      <c r="BO8" s="1083"/>
      <c r="BP8" s="1083"/>
      <c r="BQ8" s="1083"/>
      <c r="BR8" s="1083"/>
      <c r="BS8" s="1083"/>
      <c r="BT8" s="1083"/>
      <c r="BU8" s="1083"/>
      <c r="BV8" s="1083"/>
      <c r="BW8" s="1083"/>
      <c r="BX8" s="1083"/>
      <c r="BY8" s="1083"/>
      <c r="BZ8" s="1083"/>
      <c r="CA8" s="1083"/>
      <c r="CB8" s="1083"/>
      <c r="CC8" s="1083"/>
      <c r="CD8" s="1083"/>
      <c r="CE8" s="1083"/>
      <c r="CF8" s="1083"/>
      <c r="CG8" s="1083"/>
      <c r="CH8" s="1083"/>
      <c r="CI8" s="1083"/>
      <c r="CJ8" s="1083"/>
      <c r="CK8" s="1083"/>
      <c r="CL8" s="1083"/>
      <c r="CM8" s="1083"/>
      <c r="CN8" s="1083"/>
      <c r="CO8" s="1083"/>
      <c r="CP8" s="1083"/>
      <c r="CQ8" s="1083"/>
      <c r="CR8" s="1083"/>
      <c r="CS8" s="1083"/>
      <c r="CT8" s="1083"/>
      <c r="CU8" s="1083"/>
      <c r="CV8" s="1083"/>
      <c r="CW8" s="1083"/>
      <c r="CX8" s="1083"/>
      <c r="CY8" s="1083"/>
      <c r="CZ8" s="1083"/>
      <c r="DA8" s="1083"/>
      <c r="DB8" s="1083"/>
      <c r="DC8" s="1083"/>
      <c r="DD8" s="1083"/>
      <c r="DE8" s="1083"/>
    </row>
    <row r="9" spans="1:109" s="78" customFormat="1" ht="13" x14ac:dyDescent="0.2">
      <c r="A9" s="1083"/>
      <c r="B9" s="1083"/>
      <c r="C9" s="1083"/>
      <c r="D9" s="1083"/>
      <c r="E9" s="1083"/>
      <c r="F9" s="1083"/>
      <c r="G9" s="1083"/>
      <c r="H9" s="1083"/>
      <c r="I9" s="1083"/>
      <c r="J9" s="1083"/>
      <c r="K9" s="1083"/>
      <c r="L9" s="1083"/>
      <c r="M9" s="1083"/>
      <c r="N9" s="1083"/>
      <c r="O9" s="1083"/>
      <c r="P9" s="1083"/>
      <c r="Q9" s="1083"/>
      <c r="R9" s="1083"/>
      <c r="S9" s="1083"/>
      <c r="T9" s="1083"/>
      <c r="U9" s="1083"/>
      <c r="V9" s="1083"/>
      <c r="W9" s="1083"/>
      <c r="X9" s="1083"/>
      <c r="Y9" s="1083"/>
      <c r="Z9" s="1083"/>
      <c r="AA9" s="1083"/>
      <c r="AB9" s="1083"/>
      <c r="AC9" s="1083"/>
      <c r="AD9" s="1083"/>
      <c r="AE9" s="1083"/>
      <c r="AF9" s="1083"/>
      <c r="AG9" s="1083"/>
      <c r="AH9" s="1083"/>
      <c r="AI9" s="1083"/>
      <c r="AJ9" s="1083"/>
      <c r="AK9" s="1083"/>
      <c r="AL9" s="1083"/>
      <c r="AM9" s="1083"/>
      <c r="AN9" s="1083"/>
      <c r="AO9" s="1083"/>
      <c r="AP9" s="1083"/>
      <c r="AQ9" s="1083"/>
      <c r="AR9" s="1083"/>
      <c r="AS9" s="1083"/>
      <c r="AT9" s="1083"/>
      <c r="AU9" s="1083"/>
      <c r="AV9" s="1083"/>
      <c r="AW9" s="1083"/>
      <c r="AX9" s="1083"/>
      <c r="AY9" s="1083"/>
      <c r="AZ9" s="1083"/>
      <c r="BA9" s="1083"/>
      <c r="BB9" s="1083"/>
      <c r="BC9" s="1083"/>
      <c r="BD9" s="1083"/>
      <c r="BE9" s="1083"/>
      <c r="BF9" s="1083"/>
      <c r="BG9" s="1083"/>
      <c r="BH9" s="1083"/>
      <c r="BI9" s="1083"/>
      <c r="BJ9" s="1083"/>
      <c r="BK9" s="1083"/>
      <c r="BL9" s="1083"/>
      <c r="BM9" s="1083"/>
      <c r="BN9" s="1083"/>
      <c r="BO9" s="1083"/>
      <c r="BP9" s="1083"/>
      <c r="BQ9" s="1083"/>
      <c r="BR9" s="1083"/>
      <c r="BS9" s="1083"/>
      <c r="BT9" s="1083"/>
      <c r="BU9" s="1083"/>
      <c r="BV9" s="1083"/>
      <c r="BW9" s="1083"/>
      <c r="BX9" s="1083"/>
      <c r="BY9" s="1083"/>
      <c r="BZ9" s="1083"/>
      <c r="CA9" s="1083"/>
      <c r="CB9" s="1083"/>
      <c r="CC9" s="1083"/>
      <c r="CD9" s="1083"/>
      <c r="CE9" s="1083"/>
      <c r="CF9" s="1083"/>
      <c r="CG9" s="1083"/>
      <c r="CH9" s="1083"/>
      <c r="CI9" s="1083"/>
      <c r="CJ9" s="1083"/>
      <c r="CK9" s="1083"/>
      <c r="CL9" s="1083"/>
      <c r="CM9" s="1083"/>
      <c r="CN9" s="1083"/>
      <c r="CO9" s="1083"/>
      <c r="CP9" s="1083"/>
      <c r="CQ9" s="1083"/>
      <c r="CR9" s="1083"/>
      <c r="CS9" s="1083"/>
      <c r="CT9" s="1083"/>
      <c r="CU9" s="1083"/>
      <c r="CV9" s="1083"/>
      <c r="CW9" s="1083"/>
      <c r="CX9" s="1083"/>
      <c r="CY9" s="1083"/>
      <c r="CZ9" s="1083"/>
      <c r="DA9" s="1083"/>
      <c r="DB9" s="1083"/>
      <c r="DC9" s="1083"/>
      <c r="DD9" s="1083"/>
      <c r="DE9" s="1083"/>
    </row>
    <row r="10" spans="1:109" s="78" customFormat="1" ht="13" x14ac:dyDescent="0.2">
      <c r="A10" s="1083"/>
      <c r="B10" s="1083"/>
      <c r="C10" s="1083"/>
      <c r="D10" s="1083"/>
      <c r="E10" s="1083"/>
      <c r="F10" s="1083"/>
      <c r="G10" s="1083"/>
      <c r="H10" s="1083"/>
      <c r="I10" s="1083"/>
      <c r="J10" s="1083"/>
      <c r="K10" s="1083"/>
      <c r="L10" s="1083"/>
      <c r="M10" s="1083"/>
      <c r="N10" s="1083"/>
      <c r="O10" s="1083"/>
      <c r="P10" s="1083"/>
      <c r="Q10" s="1083"/>
      <c r="R10" s="1083"/>
      <c r="S10" s="1083"/>
      <c r="T10" s="1083"/>
      <c r="U10" s="1083"/>
      <c r="V10" s="1083"/>
      <c r="W10" s="1083"/>
      <c r="X10" s="1083"/>
      <c r="Y10" s="1083"/>
      <c r="Z10" s="1083"/>
      <c r="AA10" s="1083"/>
      <c r="AB10" s="1083"/>
      <c r="AC10" s="1083"/>
      <c r="AD10" s="1083"/>
      <c r="AE10" s="1083"/>
      <c r="AF10" s="1083"/>
      <c r="AG10" s="1083"/>
      <c r="AH10" s="1083"/>
      <c r="AI10" s="1083"/>
      <c r="AJ10" s="1083"/>
      <c r="AK10" s="1083"/>
      <c r="AL10" s="1083"/>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1083"/>
      <c r="BH10" s="1083"/>
      <c r="BI10" s="1083"/>
      <c r="BJ10" s="1083"/>
      <c r="BK10" s="1083"/>
      <c r="BL10" s="1083"/>
      <c r="BM10" s="1083"/>
      <c r="BN10" s="1083"/>
      <c r="BO10" s="1083"/>
      <c r="BP10" s="1083"/>
      <c r="BQ10" s="1083"/>
      <c r="BR10" s="1083"/>
      <c r="BS10" s="1083"/>
      <c r="BT10" s="1083"/>
      <c r="BU10" s="1083"/>
      <c r="BV10" s="1083"/>
      <c r="BW10" s="1083"/>
      <c r="BX10" s="1083"/>
      <c r="BY10" s="1083"/>
      <c r="BZ10" s="1083"/>
      <c r="CA10" s="1083"/>
      <c r="CB10" s="1083"/>
      <c r="CC10" s="1083"/>
      <c r="CD10" s="1083"/>
      <c r="CE10" s="1083"/>
      <c r="CF10" s="1083"/>
      <c r="CG10" s="1083"/>
      <c r="CH10" s="1083"/>
      <c r="CI10" s="1083"/>
      <c r="CJ10" s="1083"/>
      <c r="CK10" s="1083"/>
      <c r="CL10" s="1083"/>
      <c r="CM10" s="1083"/>
      <c r="CN10" s="1083"/>
      <c r="CO10" s="1083"/>
      <c r="CP10" s="1083"/>
      <c r="CQ10" s="1083"/>
      <c r="CR10" s="1083"/>
      <c r="CS10" s="1083"/>
      <c r="CT10" s="1083"/>
      <c r="CU10" s="1083"/>
      <c r="CV10" s="1083"/>
      <c r="CW10" s="1083"/>
      <c r="CX10" s="1083"/>
      <c r="CY10" s="1083"/>
      <c r="CZ10" s="1083"/>
      <c r="DA10" s="1083"/>
      <c r="DB10" s="1083"/>
      <c r="DC10" s="1083"/>
      <c r="DD10" s="1083"/>
      <c r="DE10" s="1083"/>
    </row>
    <row r="11" spans="1:109" s="78" customFormat="1" ht="13" x14ac:dyDescent="0.2">
      <c r="A11" s="1083"/>
      <c r="B11" s="1083"/>
      <c r="C11" s="1083"/>
      <c r="D11" s="1083"/>
      <c r="E11" s="1083"/>
      <c r="F11" s="1083"/>
      <c r="G11" s="1083"/>
      <c r="H11" s="1083"/>
      <c r="I11" s="1083"/>
      <c r="J11" s="1083"/>
      <c r="K11" s="1083"/>
      <c r="L11" s="1083"/>
      <c r="M11" s="1083"/>
      <c r="N11" s="1083"/>
      <c r="O11" s="1083"/>
      <c r="P11" s="1083"/>
      <c r="Q11" s="1083"/>
      <c r="R11" s="1083"/>
      <c r="S11" s="1083"/>
      <c r="T11" s="1083"/>
      <c r="U11" s="1083"/>
      <c r="V11" s="1083"/>
      <c r="W11" s="1083"/>
      <c r="X11" s="1083"/>
      <c r="Y11" s="1083"/>
      <c r="Z11" s="1083"/>
      <c r="AA11" s="1083"/>
      <c r="AB11" s="1083"/>
      <c r="AC11" s="1083"/>
      <c r="AD11" s="1083"/>
      <c r="AE11" s="1083"/>
      <c r="AF11" s="1083"/>
      <c r="AG11" s="1083"/>
      <c r="AH11" s="1083"/>
      <c r="AI11" s="1083"/>
      <c r="AJ11" s="1083"/>
      <c r="AK11" s="1083"/>
      <c r="AL11" s="1083"/>
      <c r="AM11" s="1083"/>
      <c r="AN11" s="1083"/>
      <c r="AO11" s="1083"/>
      <c r="AP11" s="1083"/>
      <c r="AQ11" s="1083"/>
      <c r="AR11" s="1083"/>
      <c r="AS11" s="1083"/>
      <c r="AT11" s="1083"/>
      <c r="AU11" s="1083"/>
      <c r="AV11" s="1083"/>
      <c r="AW11" s="1083"/>
      <c r="AX11" s="1083"/>
      <c r="AY11" s="1083"/>
      <c r="AZ11" s="1083"/>
      <c r="BA11" s="1083"/>
      <c r="BB11" s="1083"/>
      <c r="BC11" s="1083"/>
      <c r="BD11" s="1083"/>
      <c r="BE11" s="1083"/>
      <c r="BF11" s="1083"/>
      <c r="BG11" s="1083"/>
      <c r="BH11" s="1083"/>
      <c r="BI11" s="1083"/>
      <c r="BJ11" s="1083"/>
      <c r="BK11" s="1083"/>
      <c r="BL11" s="1083"/>
      <c r="BM11" s="1083"/>
      <c r="BN11" s="1083"/>
      <c r="BO11" s="1083"/>
      <c r="BP11" s="1083"/>
      <c r="BQ11" s="1083"/>
      <c r="BR11" s="1083"/>
      <c r="BS11" s="1083"/>
      <c r="BT11" s="1083"/>
      <c r="BU11" s="1083"/>
      <c r="BV11" s="1083"/>
      <c r="BW11" s="1083"/>
      <c r="BX11" s="1083"/>
      <c r="BY11" s="1083"/>
      <c r="BZ11" s="1083"/>
      <c r="CA11" s="1083"/>
      <c r="CB11" s="1083"/>
      <c r="CC11" s="1083"/>
      <c r="CD11" s="1083"/>
      <c r="CE11" s="1083"/>
      <c r="CF11" s="1083"/>
      <c r="CG11" s="1083"/>
      <c r="CH11" s="1083"/>
      <c r="CI11" s="1083"/>
      <c r="CJ11" s="1083"/>
      <c r="CK11" s="1083"/>
      <c r="CL11" s="1083"/>
      <c r="CM11" s="1083"/>
      <c r="CN11" s="1083"/>
      <c r="CO11" s="1083"/>
      <c r="CP11" s="1083"/>
      <c r="CQ11" s="1083"/>
      <c r="CR11" s="1083"/>
      <c r="CS11" s="1083"/>
      <c r="CT11" s="1083"/>
      <c r="CU11" s="1083"/>
      <c r="CV11" s="1083"/>
      <c r="CW11" s="1083"/>
      <c r="CX11" s="1083"/>
      <c r="CY11" s="1083"/>
      <c r="CZ11" s="1083"/>
      <c r="DA11" s="1083"/>
      <c r="DB11" s="1083"/>
      <c r="DC11" s="1083"/>
      <c r="DD11" s="1083"/>
      <c r="DE11" s="1083"/>
    </row>
    <row r="12" spans="1:109" s="78" customFormat="1" ht="13" x14ac:dyDescent="0.2">
      <c r="A12" s="1083"/>
      <c r="B12" s="1083"/>
      <c r="C12" s="1083"/>
      <c r="D12" s="1083"/>
      <c r="E12" s="1083"/>
      <c r="F12" s="1083"/>
      <c r="G12" s="1083"/>
      <c r="H12" s="1083"/>
      <c r="I12" s="1083"/>
      <c r="J12" s="1083"/>
      <c r="K12" s="1083"/>
      <c r="L12" s="1083"/>
      <c r="M12" s="1083"/>
      <c r="N12" s="1083"/>
      <c r="O12" s="1083"/>
      <c r="P12" s="1083"/>
      <c r="Q12" s="1083"/>
      <c r="R12" s="1083"/>
      <c r="S12" s="1083"/>
      <c r="T12" s="1083"/>
      <c r="U12" s="1083"/>
      <c r="V12" s="1083"/>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3"/>
      <c r="AS12" s="1083"/>
      <c r="AT12" s="1083"/>
      <c r="AU12" s="1083"/>
      <c r="AV12" s="1083"/>
      <c r="AW12" s="1083"/>
      <c r="AX12" s="1083"/>
      <c r="AY12" s="1083"/>
      <c r="AZ12" s="1083"/>
      <c r="BA12" s="1083"/>
      <c r="BB12" s="1083"/>
      <c r="BC12" s="1083"/>
      <c r="BD12" s="1083"/>
      <c r="BE12" s="1083"/>
      <c r="BF12" s="1083"/>
      <c r="BG12" s="1083"/>
      <c r="BH12" s="1083"/>
      <c r="BI12" s="1083"/>
      <c r="BJ12" s="1083"/>
      <c r="BK12" s="1083"/>
      <c r="BL12" s="1083"/>
      <c r="BM12" s="1083"/>
      <c r="BN12" s="1083"/>
      <c r="BO12" s="1083"/>
      <c r="BP12" s="1083"/>
      <c r="BQ12" s="1083"/>
      <c r="BR12" s="1083"/>
      <c r="BS12" s="1083"/>
      <c r="BT12" s="1083"/>
      <c r="BU12" s="1083"/>
      <c r="BV12" s="1083"/>
      <c r="BW12" s="1083"/>
      <c r="BX12" s="1083"/>
      <c r="BY12" s="1083"/>
      <c r="BZ12" s="1083"/>
      <c r="CA12" s="1083"/>
      <c r="CB12" s="1083"/>
      <c r="CC12" s="1083"/>
      <c r="CD12" s="1083"/>
      <c r="CE12" s="1083"/>
      <c r="CF12" s="1083"/>
      <c r="CG12" s="1083"/>
      <c r="CH12" s="1083"/>
      <c r="CI12" s="1083"/>
      <c r="CJ12" s="1083"/>
      <c r="CK12" s="1083"/>
      <c r="CL12" s="1083"/>
      <c r="CM12" s="1083"/>
      <c r="CN12" s="1083"/>
      <c r="CO12" s="1083"/>
      <c r="CP12" s="1083"/>
      <c r="CQ12" s="1083"/>
      <c r="CR12" s="1083"/>
      <c r="CS12" s="1083"/>
      <c r="CT12" s="1083"/>
      <c r="CU12" s="1083"/>
      <c r="CV12" s="1083"/>
      <c r="CW12" s="1083"/>
      <c r="CX12" s="1083"/>
      <c r="CY12" s="1083"/>
      <c r="CZ12" s="1083"/>
      <c r="DA12" s="1083"/>
      <c r="DB12" s="1083"/>
      <c r="DC12" s="1083"/>
      <c r="DD12" s="1083"/>
      <c r="DE12" s="1083"/>
    </row>
    <row r="13" spans="1:109" s="78" customFormat="1" ht="13" x14ac:dyDescent="0.2">
      <c r="A13" s="1083"/>
      <c r="B13" s="1083"/>
      <c r="C13" s="1083"/>
      <c r="D13" s="1083"/>
      <c r="E13" s="1083"/>
      <c r="F13" s="1083"/>
      <c r="G13" s="1083"/>
      <c r="H13" s="1083"/>
      <c r="I13" s="1083"/>
      <c r="J13" s="1083"/>
      <c r="K13" s="1083"/>
      <c r="L13" s="1083"/>
      <c r="M13" s="1083"/>
      <c r="N13" s="1083"/>
      <c r="O13" s="1083"/>
      <c r="P13" s="1083"/>
      <c r="Q13" s="1083"/>
      <c r="R13" s="1083"/>
      <c r="S13" s="1083"/>
      <c r="T13" s="1083"/>
      <c r="U13" s="1083"/>
      <c r="V13" s="1083"/>
      <c r="W13" s="1083"/>
      <c r="X13" s="1083"/>
      <c r="Y13" s="1083"/>
      <c r="Z13" s="1083"/>
      <c r="AA13" s="1083"/>
      <c r="AB13" s="1083"/>
      <c r="AC13" s="1083"/>
      <c r="AD13" s="1083"/>
      <c r="AE13" s="1083"/>
      <c r="AF13" s="1083"/>
      <c r="AG13" s="1083"/>
      <c r="AH13" s="1083"/>
      <c r="AI13" s="1083"/>
      <c r="AJ13" s="1083"/>
      <c r="AK13" s="1083"/>
      <c r="AL13" s="1083"/>
      <c r="AM13" s="1083"/>
      <c r="AN13" s="1083"/>
      <c r="AO13" s="1083"/>
      <c r="AP13" s="1083"/>
      <c r="AQ13" s="1083"/>
      <c r="AR13" s="1083"/>
      <c r="AS13" s="1083"/>
      <c r="AT13" s="1083"/>
      <c r="AU13" s="1083"/>
      <c r="AV13" s="1083"/>
      <c r="AW13" s="1083"/>
      <c r="AX13" s="1083"/>
      <c r="AY13" s="1083"/>
      <c r="AZ13" s="1083"/>
      <c r="BA13" s="1083"/>
      <c r="BB13" s="1083"/>
      <c r="BC13" s="1083"/>
      <c r="BD13" s="1083"/>
      <c r="BE13" s="1083"/>
      <c r="BF13" s="1083"/>
      <c r="BG13" s="1083"/>
      <c r="BH13" s="1083"/>
      <c r="BI13" s="1083"/>
      <c r="BJ13" s="1083"/>
      <c r="BK13" s="1083"/>
      <c r="BL13" s="1083"/>
      <c r="BM13" s="1083"/>
      <c r="BN13" s="1083"/>
      <c r="BO13" s="1083"/>
      <c r="BP13" s="1083"/>
      <c r="BQ13" s="1083"/>
      <c r="BR13" s="1083"/>
      <c r="BS13" s="1083"/>
      <c r="BT13" s="1083"/>
      <c r="BU13" s="1083"/>
      <c r="BV13" s="1083"/>
      <c r="BW13" s="1083"/>
      <c r="BX13" s="1083"/>
      <c r="BY13" s="1083"/>
      <c r="BZ13" s="1083"/>
      <c r="CA13" s="1083"/>
      <c r="CB13" s="1083"/>
      <c r="CC13" s="1083"/>
      <c r="CD13" s="1083"/>
      <c r="CE13" s="1083"/>
      <c r="CF13" s="1083"/>
      <c r="CG13" s="1083"/>
      <c r="CH13" s="1083"/>
      <c r="CI13" s="1083"/>
      <c r="CJ13" s="1083"/>
      <c r="CK13" s="1083"/>
      <c r="CL13" s="1083"/>
      <c r="CM13" s="1083"/>
      <c r="CN13" s="1083"/>
      <c r="CO13" s="1083"/>
      <c r="CP13" s="1083"/>
      <c r="CQ13" s="1083"/>
      <c r="CR13" s="1083"/>
      <c r="CS13" s="1083"/>
      <c r="CT13" s="1083"/>
      <c r="CU13" s="1083"/>
      <c r="CV13" s="1083"/>
      <c r="CW13" s="1083"/>
      <c r="CX13" s="1083"/>
      <c r="CY13" s="1083"/>
      <c r="CZ13" s="1083"/>
      <c r="DA13" s="1083"/>
      <c r="DB13" s="1083"/>
      <c r="DC13" s="1083"/>
      <c r="DD13" s="1083"/>
      <c r="DE13" s="1083"/>
    </row>
    <row r="14" spans="1:109" s="78" customFormat="1" ht="13" x14ac:dyDescent="0.2">
      <c r="A14" s="1083"/>
      <c r="B14" s="1083"/>
      <c r="C14" s="1083"/>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1083"/>
      <c r="AA14" s="1083"/>
      <c r="AB14" s="1083"/>
      <c r="AC14" s="1083"/>
      <c r="AD14" s="1083"/>
      <c r="AE14" s="1083"/>
      <c r="AF14" s="1083"/>
      <c r="AG14" s="1083"/>
      <c r="AH14" s="1083"/>
      <c r="AI14" s="1083"/>
      <c r="AJ14" s="1083"/>
      <c r="AK14" s="1083"/>
      <c r="AL14" s="1083"/>
      <c r="AM14" s="1083"/>
      <c r="AN14" s="1083"/>
      <c r="AO14" s="1083"/>
      <c r="AP14" s="1083"/>
      <c r="AQ14" s="1083"/>
      <c r="AR14" s="1083"/>
      <c r="AS14" s="1083"/>
      <c r="AT14" s="1083"/>
      <c r="AU14" s="1083"/>
      <c r="AV14" s="1083"/>
      <c r="AW14" s="1083"/>
      <c r="AX14" s="1083"/>
      <c r="AY14" s="1083"/>
      <c r="AZ14" s="1083"/>
      <c r="BA14" s="1083"/>
      <c r="BB14" s="1083"/>
      <c r="BC14" s="1083"/>
      <c r="BD14" s="1083"/>
      <c r="BE14" s="1083"/>
      <c r="BF14" s="1083"/>
      <c r="BG14" s="1083"/>
      <c r="BH14" s="1083"/>
      <c r="BI14" s="1083"/>
      <c r="BJ14" s="1083"/>
      <c r="BK14" s="1083"/>
      <c r="BL14" s="1083"/>
      <c r="BM14" s="1083"/>
      <c r="BN14" s="1083"/>
      <c r="BO14" s="1083"/>
      <c r="BP14" s="1083"/>
      <c r="BQ14" s="1083"/>
      <c r="BR14" s="1083"/>
      <c r="BS14" s="1083"/>
      <c r="BT14" s="1083"/>
      <c r="BU14" s="1083"/>
      <c r="BV14" s="1083"/>
      <c r="BW14" s="1083"/>
      <c r="BX14" s="1083"/>
      <c r="BY14" s="1083"/>
      <c r="BZ14" s="1083"/>
      <c r="CA14" s="1083"/>
      <c r="CB14" s="1083"/>
      <c r="CC14" s="1083"/>
      <c r="CD14" s="1083"/>
      <c r="CE14" s="1083"/>
      <c r="CF14" s="1083"/>
      <c r="CG14" s="1083"/>
      <c r="CH14" s="1083"/>
      <c r="CI14" s="1083"/>
      <c r="CJ14" s="1083"/>
      <c r="CK14" s="1083"/>
      <c r="CL14" s="1083"/>
      <c r="CM14" s="1083"/>
      <c r="CN14" s="1083"/>
      <c r="CO14" s="1083"/>
      <c r="CP14" s="1083"/>
      <c r="CQ14" s="1083"/>
      <c r="CR14" s="1083"/>
      <c r="CS14" s="1083"/>
      <c r="CT14" s="1083"/>
      <c r="CU14" s="1083"/>
      <c r="CV14" s="1083"/>
      <c r="CW14" s="1083"/>
      <c r="CX14" s="1083"/>
      <c r="CY14" s="1083"/>
      <c r="CZ14" s="1083"/>
      <c r="DA14" s="1083"/>
      <c r="DB14" s="1083"/>
      <c r="DC14" s="1083"/>
      <c r="DD14" s="1083"/>
      <c r="DE14" s="1083"/>
    </row>
    <row r="15" spans="1:109" s="78" customFormat="1" ht="13" x14ac:dyDescent="0.2">
      <c r="A15" s="90"/>
      <c r="B15" s="1083"/>
      <c r="C15" s="1083"/>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3"/>
      <c r="Z15" s="1083"/>
      <c r="AA15" s="1083"/>
      <c r="AB15" s="1083"/>
      <c r="AC15" s="1083"/>
      <c r="AD15" s="1083"/>
      <c r="AE15" s="1083"/>
      <c r="AF15" s="1083"/>
      <c r="AG15" s="1083"/>
      <c r="AH15" s="1083"/>
      <c r="AI15" s="1083"/>
      <c r="AJ15" s="1083"/>
      <c r="AK15" s="1083"/>
      <c r="AL15" s="1083"/>
      <c r="AM15" s="1083"/>
      <c r="AN15" s="1083"/>
      <c r="AO15" s="1083"/>
      <c r="AP15" s="1083"/>
      <c r="AQ15" s="1083"/>
      <c r="AR15" s="1083"/>
      <c r="AS15" s="1083"/>
      <c r="AT15" s="1083"/>
      <c r="AU15" s="1083"/>
      <c r="AV15" s="1083"/>
      <c r="AW15" s="1083"/>
      <c r="AX15" s="1083"/>
      <c r="AY15" s="1083"/>
      <c r="AZ15" s="1083"/>
      <c r="BA15" s="1083"/>
      <c r="BB15" s="1083"/>
      <c r="BC15" s="1083"/>
      <c r="BD15" s="1083"/>
      <c r="BE15" s="1083"/>
      <c r="BF15" s="1083"/>
      <c r="BG15" s="1083"/>
      <c r="BH15" s="1083"/>
      <c r="BI15" s="1083"/>
      <c r="BJ15" s="1083"/>
      <c r="BK15" s="1083"/>
      <c r="BL15" s="1083"/>
      <c r="BM15" s="1083"/>
      <c r="BN15" s="1083"/>
      <c r="BO15" s="1083"/>
      <c r="BP15" s="1083"/>
      <c r="BQ15" s="1083"/>
      <c r="BR15" s="1083"/>
      <c r="BS15" s="1083"/>
      <c r="BT15" s="1083"/>
      <c r="BU15" s="1083"/>
      <c r="BV15" s="1083"/>
      <c r="BW15" s="1083"/>
      <c r="BX15" s="1083"/>
      <c r="BY15" s="1083"/>
      <c r="BZ15" s="1083"/>
      <c r="CA15" s="1083"/>
      <c r="CB15" s="1083"/>
      <c r="CC15" s="1083"/>
      <c r="CD15" s="1083"/>
      <c r="CE15" s="1083"/>
      <c r="CF15" s="1083"/>
      <c r="CG15" s="1083"/>
      <c r="CH15" s="1083"/>
      <c r="CI15" s="1083"/>
      <c r="CJ15" s="1083"/>
      <c r="CK15" s="1083"/>
      <c r="CL15" s="1083"/>
      <c r="CM15" s="1083"/>
      <c r="CN15" s="1083"/>
      <c r="CO15" s="1083"/>
      <c r="CP15" s="1083"/>
      <c r="CQ15" s="1083"/>
      <c r="CR15" s="1083"/>
      <c r="CS15" s="1083"/>
      <c r="CT15" s="1083"/>
      <c r="CU15" s="1083"/>
      <c r="CV15" s="1083"/>
      <c r="CW15" s="1083"/>
      <c r="CX15" s="1083"/>
      <c r="CY15" s="1083"/>
      <c r="CZ15" s="1083"/>
      <c r="DA15" s="1083"/>
      <c r="DB15" s="1083"/>
      <c r="DC15" s="1083"/>
      <c r="DD15" s="1083"/>
      <c r="DE15" s="1083"/>
    </row>
    <row r="16" spans="1:109" s="78" customFormat="1" ht="13" x14ac:dyDescent="0.2">
      <c r="A16" s="90"/>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83"/>
      <c r="X16" s="1083"/>
      <c r="Y16" s="1083"/>
      <c r="Z16" s="1083"/>
      <c r="AA16" s="1083"/>
      <c r="AB16" s="1083"/>
      <c r="AC16" s="1083"/>
      <c r="AD16" s="1083"/>
      <c r="AE16" s="1083"/>
      <c r="AF16" s="1083"/>
      <c r="AG16" s="1083"/>
      <c r="AH16" s="1083"/>
      <c r="AI16" s="1083"/>
      <c r="AJ16" s="1083"/>
      <c r="AK16" s="1083"/>
      <c r="AL16" s="1083"/>
      <c r="AM16" s="1083"/>
      <c r="AN16" s="1083"/>
      <c r="AO16" s="1083"/>
      <c r="AP16" s="1083"/>
      <c r="AQ16" s="1083"/>
      <c r="AR16" s="1083"/>
      <c r="AS16" s="1083"/>
      <c r="AT16" s="1083"/>
      <c r="AU16" s="1083"/>
      <c r="AV16" s="1083"/>
      <c r="AW16" s="1083"/>
      <c r="AX16" s="1083"/>
      <c r="AY16" s="1083"/>
      <c r="AZ16" s="1083"/>
      <c r="BA16" s="1083"/>
      <c r="BB16" s="1083"/>
      <c r="BC16" s="1083"/>
      <c r="BD16" s="1083"/>
      <c r="BE16" s="1083"/>
      <c r="BF16" s="1083"/>
      <c r="BG16" s="1083"/>
      <c r="BH16" s="1083"/>
      <c r="BI16" s="1083"/>
      <c r="BJ16" s="1083"/>
      <c r="BK16" s="1083"/>
      <c r="BL16" s="1083"/>
      <c r="BM16" s="1083"/>
      <c r="BN16" s="1083"/>
      <c r="BO16" s="1083"/>
      <c r="BP16" s="1083"/>
      <c r="BQ16" s="1083"/>
      <c r="BR16" s="1083"/>
      <c r="BS16" s="1083"/>
      <c r="BT16" s="1083"/>
      <c r="BU16" s="1083"/>
      <c r="BV16" s="1083"/>
      <c r="BW16" s="1083"/>
      <c r="BX16" s="1083"/>
      <c r="BY16" s="1083"/>
      <c r="BZ16" s="1083"/>
      <c r="CA16" s="1083"/>
      <c r="CB16" s="1083"/>
      <c r="CC16" s="1083"/>
      <c r="CD16" s="1083"/>
      <c r="CE16" s="1083"/>
      <c r="CF16" s="1083"/>
      <c r="CG16" s="1083"/>
      <c r="CH16" s="1083"/>
      <c r="CI16" s="1083"/>
      <c r="CJ16" s="1083"/>
      <c r="CK16" s="1083"/>
      <c r="CL16" s="1083"/>
      <c r="CM16" s="1083"/>
      <c r="CN16" s="1083"/>
      <c r="CO16" s="1083"/>
      <c r="CP16" s="1083"/>
      <c r="CQ16" s="1083"/>
      <c r="CR16" s="1083"/>
      <c r="CS16" s="1083"/>
      <c r="CT16" s="1083"/>
      <c r="CU16" s="1083"/>
      <c r="CV16" s="1083"/>
      <c r="CW16" s="1083"/>
      <c r="CX16" s="1083"/>
      <c r="CY16" s="1083"/>
      <c r="CZ16" s="1083"/>
      <c r="DA16" s="1083"/>
      <c r="DB16" s="1083"/>
      <c r="DC16" s="1083"/>
      <c r="DD16" s="1083"/>
      <c r="DE16" s="1083"/>
    </row>
    <row r="17" spans="1:109" s="78" customFormat="1" ht="13" x14ac:dyDescent="0.2">
      <c r="A17" s="90"/>
      <c r="B17" s="1083"/>
      <c r="C17" s="1083"/>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c r="AY17" s="1083"/>
      <c r="AZ17" s="1083"/>
      <c r="BA17" s="1083"/>
      <c r="BB17" s="1083"/>
      <c r="BC17" s="1083"/>
      <c r="BD17" s="1083"/>
      <c r="BE17" s="1083"/>
      <c r="BF17" s="1083"/>
      <c r="BG17" s="1083"/>
      <c r="BH17" s="1083"/>
      <c r="BI17" s="1083"/>
      <c r="BJ17" s="1083"/>
      <c r="BK17" s="1083"/>
      <c r="BL17" s="1083"/>
      <c r="BM17" s="1083"/>
      <c r="BN17" s="1083"/>
      <c r="BO17" s="1083"/>
      <c r="BP17" s="1083"/>
      <c r="BQ17" s="1083"/>
      <c r="BR17" s="1083"/>
      <c r="BS17" s="1083"/>
      <c r="BT17" s="1083"/>
      <c r="BU17" s="1083"/>
      <c r="BV17" s="1083"/>
      <c r="BW17" s="1083"/>
      <c r="BX17" s="1083"/>
      <c r="BY17" s="1083"/>
      <c r="BZ17" s="1083"/>
      <c r="CA17" s="1083"/>
      <c r="CB17" s="1083"/>
      <c r="CC17" s="1083"/>
      <c r="CD17" s="1083"/>
      <c r="CE17" s="1083"/>
      <c r="CF17" s="1083"/>
      <c r="CG17" s="1083"/>
      <c r="CH17" s="1083"/>
      <c r="CI17" s="1083"/>
      <c r="CJ17" s="1083"/>
      <c r="CK17" s="1083"/>
      <c r="CL17" s="1083"/>
      <c r="CM17" s="1083"/>
      <c r="CN17" s="1083"/>
      <c r="CO17" s="1083"/>
      <c r="CP17" s="1083"/>
      <c r="CQ17" s="1083"/>
      <c r="CR17" s="1083"/>
      <c r="CS17" s="1083"/>
      <c r="CT17" s="1083"/>
      <c r="CU17" s="1083"/>
      <c r="CV17" s="1083"/>
      <c r="CW17" s="1083"/>
      <c r="CX17" s="1083"/>
      <c r="CY17" s="1083"/>
      <c r="CZ17" s="1083"/>
      <c r="DA17" s="1083"/>
      <c r="DB17" s="1083"/>
      <c r="DC17" s="1083"/>
      <c r="DD17" s="1083"/>
      <c r="DE17" s="1083"/>
    </row>
    <row r="18" spans="1:109" s="78" customFormat="1" ht="13" x14ac:dyDescent="0.2">
      <c r="A18" s="90"/>
      <c r="B18" s="1083"/>
      <c r="C18" s="1083"/>
      <c r="D18" s="1083"/>
      <c r="E18" s="1083"/>
      <c r="F18" s="1083"/>
      <c r="G18" s="1083"/>
      <c r="H18" s="1083"/>
      <c r="I18" s="1083"/>
      <c r="J18" s="1083"/>
      <c r="K18" s="1083"/>
      <c r="L18" s="1083"/>
      <c r="M18" s="1083"/>
      <c r="N18" s="1083"/>
      <c r="O18" s="1083"/>
      <c r="P18" s="1083"/>
      <c r="Q18" s="1083"/>
      <c r="R18" s="1083"/>
      <c r="S18" s="1083"/>
      <c r="T18" s="1083"/>
      <c r="U18" s="1083"/>
      <c r="V18" s="1083"/>
      <c r="W18" s="1083"/>
      <c r="X18" s="1083"/>
      <c r="Y18" s="1083"/>
      <c r="Z18" s="1083"/>
      <c r="AA18" s="1083"/>
      <c r="AB18" s="1083"/>
      <c r="AC18" s="1083"/>
      <c r="AD18" s="1083"/>
      <c r="AE18" s="1083"/>
      <c r="AF18" s="1083"/>
      <c r="AG18" s="1083"/>
      <c r="AH18" s="1083"/>
      <c r="AI18" s="1083"/>
      <c r="AJ18" s="1083"/>
      <c r="AK18" s="1083"/>
      <c r="AL18" s="1083"/>
      <c r="AM18" s="1083"/>
      <c r="AN18" s="1083"/>
      <c r="AO18" s="1083"/>
      <c r="AP18" s="1083"/>
      <c r="AQ18" s="1083"/>
      <c r="AR18" s="1083"/>
      <c r="AS18" s="1083"/>
      <c r="AT18" s="1083"/>
      <c r="AU18" s="1083"/>
      <c r="AV18" s="1083"/>
      <c r="AW18" s="1083"/>
      <c r="AX18" s="1083"/>
      <c r="AY18" s="1083"/>
      <c r="AZ18" s="1083"/>
      <c r="BA18" s="1083"/>
      <c r="BB18" s="1083"/>
      <c r="BC18" s="1083"/>
      <c r="BD18" s="1083"/>
      <c r="BE18" s="1083"/>
      <c r="BF18" s="1083"/>
      <c r="BG18" s="1083"/>
      <c r="BH18" s="1083"/>
      <c r="BI18" s="1083"/>
      <c r="BJ18" s="1083"/>
      <c r="BK18" s="1083"/>
      <c r="BL18" s="1083"/>
      <c r="BM18" s="1083"/>
      <c r="BN18" s="1083"/>
      <c r="BO18" s="1083"/>
      <c r="BP18" s="1083"/>
      <c r="BQ18" s="1083"/>
      <c r="BR18" s="1083"/>
      <c r="BS18" s="1083"/>
      <c r="BT18" s="1083"/>
      <c r="BU18" s="1083"/>
      <c r="BV18" s="1083"/>
      <c r="BW18" s="1083"/>
      <c r="BX18" s="1083"/>
      <c r="BY18" s="1083"/>
      <c r="BZ18" s="1083"/>
      <c r="CA18" s="1083"/>
      <c r="CB18" s="1083"/>
      <c r="CC18" s="1083"/>
      <c r="CD18" s="1083"/>
      <c r="CE18" s="1083"/>
      <c r="CF18" s="1083"/>
      <c r="CG18" s="1083"/>
      <c r="CH18" s="1083"/>
      <c r="CI18" s="1083"/>
      <c r="CJ18" s="1083"/>
      <c r="CK18" s="1083"/>
      <c r="CL18" s="1083"/>
      <c r="CM18" s="1083"/>
      <c r="CN18" s="1083"/>
      <c r="CO18" s="1083"/>
      <c r="CP18" s="1083"/>
      <c r="CQ18" s="1083"/>
      <c r="CR18" s="1083"/>
      <c r="CS18" s="1083"/>
      <c r="CT18" s="1083"/>
      <c r="CU18" s="1083"/>
      <c r="CV18" s="1083"/>
      <c r="CW18" s="1083"/>
      <c r="CX18" s="1083"/>
      <c r="CY18" s="1083"/>
      <c r="CZ18" s="1083"/>
      <c r="DA18" s="1083"/>
      <c r="DB18" s="1083"/>
      <c r="DC18" s="1083"/>
      <c r="DD18" s="1083"/>
      <c r="DE18" s="1083"/>
    </row>
    <row r="19" spans="1:109" ht="13" x14ac:dyDescent="0.2">
      <c r="DD19" s="90"/>
      <c r="DE19" s="90"/>
    </row>
    <row r="20" spans="1:109" ht="13" x14ac:dyDescent="0.2">
      <c r="DD20" s="90"/>
      <c r="DE20" s="90"/>
    </row>
    <row r="21" spans="1:109" ht="17.25" customHeight="1" x14ac:dyDescent="0.2">
      <c r="B21" s="1084"/>
      <c r="C21" s="86"/>
      <c r="D21" s="86"/>
      <c r="E21" s="86"/>
      <c r="F21" s="86"/>
      <c r="G21" s="86"/>
      <c r="H21" s="86"/>
      <c r="I21" s="86"/>
      <c r="J21" s="86"/>
      <c r="K21" s="86"/>
      <c r="L21" s="86"/>
      <c r="M21" s="86"/>
      <c r="N21" s="108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5"/>
      <c r="AU21" s="86"/>
      <c r="AV21" s="86"/>
      <c r="AW21" s="86"/>
      <c r="AX21" s="86"/>
      <c r="AY21" s="86"/>
      <c r="AZ21" s="86"/>
      <c r="BA21" s="86"/>
      <c r="BB21" s="86"/>
      <c r="BC21" s="86"/>
      <c r="BD21" s="86"/>
      <c r="BE21" s="86"/>
      <c r="BF21" s="1085"/>
      <c r="BG21" s="86"/>
      <c r="BH21" s="86"/>
      <c r="BI21" s="86"/>
      <c r="BJ21" s="86"/>
      <c r="BK21" s="86"/>
      <c r="BL21" s="86"/>
      <c r="BM21" s="86"/>
      <c r="BN21" s="86"/>
      <c r="BO21" s="86"/>
      <c r="BP21" s="86"/>
      <c r="BQ21" s="86"/>
      <c r="BR21" s="1085"/>
      <c r="BS21" s="86"/>
      <c r="BT21" s="86"/>
      <c r="BU21" s="86"/>
      <c r="BV21" s="86"/>
      <c r="BW21" s="86"/>
      <c r="BX21" s="86"/>
      <c r="BY21" s="86"/>
      <c r="BZ21" s="86"/>
      <c r="CA21" s="86"/>
      <c r="CB21" s="86"/>
      <c r="CC21" s="86"/>
      <c r="CD21" s="1085"/>
      <c r="CE21" s="86"/>
      <c r="CF21" s="86"/>
      <c r="CG21" s="86"/>
      <c r="CH21" s="86"/>
      <c r="CI21" s="86"/>
      <c r="CJ21" s="86"/>
      <c r="CK21" s="86"/>
      <c r="CL21" s="86"/>
      <c r="CM21" s="86"/>
      <c r="CN21" s="86"/>
      <c r="CO21" s="86"/>
      <c r="CP21" s="1085"/>
      <c r="CQ21" s="86"/>
      <c r="CR21" s="86"/>
      <c r="CS21" s="86"/>
      <c r="CT21" s="86"/>
      <c r="CU21" s="86"/>
      <c r="CV21" s="86"/>
      <c r="CW21" s="86"/>
      <c r="CX21" s="86"/>
      <c r="CY21" s="86"/>
      <c r="CZ21" s="86"/>
      <c r="DA21" s="86"/>
      <c r="DB21" s="108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1086"/>
      <c r="DD40" s="1086"/>
      <c r="DE40" s="90"/>
    </row>
    <row r="41" spans="2:109" ht="16.5" x14ac:dyDescent="0.2">
      <c r="B41" s="82" t="s">
        <v>535</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1087"/>
      <c r="I42" s="1088"/>
      <c r="J42" s="1088"/>
      <c r="K42" s="1088"/>
      <c r="AM42" s="1087"/>
      <c r="AN42" s="1087" t="s">
        <v>536</v>
      </c>
      <c r="AP42" s="1088"/>
      <c r="AQ42" s="1088"/>
      <c r="AR42" s="1088"/>
      <c r="AY42" s="1087"/>
      <c r="BA42" s="1088"/>
      <c r="BB42" s="1088"/>
      <c r="BC42" s="1088"/>
      <c r="BK42" s="1087"/>
      <c r="BM42" s="1088"/>
      <c r="BN42" s="1088"/>
      <c r="BO42" s="1088"/>
      <c r="BW42" s="1087"/>
      <c r="BY42" s="1088"/>
      <c r="BZ42" s="1088"/>
      <c r="CA42" s="1088"/>
      <c r="CI42" s="1087"/>
      <c r="CK42" s="1088"/>
      <c r="CL42" s="1088"/>
      <c r="CM42" s="1088"/>
      <c r="CU42" s="1087"/>
      <c r="CW42" s="1088"/>
      <c r="CX42" s="1088"/>
      <c r="CY42" s="1088"/>
    </row>
    <row r="43" spans="2:109" ht="13.5" customHeight="1" x14ac:dyDescent="0.2">
      <c r="B43" s="80"/>
      <c r="AN43" s="1089" t="s">
        <v>537</v>
      </c>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c r="BI43" s="1090"/>
      <c r="BJ43" s="1090"/>
      <c r="BK43" s="1090"/>
      <c r="BL43" s="1090"/>
      <c r="BM43" s="1090"/>
      <c r="BN43" s="1090"/>
      <c r="BO43" s="1090"/>
      <c r="BP43" s="1090"/>
      <c r="BQ43" s="1090"/>
      <c r="BR43" s="1090"/>
      <c r="BS43" s="1090"/>
      <c r="BT43" s="1090"/>
      <c r="BU43" s="1090"/>
      <c r="BV43" s="1090"/>
      <c r="BW43" s="1090"/>
      <c r="BX43" s="1090"/>
      <c r="BY43" s="1090"/>
      <c r="BZ43" s="1090"/>
      <c r="CA43" s="1090"/>
      <c r="CB43" s="1090"/>
      <c r="CC43" s="1090"/>
      <c r="CD43" s="1090"/>
      <c r="CE43" s="1090"/>
      <c r="CF43" s="1090"/>
      <c r="CG43" s="1090"/>
      <c r="CH43" s="1090"/>
      <c r="CI43" s="1090"/>
      <c r="CJ43" s="1090"/>
      <c r="CK43" s="1090"/>
      <c r="CL43" s="1090"/>
      <c r="CM43" s="1090"/>
      <c r="CN43" s="1090"/>
      <c r="CO43" s="1090"/>
      <c r="CP43" s="1090"/>
      <c r="CQ43" s="1090"/>
      <c r="CR43" s="1090"/>
      <c r="CS43" s="1090"/>
      <c r="CT43" s="1090"/>
      <c r="CU43" s="1090"/>
      <c r="CV43" s="1090"/>
      <c r="CW43" s="1090"/>
      <c r="CX43" s="1090"/>
      <c r="CY43" s="1090"/>
      <c r="CZ43" s="1090"/>
      <c r="DA43" s="1090"/>
      <c r="DB43" s="1090"/>
      <c r="DC43" s="1091"/>
    </row>
    <row r="44" spans="2:109" ht="13" x14ac:dyDescent="0.2">
      <c r="B44" s="80"/>
      <c r="AN44" s="1092"/>
      <c r="AO44" s="1093"/>
      <c r="AP44" s="1093"/>
      <c r="AQ44" s="1093"/>
      <c r="AR44" s="1093"/>
      <c r="AS44" s="1093"/>
      <c r="AT44" s="1093"/>
      <c r="AU44" s="1093"/>
      <c r="AV44" s="1093"/>
      <c r="AW44" s="1093"/>
      <c r="AX44" s="1093"/>
      <c r="AY44" s="1093"/>
      <c r="AZ44" s="1093"/>
      <c r="BA44" s="1093"/>
      <c r="BB44" s="1093"/>
      <c r="BC44" s="1093"/>
      <c r="BD44" s="1093"/>
      <c r="BE44" s="1093"/>
      <c r="BF44" s="1093"/>
      <c r="BG44" s="1093"/>
      <c r="BH44" s="1093"/>
      <c r="BI44" s="1093"/>
      <c r="BJ44" s="1093"/>
      <c r="BK44" s="1093"/>
      <c r="BL44" s="1093"/>
      <c r="BM44" s="1093"/>
      <c r="BN44" s="1093"/>
      <c r="BO44" s="1093"/>
      <c r="BP44" s="1093"/>
      <c r="BQ44" s="1093"/>
      <c r="BR44" s="1093"/>
      <c r="BS44" s="1093"/>
      <c r="BT44" s="1093"/>
      <c r="BU44" s="1093"/>
      <c r="BV44" s="1093"/>
      <c r="BW44" s="1093"/>
      <c r="BX44" s="1093"/>
      <c r="BY44" s="1093"/>
      <c r="BZ44" s="1093"/>
      <c r="CA44" s="1093"/>
      <c r="CB44" s="1093"/>
      <c r="CC44" s="1093"/>
      <c r="CD44" s="1093"/>
      <c r="CE44" s="1093"/>
      <c r="CF44" s="1093"/>
      <c r="CG44" s="1093"/>
      <c r="CH44" s="1093"/>
      <c r="CI44" s="1093"/>
      <c r="CJ44" s="1093"/>
      <c r="CK44" s="1093"/>
      <c r="CL44" s="1093"/>
      <c r="CM44" s="1093"/>
      <c r="CN44" s="1093"/>
      <c r="CO44" s="1093"/>
      <c r="CP44" s="1093"/>
      <c r="CQ44" s="1093"/>
      <c r="CR44" s="1093"/>
      <c r="CS44" s="1093"/>
      <c r="CT44" s="1093"/>
      <c r="CU44" s="1093"/>
      <c r="CV44" s="1093"/>
      <c r="CW44" s="1093"/>
      <c r="CX44" s="1093"/>
      <c r="CY44" s="1093"/>
      <c r="CZ44" s="1093"/>
      <c r="DA44" s="1093"/>
      <c r="DB44" s="1093"/>
      <c r="DC44" s="1094"/>
    </row>
    <row r="45" spans="2:109" ht="13" x14ac:dyDescent="0.2">
      <c r="B45" s="80"/>
      <c r="AN45" s="1092"/>
      <c r="AO45" s="1093"/>
      <c r="AP45" s="1093"/>
      <c r="AQ45" s="1093"/>
      <c r="AR45" s="1093"/>
      <c r="AS45" s="1093"/>
      <c r="AT45" s="1093"/>
      <c r="AU45" s="1093"/>
      <c r="AV45" s="1093"/>
      <c r="AW45" s="1093"/>
      <c r="AX45" s="1093"/>
      <c r="AY45" s="1093"/>
      <c r="AZ45" s="1093"/>
      <c r="BA45" s="1093"/>
      <c r="BB45" s="1093"/>
      <c r="BC45" s="1093"/>
      <c r="BD45" s="1093"/>
      <c r="BE45" s="1093"/>
      <c r="BF45" s="1093"/>
      <c r="BG45" s="1093"/>
      <c r="BH45" s="1093"/>
      <c r="BI45" s="1093"/>
      <c r="BJ45" s="1093"/>
      <c r="BK45" s="1093"/>
      <c r="BL45" s="1093"/>
      <c r="BM45" s="1093"/>
      <c r="BN45" s="1093"/>
      <c r="BO45" s="1093"/>
      <c r="BP45" s="1093"/>
      <c r="BQ45" s="1093"/>
      <c r="BR45" s="1093"/>
      <c r="BS45" s="1093"/>
      <c r="BT45" s="1093"/>
      <c r="BU45" s="1093"/>
      <c r="BV45" s="1093"/>
      <c r="BW45" s="1093"/>
      <c r="BX45" s="1093"/>
      <c r="BY45" s="1093"/>
      <c r="BZ45" s="1093"/>
      <c r="CA45" s="1093"/>
      <c r="CB45" s="1093"/>
      <c r="CC45" s="1093"/>
      <c r="CD45" s="1093"/>
      <c r="CE45" s="1093"/>
      <c r="CF45" s="1093"/>
      <c r="CG45" s="1093"/>
      <c r="CH45" s="1093"/>
      <c r="CI45" s="1093"/>
      <c r="CJ45" s="1093"/>
      <c r="CK45" s="1093"/>
      <c r="CL45" s="1093"/>
      <c r="CM45" s="1093"/>
      <c r="CN45" s="1093"/>
      <c r="CO45" s="1093"/>
      <c r="CP45" s="1093"/>
      <c r="CQ45" s="1093"/>
      <c r="CR45" s="1093"/>
      <c r="CS45" s="1093"/>
      <c r="CT45" s="1093"/>
      <c r="CU45" s="1093"/>
      <c r="CV45" s="1093"/>
      <c r="CW45" s="1093"/>
      <c r="CX45" s="1093"/>
      <c r="CY45" s="1093"/>
      <c r="CZ45" s="1093"/>
      <c r="DA45" s="1093"/>
      <c r="DB45" s="1093"/>
      <c r="DC45" s="1094"/>
    </row>
    <row r="46" spans="2:109" ht="13" x14ac:dyDescent="0.2">
      <c r="B46" s="80"/>
      <c r="AN46" s="1092"/>
      <c r="AO46" s="1093"/>
      <c r="AP46" s="1093"/>
      <c r="AQ46" s="1093"/>
      <c r="AR46" s="1093"/>
      <c r="AS46" s="1093"/>
      <c r="AT46" s="1093"/>
      <c r="AU46" s="1093"/>
      <c r="AV46" s="1093"/>
      <c r="AW46" s="1093"/>
      <c r="AX46" s="1093"/>
      <c r="AY46" s="1093"/>
      <c r="AZ46" s="1093"/>
      <c r="BA46" s="1093"/>
      <c r="BB46" s="1093"/>
      <c r="BC46" s="1093"/>
      <c r="BD46" s="1093"/>
      <c r="BE46" s="1093"/>
      <c r="BF46" s="1093"/>
      <c r="BG46" s="1093"/>
      <c r="BH46" s="1093"/>
      <c r="BI46" s="1093"/>
      <c r="BJ46" s="1093"/>
      <c r="BK46" s="1093"/>
      <c r="BL46" s="1093"/>
      <c r="BM46" s="1093"/>
      <c r="BN46" s="1093"/>
      <c r="BO46" s="1093"/>
      <c r="BP46" s="1093"/>
      <c r="BQ46" s="1093"/>
      <c r="BR46" s="1093"/>
      <c r="BS46" s="1093"/>
      <c r="BT46" s="1093"/>
      <c r="BU46" s="1093"/>
      <c r="BV46" s="1093"/>
      <c r="BW46" s="1093"/>
      <c r="BX46" s="1093"/>
      <c r="BY46" s="1093"/>
      <c r="BZ46" s="1093"/>
      <c r="CA46" s="1093"/>
      <c r="CB46" s="1093"/>
      <c r="CC46" s="1093"/>
      <c r="CD46" s="1093"/>
      <c r="CE46" s="1093"/>
      <c r="CF46" s="1093"/>
      <c r="CG46" s="1093"/>
      <c r="CH46" s="1093"/>
      <c r="CI46" s="1093"/>
      <c r="CJ46" s="1093"/>
      <c r="CK46" s="1093"/>
      <c r="CL46" s="1093"/>
      <c r="CM46" s="1093"/>
      <c r="CN46" s="1093"/>
      <c r="CO46" s="1093"/>
      <c r="CP46" s="1093"/>
      <c r="CQ46" s="1093"/>
      <c r="CR46" s="1093"/>
      <c r="CS46" s="1093"/>
      <c r="CT46" s="1093"/>
      <c r="CU46" s="1093"/>
      <c r="CV46" s="1093"/>
      <c r="CW46" s="1093"/>
      <c r="CX46" s="1093"/>
      <c r="CY46" s="1093"/>
      <c r="CZ46" s="1093"/>
      <c r="DA46" s="1093"/>
      <c r="DB46" s="1093"/>
      <c r="DC46" s="1094"/>
    </row>
    <row r="47" spans="2:109" ht="13" x14ac:dyDescent="0.2">
      <c r="B47" s="80"/>
      <c r="AN47" s="1095"/>
      <c r="AO47" s="1096"/>
      <c r="AP47" s="1096"/>
      <c r="AQ47" s="1096"/>
      <c r="AR47" s="1096"/>
      <c r="AS47" s="1096"/>
      <c r="AT47" s="1096"/>
      <c r="AU47" s="1096"/>
      <c r="AV47" s="1096"/>
      <c r="AW47" s="1096"/>
      <c r="AX47" s="1096"/>
      <c r="AY47" s="1096"/>
      <c r="AZ47" s="1096"/>
      <c r="BA47" s="1096"/>
      <c r="BB47" s="1096"/>
      <c r="BC47" s="1096"/>
      <c r="BD47" s="1096"/>
      <c r="BE47" s="1096"/>
      <c r="BF47" s="1096"/>
      <c r="BG47" s="1096"/>
      <c r="BH47" s="1096"/>
      <c r="BI47" s="1096"/>
      <c r="BJ47" s="1096"/>
      <c r="BK47" s="1096"/>
      <c r="BL47" s="1096"/>
      <c r="BM47" s="1096"/>
      <c r="BN47" s="1096"/>
      <c r="BO47" s="1096"/>
      <c r="BP47" s="1096"/>
      <c r="BQ47" s="1096"/>
      <c r="BR47" s="1096"/>
      <c r="BS47" s="1096"/>
      <c r="BT47" s="1096"/>
      <c r="BU47" s="1096"/>
      <c r="BV47" s="1096"/>
      <c r="BW47" s="1096"/>
      <c r="BX47" s="1096"/>
      <c r="BY47" s="1096"/>
      <c r="BZ47" s="1096"/>
      <c r="CA47" s="1096"/>
      <c r="CB47" s="1096"/>
      <c r="CC47" s="1096"/>
      <c r="CD47" s="1096"/>
      <c r="CE47" s="1096"/>
      <c r="CF47" s="1096"/>
      <c r="CG47" s="1096"/>
      <c r="CH47" s="1096"/>
      <c r="CI47" s="1096"/>
      <c r="CJ47" s="1096"/>
      <c r="CK47" s="1096"/>
      <c r="CL47" s="1096"/>
      <c r="CM47" s="1096"/>
      <c r="CN47" s="1096"/>
      <c r="CO47" s="1096"/>
      <c r="CP47" s="1096"/>
      <c r="CQ47" s="1096"/>
      <c r="CR47" s="1096"/>
      <c r="CS47" s="1096"/>
      <c r="CT47" s="1096"/>
      <c r="CU47" s="1096"/>
      <c r="CV47" s="1096"/>
      <c r="CW47" s="1096"/>
      <c r="CX47" s="1096"/>
      <c r="CY47" s="1096"/>
      <c r="CZ47" s="1096"/>
      <c r="DA47" s="1096"/>
      <c r="DB47" s="1096"/>
      <c r="DC47" s="1097"/>
    </row>
    <row r="48" spans="2:109" ht="13" x14ac:dyDescent="0.2">
      <c r="B48" s="80"/>
      <c r="H48" s="1098"/>
      <c r="I48" s="1098"/>
      <c r="J48" s="1098"/>
      <c r="AN48" s="1098"/>
      <c r="AO48" s="1098"/>
      <c r="AP48" s="1098"/>
      <c r="AZ48" s="1098"/>
      <c r="BA48" s="1098"/>
      <c r="BB48" s="1098"/>
      <c r="BL48" s="1098"/>
      <c r="BM48" s="1098"/>
      <c r="BN48" s="1098"/>
      <c r="BX48" s="1098"/>
      <c r="BY48" s="1098"/>
      <c r="BZ48" s="1098"/>
      <c r="CJ48" s="1098"/>
      <c r="CK48" s="1098"/>
      <c r="CL48" s="1098"/>
      <c r="CV48" s="1098"/>
      <c r="CW48" s="1098"/>
      <c r="CX48" s="1098"/>
    </row>
    <row r="49" spans="1:109" ht="13" x14ac:dyDescent="0.2">
      <c r="B49" s="80"/>
      <c r="AN49" s="90" t="s">
        <v>538</v>
      </c>
    </row>
    <row r="50" spans="1:109" ht="13" x14ac:dyDescent="0.2">
      <c r="B50" s="80"/>
      <c r="G50" s="1099"/>
      <c r="H50" s="1099"/>
      <c r="I50" s="1099"/>
      <c r="J50" s="1099"/>
      <c r="K50" s="1100"/>
      <c r="L50" s="1100"/>
      <c r="M50" s="1101"/>
      <c r="N50" s="1101"/>
      <c r="AN50" s="1102"/>
      <c r="AO50" s="1103"/>
      <c r="AP50" s="1103"/>
      <c r="AQ50" s="1103"/>
      <c r="AR50" s="1103"/>
      <c r="AS50" s="1103"/>
      <c r="AT50" s="1103"/>
      <c r="AU50" s="1103"/>
      <c r="AV50" s="1103"/>
      <c r="AW50" s="1103"/>
      <c r="AX50" s="1103"/>
      <c r="AY50" s="1103"/>
      <c r="AZ50" s="1103"/>
      <c r="BA50" s="1103"/>
      <c r="BB50" s="1103"/>
      <c r="BC50" s="1103"/>
      <c r="BD50" s="1103"/>
      <c r="BE50" s="1103"/>
      <c r="BF50" s="1103"/>
      <c r="BG50" s="1103"/>
      <c r="BH50" s="1103"/>
      <c r="BI50" s="1103"/>
      <c r="BJ50" s="1103"/>
      <c r="BK50" s="1103"/>
      <c r="BL50" s="1103"/>
      <c r="BM50" s="1103"/>
      <c r="BN50" s="1103"/>
      <c r="BO50" s="1104"/>
      <c r="BP50" s="1105" t="s">
        <v>515</v>
      </c>
      <c r="BQ50" s="1105"/>
      <c r="BR50" s="1105"/>
      <c r="BS50" s="1105"/>
      <c r="BT50" s="1105"/>
      <c r="BU50" s="1105"/>
      <c r="BV50" s="1105"/>
      <c r="BW50" s="1105"/>
      <c r="BX50" s="1105" t="s">
        <v>516</v>
      </c>
      <c r="BY50" s="1105"/>
      <c r="BZ50" s="1105"/>
      <c r="CA50" s="1105"/>
      <c r="CB50" s="1105"/>
      <c r="CC50" s="1105"/>
      <c r="CD50" s="1105"/>
      <c r="CE50" s="1105"/>
      <c r="CF50" s="1105" t="s">
        <v>517</v>
      </c>
      <c r="CG50" s="1105"/>
      <c r="CH50" s="1105"/>
      <c r="CI50" s="1105"/>
      <c r="CJ50" s="1105"/>
      <c r="CK50" s="1105"/>
      <c r="CL50" s="1105"/>
      <c r="CM50" s="1105"/>
      <c r="CN50" s="1105" t="s">
        <v>256</v>
      </c>
      <c r="CO50" s="1105"/>
      <c r="CP50" s="1105"/>
      <c r="CQ50" s="1105"/>
      <c r="CR50" s="1105"/>
      <c r="CS50" s="1105"/>
      <c r="CT50" s="1105"/>
      <c r="CU50" s="1105"/>
      <c r="CV50" s="1105" t="s">
        <v>518</v>
      </c>
      <c r="CW50" s="1105"/>
      <c r="CX50" s="1105"/>
      <c r="CY50" s="1105"/>
      <c r="CZ50" s="1105"/>
      <c r="DA50" s="1105"/>
      <c r="DB50" s="1105"/>
      <c r="DC50" s="1105"/>
    </row>
    <row r="51" spans="1:109" ht="13.5" customHeight="1" x14ac:dyDescent="0.2">
      <c r="B51" s="80"/>
      <c r="G51" s="1106"/>
      <c r="H51" s="1106"/>
      <c r="I51" s="1107"/>
      <c r="J51" s="1107"/>
      <c r="K51" s="1108"/>
      <c r="L51" s="1108"/>
      <c r="M51" s="1108"/>
      <c r="N51" s="1108"/>
      <c r="AM51" s="1098"/>
      <c r="AN51" s="1109" t="s">
        <v>539</v>
      </c>
      <c r="AO51" s="1109"/>
      <c r="AP51" s="1109"/>
      <c r="AQ51" s="1109"/>
      <c r="AR51" s="1109"/>
      <c r="AS51" s="1109"/>
      <c r="AT51" s="1109"/>
      <c r="AU51" s="1109"/>
      <c r="AV51" s="1109"/>
      <c r="AW51" s="1109"/>
      <c r="AX51" s="1109"/>
      <c r="AY51" s="1109"/>
      <c r="AZ51" s="1109"/>
      <c r="BA51" s="1109"/>
      <c r="BB51" s="1109" t="s">
        <v>540</v>
      </c>
      <c r="BC51" s="1109"/>
      <c r="BD51" s="1109"/>
      <c r="BE51" s="1109"/>
      <c r="BF51" s="1109"/>
      <c r="BG51" s="1109"/>
      <c r="BH51" s="1109"/>
      <c r="BI51" s="1109"/>
      <c r="BJ51" s="1109"/>
      <c r="BK51" s="1109"/>
      <c r="BL51" s="1109"/>
      <c r="BM51" s="1109"/>
      <c r="BN51" s="1109"/>
      <c r="BO51" s="1109"/>
      <c r="BP51" s="1110"/>
      <c r="BQ51" s="1110"/>
      <c r="BR51" s="1110"/>
      <c r="BS51" s="1110"/>
      <c r="BT51" s="1110"/>
      <c r="BU51" s="1110"/>
      <c r="BV51" s="1110"/>
      <c r="BW51" s="1110"/>
      <c r="BX51" s="1110"/>
      <c r="BY51" s="1110"/>
      <c r="BZ51" s="1110"/>
      <c r="CA51" s="1110"/>
      <c r="CB51" s="1110"/>
      <c r="CC51" s="1110"/>
      <c r="CD51" s="1110"/>
      <c r="CE51" s="1110"/>
      <c r="CF51" s="1110"/>
      <c r="CG51" s="1110"/>
      <c r="CH51" s="1110"/>
      <c r="CI51" s="1110"/>
      <c r="CJ51" s="1110"/>
      <c r="CK51" s="1110"/>
      <c r="CL51" s="1110"/>
      <c r="CM51" s="1110"/>
      <c r="CN51" s="1110"/>
      <c r="CO51" s="1110"/>
      <c r="CP51" s="1110"/>
      <c r="CQ51" s="1110"/>
      <c r="CR51" s="1110"/>
      <c r="CS51" s="1110"/>
      <c r="CT51" s="1110"/>
      <c r="CU51" s="1110"/>
      <c r="CV51" s="1110"/>
      <c r="CW51" s="1110"/>
      <c r="CX51" s="1110"/>
      <c r="CY51" s="1110"/>
      <c r="CZ51" s="1110"/>
      <c r="DA51" s="1110"/>
      <c r="DB51" s="1110"/>
      <c r="DC51" s="1110"/>
    </row>
    <row r="52" spans="1:109" ht="13" x14ac:dyDescent="0.2">
      <c r="B52" s="80"/>
      <c r="G52" s="1106"/>
      <c r="H52" s="1106"/>
      <c r="I52" s="1107"/>
      <c r="J52" s="1107"/>
      <c r="K52" s="1108"/>
      <c r="L52" s="1108"/>
      <c r="M52" s="1108"/>
      <c r="N52" s="1108"/>
      <c r="AM52" s="1098"/>
      <c r="AN52" s="1109"/>
      <c r="AO52" s="1109"/>
      <c r="AP52" s="1109"/>
      <c r="AQ52" s="1109"/>
      <c r="AR52" s="1109"/>
      <c r="AS52" s="1109"/>
      <c r="AT52" s="1109"/>
      <c r="AU52" s="1109"/>
      <c r="AV52" s="1109"/>
      <c r="AW52" s="1109"/>
      <c r="AX52" s="1109"/>
      <c r="AY52" s="1109"/>
      <c r="AZ52" s="1109"/>
      <c r="BA52" s="1109"/>
      <c r="BB52" s="1109"/>
      <c r="BC52" s="1109"/>
      <c r="BD52" s="1109"/>
      <c r="BE52" s="1109"/>
      <c r="BF52" s="1109"/>
      <c r="BG52" s="1109"/>
      <c r="BH52" s="1109"/>
      <c r="BI52" s="1109"/>
      <c r="BJ52" s="1109"/>
      <c r="BK52" s="1109"/>
      <c r="BL52" s="1109"/>
      <c r="BM52" s="1109"/>
      <c r="BN52" s="1109"/>
      <c r="BO52" s="1109"/>
      <c r="BP52" s="1110"/>
      <c r="BQ52" s="1110"/>
      <c r="BR52" s="1110"/>
      <c r="BS52" s="1110"/>
      <c r="BT52" s="1110"/>
      <c r="BU52" s="1110"/>
      <c r="BV52" s="1110"/>
      <c r="BW52" s="1110"/>
      <c r="BX52" s="1110"/>
      <c r="BY52" s="1110"/>
      <c r="BZ52" s="1110"/>
      <c r="CA52" s="1110"/>
      <c r="CB52" s="1110"/>
      <c r="CC52" s="1110"/>
      <c r="CD52" s="1110"/>
      <c r="CE52" s="1110"/>
      <c r="CF52" s="1110"/>
      <c r="CG52" s="1110"/>
      <c r="CH52" s="1110"/>
      <c r="CI52" s="1110"/>
      <c r="CJ52" s="1110"/>
      <c r="CK52" s="1110"/>
      <c r="CL52" s="1110"/>
      <c r="CM52" s="1110"/>
      <c r="CN52" s="1110"/>
      <c r="CO52" s="1110"/>
      <c r="CP52" s="1110"/>
      <c r="CQ52" s="1110"/>
      <c r="CR52" s="1110"/>
      <c r="CS52" s="1110"/>
      <c r="CT52" s="1110"/>
      <c r="CU52" s="1110"/>
      <c r="CV52" s="1110"/>
      <c r="CW52" s="1110"/>
      <c r="CX52" s="1110"/>
      <c r="CY52" s="1110"/>
      <c r="CZ52" s="1110"/>
      <c r="DA52" s="1110"/>
      <c r="DB52" s="1110"/>
      <c r="DC52" s="1110"/>
    </row>
    <row r="53" spans="1:109" ht="13" x14ac:dyDescent="0.2">
      <c r="A53" s="1088"/>
      <c r="B53" s="80"/>
      <c r="G53" s="1106"/>
      <c r="H53" s="1106"/>
      <c r="I53" s="1099"/>
      <c r="J53" s="1099"/>
      <c r="K53" s="1108"/>
      <c r="L53" s="1108"/>
      <c r="M53" s="1108"/>
      <c r="N53" s="1108"/>
      <c r="AM53" s="1098"/>
      <c r="AN53" s="1109"/>
      <c r="AO53" s="1109"/>
      <c r="AP53" s="1109"/>
      <c r="AQ53" s="1109"/>
      <c r="AR53" s="1109"/>
      <c r="AS53" s="1109"/>
      <c r="AT53" s="1109"/>
      <c r="AU53" s="1109"/>
      <c r="AV53" s="1109"/>
      <c r="AW53" s="1109"/>
      <c r="AX53" s="1109"/>
      <c r="AY53" s="1109"/>
      <c r="AZ53" s="1109"/>
      <c r="BA53" s="1109"/>
      <c r="BB53" s="1109" t="s">
        <v>541</v>
      </c>
      <c r="BC53" s="1109"/>
      <c r="BD53" s="1109"/>
      <c r="BE53" s="1109"/>
      <c r="BF53" s="1109"/>
      <c r="BG53" s="1109"/>
      <c r="BH53" s="1109"/>
      <c r="BI53" s="1109"/>
      <c r="BJ53" s="1109"/>
      <c r="BK53" s="1109"/>
      <c r="BL53" s="1109"/>
      <c r="BM53" s="1109"/>
      <c r="BN53" s="1109"/>
      <c r="BO53" s="1109"/>
      <c r="BP53" s="1110">
        <v>58.9</v>
      </c>
      <c r="BQ53" s="1110"/>
      <c r="BR53" s="1110"/>
      <c r="BS53" s="1110"/>
      <c r="BT53" s="1110"/>
      <c r="BU53" s="1110"/>
      <c r="BV53" s="1110"/>
      <c r="BW53" s="1110"/>
      <c r="BX53" s="1110">
        <v>60.8</v>
      </c>
      <c r="BY53" s="1110"/>
      <c r="BZ53" s="1110"/>
      <c r="CA53" s="1110"/>
      <c r="CB53" s="1110"/>
      <c r="CC53" s="1110"/>
      <c r="CD53" s="1110"/>
      <c r="CE53" s="1110"/>
      <c r="CF53" s="1110">
        <v>62</v>
      </c>
      <c r="CG53" s="1110"/>
      <c r="CH53" s="1110"/>
      <c r="CI53" s="1110"/>
      <c r="CJ53" s="1110"/>
      <c r="CK53" s="1110"/>
      <c r="CL53" s="1110"/>
      <c r="CM53" s="1110"/>
      <c r="CN53" s="1110">
        <v>56.9</v>
      </c>
      <c r="CO53" s="1110"/>
      <c r="CP53" s="1110"/>
      <c r="CQ53" s="1110"/>
      <c r="CR53" s="1110"/>
      <c r="CS53" s="1110"/>
      <c r="CT53" s="1110"/>
      <c r="CU53" s="1110"/>
      <c r="CV53" s="1110">
        <v>58</v>
      </c>
      <c r="CW53" s="1110"/>
      <c r="CX53" s="1110"/>
      <c r="CY53" s="1110"/>
      <c r="CZ53" s="1110"/>
      <c r="DA53" s="1110"/>
      <c r="DB53" s="1110"/>
      <c r="DC53" s="1110"/>
    </row>
    <row r="54" spans="1:109" ht="13" x14ac:dyDescent="0.2">
      <c r="A54" s="1088"/>
      <c r="B54" s="80"/>
      <c r="G54" s="1106"/>
      <c r="H54" s="1106"/>
      <c r="I54" s="1099"/>
      <c r="J54" s="1099"/>
      <c r="K54" s="1108"/>
      <c r="L54" s="1108"/>
      <c r="M54" s="1108"/>
      <c r="N54" s="1108"/>
      <c r="AM54" s="1098"/>
      <c r="AN54" s="1109"/>
      <c r="AO54" s="1109"/>
      <c r="AP54" s="1109"/>
      <c r="AQ54" s="1109"/>
      <c r="AR54" s="1109"/>
      <c r="AS54" s="1109"/>
      <c r="AT54" s="1109"/>
      <c r="AU54" s="1109"/>
      <c r="AV54" s="1109"/>
      <c r="AW54" s="1109"/>
      <c r="AX54" s="1109"/>
      <c r="AY54" s="1109"/>
      <c r="AZ54" s="1109"/>
      <c r="BA54" s="1109"/>
      <c r="BB54" s="1109"/>
      <c r="BC54" s="1109"/>
      <c r="BD54" s="1109"/>
      <c r="BE54" s="1109"/>
      <c r="BF54" s="1109"/>
      <c r="BG54" s="1109"/>
      <c r="BH54" s="1109"/>
      <c r="BI54" s="1109"/>
      <c r="BJ54" s="1109"/>
      <c r="BK54" s="1109"/>
      <c r="BL54" s="1109"/>
      <c r="BM54" s="1109"/>
      <c r="BN54" s="1109"/>
      <c r="BO54" s="1109"/>
      <c r="BP54" s="1110"/>
      <c r="BQ54" s="1110"/>
      <c r="BR54" s="1110"/>
      <c r="BS54" s="1110"/>
      <c r="BT54" s="1110"/>
      <c r="BU54" s="1110"/>
      <c r="BV54" s="1110"/>
      <c r="BW54" s="1110"/>
      <c r="BX54" s="1110"/>
      <c r="BY54" s="1110"/>
      <c r="BZ54" s="1110"/>
      <c r="CA54" s="1110"/>
      <c r="CB54" s="1110"/>
      <c r="CC54" s="1110"/>
      <c r="CD54" s="1110"/>
      <c r="CE54" s="1110"/>
      <c r="CF54" s="1110"/>
      <c r="CG54" s="1110"/>
      <c r="CH54" s="1110"/>
      <c r="CI54" s="1110"/>
      <c r="CJ54" s="1110"/>
      <c r="CK54" s="1110"/>
      <c r="CL54" s="1110"/>
      <c r="CM54" s="1110"/>
      <c r="CN54" s="1110"/>
      <c r="CO54" s="1110"/>
      <c r="CP54" s="1110"/>
      <c r="CQ54" s="1110"/>
      <c r="CR54" s="1110"/>
      <c r="CS54" s="1110"/>
      <c r="CT54" s="1110"/>
      <c r="CU54" s="1110"/>
      <c r="CV54" s="1110"/>
      <c r="CW54" s="1110"/>
      <c r="CX54" s="1110"/>
      <c r="CY54" s="1110"/>
      <c r="CZ54" s="1110"/>
      <c r="DA54" s="1110"/>
      <c r="DB54" s="1110"/>
      <c r="DC54" s="1110"/>
    </row>
    <row r="55" spans="1:109" ht="13" x14ac:dyDescent="0.2">
      <c r="A55" s="1088"/>
      <c r="B55" s="80"/>
      <c r="G55" s="1099"/>
      <c r="H55" s="1099"/>
      <c r="I55" s="1099"/>
      <c r="J55" s="1099"/>
      <c r="K55" s="1108"/>
      <c r="L55" s="1108"/>
      <c r="M55" s="1108"/>
      <c r="N55" s="1108"/>
      <c r="AN55" s="1105" t="s">
        <v>542</v>
      </c>
      <c r="AO55" s="1105"/>
      <c r="AP55" s="1105"/>
      <c r="AQ55" s="1105"/>
      <c r="AR55" s="1105"/>
      <c r="AS55" s="1105"/>
      <c r="AT55" s="1105"/>
      <c r="AU55" s="1105"/>
      <c r="AV55" s="1105"/>
      <c r="AW55" s="1105"/>
      <c r="AX55" s="1105"/>
      <c r="AY55" s="1105"/>
      <c r="AZ55" s="1105"/>
      <c r="BA55" s="1105"/>
      <c r="BB55" s="1109" t="s">
        <v>540</v>
      </c>
      <c r="BC55" s="1109"/>
      <c r="BD55" s="1109"/>
      <c r="BE55" s="1109"/>
      <c r="BF55" s="1109"/>
      <c r="BG55" s="1109"/>
      <c r="BH55" s="1109"/>
      <c r="BI55" s="1109"/>
      <c r="BJ55" s="1109"/>
      <c r="BK55" s="1109"/>
      <c r="BL55" s="1109"/>
      <c r="BM55" s="1109"/>
      <c r="BN55" s="1109"/>
      <c r="BO55" s="1109"/>
      <c r="BP55" s="1110">
        <v>0</v>
      </c>
      <c r="BQ55" s="1110"/>
      <c r="BR55" s="1110"/>
      <c r="BS55" s="1110"/>
      <c r="BT55" s="1110"/>
      <c r="BU55" s="1110"/>
      <c r="BV55" s="1110"/>
      <c r="BW55" s="1110"/>
      <c r="BX55" s="1110">
        <v>0</v>
      </c>
      <c r="BY55" s="1110"/>
      <c r="BZ55" s="1110"/>
      <c r="CA55" s="1110"/>
      <c r="CB55" s="1110"/>
      <c r="CC55" s="1110"/>
      <c r="CD55" s="1110"/>
      <c r="CE55" s="1110"/>
      <c r="CF55" s="1110">
        <v>0</v>
      </c>
      <c r="CG55" s="1110"/>
      <c r="CH55" s="1110"/>
      <c r="CI55" s="1110"/>
      <c r="CJ55" s="1110"/>
      <c r="CK55" s="1110"/>
      <c r="CL55" s="1110"/>
      <c r="CM55" s="1110"/>
      <c r="CN55" s="1110">
        <v>0</v>
      </c>
      <c r="CO55" s="1110"/>
      <c r="CP55" s="1110"/>
      <c r="CQ55" s="1110"/>
      <c r="CR55" s="1110"/>
      <c r="CS55" s="1110"/>
      <c r="CT55" s="1110"/>
      <c r="CU55" s="1110"/>
      <c r="CV55" s="1110">
        <v>0</v>
      </c>
      <c r="CW55" s="1110"/>
      <c r="CX55" s="1110"/>
      <c r="CY55" s="1110"/>
      <c r="CZ55" s="1110"/>
      <c r="DA55" s="1110"/>
      <c r="DB55" s="1110"/>
      <c r="DC55" s="1110"/>
    </row>
    <row r="56" spans="1:109" ht="13" x14ac:dyDescent="0.2">
      <c r="A56" s="1088"/>
      <c r="B56" s="80"/>
      <c r="G56" s="1099"/>
      <c r="H56" s="1099"/>
      <c r="I56" s="1099"/>
      <c r="J56" s="1099"/>
      <c r="K56" s="1108"/>
      <c r="L56" s="1108"/>
      <c r="M56" s="1108"/>
      <c r="N56" s="1108"/>
      <c r="AN56" s="1105"/>
      <c r="AO56" s="1105"/>
      <c r="AP56" s="1105"/>
      <c r="AQ56" s="1105"/>
      <c r="AR56" s="1105"/>
      <c r="AS56" s="1105"/>
      <c r="AT56" s="1105"/>
      <c r="AU56" s="1105"/>
      <c r="AV56" s="1105"/>
      <c r="AW56" s="1105"/>
      <c r="AX56" s="1105"/>
      <c r="AY56" s="1105"/>
      <c r="AZ56" s="1105"/>
      <c r="BA56" s="1105"/>
      <c r="BB56" s="1109"/>
      <c r="BC56" s="1109"/>
      <c r="BD56" s="1109"/>
      <c r="BE56" s="1109"/>
      <c r="BF56" s="1109"/>
      <c r="BG56" s="1109"/>
      <c r="BH56" s="1109"/>
      <c r="BI56" s="1109"/>
      <c r="BJ56" s="1109"/>
      <c r="BK56" s="1109"/>
      <c r="BL56" s="1109"/>
      <c r="BM56" s="1109"/>
      <c r="BN56" s="1109"/>
      <c r="BO56" s="1109"/>
      <c r="BP56" s="1110"/>
      <c r="BQ56" s="1110"/>
      <c r="BR56" s="1110"/>
      <c r="BS56" s="1110"/>
      <c r="BT56" s="1110"/>
      <c r="BU56" s="1110"/>
      <c r="BV56" s="1110"/>
      <c r="BW56" s="1110"/>
      <c r="BX56" s="1110"/>
      <c r="BY56" s="1110"/>
      <c r="BZ56" s="1110"/>
      <c r="CA56" s="1110"/>
      <c r="CB56" s="1110"/>
      <c r="CC56" s="1110"/>
      <c r="CD56" s="1110"/>
      <c r="CE56" s="1110"/>
      <c r="CF56" s="1110"/>
      <c r="CG56" s="1110"/>
      <c r="CH56" s="1110"/>
      <c r="CI56" s="1110"/>
      <c r="CJ56" s="1110"/>
      <c r="CK56" s="1110"/>
      <c r="CL56" s="1110"/>
      <c r="CM56" s="1110"/>
      <c r="CN56" s="1110"/>
      <c r="CO56" s="1110"/>
      <c r="CP56" s="1110"/>
      <c r="CQ56" s="1110"/>
      <c r="CR56" s="1110"/>
      <c r="CS56" s="1110"/>
      <c r="CT56" s="1110"/>
      <c r="CU56" s="1110"/>
      <c r="CV56" s="1110"/>
      <c r="CW56" s="1110"/>
      <c r="CX56" s="1110"/>
      <c r="CY56" s="1110"/>
      <c r="CZ56" s="1110"/>
      <c r="DA56" s="1110"/>
      <c r="DB56" s="1110"/>
      <c r="DC56" s="1110"/>
    </row>
    <row r="57" spans="1:109" s="1088" customFormat="1" ht="13" x14ac:dyDescent="0.2">
      <c r="B57" s="1111"/>
      <c r="G57" s="1099"/>
      <c r="H57" s="1099"/>
      <c r="I57" s="1112"/>
      <c r="J57" s="1112"/>
      <c r="K57" s="1108"/>
      <c r="L57" s="1108"/>
      <c r="M57" s="1108"/>
      <c r="N57" s="1108"/>
      <c r="AM57" s="90"/>
      <c r="AN57" s="1105"/>
      <c r="AO57" s="1105"/>
      <c r="AP57" s="1105"/>
      <c r="AQ57" s="1105"/>
      <c r="AR57" s="1105"/>
      <c r="AS57" s="1105"/>
      <c r="AT57" s="1105"/>
      <c r="AU57" s="1105"/>
      <c r="AV57" s="1105"/>
      <c r="AW57" s="1105"/>
      <c r="AX57" s="1105"/>
      <c r="AY57" s="1105"/>
      <c r="AZ57" s="1105"/>
      <c r="BA57" s="1105"/>
      <c r="BB57" s="1109" t="s">
        <v>541</v>
      </c>
      <c r="BC57" s="1109"/>
      <c r="BD57" s="1109"/>
      <c r="BE57" s="1109"/>
      <c r="BF57" s="1109"/>
      <c r="BG57" s="1109"/>
      <c r="BH57" s="1109"/>
      <c r="BI57" s="1109"/>
      <c r="BJ57" s="1109"/>
      <c r="BK57" s="1109"/>
      <c r="BL57" s="1109"/>
      <c r="BM57" s="1109"/>
      <c r="BN57" s="1109"/>
      <c r="BO57" s="1109"/>
      <c r="BP57" s="1110">
        <v>62.2</v>
      </c>
      <c r="BQ57" s="1110"/>
      <c r="BR57" s="1110"/>
      <c r="BS57" s="1110"/>
      <c r="BT57" s="1110"/>
      <c r="BU57" s="1110"/>
      <c r="BV57" s="1110"/>
      <c r="BW57" s="1110"/>
      <c r="BX57" s="1110">
        <v>62.9</v>
      </c>
      <c r="BY57" s="1110"/>
      <c r="BZ57" s="1110"/>
      <c r="CA57" s="1110"/>
      <c r="CB57" s="1110"/>
      <c r="CC57" s="1110"/>
      <c r="CD57" s="1110"/>
      <c r="CE57" s="1110"/>
      <c r="CF57" s="1110">
        <v>62.9</v>
      </c>
      <c r="CG57" s="1110"/>
      <c r="CH57" s="1110"/>
      <c r="CI57" s="1110"/>
      <c r="CJ57" s="1110"/>
      <c r="CK57" s="1110"/>
      <c r="CL57" s="1110"/>
      <c r="CM57" s="1110"/>
      <c r="CN57" s="1110">
        <v>64.3</v>
      </c>
      <c r="CO57" s="1110"/>
      <c r="CP57" s="1110"/>
      <c r="CQ57" s="1110"/>
      <c r="CR57" s="1110"/>
      <c r="CS57" s="1110"/>
      <c r="CT57" s="1110"/>
      <c r="CU57" s="1110"/>
      <c r="CV57" s="1110">
        <v>65.8</v>
      </c>
      <c r="CW57" s="1110"/>
      <c r="CX57" s="1110"/>
      <c r="CY57" s="1110"/>
      <c r="CZ57" s="1110"/>
      <c r="DA57" s="1110"/>
      <c r="DB57" s="1110"/>
      <c r="DC57" s="1110"/>
      <c r="DD57" s="1113"/>
      <c r="DE57" s="1111"/>
    </row>
    <row r="58" spans="1:109" s="1088" customFormat="1" ht="13" x14ac:dyDescent="0.2">
      <c r="A58" s="90"/>
      <c r="B58" s="1111"/>
      <c r="G58" s="1099"/>
      <c r="H58" s="1099"/>
      <c r="I58" s="1112"/>
      <c r="J58" s="1112"/>
      <c r="K58" s="1108"/>
      <c r="L58" s="1108"/>
      <c r="M58" s="1108"/>
      <c r="N58" s="1108"/>
      <c r="AM58" s="90"/>
      <c r="AN58" s="1105"/>
      <c r="AO58" s="1105"/>
      <c r="AP58" s="1105"/>
      <c r="AQ58" s="1105"/>
      <c r="AR58" s="1105"/>
      <c r="AS58" s="1105"/>
      <c r="AT58" s="1105"/>
      <c r="AU58" s="1105"/>
      <c r="AV58" s="1105"/>
      <c r="AW58" s="1105"/>
      <c r="AX58" s="1105"/>
      <c r="AY58" s="1105"/>
      <c r="AZ58" s="1105"/>
      <c r="BA58" s="1105"/>
      <c r="BB58" s="1109"/>
      <c r="BC58" s="1109"/>
      <c r="BD58" s="1109"/>
      <c r="BE58" s="1109"/>
      <c r="BF58" s="1109"/>
      <c r="BG58" s="1109"/>
      <c r="BH58" s="1109"/>
      <c r="BI58" s="1109"/>
      <c r="BJ58" s="1109"/>
      <c r="BK58" s="1109"/>
      <c r="BL58" s="1109"/>
      <c r="BM58" s="1109"/>
      <c r="BN58" s="1109"/>
      <c r="BO58" s="1109"/>
      <c r="BP58" s="1110"/>
      <c r="BQ58" s="1110"/>
      <c r="BR58" s="1110"/>
      <c r="BS58" s="1110"/>
      <c r="BT58" s="1110"/>
      <c r="BU58" s="1110"/>
      <c r="BV58" s="1110"/>
      <c r="BW58" s="1110"/>
      <c r="BX58" s="1110"/>
      <c r="BY58" s="1110"/>
      <c r="BZ58" s="1110"/>
      <c r="CA58" s="1110"/>
      <c r="CB58" s="1110"/>
      <c r="CC58" s="1110"/>
      <c r="CD58" s="1110"/>
      <c r="CE58" s="1110"/>
      <c r="CF58" s="1110"/>
      <c r="CG58" s="1110"/>
      <c r="CH58" s="1110"/>
      <c r="CI58" s="1110"/>
      <c r="CJ58" s="1110"/>
      <c r="CK58" s="1110"/>
      <c r="CL58" s="1110"/>
      <c r="CM58" s="1110"/>
      <c r="CN58" s="1110"/>
      <c r="CO58" s="1110"/>
      <c r="CP58" s="1110"/>
      <c r="CQ58" s="1110"/>
      <c r="CR58" s="1110"/>
      <c r="CS58" s="1110"/>
      <c r="CT58" s="1110"/>
      <c r="CU58" s="1110"/>
      <c r="CV58" s="1110"/>
      <c r="CW58" s="1110"/>
      <c r="CX58" s="1110"/>
      <c r="CY58" s="1110"/>
      <c r="CZ58" s="1110"/>
      <c r="DA58" s="1110"/>
      <c r="DB58" s="1110"/>
      <c r="DC58" s="1110"/>
      <c r="DD58" s="1113"/>
      <c r="DE58" s="1111"/>
    </row>
    <row r="59" spans="1:109" s="1088" customFormat="1" ht="13" x14ac:dyDescent="0.2">
      <c r="A59" s="90"/>
      <c r="B59" s="1111"/>
      <c r="K59" s="1114"/>
      <c r="L59" s="1114"/>
      <c r="M59" s="1114"/>
      <c r="N59" s="1114"/>
      <c r="AQ59" s="1114"/>
      <c r="AR59" s="1114"/>
      <c r="AS59" s="1114"/>
      <c r="AT59" s="1114"/>
      <c r="BC59" s="1114"/>
      <c r="BD59" s="1114"/>
      <c r="BE59" s="1114"/>
      <c r="BF59" s="1114"/>
      <c r="BO59" s="1114"/>
      <c r="BP59" s="1114"/>
      <c r="BQ59" s="1114"/>
      <c r="BR59" s="1114"/>
      <c r="CA59" s="1114"/>
      <c r="CB59" s="1114"/>
      <c r="CC59" s="1114"/>
      <c r="CD59" s="1114"/>
      <c r="CM59" s="1114"/>
      <c r="CN59" s="1114"/>
      <c r="CO59" s="1114"/>
      <c r="CP59" s="1114"/>
      <c r="CY59" s="1114"/>
      <c r="CZ59" s="1114"/>
      <c r="DA59" s="1114"/>
      <c r="DB59" s="1114"/>
      <c r="DC59" s="1114"/>
      <c r="DD59" s="1113"/>
      <c r="DE59" s="1111"/>
    </row>
    <row r="60" spans="1:109" s="1088" customFormat="1" ht="13" x14ac:dyDescent="0.2">
      <c r="A60" s="90"/>
      <c r="B60" s="1111"/>
      <c r="K60" s="1114"/>
      <c r="L60" s="1114"/>
      <c r="M60" s="1114"/>
      <c r="N60" s="1114"/>
      <c r="AQ60" s="1114"/>
      <c r="AR60" s="1114"/>
      <c r="AS60" s="1114"/>
      <c r="AT60" s="1114"/>
      <c r="BC60" s="1114"/>
      <c r="BD60" s="1114"/>
      <c r="BE60" s="1114"/>
      <c r="BF60" s="1114"/>
      <c r="BO60" s="1114"/>
      <c r="BP60" s="1114"/>
      <c r="BQ60" s="1114"/>
      <c r="BR60" s="1114"/>
      <c r="CA60" s="1114"/>
      <c r="CB60" s="1114"/>
      <c r="CC60" s="1114"/>
      <c r="CD60" s="1114"/>
      <c r="CM60" s="1114"/>
      <c r="CN60" s="1114"/>
      <c r="CO60" s="1114"/>
      <c r="CP60" s="1114"/>
      <c r="CY60" s="1114"/>
      <c r="CZ60" s="1114"/>
      <c r="DA60" s="1114"/>
      <c r="DB60" s="1114"/>
      <c r="DC60" s="1114"/>
      <c r="DD60" s="1113"/>
      <c r="DE60" s="1111"/>
    </row>
    <row r="61" spans="1:109" s="1088" customFormat="1" ht="13" x14ac:dyDescent="0.2">
      <c r="A61" s="90"/>
      <c r="B61" s="1115"/>
      <c r="C61" s="1116"/>
      <c r="D61" s="1116"/>
      <c r="E61" s="1116"/>
      <c r="F61" s="1116"/>
      <c r="G61" s="1116"/>
      <c r="H61" s="1116"/>
      <c r="I61" s="1116"/>
      <c r="J61" s="1116"/>
      <c r="K61" s="1116"/>
      <c r="L61" s="1116"/>
      <c r="M61" s="1117"/>
      <c r="N61" s="1117"/>
      <c r="O61" s="1116"/>
      <c r="P61" s="1116"/>
      <c r="Q61" s="1116"/>
      <c r="R61" s="1116"/>
      <c r="S61" s="1116"/>
      <c r="T61" s="1116"/>
      <c r="U61" s="1116"/>
      <c r="V61" s="1116"/>
      <c r="W61" s="1116"/>
      <c r="X61" s="1116"/>
      <c r="Y61" s="1116"/>
      <c r="Z61" s="1116"/>
      <c r="AA61" s="1116"/>
      <c r="AB61" s="1116"/>
      <c r="AC61" s="1116"/>
      <c r="AD61" s="1116"/>
      <c r="AE61" s="1116"/>
      <c r="AF61" s="1116"/>
      <c r="AG61" s="1116"/>
      <c r="AH61" s="1116"/>
      <c r="AI61" s="1116"/>
      <c r="AJ61" s="1116"/>
      <c r="AK61" s="1116"/>
      <c r="AL61" s="1116"/>
      <c r="AM61" s="1116"/>
      <c r="AN61" s="1116"/>
      <c r="AO61" s="1116"/>
      <c r="AP61" s="1116"/>
      <c r="AQ61" s="1116"/>
      <c r="AR61" s="1116"/>
      <c r="AS61" s="1117"/>
      <c r="AT61" s="1117"/>
      <c r="AU61" s="1116"/>
      <c r="AV61" s="1116"/>
      <c r="AW61" s="1116"/>
      <c r="AX61" s="1116"/>
      <c r="AY61" s="1116"/>
      <c r="AZ61" s="1116"/>
      <c r="BA61" s="1116"/>
      <c r="BB61" s="1116"/>
      <c r="BC61" s="1116"/>
      <c r="BD61" s="1116"/>
      <c r="BE61" s="1117"/>
      <c r="BF61" s="1117"/>
      <c r="BG61" s="1116"/>
      <c r="BH61" s="1116"/>
      <c r="BI61" s="1116"/>
      <c r="BJ61" s="1116"/>
      <c r="BK61" s="1116"/>
      <c r="BL61" s="1116"/>
      <c r="BM61" s="1116"/>
      <c r="BN61" s="1116"/>
      <c r="BO61" s="1116"/>
      <c r="BP61" s="1116"/>
      <c r="BQ61" s="1117"/>
      <c r="BR61" s="1117"/>
      <c r="BS61" s="1116"/>
      <c r="BT61" s="1116"/>
      <c r="BU61" s="1116"/>
      <c r="BV61" s="1116"/>
      <c r="BW61" s="1116"/>
      <c r="BX61" s="1116"/>
      <c r="BY61" s="1116"/>
      <c r="BZ61" s="1116"/>
      <c r="CA61" s="1116"/>
      <c r="CB61" s="1116"/>
      <c r="CC61" s="1117"/>
      <c r="CD61" s="1117"/>
      <c r="CE61" s="1116"/>
      <c r="CF61" s="1116"/>
      <c r="CG61" s="1116"/>
      <c r="CH61" s="1116"/>
      <c r="CI61" s="1116"/>
      <c r="CJ61" s="1116"/>
      <c r="CK61" s="1116"/>
      <c r="CL61" s="1116"/>
      <c r="CM61" s="1116"/>
      <c r="CN61" s="1116"/>
      <c r="CO61" s="1117"/>
      <c r="CP61" s="1117"/>
      <c r="CQ61" s="1116"/>
      <c r="CR61" s="1116"/>
      <c r="CS61" s="1116"/>
      <c r="CT61" s="1116"/>
      <c r="CU61" s="1116"/>
      <c r="CV61" s="1116"/>
      <c r="CW61" s="1116"/>
      <c r="CX61" s="1116"/>
      <c r="CY61" s="1116"/>
      <c r="CZ61" s="1116"/>
      <c r="DA61" s="1117"/>
      <c r="DB61" s="1117"/>
      <c r="DC61" s="1117"/>
      <c r="DD61" s="1118"/>
      <c r="DE61" s="1111"/>
    </row>
    <row r="62" spans="1:109" ht="13" x14ac:dyDescent="0.2">
      <c r="B62" s="1086"/>
      <c r="C62" s="1086"/>
      <c r="D62" s="1086"/>
      <c r="E62" s="1086"/>
      <c r="F62" s="1086"/>
      <c r="G62" s="1086"/>
      <c r="H62" s="1086"/>
      <c r="I62" s="1086"/>
      <c r="J62" s="1086"/>
      <c r="K62" s="1086"/>
      <c r="L62" s="1086"/>
      <c r="M62" s="1086"/>
      <c r="N62" s="1086"/>
      <c r="O62" s="1086"/>
      <c r="P62" s="1086"/>
      <c r="Q62" s="1086"/>
      <c r="R62" s="1086"/>
      <c r="S62" s="1086"/>
      <c r="T62" s="1086"/>
      <c r="U62" s="1086"/>
      <c r="V62" s="1086"/>
      <c r="W62" s="1086"/>
      <c r="X62" s="1086"/>
      <c r="Y62" s="1086"/>
      <c r="Z62" s="1086"/>
      <c r="AA62" s="1086"/>
      <c r="AB62" s="1086"/>
      <c r="AC62" s="1086"/>
      <c r="AD62" s="1086"/>
      <c r="AE62" s="1086"/>
      <c r="AF62" s="1086"/>
      <c r="AG62" s="1086"/>
      <c r="AH62" s="1086"/>
      <c r="AI62" s="1086"/>
      <c r="AJ62" s="1086"/>
      <c r="AK62" s="1086"/>
      <c r="AL62" s="1086"/>
      <c r="AM62" s="1086"/>
      <c r="AN62" s="1086"/>
      <c r="AO62" s="1086"/>
      <c r="AP62" s="1086"/>
      <c r="AQ62" s="1086"/>
      <c r="AR62" s="1086"/>
      <c r="AS62" s="1086"/>
      <c r="AT62" s="1086"/>
      <c r="AU62" s="1086"/>
      <c r="AV62" s="1086"/>
      <c r="AW62" s="1086"/>
      <c r="AX62" s="1086"/>
      <c r="AY62" s="1086"/>
      <c r="AZ62" s="1086"/>
      <c r="BA62" s="1086"/>
      <c r="BB62" s="1086"/>
      <c r="BC62" s="1086"/>
      <c r="BD62" s="1086"/>
      <c r="BE62" s="1086"/>
      <c r="BF62" s="1086"/>
      <c r="BG62" s="1086"/>
      <c r="BH62" s="1086"/>
      <c r="BI62" s="1086"/>
      <c r="BJ62" s="1086"/>
      <c r="BK62" s="1086"/>
      <c r="BL62" s="1086"/>
      <c r="BM62" s="1086"/>
      <c r="BN62" s="1086"/>
      <c r="BO62" s="1086"/>
      <c r="BP62" s="1086"/>
      <c r="BQ62" s="1086"/>
      <c r="BR62" s="1086"/>
      <c r="BS62" s="1086"/>
      <c r="BT62" s="1086"/>
      <c r="BU62" s="1086"/>
      <c r="BV62" s="1086"/>
      <c r="BW62" s="1086"/>
      <c r="BX62" s="1086"/>
      <c r="BY62" s="1086"/>
      <c r="BZ62" s="1086"/>
      <c r="CA62" s="1086"/>
      <c r="CB62" s="1086"/>
      <c r="CC62" s="1086"/>
      <c r="CD62" s="1086"/>
      <c r="CE62" s="1086"/>
      <c r="CF62" s="1086"/>
      <c r="CG62" s="1086"/>
      <c r="CH62" s="1086"/>
      <c r="CI62" s="1086"/>
      <c r="CJ62" s="1086"/>
      <c r="CK62" s="1086"/>
      <c r="CL62" s="1086"/>
      <c r="CM62" s="1086"/>
      <c r="CN62" s="1086"/>
      <c r="CO62" s="1086"/>
      <c r="CP62" s="1086"/>
      <c r="CQ62" s="1086"/>
      <c r="CR62" s="1086"/>
      <c r="CS62" s="1086"/>
      <c r="CT62" s="1086"/>
      <c r="CU62" s="1086"/>
      <c r="CV62" s="1086"/>
      <c r="CW62" s="1086"/>
      <c r="CX62" s="1086"/>
      <c r="CY62" s="1086"/>
      <c r="CZ62" s="1086"/>
      <c r="DA62" s="1086"/>
      <c r="DB62" s="1086"/>
      <c r="DC62" s="1086"/>
      <c r="DD62" s="1086"/>
      <c r="DE62" s="90"/>
    </row>
    <row r="63" spans="1:109" ht="16.5" x14ac:dyDescent="0.2">
      <c r="B63" s="88" t="s">
        <v>543</v>
      </c>
    </row>
    <row r="64" spans="1:109" ht="13" x14ac:dyDescent="0.2">
      <c r="B64" s="80"/>
      <c r="G64" s="1087"/>
      <c r="N64" s="1119"/>
      <c r="AM64" s="1087"/>
      <c r="AN64" s="1087" t="s">
        <v>536</v>
      </c>
      <c r="AP64" s="1088"/>
      <c r="AQ64" s="1088"/>
      <c r="AR64" s="1088"/>
      <c r="AY64" s="1087"/>
      <c r="BA64" s="1088"/>
      <c r="BB64" s="1088"/>
      <c r="BC64" s="1088"/>
      <c r="BK64" s="1087"/>
      <c r="BM64" s="1088"/>
      <c r="BN64" s="1088"/>
      <c r="BO64" s="1088"/>
      <c r="BW64" s="1087"/>
      <c r="BY64" s="1088"/>
      <c r="BZ64" s="1088"/>
      <c r="CA64" s="1088"/>
      <c r="CI64" s="1087"/>
      <c r="CK64" s="1088"/>
      <c r="CL64" s="1088"/>
      <c r="CM64" s="1088"/>
      <c r="CU64" s="1087"/>
      <c r="CW64" s="1088"/>
      <c r="CX64" s="1088"/>
      <c r="CY64" s="1088"/>
    </row>
    <row r="65" spans="2:107" ht="13" x14ac:dyDescent="0.2">
      <c r="B65" s="80"/>
      <c r="AN65" s="1089" t="s">
        <v>544</v>
      </c>
      <c r="AO65" s="1090"/>
      <c r="AP65" s="1090"/>
      <c r="AQ65" s="1090"/>
      <c r="AR65" s="1090"/>
      <c r="AS65" s="1090"/>
      <c r="AT65" s="1090"/>
      <c r="AU65" s="1090"/>
      <c r="AV65" s="1090"/>
      <c r="AW65" s="1090"/>
      <c r="AX65" s="1090"/>
      <c r="AY65" s="1090"/>
      <c r="AZ65" s="1090"/>
      <c r="BA65" s="1090"/>
      <c r="BB65" s="1090"/>
      <c r="BC65" s="1090"/>
      <c r="BD65" s="1090"/>
      <c r="BE65" s="1090"/>
      <c r="BF65" s="1090"/>
      <c r="BG65" s="1090"/>
      <c r="BH65" s="1090"/>
      <c r="BI65" s="1090"/>
      <c r="BJ65" s="1090"/>
      <c r="BK65" s="1090"/>
      <c r="BL65" s="1090"/>
      <c r="BM65" s="1090"/>
      <c r="BN65" s="1090"/>
      <c r="BO65" s="1090"/>
      <c r="BP65" s="1090"/>
      <c r="BQ65" s="1090"/>
      <c r="BR65" s="1090"/>
      <c r="BS65" s="1090"/>
      <c r="BT65" s="1090"/>
      <c r="BU65" s="1090"/>
      <c r="BV65" s="1090"/>
      <c r="BW65" s="1090"/>
      <c r="BX65" s="1090"/>
      <c r="BY65" s="1090"/>
      <c r="BZ65" s="1090"/>
      <c r="CA65" s="1090"/>
      <c r="CB65" s="1090"/>
      <c r="CC65" s="1090"/>
      <c r="CD65" s="1090"/>
      <c r="CE65" s="1090"/>
      <c r="CF65" s="1090"/>
      <c r="CG65" s="1090"/>
      <c r="CH65" s="1090"/>
      <c r="CI65" s="1090"/>
      <c r="CJ65" s="1090"/>
      <c r="CK65" s="1090"/>
      <c r="CL65" s="1090"/>
      <c r="CM65" s="1090"/>
      <c r="CN65" s="1090"/>
      <c r="CO65" s="1090"/>
      <c r="CP65" s="1090"/>
      <c r="CQ65" s="1090"/>
      <c r="CR65" s="1090"/>
      <c r="CS65" s="1090"/>
      <c r="CT65" s="1090"/>
      <c r="CU65" s="1090"/>
      <c r="CV65" s="1090"/>
      <c r="CW65" s="1090"/>
      <c r="CX65" s="1090"/>
      <c r="CY65" s="1090"/>
      <c r="CZ65" s="1090"/>
      <c r="DA65" s="1090"/>
      <c r="DB65" s="1090"/>
      <c r="DC65" s="1091"/>
    </row>
    <row r="66" spans="2:107" ht="13" x14ac:dyDescent="0.2">
      <c r="B66" s="80"/>
      <c r="AN66" s="1092"/>
      <c r="AO66" s="1093"/>
      <c r="AP66" s="1093"/>
      <c r="AQ66" s="1093"/>
      <c r="AR66" s="1093"/>
      <c r="AS66" s="1093"/>
      <c r="AT66" s="1093"/>
      <c r="AU66" s="1093"/>
      <c r="AV66" s="1093"/>
      <c r="AW66" s="1093"/>
      <c r="AX66" s="1093"/>
      <c r="AY66" s="1093"/>
      <c r="AZ66" s="1093"/>
      <c r="BA66" s="1093"/>
      <c r="BB66" s="1093"/>
      <c r="BC66" s="1093"/>
      <c r="BD66" s="1093"/>
      <c r="BE66" s="1093"/>
      <c r="BF66" s="1093"/>
      <c r="BG66" s="1093"/>
      <c r="BH66" s="1093"/>
      <c r="BI66" s="1093"/>
      <c r="BJ66" s="1093"/>
      <c r="BK66" s="1093"/>
      <c r="BL66" s="1093"/>
      <c r="BM66" s="1093"/>
      <c r="BN66" s="1093"/>
      <c r="BO66" s="1093"/>
      <c r="BP66" s="1093"/>
      <c r="BQ66" s="1093"/>
      <c r="BR66" s="1093"/>
      <c r="BS66" s="1093"/>
      <c r="BT66" s="1093"/>
      <c r="BU66" s="1093"/>
      <c r="BV66" s="1093"/>
      <c r="BW66" s="1093"/>
      <c r="BX66" s="1093"/>
      <c r="BY66" s="1093"/>
      <c r="BZ66" s="1093"/>
      <c r="CA66" s="1093"/>
      <c r="CB66" s="1093"/>
      <c r="CC66" s="1093"/>
      <c r="CD66" s="1093"/>
      <c r="CE66" s="1093"/>
      <c r="CF66" s="1093"/>
      <c r="CG66" s="1093"/>
      <c r="CH66" s="1093"/>
      <c r="CI66" s="1093"/>
      <c r="CJ66" s="1093"/>
      <c r="CK66" s="1093"/>
      <c r="CL66" s="1093"/>
      <c r="CM66" s="1093"/>
      <c r="CN66" s="1093"/>
      <c r="CO66" s="1093"/>
      <c r="CP66" s="1093"/>
      <c r="CQ66" s="1093"/>
      <c r="CR66" s="1093"/>
      <c r="CS66" s="1093"/>
      <c r="CT66" s="1093"/>
      <c r="CU66" s="1093"/>
      <c r="CV66" s="1093"/>
      <c r="CW66" s="1093"/>
      <c r="CX66" s="1093"/>
      <c r="CY66" s="1093"/>
      <c r="CZ66" s="1093"/>
      <c r="DA66" s="1093"/>
      <c r="DB66" s="1093"/>
      <c r="DC66" s="1094"/>
    </row>
    <row r="67" spans="2:107" ht="13" x14ac:dyDescent="0.2">
      <c r="B67" s="80"/>
      <c r="AN67" s="1092"/>
      <c r="AO67" s="1093"/>
      <c r="AP67" s="1093"/>
      <c r="AQ67" s="1093"/>
      <c r="AR67" s="1093"/>
      <c r="AS67" s="1093"/>
      <c r="AT67" s="1093"/>
      <c r="AU67" s="1093"/>
      <c r="AV67" s="1093"/>
      <c r="AW67" s="1093"/>
      <c r="AX67" s="1093"/>
      <c r="AY67" s="1093"/>
      <c r="AZ67" s="1093"/>
      <c r="BA67" s="1093"/>
      <c r="BB67" s="1093"/>
      <c r="BC67" s="1093"/>
      <c r="BD67" s="1093"/>
      <c r="BE67" s="1093"/>
      <c r="BF67" s="1093"/>
      <c r="BG67" s="1093"/>
      <c r="BH67" s="1093"/>
      <c r="BI67" s="1093"/>
      <c r="BJ67" s="1093"/>
      <c r="BK67" s="1093"/>
      <c r="BL67" s="1093"/>
      <c r="BM67" s="1093"/>
      <c r="BN67" s="1093"/>
      <c r="BO67" s="1093"/>
      <c r="BP67" s="1093"/>
      <c r="BQ67" s="1093"/>
      <c r="BR67" s="1093"/>
      <c r="BS67" s="1093"/>
      <c r="BT67" s="1093"/>
      <c r="BU67" s="1093"/>
      <c r="BV67" s="1093"/>
      <c r="BW67" s="1093"/>
      <c r="BX67" s="1093"/>
      <c r="BY67" s="1093"/>
      <c r="BZ67" s="1093"/>
      <c r="CA67" s="1093"/>
      <c r="CB67" s="1093"/>
      <c r="CC67" s="1093"/>
      <c r="CD67" s="1093"/>
      <c r="CE67" s="1093"/>
      <c r="CF67" s="1093"/>
      <c r="CG67" s="1093"/>
      <c r="CH67" s="1093"/>
      <c r="CI67" s="1093"/>
      <c r="CJ67" s="1093"/>
      <c r="CK67" s="1093"/>
      <c r="CL67" s="1093"/>
      <c r="CM67" s="1093"/>
      <c r="CN67" s="1093"/>
      <c r="CO67" s="1093"/>
      <c r="CP67" s="1093"/>
      <c r="CQ67" s="1093"/>
      <c r="CR67" s="1093"/>
      <c r="CS67" s="1093"/>
      <c r="CT67" s="1093"/>
      <c r="CU67" s="1093"/>
      <c r="CV67" s="1093"/>
      <c r="CW67" s="1093"/>
      <c r="CX67" s="1093"/>
      <c r="CY67" s="1093"/>
      <c r="CZ67" s="1093"/>
      <c r="DA67" s="1093"/>
      <c r="DB67" s="1093"/>
      <c r="DC67" s="1094"/>
    </row>
    <row r="68" spans="2:107" ht="13" x14ac:dyDescent="0.2">
      <c r="B68" s="80"/>
      <c r="AN68" s="1092"/>
      <c r="AO68" s="1093"/>
      <c r="AP68" s="1093"/>
      <c r="AQ68" s="1093"/>
      <c r="AR68" s="1093"/>
      <c r="AS68" s="1093"/>
      <c r="AT68" s="1093"/>
      <c r="AU68" s="1093"/>
      <c r="AV68" s="1093"/>
      <c r="AW68" s="1093"/>
      <c r="AX68" s="1093"/>
      <c r="AY68" s="1093"/>
      <c r="AZ68" s="1093"/>
      <c r="BA68" s="1093"/>
      <c r="BB68" s="1093"/>
      <c r="BC68" s="1093"/>
      <c r="BD68" s="1093"/>
      <c r="BE68" s="1093"/>
      <c r="BF68" s="1093"/>
      <c r="BG68" s="1093"/>
      <c r="BH68" s="1093"/>
      <c r="BI68" s="1093"/>
      <c r="BJ68" s="1093"/>
      <c r="BK68" s="1093"/>
      <c r="BL68" s="1093"/>
      <c r="BM68" s="1093"/>
      <c r="BN68" s="1093"/>
      <c r="BO68" s="1093"/>
      <c r="BP68" s="1093"/>
      <c r="BQ68" s="1093"/>
      <c r="BR68" s="1093"/>
      <c r="BS68" s="1093"/>
      <c r="BT68" s="1093"/>
      <c r="BU68" s="1093"/>
      <c r="BV68" s="1093"/>
      <c r="BW68" s="1093"/>
      <c r="BX68" s="1093"/>
      <c r="BY68" s="1093"/>
      <c r="BZ68" s="1093"/>
      <c r="CA68" s="1093"/>
      <c r="CB68" s="1093"/>
      <c r="CC68" s="1093"/>
      <c r="CD68" s="1093"/>
      <c r="CE68" s="1093"/>
      <c r="CF68" s="1093"/>
      <c r="CG68" s="1093"/>
      <c r="CH68" s="1093"/>
      <c r="CI68" s="1093"/>
      <c r="CJ68" s="1093"/>
      <c r="CK68" s="1093"/>
      <c r="CL68" s="1093"/>
      <c r="CM68" s="1093"/>
      <c r="CN68" s="1093"/>
      <c r="CO68" s="1093"/>
      <c r="CP68" s="1093"/>
      <c r="CQ68" s="1093"/>
      <c r="CR68" s="1093"/>
      <c r="CS68" s="1093"/>
      <c r="CT68" s="1093"/>
      <c r="CU68" s="1093"/>
      <c r="CV68" s="1093"/>
      <c r="CW68" s="1093"/>
      <c r="CX68" s="1093"/>
      <c r="CY68" s="1093"/>
      <c r="CZ68" s="1093"/>
      <c r="DA68" s="1093"/>
      <c r="DB68" s="1093"/>
      <c r="DC68" s="1094"/>
    </row>
    <row r="69" spans="2:107" ht="13" x14ac:dyDescent="0.2">
      <c r="B69" s="80"/>
      <c r="AN69" s="1095"/>
      <c r="AO69" s="1096"/>
      <c r="AP69" s="1096"/>
      <c r="AQ69" s="1096"/>
      <c r="AR69" s="1096"/>
      <c r="AS69" s="1096"/>
      <c r="AT69" s="1096"/>
      <c r="AU69" s="1096"/>
      <c r="AV69" s="1096"/>
      <c r="AW69" s="1096"/>
      <c r="AX69" s="1096"/>
      <c r="AY69" s="1096"/>
      <c r="AZ69" s="1096"/>
      <c r="BA69" s="1096"/>
      <c r="BB69" s="1096"/>
      <c r="BC69" s="1096"/>
      <c r="BD69" s="1096"/>
      <c r="BE69" s="1096"/>
      <c r="BF69" s="1096"/>
      <c r="BG69" s="1096"/>
      <c r="BH69" s="1096"/>
      <c r="BI69" s="1096"/>
      <c r="BJ69" s="1096"/>
      <c r="BK69" s="1096"/>
      <c r="BL69" s="1096"/>
      <c r="BM69" s="1096"/>
      <c r="BN69" s="1096"/>
      <c r="BO69" s="1096"/>
      <c r="BP69" s="1096"/>
      <c r="BQ69" s="1096"/>
      <c r="BR69" s="1096"/>
      <c r="BS69" s="1096"/>
      <c r="BT69" s="1096"/>
      <c r="BU69" s="1096"/>
      <c r="BV69" s="1096"/>
      <c r="BW69" s="1096"/>
      <c r="BX69" s="1096"/>
      <c r="BY69" s="1096"/>
      <c r="BZ69" s="1096"/>
      <c r="CA69" s="1096"/>
      <c r="CB69" s="1096"/>
      <c r="CC69" s="1096"/>
      <c r="CD69" s="1096"/>
      <c r="CE69" s="1096"/>
      <c r="CF69" s="1096"/>
      <c r="CG69" s="1096"/>
      <c r="CH69" s="1096"/>
      <c r="CI69" s="1096"/>
      <c r="CJ69" s="1096"/>
      <c r="CK69" s="1096"/>
      <c r="CL69" s="1096"/>
      <c r="CM69" s="1096"/>
      <c r="CN69" s="1096"/>
      <c r="CO69" s="1096"/>
      <c r="CP69" s="1096"/>
      <c r="CQ69" s="1096"/>
      <c r="CR69" s="1096"/>
      <c r="CS69" s="1096"/>
      <c r="CT69" s="1096"/>
      <c r="CU69" s="1096"/>
      <c r="CV69" s="1096"/>
      <c r="CW69" s="1096"/>
      <c r="CX69" s="1096"/>
      <c r="CY69" s="1096"/>
      <c r="CZ69" s="1096"/>
      <c r="DA69" s="1096"/>
      <c r="DB69" s="1096"/>
      <c r="DC69" s="1097"/>
    </row>
    <row r="70" spans="2:107" ht="13" x14ac:dyDescent="0.2">
      <c r="B70" s="80"/>
      <c r="H70" s="1120"/>
      <c r="I70" s="1120"/>
      <c r="J70" s="1121"/>
      <c r="K70" s="1121"/>
      <c r="L70" s="1122"/>
      <c r="M70" s="1121"/>
      <c r="N70" s="1122"/>
      <c r="AN70" s="1098"/>
      <c r="AO70" s="1098"/>
      <c r="AP70" s="1098"/>
      <c r="AZ70" s="1098"/>
      <c r="BA70" s="1098"/>
      <c r="BB70" s="1098"/>
      <c r="BL70" s="1098"/>
      <c r="BM70" s="1098"/>
      <c r="BN70" s="1098"/>
      <c r="BX70" s="1098"/>
      <c r="BY70" s="1098"/>
      <c r="BZ70" s="1098"/>
      <c r="CJ70" s="1098"/>
      <c r="CK70" s="1098"/>
      <c r="CL70" s="1098"/>
      <c r="CV70" s="1098"/>
      <c r="CW70" s="1098"/>
      <c r="CX70" s="1098"/>
    </row>
    <row r="71" spans="2:107" ht="13" x14ac:dyDescent="0.2">
      <c r="B71" s="80"/>
      <c r="G71" s="1123"/>
      <c r="I71" s="1124"/>
      <c r="J71" s="1121"/>
      <c r="K71" s="1121"/>
      <c r="L71" s="1122"/>
      <c r="M71" s="1121"/>
      <c r="N71" s="1122"/>
      <c r="AM71" s="1123"/>
      <c r="AN71" s="90" t="s">
        <v>538</v>
      </c>
    </row>
    <row r="72" spans="2:107" ht="13" x14ac:dyDescent="0.2">
      <c r="B72" s="80"/>
      <c r="G72" s="1099"/>
      <c r="H72" s="1099"/>
      <c r="I72" s="1099"/>
      <c r="J72" s="1099"/>
      <c r="K72" s="1100"/>
      <c r="L72" s="1100"/>
      <c r="M72" s="1101"/>
      <c r="N72" s="1101"/>
      <c r="AN72" s="1102"/>
      <c r="AO72" s="1103"/>
      <c r="AP72" s="1103"/>
      <c r="AQ72" s="1103"/>
      <c r="AR72" s="1103"/>
      <c r="AS72" s="1103"/>
      <c r="AT72" s="1103"/>
      <c r="AU72" s="1103"/>
      <c r="AV72" s="1103"/>
      <c r="AW72" s="1103"/>
      <c r="AX72" s="1103"/>
      <c r="AY72" s="1103"/>
      <c r="AZ72" s="1103"/>
      <c r="BA72" s="1103"/>
      <c r="BB72" s="1103"/>
      <c r="BC72" s="1103"/>
      <c r="BD72" s="1103"/>
      <c r="BE72" s="1103"/>
      <c r="BF72" s="1103"/>
      <c r="BG72" s="1103"/>
      <c r="BH72" s="1103"/>
      <c r="BI72" s="1103"/>
      <c r="BJ72" s="1103"/>
      <c r="BK72" s="1103"/>
      <c r="BL72" s="1103"/>
      <c r="BM72" s="1103"/>
      <c r="BN72" s="1103"/>
      <c r="BO72" s="1104"/>
      <c r="BP72" s="1105" t="s">
        <v>515</v>
      </c>
      <c r="BQ72" s="1105"/>
      <c r="BR72" s="1105"/>
      <c r="BS72" s="1105"/>
      <c r="BT72" s="1105"/>
      <c r="BU72" s="1105"/>
      <c r="BV72" s="1105"/>
      <c r="BW72" s="1105"/>
      <c r="BX72" s="1105" t="s">
        <v>516</v>
      </c>
      <c r="BY72" s="1105"/>
      <c r="BZ72" s="1105"/>
      <c r="CA72" s="1105"/>
      <c r="CB72" s="1105"/>
      <c r="CC72" s="1105"/>
      <c r="CD72" s="1105"/>
      <c r="CE72" s="1105"/>
      <c r="CF72" s="1105" t="s">
        <v>517</v>
      </c>
      <c r="CG72" s="1105"/>
      <c r="CH72" s="1105"/>
      <c r="CI72" s="1105"/>
      <c r="CJ72" s="1105"/>
      <c r="CK72" s="1105"/>
      <c r="CL72" s="1105"/>
      <c r="CM72" s="1105"/>
      <c r="CN72" s="1105" t="s">
        <v>256</v>
      </c>
      <c r="CO72" s="1105"/>
      <c r="CP72" s="1105"/>
      <c r="CQ72" s="1105"/>
      <c r="CR72" s="1105"/>
      <c r="CS72" s="1105"/>
      <c r="CT72" s="1105"/>
      <c r="CU72" s="1105"/>
      <c r="CV72" s="1105" t="s">
        <v>518</v>
      </c>
      <c r="CW72" s="1105"/>
      <c r="CX72" s="1105"/>
      <c r="CY72" s="1105"/>
      <c r="CZ72" s="1105"/>
      <c r="DA72" s="1105"/>
      <c r="DB72" s="1105"/>
      <c r="DC72" s="1105"/>
    </row>
    <row r="73" spans="2:107" ht="13" x14ac:dyDescent="0.2">
      <c r="B73" s="80"/>
      <c r="G73" s="1106"/>
      <c r="H73" s="1106"/>
      <c r="I73" s="1106"/>
      <c r="J73" s="1106"/>
      <c r="K73" s="1125"/>
      <c r="L73" s="1125"/>
      <c r="M73" s="1125"/>
      <c r="N73" s="1125"/>
      <c r="AM73" s="1098"/>
      <c r="AN73" s="1109" t="s">
        <v>539</v>
      </c>
      <c r="AO73" s="1109"/>
      <c r="AP73" s="1109"/>
      <c r="AQ73" s="1109"/>
      <c r="AR73" s="1109"/>
      <c r="AS73" s="1109"/>
      <c r="AT73" s="1109"/>
      <c r="AU73" s="1109"/>
      <c r="AV73" s="1109"/>
      <c r="AW73" s="1109"/>
      <c r="AX73" s="1109"/>
      <c r="AY73" s="1109"/>
      <c r="AZ73" s="1109"/>
      <c r="BA73" s="1109"/>
      <c r="BB73" s="1109" t="s">
        <v>540</v>
      </c>
      <c r="BC73" s="1109"/>
      <c r="BD73" s="1109"/>
      <c r="BE73" s="1109"/>
      <c r="BF73" s="1109"/>
      <c r="BG73" s="1109"/>
      <c r="BH73" s="1109"/>
      <c r="BI73" s="1109"/>
      <c r="BJ73" s="1109"/>
      <c r="BK73" s="1109"/>
      <c r="BL73" s="1109"/>
      <c r="BM73" s="1109"/>
      <c r="BN73" s="1109"/>
      <c r="BO73" s="1109"/>
      <c r="BP73" s="1110"/>
      <c r="BQ73" s="1110"/>
      <c r="BR73" s="1110"/>
      <c r="BS73" s="1110"/>
      <c r="BT73" s="1110"/>
      <c r="BU73" s="1110"/>
      <c r="BV73" s="1110"/>
      <c r="BW73" s="1110"/>
      <c r="BX73" s="1110"/>
      <c r="BY73" s="1110"/>
      <c r="BZ73" s="1110"/>
      <c r="CA73" s="1110"/>
      <c r="CB73" s="1110"/>
      <c r="CC73" s="1110"/>
      <c r="CD73" s="1110"/>
      <c r="CE73" s="1110"/>
      <c r="CF73" s="1110"/>
      <c r="CG73" s="1110"/>
      <c r="CH73" s="1110"/>
      <c r="CI73" s="1110"/>
      <c r="CJ73" s="1110"/>
      <c r="CK73" s="1110"/>
      <c r="CL73" s="1110"/>
      <c r="CM73" s="1110"/>
      <c r="CN73" s="1110"/>
      <c r="CO73" s="1110"/>
      <c r="CP73" s="1110"/>
      <c r="CQ73" s="1110"/>
      <c r="CR73" s="1110"/>
      <c r="CS73" s="1110"/>
      <c r="CT73" s="1110"/>
      <c r="CU73" s="1110"/>
      <c r="CV73" s="1110"/>
      <c r="CW73" s="1110"/>
      <c r="CX73" s="1110"/>
      <c r="CY73" s="1110"/>
      <c r="CZ73" s="1110"/>
      <c r="DA73" s="1110"/>
      <c r="DB73" s="1110"/>
      <c r="DC73" s="1110"/>
    </row>
    <row r="74" spans="2:107" ht="13" x14ac:dyDescent="0.2">
      <c r="B74" s="80"/>
      <c r="G74" s="1106"/>
      <c r="H74" s="1106"/>
      <c r="I74" s="1106"/>
      <c r="J74" s="1106"/>
      <c r="K74" s="1125"/>
      <c r="L74" s="1125"/>
      <c r="M74" s="1125"/>
      <c r="N74" s="1125"/>
      <c r="AM74" s="1098"/>
      <c r="AN74" s="1109"/>
      <c r="AO74" s="1109"/>
      <c r="AP74" s="1109"/>
      <c r="AQ74" s="1109"/>
      <c r="AR74" s="1109"/>
      <c r="AS74" s="1109"/>
      <c r="AT74" s="1109"/>
      <c r="AU74" s="1109"/>
      <c r="AV74" s="1109"/>
      <c r="AW74" s="1109"/>
      <c r="AX74" s="1109"/>
      <c r="AY74" s="1109"/>
      <c r="AZ74" s="1109"/>
      <c r="BA74" s="1109"/>
      <c r="BB74" s="1109"/>
      <c r="BC74" s="1109"/>
      <c r="BD74" s="1109"/>
      <c r="BE74" s="1109"/>
      <c r="BF74" s="1109"/>
      <c r="BG74" s="1109"/>
      <c r="BH74" s="1109"/>
      <c r="BI74" s="1109"/>
      <c r="BJ74" s="1109"/>
      <c r="BK74" s="1109"/>
      <c r="BL74" s="1109"/>
      <c r="BM74" s="1109"/>
      <c r="BN74" s="1109"/>
      <c r="BO74" s="1109"/>
      <c r="BP74" s="1110"/>
      <c r="BQ74" s="1110"/>
      <c r="BR74" s="1110"/>
      <c r="BS74" s="1110"/>
      <c r="BT74" s="1110"/>
      <c r="BU74" s="1110"/>
      <c r="BV74" s="1110"/>
      <c r="BW74" s="1110"/>
      <c r="BX74" s="1110"/>
      <c r="BY74" s="1110"/>
      <c r="BZ74" s="1110"/>
      <c r="CA74" s="1110"/>
      <c r="CB74" s="1110"/>
      <c r="CC74" s="1110"/>
      <c r="CD74" s="1110"/>
      <c r="CE74" s="1110"/>
      <c r="CF74" s="1110"/>
      <c r="CG74" s="1110"/>
      <c r="CH74" s="1110"/>
      <c r="CI74" s="1110"/>
      <c r="CJ74" s="1110"/>
      <c r="CK74" s="1110"/>
      <c r="CL74" s="1110"/>
      <c r="CM74" s="1110"/>
      <c r="CN74" s="1110"/>
      <c r="CO74" s="1110"/>
      <c r="CP74" s="1110"/>
      <c r="CQ74" s="1110"/>
      <c r="CR74" s="1110"/>
      <c r="CS74" s="1110"/>
      <c r="CT74" s="1110"/>
      <c r="CU74" s="1110"/>
      <c r="CV74" s="1110"/>
      <c r="CW74" s="1110"/>
      <c r="CX74" s="1110"/>
      <c r="CY74" s="1110"/>
      <c r="CZ74" s="1110"/>
      <c r="DA74" s="1110"/>
      <c r="DB74" s="1110"/>
      <c r="DC74" s="1110"/>
    </row>
    <row r="75" spans="2:107" ht="13" x14ac:dyDescent="0.2">
      <c r="B75" s="80"/>
      <c r="G75" s="1106"/>
      <c r="H75" s="1106"/>
      <c r="I75" s="1099"/>
      <c r="J75" s="1099"/>
      <c r="K75" s="1108"/>
      <c r="L75" s="1108"/>
      <c r="M75" s="1108"/>
      <c r="N75" s="1108"/>
      <c r="AM75" s="1098"/>
      <c r="AN75" s="1109"/>
      <c r="AO75" s="1109"/>
      <c r="AP75" s="1109"/>
      <c r="AQ75" s="1109"/>
      <c r="AR75" s="1109"/>
      <c r="AS75" s="1109"/>
      <c r="AT75" s="1109"/>
      <c r="AU75" s="1109"/>
      <c r="AV75" s="1109"/>
      <c r="AW75" s="1109"/>
      <c r="AX75" s="1109"/>
      <c r="AY75" s="1109"/>
      <c r="AZ75" s="1109"/>
      <c r="BA75" s="1109"/>
      <c r="BB75" s="1109" t="s">
        <v>545</v>
      </c>
      <c r="BC75" s="1109"/>
      <c r="BD75" s="1109"/>
      <c r="BE75" s="1109"/>
      <c r="BF75" s="1109"/>
      <c r="BG75" s="1109"/>
      <c r="BH75" s="1109"/>
      <c r="BI75" s="1109"/>
      <c r="BJ75" s="1109"/>
      <c r="BK75" s="1109"/>
      <c r="BL75" s="1109"/>
      <c r="BM75" s="1109"/>
      <c r="BN75" s="1109"/>
      <c r="BO75" s="1109"/>
      <c r="BP75" s="1110">
        <v>2</v>
      </c>
      <c r="BQ75" s="1110"/>
      <c r="BR75" s="1110"/>
      <c r="BS75" s="1110"/>
      <c r="BT75" s="1110"/>
      <c r="BU75" s="1110"/>
      <c r="BV75" s="1110"/>
      <c r="BW75" s="1110"/>
      <c r="BX75" s="1110">
        <v>2.4</v>
      </c>
      <c r="BY75" s="1110"/>
      <c r="BZ75" s="1110"/>
      <c r="CA75" s="1110"/>
      <c r="CB75" s="1110"/>
      <c r="CC75" s="1110"/>
      <c r="CD75" s="1110"/>
      <c r="CE75" s="1110"/>
      <c r="CF75" s="1110">
        <v>3</v>
      </c>
      <c r="CG75" s="1110"/>
      <c r="CH75" s="1110"/>
      <c r="CI75" s="1110"/>
      <c r="CJ75" s="1110"/>
      <c r="CK75" s="1110"/>
      <c r="CL75" s="1110"/>
      <c r="CM75" s="1110"/>
      <c r="CN75" s="1110">
        <v>3.6</v>
      </c>
      <c r="CO75" s="1110"/>
      <c r="CP75" s="1110"/>
      <c r="CQ75" s="1110"/>
      <c r="CR75" s="1110"/>
      <c r="CS75" s="1110"/>
      <c r="CT75" s="1110"/>
      <c r="CU75" s="1110"/>
      <c r="CV75" s="1110">
        <v>3.9</v>
      </c>
      <c r="CW75" s="1110"/>
      <c r="CX75" s="1110"/>
      <c r="CY75" s="1110"/>
      <c r="CZ75" s="1110"/>
      <c r="DA75" s="1110"/>
      <c r="DB75" s="1110"/>
      <c r="DC75" s="1110"/>
    </row>
    <row r="76" spans="2:107" ht="13" x14ac:dyDescent="0.2">
      <c r="B76" s="80"/>
      <c r="G76" s="1106"/>
      <c r="H76" s="1106"/>
      <c r="I76" s="1099"/>
      <c r="J76" s="1099"/>
      <c r="K76" s="1108"/>
      <c r="L76" s="1108"/>
      <c r="M76" s="1108"/>
      <c r="N76" s="1108"/>
      <c r="AM76" s="1098"/>
      <c r="AN76" s="1109"/>
      <c r="AO76" s="1109"/>
      <c r="AP76" s="1109"/>
      <c r="AQ76" s="1109"/>
      <c r="AR76" s="1109"/>
      <c r="AS76" s="1109"/>
      <c r="AT76" s="1109"/>
      <c r="AU76" s="1109"/>
      <c r="AV76" s="1109"/>
      <c r="AW76" s="1109"/>
      <c r="AX76" s="1109"/>
      <c r="AY76" s="1109"/>
      <c r="AZ76" s="1109"/>
      <c r="BA76" s="1109"/>
      <c r="BB76" s="1109"/>
      <c r="BC76" s="1109"/>
      <c r="BD76" s="1109"/>
      <c r="BE76" s="1109"/>
      <c r="BF76" s="1109"/>
      <c r="BG76" s="1109"/>
      <c r="BH76" s="1109"/>
      <c r="BI76" s="1109"/>
      <c r="BJ76" s="1109"/>
      <c r="BK76" s="1109"/>
      <c r="BL76" s="1109"/>
      <c r="BM76" s="1109"/>
      <c r="BN76" s="1109"/>
      <c r="BO76" s="1109"/>
      <c r="BP76" s="1110"/>
      <c r="BQ76" s="1110"/>
      <c r="BR76" s="1110"/>
      <c r="BS76" s="1110"/>
      <c r="BT76" s="1110"/>
      <c r="BU76" s="1110"/>
      <c r="BV76" s="1110"/>
      <c r="BW76" s="1110"/>
      <c r="BX76" s="1110"/>
      <c r="BY76" s="1110"/>
      <c r="BZ76" s="1110"/>
      <c r="CA76" s="1110"/>
      <c r="CB76" s="1110"/>
      <c r="CC76" s="1110"/>
      <c r="CD76" s="1110"/>
      <c r="CE76" s="1110"/>
      <c r="CF76" s="1110"/>
      <c r="CG76" s="1110"/>
      <c r="CH76" s="1110"/>
      <c r="CI76" s="1110"/>
      <c r="CJ76" s="1110"/>
      <c r="CK76" s="1110"/>
      <c r="CL76" s="1110"/>
      <c r="CM76" s="1110"/>
      <c r="CN76" s="1110"/>
      <c r="CO76" s="1110"/>
      <c r="CP76" s="1110"/>
      <c r="CQ76" s="1110"/>
      <c r="CR76" s="1110"/>
      <c r="CS76" s="1110"/>
      <c r="CT76" s="1110"/>
      <c r="CU76" s="1110"/>
      <c r="CV76" s="1110"/>
      <c r="CW76" s="1110"/>
      <c r="CX76" s="1110"/>
      <c r="CY76" s="1110"/>
      <c r="CZ76" s="1110"/>
      <c r="DA76" s="1110"/>
      <c r="DB76" s="1110"/>
      <c r="DC76" s="1110"/>
    </row>
    <row r="77" spans="2:107" ht="13" x14ac:dyDescent="0.2">
      <c r="B77" s="80"/>
      <c r="G77" s="1099"/>
      <c r="H77" s="1099"/>
      <c r="I77" s="1099"/>
      <c r="J77" s="1099"/>
      <c r="K77" s="1125"/>
      <c r="L77" s="1125"/>
      <c r="M77" s="1125"/>
      <c r="N77" s="1125"/>
      <c r="AN77" s="1105" t="s">
        <v>542</v>
      </c>
      <c r="AO77" s="1105"/>
      <c r="AP77" s="1105"/>
      <c r="AQ77" s="1105"/>
      <c r="AR77" s="1105"/>
      <c r="AS77" s="1105"/>
      <c r="AT77" s="1105"/>
      <c r="AU77" s="1105"/>
      <c r="AV77" s="1105"/>
      <c r="AW77" s="1105"/>
      <c r="AX77" s="1105"/>
      <c r="AY77" s="1105"/>
      <c r="AZ77" s="1105"/>
      <c r="BA77" s="1105"/>
      <c r="BB77" s="1109" t="s">
        <v>540</v>
      </c>
      <c r="BC77" s="1109"/>
      <c r="BD77" s="1109"/>
      <c r="BE77" s="1109"/>
      <c r="BF77" s="1109"/>
      <c r="BG77" s="1109"/>
      <c r="BH77" s="1109"/>
      <c r="BI77" s="1109"/>
      <c r="BJ77" s="1109"/>
      <c r="BK77" s="1109"/>
      <c r="BL77" s="1109"/>
      <c r="BM77" s="1109"/>
      <c r="BN77" s="1109"/>
      <c r="BO77" s="1109"/>
      <c r="BP77" s="1110">
        <v>0</v>
      </c>
      <c r="BQ77" s="1110"/>
      <c r="BR77" s="1110"/>
      <c r="BS77" s="1110"/>
      <c r="BT77" s="1110"/>
      <c r="BU77" s="1110"/>
      <c r="BV77" s="1110"/>
      <c r="BW77" s="1110"/>
      <c r="BX77" s="1110">
        <v>0</v>
      </c>
      <c r="BY77" s="1110"/>
      <c r="BZ77" s="1110"/>
      <c r="CA77" s="1110"/>
      <c r="CB77" s="1110"/>
      <c r="CC77" s="1110"/>
      <c r="CD77" s="1110"/>
      <c r="CE77" s="1110"/>
      <c r="CF77" s="1110">
        <v>0</v>
      </c>
      <c r="CG77" s="1110"/>
      <c r="CH77" s="1110"/>
      <c r="CI77" s="1110"/>
      <c r="CJ77" s="1110"/>
      <c r="CK77" s="1110"/>
      <c r="CL77" s="1110"/>
      <c r="CM77" s="1110"/>
      <c r="CN77" s="1110">
        <v>0</v>
      </c>
      <c r="CO77" s="1110"/>
      <c r="CP77" s="1110"/>
      <c r="CQ77" s="1110"/>
      <c r="CR77" s="1110"/>
      <c r="CS77" s="1110"/>
      <c r="CT77" s="1110"/>
      <c r="CU77" s="1110"/>
      <c r="CV77" s="1110">
        <v>0</v>
      </c>
      <c r="CW77" s="1110"/>
      <c r="CX77" s="1110"/>
      <c r="CY77" s="1110"/>
      <c r="CZ77" s="1110"/>
      <c r="DA77" s="1110"/>
      <c r="DB77" s="1110"/>
      <c r="DC77" s="1110"/>
    </row>
    <row r="78" spans="2:107" ht="13" x14ac:dyDescent="0.2">
      <c r="B78" s="80"/>
      <c r="G78" s="1099"/>
      <c r="H78" s="1099"/>
      <c r="I78" s="1099"/>
      <c r="J78" s="1099"/>
      <c r="K78" s="1125"/>
      <c r="L78" s="1125"/>
      <c r="M78" s="1125"/>
      <c r="N78" s="1125"/>
      <c r="AN78" s="1105"/>
      <c r="AO78" s="1105"/>
      <c r="AP78" s="1105"/>
      <c r="AQ78" s="1105"/>
      <c r="AR78" s="1105"/>
      <c r="AS78" s="1105"/>
      <c r="AT78" s="1105"/>
      <c r="AU78" s="1105"/>
      <c r="AV78" s="1105"/>
      <c r="AW78" s="1105"/>
      <c r="AX78" s="1105"/>
      <c r="AY78" s="1105"/>
      <c r="AZ78" s="1105"/>
      <c r="BA78" s="1105"/>
      <c r="BB78" s="1109"/>
      <c r="BC78" s="1109"/>
      <c r="BD78" s="1109"/>
      <c r="BE78" s="1109"/>
      <c r="BF78" s="1109"/>
      <c r="BG78" s="1109"/>
      <c r="BH78" s="1109"/>
      <c r="BI78" s="1109"/>
      <c r="BJ78" s="1109"/>
      <c r="BK78" s="1109"/>
      <c r="BL78" s="1109"/>
      <c r="BM78" s="1109"/>
      <c r="BN78" s="1109"/>
      <c r="BO78" s="1109"/>
      <c r="BP78" s="1110"/>
      <c r="BQ78" s="1110"/>
      <c r="BR78" s="1110"/>
      <c r="BS78" s="1110"/>
      <c r="BT78" s="1110"/>
      <c r="BU78" s="1110"/>
      <c r="BV78" s="1110"/>
      <c r="BW78" s="1110"/>
      <c r="BX78" s="1110"/>
      <c r="BY78" s="1110"/>
      <c r="BZ78" s="1110"/>
      <c r="CA78" s="1110"/>
      <c r="CB78" s="1110"/>
      <c r="CC78" s="1110"/>
      <c r="CD78" s="1110"/>
      <c r="CE78" s="1110"/>
      <c r="CF78" s="1110"/>
      <c r="CG78" s="1110"/>
      <c r="CH78" s="1110"/>
      <c r="CI78" s="1110"/>
      <c r="CJ78" s="1110"/>
      <c r="CK78" s="1110"/>
      <c r="CL78" s="1110"/>
      <c r="CM78" s="1110"/>
      <c r="CN78" s="1110"/>
      <c r="CO78" s="1110"/>
      <c r="CP78" s="1110"/>
      <c r="CQ78" s="1110"/>
      <c r="CR78" s="1110"/>
      <c r="CS78" s="1110"/>
      <c r="CT78" s="1110"/>
      <c r="CU78" s="1110"/>
      <c r="CV78" s="1110"/>
      <c r="CW78" s="1110"/>
      <c r="CX78" s="1110"/>
      <c r="CY78" s="1110"/>
      <c r="CZ78" s="1110"/>
      <c r="DA78" s="1110"/>
      <c r="DB78" s="1110"/>
      <c r="DC78" s="1110"/>
    </row>
    <row r="79" spans="2:107" ht="13" x14ac:dyDescent="0.2">
      <c r="B79" s="80"/>
      <c r="G79" s="1099"/>
      <c r="H79" s="1099"/>
      <c r="I79" s="1112"/>
      <c r="J79" s="1112"/>
      <c r="K79" s="1126"/>
      <c r="L79" s="1126"/>
      <c r="M79" s="1126"/>
      <c r="N79" s="1126"/>
      <c r="AN79" s="1105"/>
      <c r="AO79" s="1105"/>
      <c r="AP79" s="1105"/>
      <c r="AQ79" s="1105"/>
      <c r="AR79" s="1105"/>
      <c r="AS79" s="1105"/>
      <c r="AT79" s="1105"/>
      <c r="AU79" s="1105"/>
      <c r="AV79" s="1105"/>
      <c r="AW79" s="1105"/>
      <c r="AX79" s="1105"/>
      <c r="AY79" s="1105"/>
      <c r="AZ79" s="1105"/>
      <c r="BA79" s="1105"/>
      <c r="BB79" s="1109" t="s">
        <v>545</v>
      </c>
      <c r="BC79" s="1109"/>
      <c r="BD79" s="1109"/>
      <c r="BE79" s="1109"/>
      <c r="BF79" s="1109"/>
      <c r="BG79" s="1109"/>
      <c r="BH79" s="1109"/>
      <c r="BI79" s="1109"/>
      <c r="BJ79" s="1109"/>
      <c r="BK79" s="1109"/>
      <c r="BL79" s="1109"/>
      <c r="BM79" s="1109"/>
      <c r="BN79" s="1109"/>
      <c r="BO79" s="1109"/>
      <c r="BP79" s="1110">
        <v>5.8</v>
      </c>
      <c r="BQ79" s="1110"/>
      <c r="BR79" s="1110"/>
      <c r="BS79" s="1110"/>
      <c r="BT79" s="1110"/>
      <c r="BU79" s="1110"/>
      <c r="BV79" s="1110"/>
      <c r="BW79" s="1110"/>
      <c r="BX79" s="1110">
        <v>6.1</v>
      </c>
      <c r="BY79" s="1110"/>
      <c r="BZ79" s="1110"/>
      <c r="CA79" s="1110"/>
      <c r="CB79" s="1110"/>
      <c r="CC79" s="1110"/>
      <c r="CD79" s="1110"/>
      <c r="CE79" s="1110"/>
      <c r="CF79" s="1110">
        <v>6.3</v>
      </c>
      <c r="CG79" s="1110"/>
      <c r="CH79" s="1110"/>
      <c r="CI79" s="1110"/>
      <c r="CJ79" s="1110"/>
      <c r="CK79" s="1110"/>
      <c r="CL79" s="1110"/>
      <c r="CM79" s="1110"/>
      <c r="CN79" s="1110">
        <v>6.7</v>
      </c>
      <c r="CO79" s="1110"/>
      <c r="CP79" s="1110"/>
      <c r="CQ79" s="1110"/>
      <c r="CR79" s="1110"/>
      <c r="CS79" s="1110"/>
      <c r="CT79" s="1110"/>
      <c r="CU79" s="1110"/>
      <c r="CV79" s="1110">
        <v>6.6</v>
      </c>
      <c r="CW79" s="1110"/>
      <c r="CX79" s="1110"/>
      <c r="CY79" s="1110"/>
      <c r="CZ79" s="1110"/>
      <c r="DA79" s="1110"/>
      <c r="DB79" s="1110"/>
      <c r="DC79" s="1110"/>
    </row>
    <row r="80" spans="2:107" ht="13" x14ac:dyDescent="0.2">
      <c r="B80" s="80"/>
      <c r="G80" s="1099"/>
      <c r="H80" s="1099"/>
      <c r="I80" s="1112"/>
      <c r="J80" s="1112"/>
      <c r="K80" s="1126"/>
      <c r="L80" s="1126"/>
      <c r="M80" s="1126"/>
      <c r="N80" s="1126"/>
      <c r="AN80" s="1105"/>
      <c r="AO80" s="1105"/>
      <c r="AP80" s="1105"/>
      <c r="AQ80" s="1105"/>
      <c r="AR80" s="1105"/>
      <c r="AS80" s="1105"/>
      <c r="AT80" s="1105"/>
      <c r="AU80" s="1105"/>
      <c r="AV80" s="1105"/>
      <c r="AW80" s="1105"/>
      <c r="AX80" s="1105"/>
      <c r="AY80" s="1105"/>
      <c r="AZ80" s="1105"/>
      <c r="BA80" s="1105"/>
      <c r="BB80" s="1109"/>
      <c r="BC80" s="1109"/>
      <c r="BD80" s="1109"/>
      <c r="BE80" s="1109"/>
      <c r="BF80" s="1109"/>
      <c r="BG80" s="1109"/>
      <c r="BH80" s="1109"/>
      <c r="BI80" s="1109"/>
      <c r="BJ80" s="1109"/>
      <c r="BK80" s="1109"/>
      <c r="BL80" s="1109"/>
      <c r="BM80" s="1109"/>
      <c r="BN80" s="1109"/>
      <c r="BO80" s="1109"/>
      <c r="BP80" s="1110"/>
      <c r="BQ80" s="1110"/>
      <c r="BR80" s="1110"/>
      <c r="BS80" s="1110"/>
      <c r="BT80" s="1110"/>
      <c r="BU80" s="1110"/>
      <c r="BV80" s="1110"/>
      <c r="BW80" s="1110"/>
      <c r="BX80" s="1110"/>
      <c r="BY80" s="1110"/>
      <c r="BZ80" s="1110"/>
      <c r="CA80" s="1110"/>
      <c r="CB80" s="1110"/>
      <c r="CC80" s="1110"/>
      <c r="CD80" s="1110"/>
      <c r="CE80" s="1110"/>
      <c r="CF80" s="1110"/>
      <c r="CG80" s="1110"/>
      <c r="CH80" s="1110"/>
      <c r="CI80" s="1110"/>
      <c r="CJ80" s="1110"/>
      <c r="CK80" s="1110"/>
      <c r="CL80" s="1110"/>
      <c r="CM80" s="1110"/>
      <c r="CN80" s="1110"/>
      <c r="CO80" s="1110"/>
      <c r="CP80" s="1110"/>
      <c r="CQ80" s="1110"/>
      <c r="CR80" s="1110"/>
      <c r="CS80" s="1110"/>
      <c r="CT80" s="1110"/>
      <c r="CU80" s="1110"/>
      <c r="CV80" s="1110"/>
      <c r="CW80" s="1110"/>
      <c r="CX80" s="1110"/>
      <c r="CY80" s="1110"/>
      <c r="CZ80" s="1110"/>
      <c r="DA80" s="1110"/>
      <c r="DB80" s="1110"/>
      <c r="DC80" s="1110"/>
    </row>
    <row r="81" spans="2:109" ht="13" x14ac:dyDescent="0.2">
      <c r="B81" s="80"/>
    </row>
    <row r="82" spans="2:109" ht="16.5" x14ac:dyDescent="0.2">
      <c r="B82" s="80"/>
      <c r="K82" s="1127"/>
      <c r="L82" s="1127"/>
      <c r="M82" s="1127"/>
      <c r="N82" s="1127"/>
      <c r="AQ82" s="1127"/>
      <c r="AR82" s="1127"/>
      <c r="AS82" s="1127"/>
      <c r="AT82" s="1127"/>
      <c r="BC82" s="1127"/>
      <c r="BD82" s="1127"/>
      <c r="BE82" s="1127"/>
      <c r="BF82" s="1127"/>
      <c r="BO82" s="1127"/>
      <c r="BP82" s="1127"/>
      <c r="BQ82" s="1127"/>
      <c r="BR82" s="1127"/>
      <c r="CA82" s="1127"/>
      <c r="CB82" s="1127"/>
      <c r="CC82" s="1127"/>
      <c r="CD82" s="1127"/>
      <c r="CM82" s="1127"/>
      <c r="CN82" s="1127"/>
      <c r="CO82" s="1127"/>
      <c r="CP82" s="1127"/>
      <c r="CY82" s="1127"/>
      <c r="CZ82" s="1127"/>
      <c r="DA82" s="1127"/>
      <c r="DB82" s="1127"/>
      <c r="DC82" s="1127"/>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ZjARDi3n+h6iJY9IFhQctEJzuocRUwMsytFfqL6AfqadbLqnX4kpiGrDPl7FTHW9KcIFJJNq/GmkvaTj7pbM2A==" saltValue="6XPspThmWOA2xnmxOfVycg=="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D09AA-F373-4E16-AB6F-DA4B9AC9C157}">
  <sheetPr>
    <pageSetUpPr fitToPage="1"/>
  </sheetPr>
  <dimension ref="A1:DR125"/>
  <sheetViews>
    <sheetView showGridLines="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98</v>
      </c>
    </row>
  </sheetData>
  <sheetProtection algorithmName="SHA-512" hashValue="D0mOnqV+sGeq4wR1/PQIBJ+aUOtrKXAhI981jeyyF8PM5iu5ThPNDJVmY9thT8xfzVNXqfp3Dky/Jr5cjJVbjA==" saltValue="fL2e58h9CEdKamGZihFf5g==" spinCount="100000" sheet="1" objects="1" scenarios="1"/>
  <phoneticPr fontId="4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C60EB-EDC2-46E0-B01F-7C14C8649F14}">
  <sheetPr>
    <pageSetUpPr fitToPage="1"/>
  </sheetPr>
  <dimension ref="A1:DR125"/>
  <sheetViews>
    <sheetView showGridLines="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98</v>
      </c>
    </row>
  </sheetData>
  <sheetProtection algorithmName="SHA-512" hashValue="YXtutjV8sox39vZrigNq0DkniNkQLdUjyK5NsRhgl4bP5nLKWPO3VtGoHph3L8y4JwoEXMNdWYs/4uCa403NLA==" saltValue="lC8mT2cbCMNYrCPIPRiaVQ==" spinCount="100000" sheet="1" objects="1" scenarios="1"/>
  <phoneticPr fontId="4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78</v>
      </c>
      <c r="E2" s="123"/>
      <c r="F2" s="306" t="s">
        <v>514</v>
      </c>
      <c r="G2" s="147"/>
      <c r="H2" s="157"/>
    </row>
    <row r="3" spans="1:8" x14ac:dyDescent="0.2">
      <c r="A3" s="113" t="s">
        <v>472</v>
      </c>
      <c r="B3" s="105"/>
      <c r="C3" s="299"/>
      <c r="D3" s="302">
        <v>112863</v>
      </c>
      <c r="E3" s="304"/>
      <c r="F3" s="307">
        <v>263613</v>
      </c>
      <c r="G3" s="309"/>
      <c r="H3" s="312"/>
    </row>
    <row r="4" spans="1:8" x14ac:dyDescent="0.2">
      <c r="A4" s="98"/>
      <c r="B4" s="104"/>
      <c r="C4" s="300"/>
      <c r="D4" s="303">
        <v>103712</v>
      </c>
      <c r="E4" s="305"/>
      <c r="F4" s="308">
        <v>128823</v>
      </c>
      <c r="G4" s="310"/>
      <c r="H4" s="313"/>
    </row>
    <row r="5" spans="1:8" x14ac:dyDescent="0.2">
      <c r="A5" s="113" t="s">
        <v>320</v>
      </c>
      <c r="B5" s="105"/>
      <c r="C5" s="299"/>
      <c r="D5" s="302">
        <v>109094</v>
      </c>
      <c r="E5" s="304"/>
      <c r="F5" s="307">
        <v>330026</v>
      </c>
      <c r="G5" s="309"/>
      <c r="H5" s="312"/>
    </row>
    <row r="6" spans="1:8" x14ac:dyDescent="0.2">
      <c r="A6" s="98"/>
      <c r="B6" s="104"/>
      <c r="C6" s="300"/>
      <c r="D6" s="303">
        <v>82543</v>
      </c>
      <c r="E6" s="305"/>
      <c r="F6" s="308">
        <v>141075</v>
      </c>
      <c r="G6" s="310"/>
      <c r="H6" s="313"/>
    </row>
    <row r="7" spans="1:8" x14ac:dyDescent="0.2">
      <c r="A7" s="113" t="s">
        <v>134</v>
      </c>
      <c r="B7" s="105"/>
      <c r="C7" s="299"/>
      <c r="D7" s="302">
        <v>229885</v>
      </c>
      <c r="E7" s="304"/>
      <c r="F7" s="307">
        <v>278179</v>
      </c>
      <c r="G7" s="309"/>
      <c r="H7" s="312"/>
    </row>
    <row r="8" spans="1:8" x14ac:dyDescent="0.2">
      <c r="A8" s="98"/>
      <c r="B8" s="104"/>
      <c r="C8" s="300"/>
      <c r="D8" s="303">
        <v>186407</v>
      </c>
      <c r="E8" s="305"/>
      <c r="F8" s="308">
        <v>122182</v>
      </c>
      <c r="G8" s="310"/>
      <c r="H8" s="313"/>
    </row>
    <row r="9" spans="1:8" x14ac:dyDescent="0.2">
      <c r="A9" s="113" t="s">
        <v>512</v>
      </c>
      <c r="B9" s="105"/>
      <c r="C9" s="299"/>
      <c r="D9" s="302">
        <v>1003432</v>
      </c>
      <c r="E9" s="304"/>
      <c r="F9" s="307">
        <v>283153</v>
      </c>
      <c r="G9" s="309"/>
      <c r="H9" s="312"/>
    </row>
    <row r="10" spans="1:8" x14ac:dyDescent="0.2">
      <c r="A10" s="98"/>
      <c r="B10" s="104"/>
      <c r="C10" s="300"/>
      <c r="D10" s="303">
        <v>263271</v>
      </c>
      <c r="E10" s="305"/>
      <c r="F10" s="308">
        <v>127593</v>
      </c>
      <c r="G10" s="310"/>
      <c r="H10" s="313"/>
    </row>
    <row r="11" spans="1:8" x14ac:dyDescent="0.2">
      <c r="A11" s="113" t="s">
        <v>513</v>
      </c>
      <c r="B11" s="105"/>
      <c r="C11" s="299"/>
      <c r="D11" s="302">
        <v>262641</v>
      </c>
      <c r="E11" s="304"/>
      <c r="F11" s="307">
        <v>262169</v>
      </c>
      <c r="G11" s="309"/>
      <c r="H11" s="312"/>
    </row>
    <row r="12" spans="1:8" x14ac:dyDescent="0.2">
      <c r="A12" s="98"/>
      <c r="B12" s="104"/>
      <c r="C12" s="301"/>
      <c r="D12" s="303">
        <v>257556</v>
      </c>
      <c r="E12" s="305"/>
      <c r="F12" s="308">
        <v>152658</v>
      </c>
      <c r="G12" s="310"/>
      <c r="H12" s="313"/>
    </row>
    <row r="13" spans="1:8" x14ac:dyDescent="0.2">
      <c r="A13" s="113"/>
      <c r="B13" s="105"/>
      <c r="C13" s="299"/>
      <c r="D13" s="302">
        <v>343583</v>
      </c>
      <c r="E13" s="304"/>
      <c r="F13" s="307">
        <v>283428</v>
      </c>
      <c r="G13" s="311"/>
      <c r="H13" s="312"/>
    </row>
    <row r="14" spans="1:8" x14ac:dyDescent="0.2">
      <c r="A14" s="98"/>
      <c r="B14" s="104"/>
      <c r="C14" s="300"/>
      <c r="D14" s="303">
        <v>178698</v>
      </c>
      <c r="E14" s="305"/>
      <c r="F14" s="308">
        <v>134466</v>
      </c>
      <c r="G14" s="310"/>
      <c r="H14" s="313"/>
    </row>
    <row r="17" spans="1:11" x14ac:dyDescent="0.2">
      <c r="A17" s="291" t="s">
        <v>23</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84</v>
      </c>
      <c r="B19" s="292">
        <f>ROUND(VALUE(SUBSTITUTE(実質収支比率等に係る経年分析!F$48,"▲","-")),2)</f>
        <v>12.74</v>
      </c>
      <c r="C19" s="292">
        <f>ROUND(VALUE(SUBSTITUTE(実質収支比率等に係る経年分析!G$48,"▲","-")),2)</f>
        <v>13.64</v>
      </c>
      <c r="D19" s="292">
        <f>ROUND(VALUE(SUBSTITUTE(実質収支比率等に係る経年分析!H$48,"▲","-")),2)</f>
        <v>12.4</v>
      </c>
      <c r="E19" s="292">
        <f>ROUND(VALUE(SUBSTITUTE(実質収支比率等に係る経年分析!I$48,"▲","-")),2)</f>
        <v>12.32</v>
      </c>
      <c r="F19" s="292">
        <f>ROUND(VALUE(SUBSTITUTE(実質収支比率等に係る経年分析!J$48,"▲","-")),2)</f>
        <v>10.23</v>
      </c>
    </row>
    <row r="20" spans="1:11" x14ac:dyDescent="0.2">
      <c r="A20" s="292" t="s">
        <v>38</v>
      </c>
      <c r="B20" s="292">
        <f>ROUND(VALUE(SUBSTITUTE(実質収支比率等に係る経年分析!F$47,"▲","-")),2)</f>
        <v>62.2</v>
      </c>
      <c r="C20" s="292">
        <f>ROUND(VALUE(SUBSTITUTE(実質収支比率等に係る経年分析!G$47,"▲","-")),2)</f>
        <v>63.18</v>
      </c>
      <c r="D20" s="292">
        <f>ROUND(VALUE(SUBSTITUTE(実質収支比率等に係る経年分析!H$47,"▲","-")),2)</f>
        <v>75.33</v>
      </c>
      <c r="E20" s="292">
        <f>ROUND(VALUE(SUBSTITUTE(実質収支比率等に係る経年分析!I$47,"▲","-")),2)</f>
        <v>84.86</v>
      </c>
      <c r="F20" s="292">
        <f>ROUND(VALUE(SUBSTITUTE(実質収支比率等に係る経年分析!J$47,"▲","-")),2)</f>
        <v>94.55</v>
      </c>
    </row>
    <row r="21" spans="1:11" x14ac:dyDescent="0.2">
      <c r="A21" s="292" t="s">
        <v>107</v>
      </c>
      <c r="B21" s="292">
        <f>IF(ISNUMBER(VALUE(SUBSTITUTE(実質収支比率等に係る経年分析!F$49,"▲","-"))),ROUND(VALUE(SUBSTITUTE(実質収支比率等に係る経年分析!F$49,"▲","-")),2),NA())</f>
        <v>2.41</v>
      </c>
      <c r="C21" s="292">
        <f>IF(ISNUMBER(VALUE(SUBSTITUTE(実質収支比率等に係る経年分析!G$49,"▲","-"))),ROUND(VALUE(SUBSTITUTE(実質収支比率等に係る経年分析!G$49,"▲","-")),2),NA())</f>
        <v>2.0299999999999998</v>
      </c>
      <c r="D21" s="292">
        <f>IF(ISNUMBER(VALUE(SUBSTITUTE(実質収支比率等に係る経年分析!H$49,"▲","-"))),ROUND(VALUE(SUBSTITUTE(実質収支比率等に係る経年分析!H$49,"▲","-")),2),NA())</f>
        <v>-1.71</v>
      </c>
      <c r="E21" s="292">
        <f>IF(ISNUMBER(VALUE(SUBSTITUTE(実質収支比率等に係る経年分析!I$49,"▲","-"))),ROUND(VALUE(SUBSTITUTE(実質収支比率等に係る経年分析!I$49,"▲","-")),2),NA())</f>
        <v>3.22</v>
      </c>
      <c r="F21" s="292">
        <f>IF(ISNUMBER(VALUE(SUBSTITUTE(実質収支比率等に係る経年分析!J$49,"▲","-"))),ROUND(VALUE(SUBSTITUTE(実質収支比率等に係る経年分析!J$49,"▲","-")),2),NA())</f>
        <v>2.4300000000000002</v>
      </c>
    </row>
    <row r="24" spans="1:11" x14ac:dyDescent="0.2">
      <c r="A24" s="291" t="s">
        <v>96</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109</v>
      </c>
      <c r="C26" s="293" t="s">
        <v>64</v>
      </c>
      <c r="D26" s="293" t="s">
        <v>109</v>
      </c>
      <c r="E26" s="293" t="s">
        <v>64</v>
      </c>
      <c r="F26" s="293" t="s">
        <v>109</v>
      </c>
      <c r="G26" s="293" t="s">
        <v>64</v>
      </c>
      <c r="H26" s="293" t="s">
        <v>109</v>
      </c>
      <c r="I26" s="293" t="s">
        <v>64</v>
      </c>
      <c r="J26" s="293" t="s">
        <v>109</v>
      </c>
      <c r="K26" s="293" t="s">
        <v>64</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2">
      <c r="A31" s="293" t="str">
        <f>IF(連結実質赤字比率に係る赤字・黒字の構成分析!C$39="",NA(),連結実質赤字比率に係る赤字・黒字の構成分析!C$39)</f>
        <v>生活排水特別会計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v>
      </c>
    </row>
    <row r="32" spans="1:11" x14ac:dyDescent="0.2">
      <c r="A32" s="293" t="str">
        <f>IF(連結実質赤字比率に係る赤字・黒字の構成分析!C$38="",NA(),連結実質赤字比率に係る赤字・黒字の構成分析!C$38)</f>
        <v>簡易水道特別会計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v>
      </c>
    </row>
    <row r="33" spans="1:16" x14ac:dyDescent="0.2">
      <c r="A33" s="293" t="str">
        <f>IF(連結実質赤字比率に係る赤字・黒字の構成分析!C$37="",NA(),連結実質赤字比率に係る赤字・黒字の構成分析!C$37)</f>
        <v>後期高齢者医療特別会計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v>
      </c>
    </row>
    <row r="34" spans="1:16" x14ac:dyDescent="0.2">
      <c r="A34" s="293" t="str">
        <f>IF(連結実質赤字比率に係る赤字・黒字の構成分析!C$36="",NA(),連結実質赤字比率に係る赤字・黒字の構成分析!C$36)</f>
        <v>介護保険特別会計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0.54</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0.04</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0.02</v>
      </c>
    </row>
    <row r="35" spans="1:16" x14ac:dyDescent="0.2">
      <c r="A35" s="293" t="str">
        <f>IF(連結実質赤字比率に係る赤字・黒字の構成分析!C$35="",NA(),連結実質赤字比率に係る赤字・黒字の構成分析!C$35)</f>
        <v>国民健康保険特別会計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0.66</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0.35</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0.44</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0.09</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0.02</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12.74</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13.63</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12.39</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12.31</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10.220000000000001</v>
      </c>
    </row>
    <row r="39" spans="1:16" x14ac:dyDescent="0.2">
      <c r="A39" s="291" t="s">
        <v>14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110</v>
      </c>
      <c r="C41" s="294"/>
      <c r="D41" s="294" t="s">
        <v>112</v>
      </c>
      <c r="E41" s="294" t="s">
        <v>110</v>
      </c>
      <c r="F41" s="294"/>
      <c r="G41" s="294" t="s">
        <v>112</v>
      </c>
      <c r="H41" s="294" t="s">
        <v>110</v>
      </c>
      <c r="I41" s="294"/>
      <c r="J41" s="294" t="s">
        <v>112</v>
      </c>
      <c r="K41" s="294" t="s">
        <v>110</v>
      </c>
      <c r="L41" s="294"/>
      <c r="M41" s="294" t="s">
        <v>112</v>
      </c>
      <c r="N41" s="294" t="s">
        <v>110</v>
      </c>
      <c r="O41" s="294"/>
      <c r="P41" s="294" t="s">
        <v>112</v>
      </c>
    </row>
    <row r="42" spans="1:16" x14ac:dyDescent="0.2">
      <c r="A42" s="294" t="s">
        <v>113</v>
      </c>
      <c r="B42" s="294"/>
      <c r="C42" s="294"/>
      <c r="D42" s="294">
        <f>'実質公債費比率（分子）の構造'!K$52</f>
        <v>161</v>
      </c>
      <c r="E42" s="294"/>
      <c r="F42" s="294"/>
      <c r="G42" s="294">
        <f>'実質公債費比率（分子）の構造'!L$52</f>
        <v>158</v>
      </c>
      <c r="H42" s="294"/>
      <c r="I42" s="294"/>
      <c r="J42" s="294">
        <f>'実質公債費比率（分子）の構造'!M$52</f>
        <v>177</v>
      </c>
      <c r="K42" s="294"/>
      <c r="L42" s="294"/>
      <c r="M42" s="294">
        <f>'実質公債費比率（分子）の構造'!N$52</f>
        <v>178</v>
      </c>
      <c r="N42" s="294"/>
      <c r="O42" s="294"/>
      <c r="P42" s="294">
        <f>'実質公債費比率（分子）の構造'!O$52</f>
        <v>178</v>
      </c>
    </row>
    <row r="43" spans="1:16" x14ac:dyDescent="0.2">
      <c r="A43" s="294" t="s">
        <v>42</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40</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0</v>
      </c>
      <c r="B45" s="294">
        <f>'実質公債費比率（分子）の構造'!K$49</f>
        <v>11</v>
      </c>
      <c r="C45" s="294"/>
      <c r="D45" s="294"/>
      <c r="E45" s="294">
        <f>'実質公債費比率（分子）の構造'!L$49</f>
        <v>12</v>
      </c>
      <c r="F45" s="294"/>
      <c r="G45" s="294"/>
      <c r="H45" s="294">
        <f>'実質公債費比率（分子）の構造'!M$49</f>
        <v>11</v>
      </c>
      <c r="I45" s="294"/>
      <c r="J45" s="294"/>
      <c r="K45" s="294">
        <f>'実質公債費比率（分子）の構造'!N$49</f>
        <v>10</v>
      </c>
      <c r="L45" s="294"/>
      <c r="M45" s="294"/>
      <c r="N45" s="294">
        <f>'実質公債費比率（分子）の構造'!O$49</f>
        <v>12</v>
      </c>
      <c r="O45" s="294"/>
      <c r="P45" s="294"/>
    </row>
    <row r="46" spans="1:16" x14ac:dyDescent="0.2">
      <c r="A46" s="294" t="s">
        <v>35</v>
      </c>
      <c r="B46" s="294">
        <f>'実質公債費比率（分子）の構造'!K$48</f>
        <v>4</v>
      </c>
      <c r="C46" s="294"/>
      <c r="D46" s="294"/>
      <c r="E46" s="294">
        <f>'実質公債費比率（分子）の構造'!L$48</f>
        <v>3</v>
      </c>
      <c r="F46" s="294"/>
      <c r="G46" s="294"/>
      <c r="H46" s="294">
        <f>'実質公債費比率（分子）の構造'!M$48</f>
        <v>2</v>
      </c>
      <c r="I46" s="294"/>
      <c r="J46" s="294"/>
      <c r="K46" s="294">
        <f>'実質公債費比率（分子）の構造'!N$48</f>
        <v>2</v>
      </c>
      <c r="L46" s="294"/>
      <c r="M46" s="294"/>
      <c r="N46" s="294">
        <f>'実質公債費比率（分子）の構造'!O$48</f>
        <v>2</v>
      </c>
      <c r="O46" s="294"/>
      <c r="P46" s="294"/>
    </row>
    <row r="47" spans="1:16" x14ac:dyDescent="0.2">
      <c r="A47" s="294" t="s">
        <v>32</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30</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22</v>
      </c>
      <c r="B49" s="294">
        <f>'実質公債費比率（分子）の構造'!K$45</f>
        <v>177</v>
      </c>
      <c r="C49" s="294"/>
      <c r="D49" s="294"/>
      <c r="E49" s="294">
        <f>'実質公債費比率（分子）の構造'!L$45</f>
        <v>186</v>
      </c>
      <c r="F49" s="294"/>
      <c r="G49" s="294"/>
      <c r="H49" s="294">
        <f>'実質公債費比率（分子）の構造'!M$45</f>
        <v>218</v>
      </c>
      <c r="I49" s="294"/>
      <c r="J49" s="294"/>
      <c r="K49" s="294">
        <f>'実質公債費比率（分子）の構造'!N$45</f>
        <v>220</v>
      </c>
      <c r="L49" s="294"/>
      <c r="M49" s="294"/>
      <c r="N49" s="294">
        <f>'実質公債費比率（分子）の構造'!O$45</f>
        <v>219</v>
      </c>
      <c r="O49" s="294"/>
      <c r="P49" s="294"/>
    </row>
    <row r="50" spans="1:16" x14ac:dyDescent="0.2">
      <c r="A50" s="294" t="s">
        <v>53</v>
      </c>
      <c r="B50" s="294" t="e">
        <f>NA()</f>
        <v>#N/A</v>
      </c>
      <c r="C50" s="294">
        <f>IF(ISNUMBER('実質公債費比率（分子）の構造'!K$53),'実質公債費比率（分子）の構造'!K$53,NA())</f>
        <v>31</v>
      </c>
      <c r="D50" s="294" t="e">
        <f>NA()</f>
        <v>#N/A</v>
      </c>
      <c r="E50" s="294" t="e">
        <f>NA()</f>
        <v>#N/A</v>
      </c>
      <c r="F50" s="294">
        <f>IF(ISNUMBER('実質公債費比率（分子）の構造'!L$53),'実質公債費比率（分子）の構造'!L$53,NA())</f>
        <v>43</v>
      </c>
      <c r="G50" s="294" t="e">
        <f>NA()</f>
        <v>#N/A</v>
      </c>
      <c r="H50" s="294" t="e">
        <f>NA()</f>
        <v>#N/A</v>
      </c>
      <c r="I50" s="294">
        <f>IF(ISNUMBER('実質公債費比率（分子）の構造'!M$53),'実質公債費比率（分子）の構造'!M$53,NA())</f>
        <v>54</v>
      </c>
      <c r="J50" s="294" t="e">
        <f>NA()</f>
        <v>#N/A</v>
      </c>
      <c r="K50" s="294" t="e">
        <f>NA()</f>
        <v>#N/A</v>
      </c>
      <c r="L50" s="294">
        <f>IF(ISNUMBER('実質公債費比率（分子）の構造'!N$53),'実質公債費比率（分子）の構造'!N$53,NA())</f>
        <v>54</v>
      </c>
      <c r="M50" s="294" t="e">
        <f>NA()</f>
        <v>#N/A</v>
      </c>
      <c r="N50" s="294" t="e">
        <f>NA()</f>
        <v>#N/A</v>
      </c>
      <c r="O50" s="294">
        <f>IF(ISNUMBER('実質公債費比率（分子）の構造'!O$53),'実質公債費比率（分子）の構造'!O$53,NA())</f>
        <v>55</v>
      </c>
      <c r="P50" s="294" t="e">
        <f>NA()</f>
        <v>#N/A</v>
      </c>
    </row>
    <row r="53" spans="1:16" x14ac:dyDescent="0.2">
      <c r="A53" s="291" t="s">
        <v>116</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119</v>
      </c>
      <c r="C55" s="293"/>
      <c r="D55" s="293" t="s">
        <v>122</v>
      </c>
      <c r="E55" s="293" t="s">
        <v>119</v>
      </c>
      <c r="F55" s="293"/>
      <c r="G55" s="293" t="s">
        <v>122</v>
      </c>
      <c r="H55" s="293" t="s">
        <v>119</v>
      </c>
      <c r="I55" s="293"/>
      <c r="J55" s="293" t="s">
        <v>122</v>
      </c>
      <c r="K55" s="293" t="s">
        <v>119</v>
      </c>
      <c r="L55" s="293"/>
      <c r="M55" s="293" t="s">
        <v>122</v>
      </c>
      <c r="N55" s="293" t="s">
        <v>119</v>
      </c>
      <c r="O55" s="293"/>
      <c r="P55" s="293" t="s">
        <v>122</v>
      </c>
    </row>
    <row r="56" spans="1:16" x14ac:dyDescent="0.2">
      <c r="A56" s="293" t="s">
        <v>44</v>
      </c>
      <c r="B56" s="293"/>
      <c r="C56" s="293"/>
      <c r="D56" s="293">
        <f>'将来負担比率（分子）の構造'!I$52</f>
        <v>1617</v>
      </c>
      <c r="E56" s="293"/>
      <c r="F56" s="293"/>
      <c r="G56" s="293">
        <f>'将来負担比率（分子）の構造'!J$52</f>
        <v>1554</v>
      </c>
      <c r="H56" s="293"/>
      <c r="I56" s="293"/>
      <c r="J56" s="293">
        <f>'将来負担比率（分子）の構造'!K$52</f>
        <v>1435</v>
      </c>
      <c r="K56" s="293"/>
      <c r="L56" s="293"/>
      <c r="M56" s="293">
        <f>'将来負担比率（分子）の構造'!L$52</f>
        <v>2181</v>
      </c>
      <c r="N56" s="293"/>
      <c r="O56" s="293"/>
      <c r="P56" s="293">
        <f>'将来負担比率（分子）の構造'!M$52</f>
        <v>2176</v>
      </c>
    </row>
    <row r="57" spans="1:16" x14ac:dyDescent="0.2">
      <c r="A57" s="293" t="s">
        <v>91</v>
      </c>
      <c r="B57" s="293"/>
      <c r="C57" s="293"/>
      <c r="D57" s="293" t="str">
        <f>'将来負担比率（分子）の構造'!I$51</f>
        <v>-</v>
      </c>
      <c r="E57" s="293"/>
      <c r="F57" s="293"/>
      <c r="G57" s="293">
        <f>'将来負担比率（分子）の構造'!J$51</f>
        <v>14</v>
      </c>
      <c r="H57" s="293"/>
      <c r="I57" s="293"/>
      <c r="J57" s="293">
        <f>'将来負担比率（分子）の構造'!K$51</f>
        <v>13</v>
      </c>
      <c r="K57" s="293"/>
      <c r="L57" s="293"/>
      <c r="M57" s="293">
        <f>'将来負担比率（分子）の構造'!L$51</f>
        <v>12</v>
      </c>
      <c r="N57" s="293"/>
      <c r="O57" s="293"/>
      <c r="P57" s="293">
        <f>'将来負担比率（分子）の構造'!M$51</f>
        <v>10</v>
      </c>
    </row>
    <row r="58" spans="1:16" x14ac:dyDescent="0.2">
      <c r="A58" s="293" t="s">
        <v>89</v>
      </c>
      <c r="B58" s="293"/>
      <c r="C58" s="293"/>
      <c r="D58" s="293">
        <f>'将来負担比率（分子）の構造'!I$50</f>
        <v>1391</v>
      </c>
      <c r="E58" s="293"/>
      <c r="F58" s="293"/>
      <c r="G58" s="293">
        <f>'将来負担比率（分子）の構造'!J$50</f>
        <v>1618</v>
      </c>
      <c r="H58" s="293"/>
      <c r="I58" s="293"/>
      <c r="J58" s="293">
        <f>'将来負担比率（分子）の構造'!K$50</f>
        <v>1848</v>
      </c>
      <c r="K58" s="293"/>
      <c r="L58" s="293"/>
      <c r="M58" s="293">
        <f>'将来負担比率（分子）の構造'!L$50</f>
        <v>1966</v>
      </c>
      <c r="N58" s="293"/>
      <c r="O58" s="293"/>
      <c r="P58" s="293">
        <f>'将来負担比率（分子）の構造'!M$50</f>
        <v>2143</v>
      </c>
    </row>
    <row r="59" spans="1:16" x14ac:dyDescent="0.2">
      <c r="A59" s="293" t="s">
        <v>86</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82</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73</v>
      </c>
      <c r="B61" s="293" t="str">
        <f>'将来負担比率（分子）の構造'!I$46</f>
        <v>-</v>
      </c>
      <c r="C61" s="293"/>
      <c r="D61" s="293"/>
      <c r="E61" s="293" t="str">
        <f>'将来負担比率（分子）の構造'!J$46</f>
        <v>-</v>
      </c>
      <c r="F61" s="293"/>
      <c r="G61" s="293"/>
      <c r="H61" s="293">
        <f>'将来負担比率（分子）の構造'!K$46</f>
        <v>1</v>
      </c>
      <c r="I61" s="293"/>
      <c r="J61" s="293"/>
      <c r="K61" s="293" t="str">
        <f>'将来負担比率（分子）の構造'!L$46</f>
        <v>-</v>
      </c>
      <c r="L61" s="293"/>
      <c r="M61" s="293"/>
      <c r="N61" s="293" t="str">
        <f>'将来負担比率（分子）の構造'!M$46</f>
        <v>-</v>
      </c>
      <c r="O61" s="293"/>
      <c r="P61" s="293"/>
    </row>
    <row r="62" spans="1:16" x14ac:dyDescent="0.2">
      <c r="A62" s="293" t="s">
        <v>74</v>
      </c>
      <c r="B62" s="293">
        <f>'将来負担比率（分子）の構造'!I$45</f>
        <v>716</v>
      </c>
      <c r="C62" s="293"/>
      <c r="D62" s="293"/>
      <c r="E62" s="293">
        <f>'将来負担比率（分子）の構造'!J$45</f>
        <v>721</v>
      </c>
      <c r="F62" s="293"/>
      <c r="G62" s="293"/>
      <c r="H62" s="293">
        <f>'将来負担比率（分子）の構造'!K$45</f>
        <v>713</v>
      </c>
      <c r="I62" s="293"/>
      <c r="J62" s="293"/>
      <c r="K62" s="293">
        <f>'将来負担比率（分子）の構造'!L$45</f>
        <v>709</v>
      </c>
      <c r="L62" s="293"/>
      <c r="M62" s="293"/>
      <c r="N62" s="293">
        <f>'将来負担比率（分子）の構造'!M$45</f>
        <v>716</v>
      </c>
      <c r="O62" s="293"/>
      <c r="P62" s="293"/>
    </row>
    <row r="63" spans="1:16" x14ac:dyDescent="0.2">
      <c r="A63" s="293" t="s">
        <v>72</v>
      </c>
      <c r="B63" s="293">
        <f>'将来負担比率（分子）の構造'!I$44</f>
        <v>69</v>
      </c>
      <c r="C63" s="293"/>
      <c r="D63" s="293"/>
      <c r="E63" s="293">
        <f>'将来負担比率（分子）の構造'!J$44</f>
        <v>59</v>
      </c>
      <c r="F63" s="293"/>
      <c r="G63" s="293"/>
      <c r="H63" s="293">
        <f>'将来負担比率（分子）の構造'!K$44</f>
        <v>65</v>
      </c>
      <c r="I63" s="293"/>
      <c r="J63" s="293"/>
      <c r="K63" s="293">
        <f>'将来負担比率（分子）の構造'!L$44</f>
        <v>116</v>
      </c>
      <c r="L63" s="293"/>
      <c r="M63" s="293"/>
      <c r="N63" s="293">
        <f>'将来負担比率（分子）の構造'!M$44</f>
        <v>154</v>
      </c>
      <c r="O63" s="293"/>
      <c r="P63" s="293"/>
    </row>
    <row r="64" spans="1:16" x14ac:dyDescent="0.2">
      <c r="A64" s="293" t="s">
        <v>70</v>
      </c>
      <c r="B64" s="293">
        <f>'将来負担比率（分子）の構造'!I$43</f>
        <v>24</v>
      </c>
      <c r="C64" s="293"/>
      <c r="D64" s="293"/>
      <c r="E64" s="293">
        <f>'将来負担比率（分子）の構造'!J$43</f>
        <v>24</v>
      </c>
      <c r="F64" s="293"/>
      <c r="G64" s="293"/>
      <c r="H64" s="293">
        <f>'将来負担比率（分子）の構造'!K$43</f>
        <v>24</v>
      </c>
      <c r="I64" s="293"/>
      <c r="J64" s="293"/>
      <c r="K64" s="293">
        <f>'将来負担比率（分子）の構造'!L$43</f>
        <v>20</v>
      </c>
      <c r="L64" s="293"/>
      <c r="M64" s="293"/>
      <c r="N64" s="293">
        <f>'将来負担比率（分子）の構造'!M$43</f>
        <v>16</v>
      </c>
      <c r="O64" s="293"/>
      <c r="P64" s="293"/>
    </row>
    <row r="65" spans="1:16" x14ac:dyDescent="0.2">
      <c r="A65" s="293" t="s">
        <v>68</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57</v>
      </c>
      <c r="B66" s="293">
        <f>'将来負担比率（分子）の構造'!I$41</f>
        <v>1875</v>
      </c>
      <c r="C66" s="293"/>
      <c r="D66" s="293"/>
      <c r="E66" s="293">
        <f>'将来負担比率（分子）の構造'!J$41</f>
        <v>1819</v>
      </c>
      <c r="F66" s="293"/>
      <c r="G66" s="293"/>
      <c r="H66" s="293">
        <f>'将来負担比率（分子）の構造'!K$41</f>
        <v>1811</v>
      </c>
      <c r="I66" s="293"/>
      <c r="J66" s="293"/>
      <c r="K66" s="293">
        <f>'将来負担比率（分子）の構造'!L$41</f>
        <v>2664</v>
      </c>
      <c r="L66" s="293"/>
      <c r="M66" s="293"/>
      <c r="N66" s="293">
        <f>'将来負担比率（分子）の構造'!M$41</f>
        <v>2670</v>
      </c>
      <c r="O66" s="293"/>
      <c r="P66" s="293"/>
    </row>
    <row r="67" spans="1:16" x14ac:dyDescent="0.2">
      <c r="A67" s="293" t="s">
        <v>95</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123</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124</v>
      </c>
      <c r="B72" s="297">
        <f>基金残高に係る経年分析!F55</f>
        <v>1167</v>
      </c>
      <c r="C72" s="297">
        <f>基金残高に係る経年分析!G55</f>
        <v>1317</v>
      </c>
      <c r="D72" s="297">
        <f>基金残高に係る経年分析!H55</f>
        <v>1486</v>
      </c>
    </row>
    <row r="73" spans="1:16" x14ac:dyDescent="0.2">
      <c r="A73" s="295" t="s">
        <v>125</v>
      </c>
      <c r="B73" s="297">
        <f>基金残高に係る経年分析!F56</f>
        <v>54</v>
      </c>
      <c r="C73" s="297">
        <f>基金残高に係る経年分析!G56</f>
        <v>54</v>
      </c>
      <c r="D73" s="297">
        <f>基金残高に係る経年分析!H56</f>
        <v>54</v>
      </c>
    </row>
    <row r="74" spans="1:16" x14ac:dyDescent="0.2">
      <c r="A74" s="295" t="s">
        <v>127</v>
      </c>
      <c r="B74" s="297">
        <f>基金残高に係る経年分析!F57</f>
        <v>405</v>
      </c>
      <c r="C74" s="297">
        <f>基金残高に係る経年分析!G57</f>
        <v>363</v>
      </c>
      <c r="D74" s="297">
        <f>基金残高に係る経年分析!H57</f>
        <v>403</v>
      </c>
    </row>
  </sheetData>
  <sheetProtection algorithmName="SHA-512" hashValue="bk9yq7v8shhujtCCYaT875FXdmdqKfJMnlZpMxte48bHgBgg7uo+VHDfZBsmUY9T3Rh+1FOfiOmXyBS5kbbT9A==" saltValue="yYx93mA7xkfQN+7aw7ig0w=="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4763F8-C462-425F-AC9C-C9815928E2F6}">
  <ds:schemaRefs>
    <ds:schemaRef ds:uri="http://schemas.microsoft.com/sharepoint/v3/contenttype/forms"/>
  </ds:schemaRefs>
</ds:datastoreItem>
</file>

<file path=customXml/itemProps2.xml><?xml version="1.0" encoding="utf-8"?>
<ds:datastoreItem xmlns:ds="http://schemas.openxmlformats.org/officeDocument/2006/customXml" ds:itemID="{222C3365-D79E-4A9B-8363-F22847BD350F}">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8E3F389D-7735-4D02-BB57-EC14239F4A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2026-02-26T09:35:44Z</dcterms:created>
  <dcterms:modified xsi:type="dcterms:W3CDTF">2026-09-02T00:24:28Z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2026-03-18T06:54:59Z</vt:filetime>
  </property>
  <property fmtid="{D5CDD505-2E9C-101B-9397-08002B2CF9AE}" pid="2" name="ContentTypeId">
    <vt:lpwstr>0x010100B3E7916579E48942A578B93BD249C02F</vt:lpwstr>
  </property>
  <property fmtid="{D5CDD505-2E9C-101B-9397-08002B2CF9AE}" pid="3" name="MediaServiceImageTags">
    <vt:lpwstr/>
  </property>
</Properties>
</file>