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BCD6770C-0CCB-40E8-B5AB-F8516268B855}" xr6:coauthVersionLast="47" xr6:coauthVersionMax="47" xr10:uidLastSave="{3FB69DE1-E460-433A-9776-40D622DB25F0}"/>
  <bookViews>
    <workbookView xWindow="28680" yWindow="-120" windowWidth="29040" windowHeight="15720" tabRatio="94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3" i="12" l="1"/>
  <c r="AA32" i="12"/>
  <c r="AA7"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BE35" i="10"/>
  <c r="BE34" i="10"/>
  <c r="C34" i="10"/>
  <c r="C35" i="10" s="1"/>
  <c r="C36"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 r="BW39" i="10" s="1"/>
  <c r="BW40" i="10" s="1"/>
  <c r="CO34" i="10" l="1"/>
  <c r="CO35" i="10" s="1"/>
  <c r="CO36" i="10" s="1"/>
  <c r="CO37" i="10" s="1"/>
</calcChain>
</file>

<file path=xl/sharedStrings.xml><?xml version="1.0" encoding="utf-8"?>
<sst xmlns="http://schemas.openxmlformats.org/spreadsheetml/2006/main" count="1179" uniqueCount="584">
  <si>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</si>
  <si>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</si>
  <si>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</si>
  <si>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</si>
  <si>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</si>
  <si>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</si>
  <si>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</si>
  <si>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</si>
  <si>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</si>
  <si>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</si>
  <si>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</si>
  <si>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</si>
  <si>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</si>
  <si>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</si>
  <si>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</si>
  <si>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</si>
  <si>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</si>
  <si>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</si>
  <si>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</si>
  <si>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</si>
  <si>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</si>
  <si>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</si>
  <si>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</si>
  <si>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</si>
  <si>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</si>
  <si>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</si>
  <si>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</si>
  <si>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</si>
  <si>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</si>
  <si>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</si>
  <si>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</si>
  <si>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</si>
  <si>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</si>
  <si>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</si>
  <si>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</si>
  <si>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</si>
  <si>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</si>
  <si>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</si>
  <si>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</si>
  <si>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</si>
  <si>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</si>
  <si>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</si>
  <si>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</si>
  <si>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</si>
  <si>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</si>
  <si>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</si>
  <si>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</si>
  <si>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</si>
  <si>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</si>
  <si>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</si>
  <si>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</si>
  <si>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</si>
  <si>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</si>
  <si>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</si>
  <si>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</si>
  <si>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</si>
  <si>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</si>
  <si>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</si>
  <si>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</si>
  <si>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</si>
  <si>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</si>
  <si>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</si>
  <si>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</si>
  <si>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</si>
  <si>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</si>
  <si>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</si>
  <si>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</si>
  <si>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</si>
  <si>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</si>
  <si>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</si>
  <si>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</si>
  <si>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</si>
  <si>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</si>
  <si>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</si>
  <si>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</si>
  <si>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</si>
  <si>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</si>
  <si>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</si>
  <si>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</si>
  <si>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</si>
  <si>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</si>
  <si>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</si>
  <si>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</si>
  <si>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</si>
  <si>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</si>
  <si>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</si>
  <si>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</si>
  <si>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</si>
  <si>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</si>
  <si>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</si>
  <si>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</si>
  <si>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</si>
  <si>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</si>
  <si>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</si>
  <si>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上野村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</si>
  <si>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</si>
  <si>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</si>
  <si>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</si>
  <si>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</si>
  <si>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</si>
  <si>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</si>
  <si>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</si>
  <si>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</si>
  <si>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</si>
  <si>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</si>
  <si>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</si>
  <si>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</si>
  <si>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</si>
  <si>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</si>
  <si>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</si>
  <si>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</si>
  <si>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</si>
  <si>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</si>
  <si>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</si>
  <si>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</si>
  <si>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</si>
  <si>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</si>
  <si>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</si>
  <si>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</si>
  <si>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</si>
  <si>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</si>
  <si>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</si>
  <si>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</si>
  <si>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</si>
  <si>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</si>
  <si>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</si>
  <si>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</si>
  <si>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</si>
  <si>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</si>
  <si>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</si>
  <si>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</si>
  <si>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</si>
  <si>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</si>
  <si>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</si>
  <si>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</si>
  <si>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</si>
  <si>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</si>
  <si>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</si>
  <si>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</si>
  <si>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</si>
  <si>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</si>
  <si>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</si>
  <si>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</si>
  <si>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</si>
  <si>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</si>
  <si>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</si>
  <si>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</si>
  <si>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</si>
  <si>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</si>
  <si>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</si>
  <si>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</si>
  <si>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</si>
  <si>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</si>
  <si>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</si>
  <si>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</si>
  <si>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</si>
  <si>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</si>
  <si>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</si>
  <si>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</si>
  <si>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</si>
  <si>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</si>
  <si>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</si>
  <si>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</si>
  <si>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</si>
  <si>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</si>
  <si>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</si>
  <si>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</si>
  <si>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</si>
  <si>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</si>
  <si>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</si>
  <si>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</si>
  <si>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</si>
  <si>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</si>
  <si>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</si>
  <si>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</si>
  <si>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</si>
  <si>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</si>
  <si>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</si>
  <si>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</si>
  <si>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</si>
  <si>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</si>
  <si>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</si>
  <si>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</si>
  <si>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</si>
  <si>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</si>
  <si>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</si>
  <si>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</si>
  <si>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</si>
  <si>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</si>
  <si>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</si>
  <si>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</si>
  <si>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</si>
  <si>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</si>
  <si>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</si>
  <si>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</si>
  <si>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</si>
  <si>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</si>
  <si>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</si>
  <si>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</si>
  <si>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</si>
  <si>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</si>
  <si>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</si>
  <si>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群馬県上野村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</si>
  <si>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</si>
  <si>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</si>
  <si>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</si>
  <si>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</si>
  <si>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</si>
  <si>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</si>
  <si>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</si>
  <si>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</si>
  <si>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</si>
  <si>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</si>
  <si>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</si>
  <si>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</si>
  <si>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</si>
  <si>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</si>
  <si>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</si>
  <si>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</si>
  <si>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</si>
  <si>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</si>
  <si>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</si>
  <si>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</si>
  <si>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</si>
  <si>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</si>
  <si>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</si>
  <si>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</si>
  <si>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</si>
  <si>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</si>
  <si>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</si>
  <si>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</si>
  <si>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</si>
  <si>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</si>
  <si>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</si>
  <si>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</si>
  <si>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</si>
  <si>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</si>
  <si>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</si>
  <si>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</si>
  <si>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</si>
  <si>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</si>
  <si>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</si>
  <si>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</si>
  <si>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</si>
  <si>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</si>
  <si>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</si>
  <si>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</si>
  <si>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</si>
  <si>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</si>
  <si>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</si>
  <si>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</si>
  <si>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</si>
  <si>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</si>
  <si>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</si>
  <si>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</si>
  <si>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</si>
  <si>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</si>
  <si>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</si>
  <si>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</si>
  <si>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</si>
  <si>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</si>
  <si>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</si>
  <si>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</si>
  <si>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</si>
  <si>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</si>
  <si>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</si>
  <si>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</si>
  <si>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</si>
  <si>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</si>
  <si>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</si>
  <si>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</si>
  <si>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</si>
  <si>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</si>
  <si>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</si>
  <si>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</si>
  <si>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</si>
  <si>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</si>
  <si>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</si>
  <si>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</si>
  <si>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</si>
  <si>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</si>
  <si>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</si>
  <si>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</si>
  <si>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</si>
  <si>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</si>
  <si>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</si>
  <si>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</si>
  <si>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</si>
  <si>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</si>
  <si>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</si>
  <si>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</si>
  <si>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</si>
  <si>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</si>
  <si>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</si>
  <si>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</si>
  <si>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</si>
  <si>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</si>
  <si>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</si>
  <si>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</si>
  <si>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</si>
  <si>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</si>
  <si>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</si>
  <si>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</si>
  <si>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</si>
  <si>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</si>
  <si>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</si>
  <si>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</si>
  <si>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</si>
  <si>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</si>
  <si>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</si>
  <si>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</si>
  <si>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</si>
  <si>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</si>
  <si>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</si>
  <si>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</si>
  <si>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</si>
  <si>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</si>
  <si>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</si>
  <si>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</si>
  <si>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</si>
  <si>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</si>
  <si>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</si>
  <si>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</si>
  <si>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</si>
  <si>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</si>
  <si>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</si>
  <si>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</si>
  <si>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</si>
  <si>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</si>
  <si>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</si>
  <si>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</si>
  <si>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</si>
  <si>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</si>
  <si>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</si>
  <si>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</si>
  <si>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</si>
  <si>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</si>
  <si>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</si>
  <si>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</si>
  <si>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</si>
  <si>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</si>
  <si>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</si>
  <si>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</si>
  <si>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</si>
  <si>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</si>
  <si>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</si>
  <si>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</si>
  <si>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</si>
  <si>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</si>
  <si>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</si>
  <si>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</si>
  <si>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</si>
  <si>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</si>
  <si>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群馬県上野村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</si>
  <si>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</si>
  <si>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</si>
  <si>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</si>
  <si>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</si>
  <si>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</si>
  <si>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</si>
  <si>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</si>
  <si>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</si>
  <si>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</si>
  <si>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</si>
  <si>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</si>
  <si>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</si>
  <si>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</si>
  <si>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</si>
  <si>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</si>
  <si>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</si>
  <si>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</si>
  <si>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</si>
  <si>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</si>
  <si>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</si>
  <si>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へき地診療所事業特別会計</t>
    <phoneticPr fontId="5"/>
  </si>
  <si>
    <t>上野村産業振興事業特別会計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</si>
  <si>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</si>
  <si>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</si>
  <si>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</si>
  <si>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</si>
  <si>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</si>
  <si>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</si>
  <si>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</si>
  <si>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</si>
  <si>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</si>
  <si>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</si>
  <si>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</si>
  <si>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</si>
  <si>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</si>
  <si>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</si>
  <si>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</si>
  <si>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上野村後期高齢者医療特別会計</t>
    <phoneticPr fontId="5"/>
  </si>
  <si>
    <t>簡易水道事業会計</t>
    <phoneticPr fontId="5"/>
  </si>
  <si>
    <t>法適用企業</t>
    <phoneticPr fontId="5"/>
  </si>
  <si>
    <t>生活排水処理事業会計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</si>
  <si>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</si>
  <si>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</si>
  <si>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</si>
  <si>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</si>
  <si>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</si>
  <si>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</si>
  <si>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</si>
  <si>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</si>
  <si>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</si>
  <si>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</si>
  <si>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</si>
  <si>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</si>
  <si>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</si>
  <si>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</si>
  <si>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</si>
  <si>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</si>
  <si>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</si>
  <si>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</si>
  <si>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</si>
  <si>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</si>
  <si>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</si>
  <si>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</si>
  <si>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</si>
  <si>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</si>
  <si>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</si>
  <si>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</si>
  <si>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</si>
  <si>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</si>
  <si>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</si>
  <si>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</si>
  <si>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</si>
  <si>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</si>
  <si>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</si>
  <si>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</si>
  <si>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</si>
  <si>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</si>
  <si>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</si>
  <si>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</si>
  <si>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</si>
  <si>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</si>
  <si>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</si>
  <si>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</si>
  <si>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</si>
  <si>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</si>
  <si>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</si>
  <si>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</si>
  <si>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</si>
  <si>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</si>
  <si>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</si>
  <si>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</si>
  <si>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</si>
  <si>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</si>
  <si>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</si>
  <si>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</si>
  <si>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</si>
  <si>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</si>
  <si>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</si>
  <si>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</si>
  <si>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</si>
  <si>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</si>
  <si>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</si>
  <si>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</si>
  <si>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</si>
  <si>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</si>
  <si>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</si>
  <si>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</si>
  <si>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</si>
  <si>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</si>
  <si>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</si>
  <si>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</si>
  <si>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</si>
  <si>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</si>
  <si>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</si>
  <si>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</si>
  <si>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</si>
  <si>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</si>
  <si>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</si>
  <si>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</si>
  <si>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</si>
  <si>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</si>
  <si>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</si>
  <si>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</si>
  <si>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</si>
  <si>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</si>
  <si>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</si>
  <si>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</si>
  <si>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</si>
  <si>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</si>
  <si>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</si>
  <si>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</si>
  <si>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</si>
  <si>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</si>
  <si>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</si>
  <si>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</si>
  <si>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</si>
  <si>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</si>
  <si>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</si>
  <si>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</si>
  <si>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</si>
  <si>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</si>
  <si>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</si>
  <si>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</si>
  <si>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</si>
  <si>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</si>
  <si>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</si>
  <si>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</si>
  <si>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</si>
  <si>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</si>
  <si>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</si>
  <si>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</si>
  <si>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</si>
  <si>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</si>
  <si>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</si>
  <si>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</si>
  <si>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</si>
  <si>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</si>
  <si>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</si>
  <si>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</si>
  <si>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</si>
  <si>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</si>
  <si>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</si>
  <si>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</si>
  <si>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</si>
  <si>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</si>
  <si>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</si>
  <si>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</si>
  <si>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</si>
  <si>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</si>
  <si>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</si>
  <si>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</si>
  <si>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</si>
  <si>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</si>
  <si>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</si>
  <si>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</si>
  <si>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</si>
  <si>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5.99</t>
  </si>
  <si>
    <t>▲ 15.51</t>
  </si>
  <si>
    <t>▲ 7.54</t>
  </si>
  <si>
    <t>上野村産業振興事業特別会計</t>
  </si>
  <si>
    <t>▲ 3.17</t>
  </si>
  <si>
    <t>▲ 3.18</t>
  </si>
  <si>
    <t>▲ 3.70</t>
  </si>
  <si>
    <t>▲ 2.59</t>
  </si>
  <si>
    <t>▲ 1.86</t>
  </si>
  <si>
    <t>一般会計</t>
  </si>
  <si>
    <t>簡易水道事業会計</t>
  </si>
  <si>
    <t>生活排水処理事業会計</t>
  </si>
  <si>
    <t>介護保険事業特別会計</t>
  </si>
  <si>
    <t>上野村後期高齢者医療特別会計</t>
  </si>
  <si>
    <t>国民健康保険事業特別会計</t>
  </si>
  <si>
    <t>へき地診療所事業特別会計</t>
  </si>
  <si>
    <t>▲ 0.17</t>
  </si>
  <si>
    <t>その他会計（赤字）</t>
  </si>
  <si>
    <t>その他会計（黒字）</t>
  </si>
  <si>
    <t>R02</t>
    <phoneticPr fontId="5"/>
  </si>
  <si>
    <t>R03</t>
    <phoneticPr fontId="5"/>
  </si>
  <si>
    <t>R04</t>
    <phoneticPr fontId="5"/>
  </si>
  <si>
    <t>R05</t>
    <phoneticPr fontId="5"/>
  </si>
  <si>
    <t>R06</t>
    <phoneticPr fontId="5"/>
  </si>
  <si>
    <t>国土保全基金</t>
  </si>
  <si>
    <t>村営住宅整備基金</t>
  </si>
  <si>
    <t>振興発展基金</t>
  </si>
  <si>
    <t>特用林産物生産施設維持管理基金</t>
  </si>
  <si>
    <t>土地開発基金</t>
  </si>
  <si>
    <t>上野振興公社</t>
  </si>
  <si>
    <t>慰霊の園</t>
  </si>
  <si>
    <t>上野村きのこセンター</t>
  </si>
  <si>
    <t>ゆーぱる上野</t>
  </si>
  <si>
    <t>－</t>
  </si>
  <si>
    <t>－</t>
    <phoneticPr fontId="2"/>
  </si>
  <si>
    <t>多野藤岡広域市町村圏振興整備組合</t>
  </si>
  <si>
    <t>多野藤岡医療事務市町村組合（病院事業会計）</t>
  </si>
  <si>
    <t>多野藤岡医療事務市町村組合（老健施設会計）</t>
  </si>
  <si>
    <t>群馬県市町村会館管理組合</t>
  </si>
  <si>
    <t>群馬県市町村総合事務組合</t>
  </si>
  <si>
    <t>群馬県後期高齢者医療広域連合（一般会計）</t>
  </si>
  <si>
    <t>群馬県後期高齢者医療広域連合（事業会計）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</si>
  <si>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</si>
  <si>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</si>
  <si>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</si>
  <si>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公共施設等総合管理計画に基づき、今後、老朽化対策に積極的に取り組んでいきたい。</t>
    <rPh sb="0" eb="2">
      <t>コウキョウ</t>
    </rPh>
    <rPh sb="2" eb="4">
      <t>シセツ</t>
    </rPh>
    <rPh sb="4" eb="5">
      <t>トウ</t>
    </rPh>
    <rPh sb="5" eb="7">
      <t>ソウゴウ</t>
    </rPh>
    <rPh sb="7" eb="9">
      <t>カンリ</t>
    </rPh>
    <rPh sb="9" eb="11">
      <t>ケイカク</t>
    </rPh>
    <rPh sb="12" eb="13">
      <t>モト</t>
    </rPh>
    <rPh sb="16" eb="18">
      <t>コンゴ</t>
    </rPh>
    <rPh sb="19" eb="22">
      <t>ロウキュウカ</t>
    </rPh>
    <rPh sb="22" eb="24">
      <t>タイサク</t>
    </rPh>
    <rPh sb="25" eb="28">
      <t>セッキョクテキ</t>
    </rPh>
    <rPh sb="29" eb="30">
      <t>ト</t>
    </rPh>
    <rPh sb="31" eb="32">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</si>
  <si>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</si>
  <si>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</si>
  <si>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</si>
  <si>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</si>
  <si>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</si>
  <si>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</si>
  <si>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実質公債費比率は類似団体と比較して大きな差はなく、将来負担比率も算定されていない状況。
基金等の充当可能財源などが比較的多く、平成２３年度以降は地方債発行を抑制し、借入金の減少と償還が進んでいたが、平成２８年度以降は地方債の借入を行っているため、将来負担額が増加することが予想される。このため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</si>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</sst>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37ED0B-9282-47C4-9358-93D444D3C11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3C8F-4AE4-B3DF-D0944188822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853481</c:v>
                </c:pt>
                <c:pt idx="1">
                  <c:v>854018</c:v>
                </c:pt>
                <c:pt idx="2">
                  <c:v>940757</c:v>
                </c:pt>
                <c:pt idx="3">
                  <c:v>837066</c:v>
                </c:pt>
                <c:pt idx="4">
                  <c:v>1384096</c:v>
                </c:pt>
              </c:numCache>
            </c:numRef>
          </c:val>
          <c:smooth val="0"/>
          <c:extLst>
            <c:ext xmlns:c16="http://schemas.microsoft.com/office/drawing/2014/chart" uri="{C3380CC4-5D6E-409C-BE32-E72D297353CC}">
              <c16:uniqueId val="{00000001-3C8F-4AE4-B3DF-D094418882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10.48</c:v>
                </c:pt>
                <c:pt idx="1">
                  <c:v>5.13</c:v>
                </c:pt>
                <c:pt idx="2">
                  <c:v>16.2</c:v>
                </c:pt>
                <c:pt idx="3">
                  <c:v>7.7</c:v>
                </c:pt>
                <c:pt idx="4">
                  <c:v>6.66</c:v>
                </c:pt>
              </c:numCache>
            </c:numRef>
          </c:val>
          <c:extLst>
            <c:ext xmlns:c16="http://schemas.microsoft.com/office/drawing/2014/chart" uri="{C3380CC4-5D6E-409C-BE32-E72D297353CC}">
              <c16:uniqueId val="{00000000-3212-4BC0-9018-75563620E8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49.02</c:v>
                </c:pt>
                <c:pt idx="1">
                  <c:v>51.54</c:v>
                </c:pt>
                <c:pt idx="2">
                  <c:v>57.59</c:v>
                </c:pt>
                <c:pt idx="3">
                  <c:v>68.849999999999994</c:v>
                </c:pt>
                <c:pt idx="4">
                  <c:v>64.95</c:v>
                </c:pt>
              </c:numCache>
            </c:numRef>
          </c:val>
          <c:extLst>
            <c:ext xmlns:c16="http://schemas.microsoft.com/office/drawing/2014/chart" uri="{C3380CC4-5D6E-409C-BE32-E72D297353CC}">
              <c16:uniqueId val="{00000001-3212-4BC0-9018-75563620E80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c:v>
                </c:pt>
                <c:pt idx="1">
                  <c:v>-5.99</c:v>
                </c:pt>
                <c:pt idx="2">
                  <c:v>7.62</c:v>
                </c:pt>
                <c:pt idx="3">
                  <c:v>-15.51</c:v>
                </c:pt>
                <c:pt idx="4">
                  <c:v>-7.54</c:v>
                </c:pt>
              </c:numCache>
            </c:numRef>
          </c:val>
          <c:smooth val="0"/>
          <c:extLst>
            <c:ext xmlns:c16="http://schemas.microsoft.com/office/drawing/2014/chart" uri="{C3380CC4-5D6E-409C-BE32-E72D297353CC}">
              <c16:uniqueId val="{00000002-3212-4BC0-9018-75563620E80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2.13</c:v>
                </c:pt>
                <c:pt idx="2">
                  <c:v>#N/A</c:v>
                </c:pt>
                <c:pt idx="3">
                  <c:v>2.39</c:v>
                </c:pt>
                <c:pt idx="4">
                  <c:v>#N/A</c:v>
                </c:pt>
                <c:pt idx="5">
                  <c:v>2.88</c:v>
                </c:pt>
                <c:pt idx="6">
                  <c:v>#N/A</c:v>
                </c:pt>
                <c:pt idx="7">
                  <c:v>3.09</c:v>
                </c:pt>
                <c:pt idx="8">
                  <c:v>0</c:v>
                </c:pt>
                <c:pt idx="9">
                  <c:v>0</c:v>
                </c:pt>
              </c:numCache>
            </c:numRef>
          </c:val>
          <c:extLst>
            <c:ext xmlns:c16="http://schemas.microsoft.com/office/drawing/2014/chart" uri="{C3380CC4-5D6E-409C-BE32-E72D297353CC}">
              <c16:uniqueId val="{00000000-D764-4C73-8669-D08F246561F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64-4C73-8669-D08F246561F3}"/>
            </c:ext>
          </c:extLst>
        </c:ser>
        <c:ser>
          <c:idx val="2"/>
          <c:order val="2"/>
          <c:tx>
            <c:strRef>
              <c:f>データシート!$A$29</c:f>
              <c:strCache>
                <c:ptCount val="1"/>
                <c:pt idx="0">
                  <c:v>へき地診療所事業特別会計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0.17</c:v>
                </c:pt>
                <c:pt idx="1">
                  <c:v>#N/A</c:v>
                </c:pt>
                <c:pt idx="2">
                  <c:v>#N/A</c:v>
                </c:pt>
                <c:pt idx="3">
                  <c:v>0.04</c:v>
                </c:pt>
                <c:pt idx="4">
                  <c:v>#N/A</c:v>
                </c:pt>
                <c:pt idx="5">
                  <c:v>0.18</c:v>
                </c:pt>
                <c:pt idx="6">
                  <c:v>#N/A</c:v>
                </c:pt>
                <c:pt idx="7">
                  <c:v>0.03</c:v>
                </c:pt>
                <c:pt idx="8">
                  <c:v>#N/A</c:v>
                </c:pt>
                <c:pt idx="9">
                  <c:v>0.04</c:v>
                </c:pt>
              </c:numCache>
            </c:numRef>
          </c:val>
          <c:extLst>
            <c:ext xmlns:c16="http://schemas.microsoft.com/office/drawing/2014/chart" uri="{C3380CC4-5D6E-409C-BE32-E72D297353CC}">
              <c16:uniqueId val="{00000002-D764-4C73-8669-D08F246561F3}"/>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0.09</c:v>
                </c:pt>
                <c:pt idx="4">
                  <c:v>#N/A</c:v>
                </c:pt>
                <c:pt idx="5">
                  <c:v>0.05</c:v>
                </c:pt>
                <c:pt idx="6">
                  <c:v>#N/A</c:v>
                </c:pt>
                <c:pt idx="7">
                  <c:v>0.19</c:v>
                </c:pt>
                <c:pt idx="8">
                  <c:v>#N/A</c:v>
                </c:pt>
                <c:pt idx="9">
                  <c:v>0.16</c:v>
                </c:pt>
              </c:numCache>
            </c:numRef>
          </c:val>
          <c:extLst>
            <c:ext xmlns:c16="http://schemas.microsoft.com/office/drawing/2014/chart" uri="{C3380CC4-5D6E-409C-BE32-E72D297353CC}">
              <c16:uniqueId val="{00000003-D764-4C73-8669-D08F246561F3}"/>
            </c:ext>
          </c:extLst>
        </c:ser>
        <c:ser>
          <c:idx val="4"/>
          <c:order val="4"/>
          <c:tx>
            <c:strRef>
              <c:f>データシート!$A$31</c:f>
              <c:strCache>
                <c:ptCount val="1"/>
                <c:pt idx="0">
                  <c:v>上野村後期高齢者医療特別会計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0.11</c:v>
                </c:pt>
                <c:pt idx="4">
                  <c:v>#N/A</c:v>
                </c:pt>
                <c:pt idx="5">
                  <c:v>0.03</c:v>
                </c:pt>
                <c:pt idx="6">
                  <c:v>#N/A</c:v>
                </c:pt>
                <c:pt idx="7">
                  <c:v>0.31</c:v>
                </c:pt>
                <c:pt idx="8">
                  <c:v>#N/A</c:v>
                </c:pt>
                <c:pt idx="9">
                  <c:v>0.18</c:v>
                </c:pt>
              </c:numCache>
            </c:numRef>
          </c:val>
          <c:extLst>
            <c:ext xmlns:c16="http://schemas.microsoft.com/office/drawing/2014/chart" uri="{C3380CC4-5D6E-409C-BE32-E72D297353CC}">
              <c16:uniqueId val="{00000004-D764-4C73-8669-D08F246561F3}"/>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1.93</c:v>
                </c:pt>
                <c:pt idx="4">
                  <c:v>#N/A</c:v>
                </c:pt>
                <c:pt idx="5">
                  <c:v>2.78</c:v>
                </c:pt>
                <c:pt idx="6">
                  <c:v>#N/A</c:v>
                </c:pt>
                <c:pt idx="7">
                  <c:v>2.08</c:v>
                </c:pt>
                <c:pt idx="8">
                  <c:v>#N/A</c:v>
                </c:pt>
                <c:pt idx="9">
                  <c:v>0.61</c:v>
                </c:pt>
              </c:numCache>
            </c:numRef>
          </c:val>
          <c:extLst>
            <c:ext xmlns:c16="http://schemas.microsoft.com/office/drawing/2014/chart" uri="{C3380CC4-5D6E-409C-BE32-E72D297353CC}">
              <c16:uniqueId val="{00000005-D764-4C73-8669-D08F246561F3}"/>
            </c:ext>
          </c:extLst>
        </c:ser>
        <c:ser>
          <c:idx val="6"/>
          <c:order val="6"/>
          <c:tx>
            <c:strRef>
              <c:f>データシート!$A$33</c:f>
              <c:strCache>
                <c:ptCount val="1"/>
                <c:pt idx="0">
                  <c:v>生活排水処理事業会計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1.59</c:v>
                </c:pt>
              </c:numCache>
            </c:numRef>
          </c:val>
          <c:extLst>
            <c:ext xmlns:c16="http://schemas.microsoft.com/office/drawing/2014/chart" uri="{C3380CC4-5D6E-409C-BE32-E72D297353CC}">
              <c16:uniqueId val="{00000006-D764-4C73-8669-D08F246561F3}"/>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3.08</c:v>
                </c:pt>
              </c:numCache>
            </c:numRef>
          </c:val>
          <c:extLst>
            <c:ext xmlns:c16="http://schemas.microsoft.com/office/drawing/2014/chart" uri="{C3380CC4-5D6E-409C-BE32-E72D297353CC}">
              <c16:uniqueId val="{00000007-D764-4C73-8669-D08F246561F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13.83</c:v>
                </c:pt>
                <c:pt idx="2">
                  <c:v>#N/A</c:v>
                </c:pt>
                <c:pt idx="3">
                  <c:v>4.96</c:v>
                </c:pt>
                <c:pt idx="4">
                  <c:v>#N/A</c:v>
                </c:pt>
                <c:pt idx="5">
                  <c:v>15.83</c:v>
                </c:pt>
                <c:pt idx="6">
                  <c:v>#N/A</c:v>
                </c:pt>
                <c:pt idx="7">
                  <c:v>7.5</c:v>
                </c:pt>
                <c:pt idx="8">
                  <c:v>#N/A</c:v>
                </c:pt>
                <c:pt idx="9">
                  <c:v>6.34</c:v>
                </c:pt>
              </c:numCache>
            </c:numRef>
          </c:val>
          <c:extLst>
            <c:ext xmlns:c16="http://schemas.microsoft.com/office/drawing/2014/chart" uri="{C3380CC4-5D6E-409C-BE32-E72D297353CC}">
              <c16:uniqueId val="{00000008-D764-4C73-8669-D08F246561F3}"/>
            </c:ext>
          </c:extLst>
        </c:ser>
        <c:ser>
          <c:idx val="9"/>
          <c:order val="9"/>
          <c:tx>
            <c:strRef>
              <c:f>データシート!$A$36</c:f>
              <c:strCache>
                <c:ptCount val="1"/>
                <c:pt idx="0">
                  <c:v>上野村産業振興事業特別会計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3.17</c:v>
                </c:pt>
                <c:pt idx="1">
                  <c:v>#N/A</c:v>
                </c:pt>
                <c:pt idx="2">
                  <c:v>3.18</c:v>
                </c:pt>
                <c:pt idx="3">
                  <c:v>#N/A</c:v>
                </c:pt>
                <c:pt idx="4">
                  <c:v>3.7</c:v>
                </c:pt>
                <c:pt idx="5">
                  <c:v>#N/A</c:v>
                </c:pt>
                <c:pt idx="6">
                  <c:v>2.59</c:v>
                </c:pt>
                <c:pt idx="7">
                  <c:v>#N/A</c:v>
                </c:pt>
                <c:pt idx="8">
                  <c:v>1.86</c:v>
                </c:pt>
                <c:pt idx="9">
                  <c:v>#N/A</c:v>
                </c:pt>
              </c:numCache>
            </c:numRef>
          </c:val>
          <c:extLst>
            <c:ext xmlns:c16="http://schemas.microsoft.com/office/drawing/2014/chart" uri="{C3380CC4-5D6E-409C-BE32-E72D297353CC}">
              <c16:uniqueId val="{00000009-D764-4C73-8669-D08F246561F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315</c:v>
                </c:pt>
                <c:pt idx="5">
                  <c:v>319</c:v>
                </c:pt>
                <c:pt idx="8">
                  <c:v>260</c:v>
                </c:pt>
                <c:pt idx="11">
                  <c:v>213</c:v>
                </c:pt>
                <c:pt idx="14">
                  <c:v>281</c:v>
                </c:pt>
              </c:numCache>
            </c:numRef>
          </c:val>
          <c:extLst>
            <c:ext xmlns:c16="http://schemas.microsoft.com/office/drawing/2014/chart" uri="{C3380CC4-5D6E-409C-BE32-E72D297353CC}">
              <c16:uniqueId val="{00000000-B0AA-47EF-A850-5B6173B3B4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AA-47EF-A850-5B6173B3B4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0AA-47EF-A850-5B6173B3B4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14</c:v>
                </c:pt>
                <c:pt idx="6">
                  <c:v>15</c:v>
                </c:pt>
                <c:pt idx="9">
                  <c:v>13</c:v>
                </c:pt>
                <c:pt idx="12">
                  <c:v>13</c:v>
                </c:pt>
              </c:numCache>
            </c:numRef>
          </c:val>
          <c:extLst>
            <c:ext xmlns:c16="http://schemas.microsoft.com/office/drawing/2014/chart" uri="{C3380CC4-5D6E-409C-BE32-E72D297353CC}">
              <c16:uniqueId val="{00000003-B0AA-47EF-A850-5B6173B3B4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c:v>
                </c:pt>
                <c:pt idx="3">
                  <c:v>8</c:v>
                </c:pt>
                <c:pt idx="6">
                  <c:v>8</c:v>
                </c:pt>
                <c:pt idx="9">
                  <c:v>7</c:v>
                </c:pt>
                <c:pt idx="12">
                  <c:v>8</c:v>
                </c:pt>
              </c:numCache>
            </c:numRef>
          </c:val>
          <c:extLst>
            <c:ext xmlns:c16="http://schemas.microsoft.com/office/drawing/2014/chart" uri="{C3380CC4-5D6E-409C-BE32-E72D297353CC}">
              <c16:uniqueId val="{00000004-B0AA-47EF-A850-5B6173B3B4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AA-47EF-A850-5B6173B3B4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AA-47EF-A850-5B6173B3B4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388</c:v>
                </c:pt>
                <c:pt idx="3">
                  <c:v>396</c:v>
                </c:pt>
                <c:pt idx="6">
                  <c:v>305</c:v>
                </c:pt>
                <c:pt idx="9">
                  <c:v>248</c:v>
                </c:pt>
                <c:pt idx="12">
                  <c:v>348</c:v>
                </c:pt>
              </c:numCache>
            </c:numRef>
          </c:val>
          <c:extLst>
            <c:ext xmlns:c16="http://schemas.microsoft.com/office/drawing/2014/chart" uri="{C3380CC4-5D6E-409C-BE32-E72D297353CC}">
              <c16:uniqueId val="{00000007-B0AA-47EF-A850-5B6173B3B4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c:v>
                </c:pt>
                <c:pt idx="2">
                  <c:v>#N/A</c:v>
                </c:pt>
                <c:pt idx="3">
                  <c:v>#N/A</c:v>
                </c:pt>
                <c:pt idx="4">
                  <c:v>99</c:v>
                </c:pt>
                <c:pt idx="5">
                  <c:v>#N/A</c:v>
                </c:pt>
                <c:pt idx="6">
                  <c:v>#N/A</c:v>
                </c:pt>
                <c:pt idx="7">
                  <c:v>68</c:v>
                </c:pt>
                <c:pt idx="8">
                  <c:v>#N/A</c:v>
                </c:pt>
                <c:pt idx="9">
                  <c:v>#N/A</c:v>
                </c:pt>
                <c:pt idx="10">
                  <c:v>55</c:v>
                </c:pt>
                <c:pt idx="11">
                  <c:v>#N/A</c:v>
                </c:pt>
                <c:pt idx="12">
                  <c:v>#N/A</c:v>
                </c:pt>
                <c:pt idx="13">
                  <c:v>88</c:v>
                </c:pt>
                <c:pt idx="14">
                  <c:v>#N/A</c:v>
                </c:pt>
              </c:numCache>
            </c:numRef>
          </c:val>
          <c:smooth val="0"/>
          <c:extLst>
            <c:ext xmlns:c16="http://schemas.microsoft.com/office/drawing/2014/chart" uri="{C3380CC4-5D6E-409C-BE32-E72D297353CC}">
              <c16:uniqueId val="{00000008-B0AA-47EF-A850-5B6173B3B4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2723</c:v>
                </c:pt>
                <c:pt idx="5">
                  <c:v>3938</c:v>
                </c:pt>
                <c:pt idx="8">
                  <c:v>4164</c:v>
                </c:pt>
                <c:pt idx="11">
                  <c:v>3354</c:v>
                </c:pt>
                <c:pt idx="14">
                  <c:v>3539</c:v>
                </c:pt>
              </c:numCache>
            </c:numRef>
          </c:val>
          <c:extLst>
            <c:ext xmlns:c16="http://schemas.microsoft.com/office/drawing/2014/chart" uri="{C3380CC4-5D6E-409C-BE32-E72D297353CC}">
              <c16:uniqueId val="{00000000-3654-40CA-B126-31F1F55B3A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654-40CA-B126-31F1F55B3A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5523</c:v>
                </c:pt>
                <c:pt idx="5">
                  <c:v>5676</c:v>
                </c:pt>
                <c:pt idx="8">
                  <c:v>5638</c:v>
                </c:pt>
                <c:pt idx="11">
                  <c:v>5872</c:v>
                </c:pt>
                <c:pt idx="14">
                  <c:v>5847</c:v>
                </c:pt>
              </c:numCache>
            </c:numRef>
          </c:val>
          <c:extLst>
            <c:ext xmlns:c16="http://schemas.microsoft.com/office/drawing/2014/chart" uri="{C3380CC4-5D6E-409C-BE32-E72D297353CC}">
              <c16:uniqueId val="{00000002-3654-40CA-B126-31F1F55B3A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54-40CA-B126-31F1F55B3A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654-40CA-B126-31F1F55B3A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5-3654-40CA-B126-31F1F55B3A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166</c:v>
                </c:pt>
                <c:pt idx="3">
                  <c:v>163</c:v>
                </c:pt>
                <c:pt idx="6">
                  <c:v>263</c:v>
                </c:pt>
                <c:pt idx="9">
                  <c:v>220</c:v>
                </c:pt>
                <c:pt idx="12">
                  <c:v>221</c:v>
                </c:pt>
              </c:numCache>
            </c:numRef>
          </c:val>
          <c:extLst>
            <c:ext xmlns:c16="http://schemas.microsoft.com/office/drawing/2014/chart" uri="{C3380CC4-5D6E-409C-BE32-E72D297353CC}">
              <c16:uniqueId val="{00000006-3654-40CA-B126-31F1F55B3A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133</c:v>
                </c:pt>
                <c:pt idx="3">
                  <c:v>123</c:v>
                </c:pt>
                <c:pt idx="6">
                  <c:v>114</c:v>
                </c:pt>
                <c:pt idx="9">
                  <c:v>108</c:v>
                </c:pt>
                <c:pt idx="12">
                  <c:v>127</c:v>
                </c:pt>
              </c:numCache>
            </c:numRef>
          </c:val>
          <c:extLst>
            <c:ext xmlns:c16="http://schemas.microsoft.com/office/drawing/2014/chart" uri="{C3380CC4-5D6E-409C-BE32-E72D297353CC}">
              <c16:uniqueId val="{00000007-3654-40CA-B126-31F1F55B3A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87</c:v>
                </c:pt>
                <c:pt idx="3">
                  <c:v>88</c:v>
                </c:pt>
                <c:pt idx="6">
                  <c:v>89</c:v>
                </c:pt>
                <c:pt idx="9">
                  <c:v>89</c:v>
                </c:pt>
                <c:pt idx="12">
                  <c:v>82</c:v>
                </c:pt>
              </c:numCache>
            </c:numRef>
          </c:val>
          <c:extLst>
            <c:ext xmlns:c16="http://schemas.microsoft.com/office/drawing/2014/chart" uri="{C3380CC4-5D6E-409C-BE32-E72D297353CC}">
              <c16:uniqueId val="{00000008-3654-40CA-B126-31F1F55B3A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654-40CA-B126-31F1F55B3A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3135</c:v>
                </c:pt>
                <c:pt idx="3">
                  <c:v>3634</c:v>
                </c:pt>
                <c:pt idx="6">
                  <c:v>3945</c:v>
                </c:pt>
                <c:pt idx="9">
                  <c:v>4070</c:v>
                </c:pt>
                <c:pt idx="12">
                  <c:v>4372</c:v>
                </c:pt>
              </c:numCache>
            </c:numRef>
          </c:val>
          <c:extLst>
            <c:ext xmlns:c16="http://schemas.microsoft.com/office/drawing/2014/chart" uri="{C3380CC4-5D6E-409C-BE32-E72D297353CC}">
              <c16:uniqueId val="{0000000A-3654-40CA-B126-31F1F55B3A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654-40CA-B126-31F1F55B3A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963</c:v>
                </c:pt>
                <c:pt idx="1">
                  <c:v>1112</c:v>
                </c:pt>
                <c:pt idx="2">
                  <c:v>1097</c:v>
                </c:pt>
              </c:numCache>
            </c:numRef>
          </c:val>
          <c:extLst>
            <c:ext xmlns:c16="http://schemas.microsoft.com/office/drawing/2014/chart" uri="{C3380CC4-5D6E-409C-BE32-E72D297353CC}">
              <c16:uniqueId val="{00000000-CB0B-4BB0-BEA6-ACDE1A340B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461</c:v>
                </c:pt>
                <c:pt idx="1">
                  <c:v>441</c:v>
                </c:pt>
                <c:pt idx="2">
                  <c:v>428</c:v>
                </c:pt>
              </c:numCache>
            </c:numRef>
          </c:val>
          <c:extLst>
            <c:ext xmlns:c16="http://schemas.microsoft.com/office/drawing/2014/chart" uri="{C3380CC4-5D6E-409C-BE32-E72D297353CC}">
              <c16:uniqueId val="{00000001-CB0B-4BB0-BEA6-ACDE1A340B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4039</c:v>
                </c:pt>
                <c:pt idx="1">
                  <c:v>4114</c:v>
                </c:pt>
                <c:pt idx="2">
                  <c:v>4128</c:v>
                </c:pt>
              </c:numCache>
            </c:numRef>
          </c:val>
          <c:extLst>
            <c:ext xmlns:c16="http://schemas.microsoft.com/office/drawing/2014/chart" uri="{C3380CC4-5D6E-409C-BE32-E72D297353CC}">
              <c16:uniqueId val="{00000002-CB0B-4BB0-BEA6-ACDE1A340B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{14791041-9801-47ED-BA7B-08F21E644AB7}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B4E-4229-9041-6D2F6C4EF1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{DF6B1CC1-E342-4E16-819F-3401874FFB42}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4E-4229-9041-6D2F6C4EF1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{7DBE8ADA-8C28-4394-9390-84DD7C47B3D8}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4E-4229-9041-6D2F6C4EF1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{E91CAAD7-BEE7-42AF-9A27-EB119B09CDAF}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4E-4229-9041-6D2F6C4EF1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{6DB6D628-DAE5-4C04-AABD-7FB818EE5159}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4E-4229-9041-6D2F6C4EF1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{04112D31-B8F8-4BE9-9FBF-90E2AE5418CC}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B4E-4229-9041-6D2F6C4EF1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{F3C79E0B-BBAD-42D7-88D1-AD773778A416}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B4E-4229-9041-6D2F6C4EF1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{EB4A92EF-17FC-4598-AEDF-7917ACA77CD1}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B4E-4229-9041-6D2F6C4EF1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{2B03C092-9072-4CC3-B50A-84CD5CE5EE1F}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B4E-4229-9041-6D2F6C4EF1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B4E-4229-9041-6D2F6C4EF1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{1DEF31E7-A91B-46E8-9E1C-295251996E23}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B4E-4229-9041-6D2F6C4EF1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{456CEB94-7105-4BCB-88B4-AE2CC26DF1E7}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4E-4229-9041-6D2F6C4EF1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{C283FA8D-0D71-4B95-BD90-8C249E1680E6}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4E-4229-9041-6D2F6C4EF1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{AD0EA472-7FFD-4738-9C3C-C03007C4966F}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4E-4229-9041-6D2F6C4EF1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{5CE36C81-FC76-4956-8419-8BA680FA18B6}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4E-4229-9041-6D2F6C4EF1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{E19A0627-A1E8-4038-A4B1-1D3F89ADBFE1}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B4E-4229-9041-6D2F6C4EF1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{8604FC7A-629D-4DB5-9473-D80E9C3A81A2}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B4E-4229-9041-6D2F6C4EF1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{1DE76616-67A0-479E-881F-31B114B27D8F}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B4E-4229-9041-6D2F6C4EF1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{59651732-5415-4054-A89A-41BF50B69E5A}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B4E-4229-9041-6D2F6C4EF1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numCache>
            </c:numRef>
          </c:xVal>
          <c:yVal>
            <c:numRef>
              <c:f>公会計指標分析・財政指標組合せ分析表!$BP$55:$DC$55</c:f>
              <c:numCache>
                <c:formatCode>#,##0.0;"▲ "#,##0.0</c:formatCode>
                <c:ptCount val="40"/>
                <c:pt idx="0">
                  <c:v>0</c:v>
                </c:pt>
              </c:numCache>
            </c:numRef>
          </c:yVal>
          <c:smooth val="0"/>
          <c:extLst>
            <c:ext xmlns:c16="http://schemas.microsoft.com/office/drawing/2014/chart" uri="{C3380CC4-5D6E-409C-BE32-E72D297353CC}">
              <c16:uniqueId val="{00000013-FB4E-4229-9041-6D2F6C4EF188}"/>
            </c:ext>
          </c:extLst>
        </c:ser>
        <c:dLbls>
          <c:showLegendKey val="0"/>
          <c:showVal val="1"/>
          <c:showCatName val="0"/>
          <c:showSerName val="0"/>
          <c:showPercent val="0"/>
          <c:showBubbleSize val="0"/>
        </c:dLbls>
        <c:axId val="46179840"/>
        <c:axId val="46181760"/>
      </c:scatterChart>
      <c:valAx>
        <c:axId val="46179840"/>
        <c:scaling>
          <c:orientation val="maxMin"/>
          <c:max val="73.2"/>
          <c:min val="48.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{2BE862E0-D4A9-482A-B3BD-F675835EEB9D}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BAE-4491-B335-75BEB6B16A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{B858E180-527B-4989-818F-F67B81018398}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AE-4491-B335-75BEB6B16A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{EE3E0071-9774-4DA4-BAB7-33DDE17DB538}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AE-4491-B335-75BEB6B16A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{BCEBF001-A6F0-4E25-81C4-9222D040B63D}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AE-4491-B335-75BEB6B16A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{F2039B70-B0BB-462E-9F9D-B3D946EBD92F}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AE-4491-B335-75BEB6B16A8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{C93F55A3-740C-4154-84F5-E7A4C4853FCE}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BAE-4491-B335-75BEB6B16A8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{1D5CBC67-9998-4319-8BC1-B9FEAD9DB6C9}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BAE-4491-B335-75BEB6B16A8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{548075EC-CB5E-46F1-8D1E-C70B1FF45524}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BAE-4491-B335-75BEB6B16A8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{467F4C95-FCDA-4436-8EC6-70A1F70CBB39}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BAE-4491-B335-75BEB6B16A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7.2</c:v>
                </c:pt>
                <c:pt idx="16">
                  <c:v>6.1</c:v>
                </c:pt>
                <c:pt idx="24">
                  <c:v>4.5</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BAE-4491-B335-75BEB6B16A8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{6362897E-9641-4AAC-B118-F3195828F19C}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BAE-4491-B335-75BEB6B16A8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{32E5F994-B77F-4ED8-A9F0-AF34A5B96E0D}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AE-4491-B335-75BEB6B16A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{8B15BDC7-AAC3-4C59-8032-DC87FC08FBD7}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AE-4491-B335-75BEB6B16A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{D1F09543-C3B4-4DA4-8195-1515F68208D7}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AE-4491-B335-75BEB6B16A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{4FF92D4C-3C23-4E30-9FE6-AA4CB4F5FB86}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AE-4491-B335-75BEB6B16A8A}"/>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{73A3CA64-9016-4FFB-9CEB-F9EFC1F8E033}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BAE-4491-B335-75BEB6B16A8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{43600B87-84B6-4D12-A49B-32A8333FF2F9}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BAE-4491-B335-75BEB6B16A8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{194F25D5-F888-4ECF-80ED-213F106C191F}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BAE-4491-B335-75BEB6B16A8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{9C5B4CB6-E729-423D-8B4E-6D8723C62CDD}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BAE-4491-B335-75BEB6B16A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BAE-4491-B335-75BEB6B16A8A}"/>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東京電力神流川発電所の運転開始により、平成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年度から固定資産税収入については大幅に増額し、そこから毎年約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減少している状況である。財政力指数についても当時大きく上昇していたが、そこからは年々減少しており、後年度においても同様に減額してゆくと見込まれる。今後は、緊急に必要な事業を分別し、投資的経費や経常物件費を抑制する等、歳出の見直しを継続実施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38</xdr:row>
      <xdr:rowOff>39007</xdr:rowOff>
    </xdr:from>
    <xdr:to>
      <xdr:col>23</xdr:col>
      <xdr:colOff>133350</xdr:colOff>
      <xdr:row>44</xdr:row>
      <xdr:rowOff>165100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554107"/>
          <a:ext cx="0" cy="11547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125384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29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38</xdr:row>
      <xdr:rowOff>39007</xdr:rowOff>
    </xdr:from>
    <xdr:to>
      <xdr:col>24</xdr:col>
      <xdr:colOff>12700</xdr:colOff>
      <xdr:row>38</xdr:row>
      <xdr:rowOff>39007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55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141514</xdr:rowOff>
    </xdr:from>
    <xdr:to>
      <xdr:col>23</xdr:col>
      <xdr:colOff>133350</xdr:colOff>
      <xdr:row>38</xdr:row>
      <xdr:rowOff>73478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485164"/>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38100</xdr:rowOff>
    </xdr:from>
    <xdr:to>
      <xdr:col>19</xdr:col>
      <xdr:colOff>133350</xdr:colOff>
      <xdr:row>37</xdr:row>
      <xdr:rowOff>141514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38175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106136</xdr:rowOff>
    </xdr:from>
    <xdr:to>
      <xdr:col>15</xdr:col>
      <xdr:colOff>82550</xdr:colOff>
      <xdr:row>37</xdr:row>
      <xdr:rowOff>38100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2783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96157</xdr:rowOff>
    </xdr:from>
    <xdr:to>
      <xdr:col>15</xdr:col>
      <xdr:colOff>133350</xdr:colOff>
      <xdr:row>44</xdr:row>
      <xdr:rowOff>26307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19957</xdr:rowOff>
    </xdr:from>
    <xdr:to>
      <xdr:col>11</xdr:col>
      <xdr:colOff>31750</xdr:colOff>
      <xdr:row>36</xdr:row>
      <xdr:rowOff>106136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1921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78922</xdr:rowOff>
    </xdr:from>
    <xdr:to>
      <xdr:col>11</xdr:col>
      <xdr:colOff>82550</xdr:colOff>
      <xdr:row>44</xdr:row>
      <xdr:rowOff>9072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5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22678</xdr:rowOff>
    </xdr:from>
    <xdr:to>
      <xdr:col>23</xdr:col>
      <xdr:colOff>184150</xdr:colOff>
      <xdr:row>38</xdr:row>
      <xdr:rowOff>124278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5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115405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45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90714</xdr:rowOff>
    </xdr:from>
    <xdr:to>
      <xdr:col>19</xdr:col>
      <xdr:colOff>184150</xdr:colOff>
      <xdr:row>38</xdr:row>
      <xdr:rowOff>20864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31041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20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158750</xdr:rowOff>
    </xdr:from>
    <xdr:to>
      <xdr:col>15</xdr:col>
      <xdr:colOff>133350</xdr:colOff>
      <xdr:row>37</xdr:row>
      <xdr:rowOff>88900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99077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55336</xdr:rowOff>
    </xdr:from>
    <xdr:to>
      <xdr:col>11</xdr:col>
      <xdr:colOff>82550</xdr:colOff>
      <xdr:row>36</xdr:row>
      <xdr:rowOff>156936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22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167113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599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140607</xdr:rowOff>
    </xdr:from>
    <xdr:to>
      <xdr:col>7</xdr:col>
      <xdr:colOff>31750</xdr:colOff>
      <xdr:row>36</xdr:row>
      <xdr:rowOff>70757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80934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91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大きな固定資産税収入のため、近年の数値は低く健全な値を示しているが、今後は固定資産税収入の減少により比率が上昇すると推測される。</a:t>
          </a:r>
        </a:p>
        <a:p>
          <a:r>
            <a:rPr kumimoji="1" lang="ja-JP" altLang="en-US" sz="1300">
              <a:latin typeface="ＭＳ Ｐゴシック" panose="020B0600070205080204" pitchFamily="50" charset="-128"/>
              <a:ea typeface="ＭＳ Ｐゴシック" panose="020B0600070205080204" pitchFamily="50" charset="-128"/>
            </a:rPr>
            <a:t>引き続き経常経費の削減につとめ、比率の維持に努める。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142029</xdr:rowOff>
    </xdr:from>
    <xdr:to>
      <xdr:col>23</xdr:col>
      <xdr:colOff>133350</xdr:colOff>
      <xdr:row>62</xdr:row>
      <xdr:rowOff>124883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29029"/>
          <a:ext cx="8382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133985</xdr:rowOff>
    </xdr:from>
    <xdr:to>
      <xdr:col>19</xdr:col>
      <xdr:colOff>133350</xdr:colOff>
      <xdr:row>60</xdr:row>
      <xdr:rowOff>142029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2098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113877</xdr:rowOff>
    </xdr:from>
    <xdr:to>
      <xdr:col>15</xdr:col>
      <xdr:colOff>82550</xdr:colOff>
      <xdr:row>60</xdr:row>
      <xdr:rowOff>133985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0087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113877</xdr:rowOff>
    </xdr:from>
    <xdr:to>
      <xdr:col>11</xdr:col>
      <xdr:colOff>31750</xdr:colOff>
      <xdr:row>61</xdr:row>
      <xdr:rowOff>107315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00877"/>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74083</xdr:rowOff>
    </xdr:from>
    <xdr:to>
      <xdr:col>23</xdr:col>
      <xdr:colOff>184150</xdr:colOff>
      <xdr:row>63</xdr:row>
      <xdr:rowOff>4233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90610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91229</xdr:rowOff>
    </xdr:from>
    <xdr:to>
      <xdr:col>19</xdr:col>
      <xdr:colOff>184150</xdr:colOff>
      <xdr:row>61</xdr:row>
      <xdr:rowOff>21379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31556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47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83185</xdr:rowOff>
    </xdr:from>
    <xdr:to>
      <xdr:col>15</xdr:col>
      <xdr:colOff>133350</xdr:colOff>
      <xdr:row>61</xdr:row>
      <xdr:rowOff>13335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23512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63077</xdr:rowOff>
    </xdr:from>
    <xdr:to>
      <xdr:col>11</xdr:col>
      <xdr:colOff>82550</xdr:colOff>
      <xdr:row>60</xdr:row>
      <xdr:rowOff>164677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3404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56515</xdr:rowOff>
    </xdr:from>
    <xdr:to>
      <xdr:col>7</xdr:col>
      <xdr:colOff>31750</xdr:colOff>
      <xdr:row>61</xdr:row>
      <xdr:rowOff>158115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168292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[1,417,235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人件費、物件費等の合計額の人口</a:t>
          </a:r>
          <a:r>
            <a:rPr kumimoji="1" lang="en-US" altLang="ja-JP" sz="1300">
              <a:latin typeface="ＭＳ Ｐゴシック" panose="020B0600070205080204" pitchFamily="50" charset="-128"/>
              <a:ea typeface="ＭＳ Ｐゴシック" panose="020B0600070205080204" pitchFamily="50" charset="-128"/>
            </a:rPr>
            <a:t>1 </a:t>
          </a:r>
          <a:r>
            <a:rPr kumimoji="1" lang="ja-JP" altLang="en-US" sz="1300">
              <a:latin typeface="ＭＳ Ｐゴシック" panose="020B0600070205080204" pitchFamily="50" charset="-128"/>
              <a:ea typeface="ＭＳ Ｐゴシック" panose="020B0600070205080204" pitchFamily="50" charset="-128"/>
            </a:rPr>
            <a:t>人当たりの金額が類似団体平均を大きく上回っている。これは物件費が要因となっており、主に産業振興関係各種事業を直営で行っているためである。一部事業の民営化を図っているものの近年は増加傾向である。必要な投資は行いつつ、今後も計画的に民間への移行を行うなど、コストの低減を図っていく方針であ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147047</xdr:rowOff>
    </xdr:from>
    <xdr:to>
      <xdr:col>23</xdr:col>
      <xdr:colOff>133350</xdr:colOff>
      <xdr:row>85</xdr:row>
      <xdr:rowOff>148231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720297"/>
          <a:ext cx="838200" cy="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46216</xdr:rowOff>
    </xdr:from>
    <xdr:to>
      <xdr:col>19</xdr:col>
      <xdr:colOff>133350</xdr:colOff>
      <xdr:row>85</xdr:row>
      <xdr:rowOff>148231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619466"/>
          <a:ext cx="889000" cy="10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35804</xdr:rowOff>
    </xdr:from>
    <xdr:to>
      <xdr:col>15</xdr:col>
      <xdr:colOff>82550</xdr:colOff>
      <xdr:row>85</xdr:row>
      <xdr:rowOff>46216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37604"/>
          <a:ext cx="889000" cy="18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10953</xdr:rowOff>
    </xdr:from>
    <xdr:to>
      <xdr:col>11</xdr:col>
      <xdr:colOff>31750</xdr:colOff>
      <xdr:row>84</xdr:row>
      <xdr:rowOff>35804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12753"/>
          <a:ext cx="8890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96247</xdr:rowOff>
    </xdr:from>
    <xdr:to>
      <xdr:col>23</xdr:col>
      <xdr:colOff>184150</xdr:colOff>
      <xdr:row>86</xdr:row>
      <xdr:rowOff>26397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6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68324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41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97431</xdr:rowOff>
    </xdr:from>
    <xdr:to>
      <xdr:col>19</xdr:col>
      <xdr:colOff>184150</xdr:colOff>
      <xdr:row>86</xdr:row>
      <xdr:rowOff>27581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12358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57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166866</xdr:rowOff>
    </xdr:from>
    <xdr:to>
      <xdr:col>15</xdr:col>
      <xdr:colOff>133350</xdr:colOff>
      <xdr:row>85</xdr:row>
      <xdr:rowOff>97016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6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81793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55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156454</xdr:rowOff>
    </xdr:from>
    <xdr:to>
      <xdr:col>11</xdr:col>
      <xdr:colOff>82550</xdr:colOff>
      <xdr:row>84</xdr:row>
      <xdr:rowOff>86604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71381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7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131603</xdr:rowOff>
    </xdr:from>
    <xdr:to>
      <xdr:col>7</xdr:col>
      <xdr:colOff>31750</xdr:colOff>
      <xdr:row>84</xdr:row>
      <xdr:rowOff>61753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6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46530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4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本村のラスパイレス指数は以前から低く推移しており、今後も均衡の原則に基づき、適正な給料水準を維持する。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82296</xdr:rowOff>
    </xdr:from>
    <xdr:to>
      <xdr:col>81</xdr:col>
      <xdr:colOff>44450</xdr:colOff>
      <xdr:row>86</xdr:row>
      <xdr:rowOff>145035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26996"/>
          <a:ext cx="838200" cy="6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82296</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2699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48513</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93213"/>
          <a:ext cx="88900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48513</xdr:rowOff>
    </xdr:from>
    <xdr:to>
      <xdr:col>68</xdr:col>
      <xdr:colOff>152400</xdr:colOff>
      <xdr:row>86</xdr:row>
      <xdr:rowOff>67818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93213"/>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94235</xdr:rowOff>
    </xdr:from>
    <xdr:to>
      <xdr:col>81</xdr:col>
      <xdr:colOff>95250</xdr:colOff>
      <xdr:row>87</xdr:row>
      <xdr:rowOff>24385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110762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4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31496</xdr:rowOff>
    </xdr:from>
    <xdr:to>
      <xdr:col>77</xdr:col>
      <xdr:colOff>95250</xdr:colOff>
      <xdr:row>86</xdr:row>
      <xdr:rowOff>133096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7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143273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545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169163</xdr:rowOff>
    </xdr:from>
    <xdr:to>
      <xdr:col>68</xdr:col>
      <xdr:colOff>203200</xdr:colOff>
      <xdr:row>86</xdr:row>
      <xdr:rowOff>99313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109490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1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17018</xdr:rowOff>
    </xdr:from>
    <xdr:to>
      <xdr:col>64</xdr:col>
      <xdr:colOff>152400</xdr:colOff>
      <xdr:row>86</xdr:row>
      <xdr:rowOff>118618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128795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3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本村は人口が少ないため、数値が大きくなってしまっている。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148738</xdr:rowOff>
    </xdr:from>
    <xdr:to>
      <xdr:col>81</xdr:col>
      <xdr:colOff>44450</xdr:colOff>
      <xdr:row>61</xdr:row>
      <xdr:rowOff>151554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07188"/>
          <a:ext cx="838200"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151554</xdr:rowOff>
    </xdr:from>
    <xdr:to>
      <xdr:col>77</xdr:col>
      <xdr:colOff>44450</xdr:colOff>
      <xdr:row>61</xdr:row>
      <xdr:rowOff>168243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610004"/>
          <a:ext cx="8890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115358</xdr:rowOff>
    </xdr:from>
    <xdr:to>
      <xdr:col>72</xdr:col>
      <xdr:colOff>203200</xdr:colOff>
      <xdr:row>61</xdr:row>
      <xdr:rowOff>168243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73808"/>
          <a:ext cx="889000" cy="5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115358</xdr:rowOff>
    </xdr:from>
    <xdr:to>
      <xdr:col>68</xdr:col>
      <xdr:colOff>152400</xdr:colOff>
      <xdr:row>61</xdr:row>
      <xdr:rowOff>116363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512800" y="10573808"/>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97938</xdr:rowOff>
    </xdr:from>
    <xdr:to>
      <xdr:col>81</xdr:col>
      <xdr:colOff>95250</xdr:colOff>
      <xdr:row>62</xdr:row>
      <xdr:rowOff>28088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5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70015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2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100754</xdr:rowOff>
    </xdr:from>
    <xdr:to>
      <xdr:col>77</xdr:col>
      <xdr:colOff>95250</xdr:colOff>
      <xdr:row>62</xdr:row>
      <xdr:rowOff>30904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15681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5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117443</xdr:rowOff>
    </xdr:from>
    <xdr:to>
      <xdr:col>73</xdr:col>
      <xdr:colOff>44450</xdr:colOff>
      <xdr:row>62</xdr:row>
      <xdr:rowOff>47593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32370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64558</xdr:rowOff>
    </xdr:from>
    <xdr:to>
      <xdr:col>68</xdr:col>
      <xdr:colOff>203200</xdr:colOff>
      <xdr:row>61</xdr:row>
      <xdr:rowOff>166158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150935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65563</xdr:rowOff>
    </xdr:from>
    <xdr:to>
      <xdr:col>64</xdr:col>
      <xdr:colOff>152400</xdr:colOff>
      <xdr:row>61</xdr:row>
      <xdr:rowOff>167163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151940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1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年度から地方債の借入を行わなかったため比率は低いものとなっているが、平成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年度以降は地方債の借入を行っているため、今後は実質公債費比率は上昇することが予想される。基金残高等も勘案し極力借入を抑えながら健全な財政運営を目指す。</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127000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41</xdr:row>
      <xdr:rowOff>8636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96087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8636</xdr:rowOff>
    </xdr:from>
    <xdr:to>
      <xdr:col>72</xdr:col>
      <xdr:colOff>203200</xdr:colOff>
      <xdr:row>41</xdr:row>
      <xdr:rowOff>61722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03808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81026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0911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129286</xdr:rowOff>
    </xdr:from>
    <xdr:to>
      <xdr:col>73</xdr:col>
      <xdr:colOff>44450</xdr:colOff>
      <xdr:row>41</xdr:row>
      <xdr:rowOff>59436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69613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基金等の充当可能財源などが比較的多く、平成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年度以降は地方債発行を抑制し、借入金の減少と償還が進んでいるが、平成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年度からは再び地方債の発行を行っているため今後の状況に注視していく。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給与水準は類似団体と比較しても低いが、産業振興事業に携わる職員を事業の民営化により削減していくことで人件費の更なる削減に努める。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81280</xdr:rowOff>
    </xdr:from>
    <xdr:to>
      <xdr:col>24</xdr:col>
      <xdr:colOff>25400</xdr:colOff>
      <xdr:row>34</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105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27940</xdr:rowOff>
    </xdr:from>
    <xdr:to>
      <xdr:col>19</xdr:col>
      <xdr:colOff>187325</xdr:colOff>
      <xdr:row>34</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572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127000</xdr:rowOff>
    </xdr:from>
    <xdr:to>
      <xdr:col>15</xdr:col>
      <xdr:colOff>98425</xdr:colOff>
      <xdr:row>34</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848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127000</xdr:rowOff>
    </xdr:from>
    <xdr:to>
      <xdr:col>11</xdr:col>
      <xdr:colOff>9525</xdr:colOff>
      <xdr:row>34</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848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30480</xdr:rowOff>
    </xdr:from>
    <xdr:to>
      <xdr:col>24</xdr:col>
      <xdr:colOff>76200</xdr:colOff>
      <xdr:row>34</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47007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60960</xdr:rowOff>
    </xdr:from>
    <xdr:to>
      <xdr:col>20</xdr:col>
      <xdr:colOff>38100</xdr:colOff>
      <xdr:row>34</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148590</xdr:rowOff>
    </xdr:from>
    <xdr:to>
      <xdr:col>15</xdr:col>
      <xdr:colOff>149225</xdr:colOff>
      <xdr:row>34</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88917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7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76200</xdr:rowOff>
    </xdr:from>
    <xdr:to>
      <xdr:col>11</xdr:col>
      <xdr:colOff>60325</xdr:colOff>
      <xdr:row>34</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125730</xdr:rowOff>
    </xdr:from>
    <xdr:to>
      <xdr:col>6</xdr:col>
      <xdr:colOff>171450</xdr:colOff>
      <xdr:row>34</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5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政策により将来に備えるための産業振興事業を各種行っているため、類似団体と比べて大きい数値となっている。事業の民間委託を進めたたことや、本年も観光誘客施設関係事業について外出の自粛もあり、経費が減少しているものもあるが、更なる民間への移行について検討を行うなど、経費の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56134</xdr:rowOff>
    </xdr:from>
    <xdr:to>
      <xdr:col>82</xdr:col>
      <xdr:colOff>107950</xdr:colOff>
      <xdr:row>19</xdr:row>
      <xdr:rowOff>101854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3136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46990</xdr:rowOff>
    </xdr:from>
    <xdr:to>
      <xdr:col>78</xdr:col>
      <xdr:colOff>69850</xdr:colOff>
      <xdr:row>19</xdr:row>
      <xdr:rowOff>56134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3045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85852</xdr:rowOff>
    </xdr:from>
    <xdr:to>
      <xdr:col>73</xdr:col>
      <xdr:colOff>180975</xdr:colOff>
      <xdr:row>19</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7195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85852</xdr:rowOff>
    </xdr:from>
    <xdr:to>
      <xdr:col>69</xdr:col>
      <xdr:colOff>92075</xdr:colOff>
      <xdr:row>18</xdr:row>
      <xdr:rowOff>122428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719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51054</xdr:rowOff>
    </xdr:from>
    <xdr:to>
      <xdr:col>82</xdr:col>
      <xdr:colOff>158750</xdr:colOff>
      <xdr:row>19</xdr:row>
      <xdr:rowOff>152654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3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23131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8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5334</xdr:rowOff>
    </xdr:from>
    <xdr:to>
      <xdr:col>78</xdr:col>
      <xdr:colOff>120650</xdr:colOff>
      <xdr:row>19</xdr:row>
      <xdr:rowOff>106934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91711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4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167640</xdr:rowOff>
    </xdr:from>
    <xdr:to>
      <xdr:col>74</xdr:col>
      <xdr:colOff>31750</xdr:colOff>
      <xdr:row>19</xdr:row>
      <xdr:rowOff>97790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82567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35052</xdr:rowOff>
    </xdr:from>
    <xdr:to>
      <xdr:col>69</xdr:col>
      <xdr:colOff>142875</xdr:colOff>
      <xdr:row>18</xdr:row>
      <xdr:rowOff>136652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2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121429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0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71628</xdr:rowOff>
    </xdr:from>
    <xdr:to>
      <xdr:col>65</xdr:col>
      <xdr:colOff>53975</xdr:colOff>
      <xdr:row>19</xdr:row>
      <xdr:rowOff>1778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158005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4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齢者施策やコロナ対策関係支援策の実施により扶助費が高い傾向にある。現在の村の基礎をつくっていただいた高齢者への支援は必要不可欠であるが、今後、団塊世代の高齢化に伴い、上昇することが見込まれるため、新たな枠組みでの支援を検討す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19985"/>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22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22015"/>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今後も公営企業会計の健全化を図り、普通会計の負担を減らすよう努める。</a:t>
          </a:r>
        </a:p>
        <a:p>
          <a:r>
            <a:rPr kumimoji="1" lang="ja-JP" altLang="en-US" sz="1300">
              <a:latin typeface="ＭＳ Ｐゴシック" panose="020B0600070205080204" pitchFamily="50" charset="-128"/>
              <a:ea typeface="ＭＳ Ｐゴシック" panose="020B0600070205080204" pitchFamily="50" charset="-128"/>
            </a:rPr>
            <a:t>また、各種産業振興関係施設を持っているため、維持補修関係経費がやや増加傾向にあるため、経費節減等の対策を図る。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111760</xdr:rowOff>
    </xdr:from>
    <xdr:to>
      <xdr:col>82</xdr:col>
      <xdr:colOff>107950</xdr:colOff>
      <xdr:row>54</xdr:row>
      <xdr:rowOff>119380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370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111760</xdr:rowOff>
    </xdr:from>
    <xdr:to>
      <xdr:col>78</xdr:col>
      <xdr:colOff>69850</xdr:colOff>
      <xdr:row>54</xdr:row>
      <xdr:rowOff>157480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370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134620</xdr:rowOff>
    </xdr:from>
    <xdr:to>
      <xdr:col>73</xdr:col>
      <xdr:colOff>180975</xdr:colOff>
      <xdr:row>54</xdr:row>
      <xdr:rowOff>157480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39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134620</xdr:rowOff>
    </xdr:from>
    <xdr:to>
      <xdr:col>69</xdr:col>
      <xdr:colOff>92075</xdr:colOff>
      <xdr:row>55</xdr:row>
      <xdr:rowOff>16510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392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68580</xdr:rowOff>
    </xdr:from>
    <xdr:to>
      <xdr:col>82</xdr:col>
      <xdr:colOff>158750</xdr:colOff>
      <xdr:row>54</xdr:row>
      <xdr:rowOff>170180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3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85107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60960</xdr:rowOff>
    </xdr:from>
    <xdr:to>
      <xdr:col>78</xdr:col>
      <xdr:colOff>120650</xdr:colOff>
      <xdr:row>54</xdr:row>
      <xdr:rowOff>162560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3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08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106680</xdr:rowOff>
    </xdr:from>
    <xdr:to>
      <xdr:col>74</xdr:col>
      <xdr:colOff>31750</xdr:colOff>
      <xdr:row>55</xdr:row>
      <xdr:rowOff>36830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36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47007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83820</xdr:rowOff>
    </xdr:from>
    <xdr:to>
      <xdr:col>69</xdr:col>
      <xdr:colOff>142875</xdr:colOff>
      <xdr:row>55</xdr:row>
      <xdr:rowOff>13970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3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24147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11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137160</xdr:rowOff>
    </xdr:from>
    <xdr:to>
      <xdr:col>65</xdr:col>
      <xdr:colOff>53975</xdr:colOff>
      <xdr:row>55</xdr:row>
      <xdr:rowOff>67310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77487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村独自の子育て支援や定住対策等の政策による補助金を各種設置しているため増加傾向にあったが、効果が希薄なものについては統廃合を含めて年々規模が大きくならないよう、効果的な補助のみとし、今後も検討し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94996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9404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21844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620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162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35</xdr:row>
      <xdr:rowOff>165862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139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82821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年度が公債費のピークであった。平成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年度以降は地方債の借入を行っており、増加している。今後も増加が見込まれるため数値に注視していく。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62230</xdr:rowOff>
    </xdr:from>
    <xdr:to>
      <xdr:col>24</xdr:col>
      <xdr:colOff>25400</xdr:colOff>
      <xdr:row>77</xdr:row>
      <xdr:rowOff>88900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9243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77</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9243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130811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2029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130811</xdr:rowOff>
    </xdr:from>
    <xdr:to>
      <xdr:col>11</xdr:col>
      <xdr:colOff>9525</xdr:colOff>
      <xdr:row>78</xdr:row>
      <xdr:rowOff>31750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3324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38100</xdr:rowOff>
    </xdr:from>
    <xdr:to>
      <xdr:col>24</xdr:col>
      <xdr:colOff>76200</xdr:colOff>
      <xdr:row>77</xdr:row>
      <xdr:rowOff>139700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xdr:rowOff>
    </xdr:from>
    <xdr:to>
      <xdr:col>20</xdr:col>
      <xdr:colOff>38100</xdr:colOff>
      <xdr:row>76</xdr:row>
      <xdr:rowOff>113030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123207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36847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80011</xdr:rowOff>
    </xdr:from>
    <xdr:to>
      <xdr:col>11</xdr:col>
      <xdr:colOff>60325</xdr:colOff>
      <xdr:row>78</xdr:row>
      <xdr:rowOff>10161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166388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152400</xdr:rowOff>
    </xdr:from>
    <xdr:to>
      <xdr:col>6</xdr:col>
      <xdr:colOff>171450</xdr:colOff>
      <xdr:row>78</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67327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地方創生推進交付金事業やデジタル田園都市国家構想交付金事業に関する投資的事業が多くなっている。今後も緊急性のない事業等は検討し、補助金の活用や、計画を見直すなど後年に大きな負担を残さないよう努力す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105773</xdr:rowOff>
    </xdr:from>
    <xdr:to>
      <xdr:col>82</xdr:col>
      <xdr:colOff>107950</xdr:colOff>
      <xdr:row>76</xdr:row>
      <xdr:rowOff>29029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64523"/>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4535</xdr:rowOff>
    </xdr:from>
    <xdr:to>
      <xdr:col>78</xdr:col>
      <xdr:colOff>69850</xdr:colOff>
      <xdr:row>75</xdr:row>
      <xdr:rowOff>105773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863285"/>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48623</xdr:rowOff>
    </xdr:from>
    <xdr:to>
      <xdr:col>73</xdr:col>
      <xdr:colOff>180975</xdr:colOff>
      <xdr:row>75</xdr:row>
      <xdr:rowOff>4535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35923"/>
          <a:ext cx="8890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48623</xdr:rowOff>
    </xdr:from>
    <xdr:to>
      <xdr:col>69</xdr:col>
      <xdr:colOff>92075</xdr:colOff>
      <xdr:row>74</xdr:row>
      <xdr:rowOff>120469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3592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149679</xdr:rowOff>
    </xdr:from>
    <xdr:to>
      <xdr:col>82</xdr:col>
      <xdr:colOff>158750</xdr:colOff>
      <xdr:row>76</xdr:row>
      <xdr:rowOff>79829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0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166205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5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54973</xdr:rowOff>
    </xdr:from>
    <xdr:to>
      <xdr:col>78</xdr:col>
      <xdr:colOff>120650</xdr:colOff>
      <xdr:row>75</xdr:row>
      <xdr:rowOff>156573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166750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82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125185</xdr:rowOff>
    </xdr:from>
    <xdr:to>
      <xdr:col>74</xdr:col>
      <xdr:colOff>31750</xdr:colOff>
      <xdr:row>75</xdr:row>
      <xdr:rowOff>55335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65512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58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169273</xdr:rowOff>
    </xdr:from>
    <xdr:to>
      <xdr:col>69</xdr:col>
      <xdr:colOff>142875</xdr:colOff>
      <xdr:row>74</xdr:row>
      <xdr:rowOff>99423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8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109600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54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69669</xdr:rowOff>
    </xdr:from>
    <xdr:to>
      <xdr:col>65</xdr:col>
      <xdr:colOff>53975</xdr:colOff>
      <xdr:row>74</xdr:row>
      <xdr:rowOff>171269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7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9996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2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98128</xdr:rowOff>
    </xdr:from>
    <xdr:to>
      <xdr:col>29</xdr:col>
      <xdr:colOff>127000</xdr:colOff>
      <xdr:row>17</xdr:row>
      <xdr:rowOff>135108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0403"/>
          <a:ext cx="647700" cy="36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135108</xdr:rowOff>
    </xdr:from>
    <xdr:to>
      <xdr:col>26</xdr:col>
      <xdr:colOff>50800</xdr:colOff>
      <xdr:row>18</xdr:row>
      <xdr:rowOff>29891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97383"/>
          <a:ext cx="698500" cy="66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29891</xdr:rowOff>
    </xdr:from>
    <xdr:to>
      <xdr:col>22</xdr:col>
      <xdr:colOff>114300</xdr:colOff>
      <xdr:row>18</xdr:row>
      <xdr:rowOff>74211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3616"/>
          <a:ext cx="698500" cy="44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61186</xdr:rowOff>
    </xdr:from>
    <xdr:to>
      <xdr:col>18</xdr:col>
      <xdr:colOff>177800</xdr:colOff>
      <xdr:row>18</xdr:row>
      <xdr:rowOff>74211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94911"/>
          <a:ext cx="698500" cy="13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47328</xdr:rowOff>
    </xdr:from>
    <xdr:to>
      <xdr:col>29</xdr:col>
      <xdr:colOff>177800</xdr:colOff>
      <xdr:row>17</xdr:row>
      <xdr:rowOff>148928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9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63855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5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84308</xdr:rowOff>
    </xdr:from>
    <xdr:to>
      <xdr:col>26</xdr:col>
      <xdr:colOff>101600</xdr:colOff>
      <xdr:row>18</xdr:row>
      <xdr:rowOff>14458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46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24635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1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150541</xdr:rowOff>
    </xdr:from>
    <xdr:to>
      <xdr:col>22</xdr:col>
      <xdr:colOff>165100</xdr:colOff>
      <xdr:row>18</xdr:row>
      <xdr:rowOff>80691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2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90868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8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23411</xdr:rowOff>
    </xdr:from>
    <xdr:to>
      <xdr:col>19</xdr:col>
      <xdr:colOff>38100</xdr:colOff>
      <xdr:row>18</xdr:row>
      <xdr:rowOff>125011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7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135188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26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10386</xdr:rowOff>
    </xdr:from>
    <xdr:to>
      <xdr:col>15</xdr:col>
      <xdr:colOff>101600</xdr:colOff>
      <xdr:row>18</xdr:row>
      <xdr:rowOff>111986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4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122163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15329</xdr:rowOff>
    </xdr:from>
    <xdr:to>
      <xdr:col>29</xdr:col>
      <xdr:colOff>127000</xdr:colOff>
      <xdr:row>35</xdr:row>
      <xdr:rowOff>169528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25679"/>
          <a:ext cx="647700" cy="154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120631</xdr:rowOff>
    </xdr:from>
    <xdr:to>
      <xdr:col>26</xdr:col>
      <xdr:colOff>50800</xdr:colOff>
      <xdr:row>35</xdr:row>
      <xdr:rowOff>169528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30981"/>
          <a:ext cx="698500" cy="48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13628</xdr:rowOff>
    </xdr:from>
    <xdr:to>
      <xdr:col>22</xdr:col>
      <xdr:colOff>114300</xdr:colOff>
      <xdr:row>35</xdr:row>
      <xdr:rowOff>120631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23978"/>
          <a:ext cx="698500" cy="107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13628</xdr:rowOff>
    </xdr:from>
    <xdr:to>
      <xdr:col>18</xdr:col>
      <xdr:colOff>177800</xdr:colOff>
      <xdr:row>35</xdr:row>
      <xdr:rowOff>29502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23978"/>
          <a:ext cx="698500" cy="15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307429</xdr:rowOff>
    </xdr:from>
    <xdr:to>
      <xdr:col>29</xdr:col>
      <xdr:colOff>177800</xdr:colOff>
      <xdr:row>35</xdr:row>
      <xdr:rowOff>66129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74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152506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19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118728</xdr:rowOff>
    </xdr:from>
    <xdr:to>
      <xdr:col>26</xdr:col>
      <xdr:colOff>101600</xdr:colOff>
      <xdr:row>35</xdr:row>
      <xdr:rowOff>220328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29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205105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15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69831</xdr:rowOff>
    </xdr:from>
    <xdr:to>
      <xdr:col>22</xdr:col>
      <xdr:colOff>165100</xdr:colOff>
      <xdr:row>35</xdr:row>
      <xdr:rowOff>171431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0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181608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305728</xdr:rowOff>
    </xdr:from>
    <xdr:to>
      <xdr:col>19</xdr:col>
      <xdr:colOff>38100</xdr:colOff>
      <xdr:row>35</xdr:row>
      <xdr:rowOff>64428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73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74605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4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321602</xdr:rowOff>
    </xdr:from>
    <xdr:to>
      <xdr:col>15</xdr:col>
      <xdr:colOff>101600</xdr:colOff>
      <xdr:row>35</xdr:row>
      <xdr:rowOff>80302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89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90479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5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164203</xdr:rowOff>
    </xdr:from>
    <xdr:to>
      <xdr:col>24</xdr:col>
      <xdr:colOff>63500</xdr:colOff>
      <xdr:row>35</xdr:row>
      <xdr:rowOff>165225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3797300" y="6164953"/>
          <a:ext cx="838200" cy="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164203</xdr:rowOff>
    </xdr:from>
    <xdr:to>
      <xdr:col>19</xdr:col>
      <xdr:colOff>177800</xdr:colOff>
      <xdr:row>36</xdr:row>
      <xdr:rowOff>38576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164953"/>
          <a:ext cx="889000" cy="4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38576</xdr:rowOff>
    </xdr:from>
    <xdr:to>
      <xdr:col>15</xdr:col>
      <xdr:colOff>50800</xdr:colOff>
      <xdr:row>36</xdr:row>
      <xdr:rowOff>86639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210776"/>
          <a:ext cx="889000" cy="4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86639</xdr:rowOff>
    </xdr:from>
    <xdr:to>
      <xdr:col>10</xdr:col>
      <xdr:colOff>114300</xdr:colOff>
      <xdr:row>36</xdr:row>
      <xdr:rowOff>115925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58839"/>
          <a:ext cx="889000" cy="2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114425</xdr:rowOff>
    </xdr:from>
    <xdr:to>
      <xdr:col>24</xdr:col>
      <xdr:colOff>114300</xdr:colOff>
      <xdr:row>36</xdr:row>
      <xdr:rowOff>44575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137302</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96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113403</xdr:rowOff>
    </xdr:from>
    <xdr:to>
      <xdr:col>20</xdr:col>
      <xdr:colOff>38100</xdr:colOff>
      <xdr:row>36</xdr:row>
      <xdr:rowOff>43553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11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60080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88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159226</xdr:rowOff>
    </xdr:from>
    <xdr:to>
      <xdr:col>15</xdr:col>
      <xdr:colOff>101600</xdr:colOff>
      <xdr:row>36</xdr:row>
      <xdr:rowOff>89376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1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105903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93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35839</xdr:rowOff>
    </xdr:from>
    <xdr:to>
      <xdr:col>10</xdr:col>
      <xdr:colOff>165100</xdr:colOff>
      <xdr:row>36</xdr:row>
      <xdr:rowOff>137439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153966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83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65125</xdr:rowOff>
    </xdr:from>
    <xdr:to>
      <xdr:col>6</xdr:col>
      <xdr:colOff>38100</xdr:colOff>
      <xdr:row>36</xdr:row>
      <xdr:rowOff>166725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11802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1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148364</xdr:rowOff>
    </xdr:from>
    <xdr:to>
      <xdr:col>24</xdr:col>
      <xdr:colOff>63500</xdr:colOff>
      <xdr:row>51</xdr:row>
      <xdr:rowOff>154870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8892314"/>
          <a:ext cx="838200" cy="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148364</xdr:rowOff>
    </xdr:from>
    <xdr:to>
      <xdr:col>19</xdr:col>
      <xdr:colOff>177800</xdr:colOff>
      <xdr:row>52</xdr:row>
      <xdr:rowOff>116124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8892314"/>
          <a:ext cx="889000" cy="13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116124</xdr:rowOff>
    </xdr:from>
    <xdr:to>
      <xdr:col>15</xdr:col>
      <xdr:colOff>50800</xdr:colOff>
      <xdr:row>54</xdr:row>
      <xdr:rowOff>70867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031524"/>
          <a:ext cx="889000" cy="29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70867</xdr:rowOff>
    </xdr:from>
    <xdr:to>
      <xdr:col>10</xdr:col>
      <xdr:colOff>114300</xdr:colOff>
      <xdr:row>54</xdr:row>
      <xdr:rowOff>110401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29167"/>
          <a:ext cx="889000" cy="3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104070</xdr:rowOff>
    </xdr:from>
    <xdr:to>
      <xdr:col>24</xdr:col>
      <xdr:colOff>114300</xdr:colOff>
      <xdr:row>52</xdr:row>
      <xdr:rowOff>34220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126947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9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97564</xdr:rowOff>
    </xdr:from>
    <xdr:to>
      <xdr:col>20</xdr:col>
      <xdr:colOff>38100</xdr:colOff>
      <xdr:row>52</xdr:row>
      <xdr:rowOff>27714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84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44241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6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65324</xdr:rowOff>
    </xdr:from>
    <xdr:to>
      <xdr:col>15</xdr:col>
      <xdr:colOff>101600</xdr:colOff>
      <xdr:row>52</xdr:row>
      <xdr:rowOff>166924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98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12001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75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20067</xdr:rowOff>
    </xdr:from>
    <xdr:to>
      <xdr:col>10</xdr:col>
      <xdr:colOff>165100</xdr:colOff>
      <xdr:row>54</xdr:row>
      <xdr:rowOff>121667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7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138194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05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59601</xdr:rowOff>
    </xdr:from>
    <xdr:to>
      <xdr:col>6</xdr:col>
      <xdr:colOff>38100</xdr:colOff>
      <xdr:row>54</xdr:row>
      <xdr:rowOff>161201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1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6278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9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61291</xdr:rowOff>
    </xdr:from>
    <xdr:to>
      <xdr:col>24</xdr:col>
      <xdr:colOff>63500</xdr:colOff>
      <xdr:row>77</xdr:row>
      <xdr:rowOff>75290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62941"/>
          <a:ext cx="8382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61291</xdr:rowOff>
    </xdr:from>
    <xdr:to>
      <xdr:col>19</xdr:col>
      <xdr:colOff>177800</xdr:colOff>
      <xdr:row>77</xdr:row>
      <xdr:rowOff>97555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62941"/>
          <a:ext cx="889000" cy="3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97555</xdr:rowOff>
    </xdr:from>
    <xdr:to>
      <xdr:col>15</xdr:col>
      <xdr:colOff>50800</xdr:colOff>
      <xdr:row>77</xdr:row>
      <xdr:rowOff>138356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99205"/>
          <a:ext cx="889000" cy="4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138356</xdr:rowOff>
    </xdr:from>
    <xdr:to>
      <xdr:col>10</xdr:col>
      <xdr:colOff>114300</xdr:colOff>
      <xdr:row>77</xdr:row>
      <xdr:rowOff>169743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40006"/>
          <a:ext cx="889000" cy="31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24490</xdr:rowOff>
    </xdr:from>
    <xdr:to>
      <xdr:col>24</xdr:col>
      <xdr:colOff>114300</xdr:colOff>
      <xdr:row>77</xdr:row>
      <xdr:rowOff>126090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2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47367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7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10491</xdr:rowOff>
    </xdr:from>
    <xdr:to>
      <xdr:col>20</xdr:col>
      <xdr:colOff>38100</xdr:colOff>
      <xdr:row>77</xdr:row>
      <xdr:rowOff>112091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1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128618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46755</xdr:rowOff>
    </xdr:from>
    <xdr:to>
      <xdr:col>15</xdr:col>
      <xdr:colOff>101600</xdr:colOff>
      <xdr:row>77</xdr:row>
      <xdr:rowOff>148355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164882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0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87556</xdr:rowOff>
    </xdr:from>
    <xdr:to>
      <xdr:col>10</xdr:col>
      <xdr:colOff>165100</xdr:colOff>
      <xdr:row>78</xdr:row>
      <xdr:rowOff>17706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8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34233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6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118943</xdr:rowOff>
    </xdr:from>
    <xdr:to>
      <xdr:col>6</xdr:col>
      <xdr:colOff>38100</xdr:colOff>
      <xdr:row>78</xdr:row>
      <xdr:rowOff>49093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40220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1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49898</xdr:rowOff>
    </xdr:from>
    <xdr:to>
      <xdr:col>24</xdr:col>
      <xdr:colOff>63500</xdr:colOff>
      <xdr:row>94</xdr:row>
      <xdr:rowOff>46659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994748"/>
          <a:ext cx="838200" cy="16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46659</xdr:rowOff>
    </xdr:from>
    <xdr:to>
      <xdr:col>19</xdr:col>
      <xdr:colOff>177800</xdr:colOff>
      <xdr:row>94</xdr:row>
      <xdr:rowOff>83122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162959"/>
          <a:ext cx="889000" cy="3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5336</xdr:rowOff>
    </xdr:from>
    <xdr:to>
      <xdr:col>15</xdr:col>
      <xdr:colOff>50800</xdr:colOff>
      <xdr:row>94</xdr:row>
      <xdr:rowOff>83122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950186"/>
          <a:ext cx="889000" cy="24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5336</xdr:rowOff>
    </xdr:from>
    <xdr:to>
      <xdr:col>10</xdr:col>
      <xdr:colOff>114300</xdr:colOff>
      <xdr:row>94</xdr:row>
      <xdr:rowOff>58173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950186"/>
          <a:ext cx="889000" cy="22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170548</xdr:rowOff>
    </xdr:from>
    <xdr:to>
      <xdr:col>24</xdr:col>
      <xdr:colOff>114300</xdr:colOff>
      <xdr:row>93</xdr:row>
      <xdr:rowOff>100698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94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21975</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167309</xdr:rowOff>
    </xdr:from>
    <xdr:to>
      <xdr:col>20</xdr:col>
      <xdr:colOff>38100</xdr:colOff>
      <xdr:row>94</xdr:row>
      <xdr:rowOff>97459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11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113986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88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32322</xdr:rowOff>
    </xdr:from>
    <xdr:to>
      <xdr:col>15</xdr:col>
      <xdr:colOff>101600</xdr:colOff>
      <xdr:row>94</xdr:row>
      <xdr:rowOff>133922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4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150449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23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125986</xdr:rowOff>
    </xdr:from>
    <xdr:to>
      <xdr:col>10</xdr:col>
      <xdr:colOff>165100</xdr:colOff>
      <xdr:row>93</xdr:row>
      <xdr:rowOff>56136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9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72663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7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7373</xdr:rowOff>
    </xdr:from>
    <xdr:to>
      <xdr:col>6</xdr:col>
      <xdr:colOff>38100</xdr:colOff>
      <xdr:row>94</xdr:row>
      <xdr:rowOff>108973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1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125500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89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171025</xdr:rowOff>
    </xdr:from>
    <xdr:to>
      <xdr:col>55</xdr:col>
      <xdr:colOff>0</xdr:colOff>
      <xdr:row>36</xdr:row>
      <xdr:rowOff>55322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71775"/>
          <a:ext cx="838200" cy="5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55322</xdr:rowOff>
    </xdr:from>
    <xdr:to>
      <xdr:col>50</xdr:col>
      <xdr:colOff>114300</xdr:colOff>
      <xdr:row>36</xdr:row>
      <xdr:rowOff>85445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27522"/>
          <a:ext cx="889000" cy="3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71882</xdr:rowOff>
    </xdr:from>
    <xdr:to>
      <xdr:col>45</xdr:col>
      <xdr:colOff>177800</xdr:colOff>
      <xdr:row>36</xdr:row>
      <xdr:rowOff>85445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244082"/>
          <a:ext cx="889000" cy="1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110962</xdr:rowOff>
    </xdr:from>
    <xdr:to>
      <xdr:col>41</xdr:col>
      <xdr:colOff>50800</xdr:colOff>
      <xdr:row>36</xdr:row>
      <xdr:rowOff>71882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11712"/>
          <a:ext cx="889000" cy="13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120225</xdr:rowOff>
    </xdr:from>
    <xdr:to>
      <xdr:col>55</xdr:col>
      <xdr:colOff>50800</xdr:colOff>
      <xdr:row>36</xdr:row>
      <xdr:rowOff>50375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143102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7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4522</xdr:rowOff>
    </xdr:from>
    <xdr:to>
      <xdr:col>50</xdr:col>
      <xdr:colOff>165100</xdr:colOff>
      <xdr:row>36</xdr:row>
      <xdr:rowOff>106122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122649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5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34645</xdr:rowOff>
    </xdr:from>
    <xdr:to>
      <xdr:col>46</xdr:col>
      <xdr:colOff>38100</xdr:colOff>
      <xdr:row>36</xdr:row>
      <xdr:rowOff>136245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152772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82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21082</xdr:rowOff>
    </xdr:from>
    <xdr:to>
      <xdr:col>41</xdr:col>
      <xdr:colOff>101600</xdr:colOff>
      <xdr:row>36</xdr:row>
      <xdr:rowOff>122682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139209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6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60162</xdr:rowOff>
    </xdr:from>
    <xdr:to>
      <xdr:col>36</xdr:col>
      <xdr:colOff>165100</xdr:colOff>
      <xdr:row>35</xdr:row>
      <xdr:rowOff>161762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6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6839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3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18469</xdr:rowOff>
    </xdr:from>
    <xdr:to>
      <xdr:col>55</xdr:col>
      <xdr:colOff>0</xdr:colOff>
      <xdr:row>55</xdr:row>
      <xdr:rowOff>92406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105319"/>
          <a:ext cx="838200" cy="41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13393</xdr:rowOff>
    </xdr:from>
    <xdr:to>
      <xdr:col>50</xdr:col>
      <xdr:colOff>114300</xdr:colOff>
      <xdr:row>55</xdr:row>
      <xdr:rowOff>92406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43143"/>
          <a:ext cx="889000" cy="7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13393</xdr:rowOff>
    </xdr:from>
    <xdr:to>
      <xdr:col>45</xdr:col>
      <xdr:colOff>177800</xdr:colOff>
      <xdr:row>55</xdr:row>
      <xdr:rowOff>79488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43143"/>
          <a:ext cx="889000" cy="6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79488</xdr:rowOff>
    </xdr:from>
    <xdr:to>
      <xdr:col>41</xdr:col>
      <xdr:colOff>50800</xdr:colOff>
      <xdr:row>55</xdr:row>
      <xdr:rowOff>79897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09238"/>
          <a:ext cx="8890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139119</xdr:rowOff>
    </xdr:from>
    <xdr:to>
      <xdr:col>55</xdr:col>
      <xdr:colOff>50800</xdr:colOff>
      <xdr:row>53</xdr:row>
      <xdr:rowOff>69269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05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161996</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90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41606</xdr:rowOff>
    </xdr:from>
    <xdr:to>
      <xdr:col>50</xdr:col>
      <xdr:colOff>165100</xdr:colOff>
      <xdr:row>55</xdr:row>
      <xdr:rowOff>143206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7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159733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4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134043</xdr:rowOff>
    </xdr:from>
    <xdr:to>
      <xdr:col>46</xdr:col>
      <xdr:colOff>38100</xdr:colOff>
      <xdr:row>55</xdr:row>
      <xdr:rowOff>64193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9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80720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67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28688</xdr:rowOff>
    </xdr:from>
    <xdr:to>
      <xdr:col>41</xdr:col>
      <xdr:colOff>101600</xdr:colOff>
      <xdr:row>55</xdr:row>
      <xdr:rowOff>130288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146815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3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29097</xdr:rowOff>
    </xdr:from>
    <xdr:to>
      <xdr:col>36</xdr:col>
      <xdr:colOff>165100</xdr:colOff>
      <xdr:row>55</xdr:row>
      <xdr:rowOff>130697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5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147224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139998</xdr:rowOff>
    </xdr:from>
    <xdr:to>
      <xdr:col>55</xdr:col>
      <xdr:colOff>0</xdr:colOff>
      <xdr:row>74</xdr:row>
      <xdr:rowOff>143559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141498"/>
          <a:ext cx="838200" cy="68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143559</xdr:rowOff>
    </xdr:from>
    <xdr:to>
      <xdr:col>50</xdr:col>
      <xdr:colOff>114300</xdr:colOff>
      <xdr:row>75</xdr:row>
      <xdr:rowOff>78012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830859"/>
          <a:ext cx="889000" cy="10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78012</xdr:rowOff>
    </xdr:from>
    <xdr:to>
      <xdr:col>45</xdr:col>
      <xdr:colOff>177800</xdr:colOff>
      <xdr:row>75</xdr:row>
      <xdr:rowOff>169176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936762"/>
          <a:ext cx="889000" cy="9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80356</xdr:rowOff>
    </xdr:from>
    <xdr:to>
      <xdr:col>41</xdr:col>
      <xdr:colOff>50800</xdr:colOff>
      <xdr:row>75</xdr:row>
      <xdr:rowOff>169176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767656"/>
          <a:ext cx="889000" cy="26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89198</xdr:rowOff>
    </xdr:from>
    <xdr:to>
      <xdr:col>55</xdr:col>
      <xdr:colOff>50800</xdr:colOff>
      <xdr:row>71</xdr:row>
      <xdr:rowOff>19348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09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42225</xdr:rowOff>
    </xdr:from>
    <xdr:ext cx="69018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043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92759</xdr:rowOff>
    </xdr:from>
    <xdr:to>
      <xdr:col>50</xdr:col>
      <xdr:colOff>165100</xdr:colOff>
      <xdr:row>75</xdr:row>
      <xdr:rowOff>22909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7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39436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55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27212</xdr:rowOff>
    </xdr:from>
    <xdr:to>
      <xdr:col>46</xdr:col>
      <xdr:colOff>38100</xdr:colOff>
      <xdr:row>75</xdr:row>
      <xdr:rowOff>128812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88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145339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66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118376</xdr:rowOff>
    </xdr:from>
    <xdr:to>
      <xdr:col>41</xdr:col>
      <xdr:colOff>101600</xdr:colOff>
      <xdr:row>76</xdr:row>
      <xdr:rowOff>48526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65053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75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29556</xdr:rowOff>
    </xdr:from>
    <xdr:to>
      <xdr:col>36</xdr:col>
      <xdr:colOff>165100</xdr:colOff>
      <xdr:row>74</xdr:row>
      <xdr:rowOff>131156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71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147683</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49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145317</xdr:rowOff>
    </xdr:from>
    <xdr:to>
      <xdr:col>55</xdr:col>
      <xdr:colOff>0</xdr:colOff>
      <xdr:row>97</xdr:row>
      <xdr:rowOff>153507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75967"/>
          <a:ext cx="8382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73265</xdr:rowOff>
    </xdr:from>
    <xdr:to>
      <xdr:col>50</xdr:col>
      <xdr:colOff>114300</xdr:colOff>
      <xdr:row>97</xdr:row>
      <xdr:rowOff>145317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532465"/>
          <a:ext cx="889000" cy="24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73265</xdr:rowOff>
    </xdr:from>
    <xdr:to>
      <xdr:col>45</xdr:col>
      <xdr:colOff>177800</xdr:colOff>
      <xdr:row>96</xdr:row>
      <xdr:rowOff>146700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532465"/>
          <a:ext cx="889000" cy="7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146700</xdr:rowOff>
    </xdr:from>
    <xdr:to>
      <xdr:col>41</xdr:col>
      <xdr:colOff>50800</xdr:colOff>
      <xdr:row>98</xdr:row>
      <xdr:rowOff>46723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605900"/>
          <a:ext cx="889000" cy="24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102707</xdr:rowOff>
    </xdr:from>
    <xdr:to>
      <xdr:col>55</xdr:col>
      <xdr:colOff>50800</xdr:colOff>
      <xdr:row>98</xdr:row>
      <xdr:rowOff>32857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3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125584</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8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94517</xdr:rowOff>
    </xdr:from>
    <xdr:to>
      <xdr:col>50</xdr:col>
      <xdr:colOff>165100</xdr:colOff>
      <xdr:row>98</xdr:row>
      <xdr:rowOff>24667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2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41194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500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22465</xdr:rowOff>
    </xdr:from>
    <xdr:to>
      <xdr:col>46</xdr:col>
      <xdr:colOff>38100</xdr:colOff>
      <xdr:row>96</xdr:row>
      <xdr:rowOff>124065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4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140592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25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95900</xdr:rowOff>
    </xdr:from>
    <xdr:to>
      <xdr:col>41</xdr:col>
      <xdr:colOff>101600</xdr:colOff>
      <xdr:row>97</xdr:row>
      <xdr:rowOff>26050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42577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3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167373</xdr:rowOff>
    </xdr:from>
    <xdr:to>
      <xdr:col>36</xdr:col>
      <xdr:colOff>165100</xdr:colOff>
      <xdr:row>98</xdr:row>
      <xdr:rowOff>97523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88650</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9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160769</xdr:rowOff>
    </xdr:from>
    <xdr:to>
      <xdr:col>85</xdr:col>
      <xdr:colOff>127000</xdr:colOff>
      <xdr:row>38</xdr:row>
      <xdr:rowOff>161953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75869"/>
          <a:ext cx="838200" cy="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11214</xdr:rowOff>
    </xdr:from>
    <xdr:to>
      <xdr:col>81</xdr:col>
      <xdr:colOff>50800</xdr:colOff>
      <xdr:row>38</xdr:row>
      <xdr:rowOff>161953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54864"/>
          <a:ext cx="889000" cy="32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112131</xdr:rowOff>
    </xdr:from>
    <xdr:to>
      <xdr:col>76</xdr:col>
      <xdr:colOff>114300</xdr:colOff>
      <xdr:row>37</xdr:row>
      <xdr:rowOff>11214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112881"/>
          <a:ext cx="889000" cy="24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85011</xdr:rowOff>
    </xdr:from>
    <xdr:to>
      <xdr:col>71</xdr:col>
      <xdr:colOff>177800</xdr:colOff>
      <xdr:row>35</xdr:row>
      <xdr:rowOff>112131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085761"/>
          <a:ext cx="889000" cy="2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109969</xdr:rowOff>
    </xdr:from>
    <xdr:to>
      <xdr:col>85</xdr:col>
      <xdr:colOff>177800</xdr:colOff>
      <xdr:row>39</xdr:row>
      <xdr:rowOff>40119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69346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1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111153</xdr:rowOff>
    </xdr:from>
    <xdr:to>
      <xdr:col>81</xdr:col>
      <xdr:colOff>101600</xdr:colOff>
      <xdr:row>39</xdr:row>
      <xdr:rowOff>41303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2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57830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0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131864</xdr:rowOff>
    </xdr:from>
    <xdr:to>
      <xdr:col>76</xdr:col>
      <xdr:colOff>165100</xdr:colOff>
      <xdr:row>37</xdr:row>
      <xdr:rowOff>62014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78541</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07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61331</xdr:rowOff>
    </xdr:from>
    <xdr:to>
      <xdr:col>72</xdr:col>
      <xdr:colOff>38100</xdr:colOff>
      <xdr:row>35</xdr:row>
      <xdr:rowOff>162931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06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8008</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583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34211</xdr:rowOff>
    </xdr:from>
    <xdr:to>
      <xdr:col>67</xdr:col>
      <xdr:colOff>101600</xdr:colOff>
      <xdr:row>35</xdr:row>
      <xdr:rowOff>135811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0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152338</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81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75426</xdr:rowOff>
    </xdr:from>
    <xdr:to>
      <xdr:col>85</xdr:col>
      <xdr:colOff>127000</xdr:colOff>
      <xdr:row>76</xdr:row>
      <xdr:rowOff>103857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2934176"/>
          <a:ext cx="838200" cy="19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18292</xdr:rowOff>
    </xdr:from>
    <xdr:to>
      <xdr:col>81</xdr:col>
      <xdr:colOff>50800</xdr:colOff>
      <xdr:row>76</xdr:row>
      <xdr:rowOff>103857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048492"/>
          <a:ext cx="889000" cy="8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67186</xdr:rowOff>
    </xdr:from>
    <xdr:to>
      <xdr:col>76</xdr:col>
      <xdr:colOff>114300</xdr:colOff>
      <xdr:row>76</xdr:row>
      <xdr:rowOff>18292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925936"/>
          <a:ext cx="889000" cy="12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67186</xdr:rowOff>
    </xdr:from>
    <xdr:to>
      <xdr:col>71</xdr:col>
      <xdr:colOff>177800</xdr:colOff>
      <xdr:row>75</xdr:row>
      <xdr:rowOff>79559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925936"/>
          <a:ext cx="889000" cy="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24626</xdr:rowOff>
    </xdr:from>
    <xdr:to>
      <xdr:col>85</xdr:col>
      <xdr:colOff>177800</xdr:colOff>
      <xdr:row>75</xdr:row>
      <xdr:rowOff>126226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8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47503</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73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53057</xdr:rowOff>
    </xdr:from>
    <xdr:to>
      <xdr:col>81</xdr:col>
      <xdr:colOff>101600</xdr:colOff>
      <xdr:row>76</xdr:row>
      <xdr:rowOff>154657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8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171184</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5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138943</xdr:rowOff>
    </xdr:from>
    <xdr:to>
      <xdr:col>76</xdr:col>
      <xdr:colOff>165100</xdr:colOff>
      <xdr:row>76</xdr:row>
      <xdr:rowOff>69093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99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85620</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77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16386</xdr:rowOff>
    </xdr:from>
    <xdr:to>
      <xdr:col>72</xdr:col>
      <xdr:colOff>38100</xdr:colOff>
      <xdr:row>75</xdr:row>
      <xdr:rowOff>117986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7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134513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65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28759</xdr:rowOff>
    </xdr:from>
    <xdr:to>
      <xdr:col>67</xdr:col>
      <xdr:colOff>101600</xdr:colOff>
      <xdr:row>75</xdr:row>
      <xdr:rowOff>130359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88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146886</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66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58245</xdr:rowOff>
    </xdr:from>
    <xdr:to>
      <xdr:col>85</xdr:col>
      <xdr:colOff>127000</xdr:colOff>
      <xdr:row>98</xdr:row>
      <xdr:rowOff>80294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60345"/>
          <a:ext cx="838200" cy="2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58245</xdr:rowOff>
    </xdr:from>
    <xdr:to>
      <xdr:col>81</xdr:col>
      <xdr:colOff>50800</xdr:colOff>
      <xdr:row>98</xdr:row>
      <xdr:rowOff>103045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60345"/>
          <a:ext cx="889000" cy="4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26845</xdr:rowOff>
    </xdr:from>
    <xdr:to>
      <xdr:col>76</xdr:col>
      <xdr:colOff>114300</xdr:colOff>
      <xdr:row>98</xdr:row>
      <xdr:rowOff>103045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2894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26845</xdr:rowOff>
    </xdr:from>
    <xdr:to>
      <xdr:col>71</xdr:col>
      <xdr:colOff>177800</xdr:colOff>
      <xdr:row>98</xdr:row>
      <xdr:rowOff>111657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28945"/>
          <a:ext cx="889000" cy="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29494</xdr:rowOff>
    </xdr:from>
    <xdr:to>
      <xdr:col>85</xdr:col>
      <xdr:colOff>177800</xdr:colOff>
      <xdr:row>98</xdr:row>
      <xdr:rowOff>131094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7445</xdr:rowOff>
    </xdr:from>
    <xdr:to>
      <xdr:col>81</xdr:col>
      <xdr:colOff>101600</xdr:colOff>
      <xdr:row>98</xdr:row>
      <xdr:rowOff>109045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100172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0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52245</xdr:rowOff>
    </xdr:from>
    <xdr:to>
      <xdr:col>76</xdr:col>
      <xdr:colOff>165100</xdr:colOff>
      <xdr:row>98</xdr:row>
      <xdr:rowOff>153845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144972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4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147495</xdr:rowOff>
    </xdr:from>
    <xdr:to>
      <xdr:col>72</xdr:col>
      <xdr:colOff>38100</xdr:colOff>
      <xdr:row>98</xdr:row>
      <xdr:rowOff>77645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68772</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87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60857</xdr:rowOff>
    </xdr:from>
    <xdr:to>
      <xdr:col>67</xdr:col>
      <xdr:colOff>101600</xdr:colOff>
      <xdr:row>98</xdr:row>
      <xdr:rowOff>162457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153584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39296</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211496"/>
          <a:ext cx="889000" cy="5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39296</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211496"/>
          <a:ext cx="889000" cy="5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159946</xdr:rowOff>
    </xdr:from>
    <xdr:to>
      <xdr:col>102</xdr:col>
      <xdr:colOff>165100</xdr:colOff>
      <xdr:row>36</xdr:row>
      <xdr:rowOff>90096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16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106623</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593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75819</xdr:rowOff>
    </xdr:from>
    <xdr:to>
      <xdr:col>116</xdr:col>
      <xdr:colOff>63500</xdr:colOff>
      <xdr:row>57</xdr:row>
      <xdr:rowOff>89344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848469"/>
          <a:ext cx="8382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67425</xdr:rowOff>
    </xdr:from>
    <xdr:to>
      <xdr:col>111</xdr:col>
      <xdr:colOff>177800</xdr:colOff>
      <xdr:row>57</xdr:row>
      <xdr:rowOff>89344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840075"/>
          <a:ext cx="889000" cy="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67425</xdr:rowOff>
    </xdr:from>
    <xdr:to>
      <xdr:col>107</xdr:col>
      <xdr:colOff>50800</xdr:colOff>
      <xdr:row>57</xdr:row>
      <xdr:rowOff>85141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840075"/>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85141</xdr:rowOff>
    </xdr:from>
    <xdr:to>
      <xdr:col>102</xdr:col>
      <xdr:colOff>114300</xdr:colOff>
      <xdr:row>57</xdr:row>
      <xdr:rowOff>121501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857791"/>
          <a:ext cx="889000" cy="3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25019</xdr:rowOff>
    </xdr:from>
    <xdr:to>
      <xdr:col>116</xdr:col>
      <xdr:colOff>114300</xdr:colOff>
      <xdr:row>57</xdr:row>
      <xdr:rowOff>126619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7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47896</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64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38544</xdr:rowOff>
    </xdr:from>
    <xdr:to>
      <xdr:col>112</xdr:col>
      <xdr:colOff>38100</xdr:colOff>
      <xdr:row>57</xdr:row>
      <xdr:rowOff>140144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81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156671</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5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16625</xdr:rowOff>
    </xdr:from>
    <xdr:to>
      <xdr:col>107</xdr:col>
      <xdr:colOff>101600</xdr:colOff>
      <xdr:row>57</xdr:row>
      <xdr:rowOff>118225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78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134752</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56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34341</xdr:rowOff>
    </xdr:from>
    <xdr:to>
      <xdr:col>102</xdr:col>
      <xdr:colOff>165100</xdr:colOff>
      <xdr:row>57</xdr:row>
      <xdr:rowOff>135941</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152468</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58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70701</xdr:rowOff>
    </xdr:from>
    <xdr:to>
      <xdr:col>98</xdr:col>
      <xdr:colOff>38100</xdr:colOff>
      <xdr:row>58</xdr:row>
      <xdr:rowOff>851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84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17378</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61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69013</xdr:rowOff>
    </xdr:from>
    <xdr:to>
      <xdr:col>116</xdr:col>
      <xdr:colOff>63500</xdr:colOff>
      <xdr:row>76</xdr:row>
      <xdr:rowOff>115570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99213"/>
          <a:ext cx="838200" cy="4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52324</xdr:rowOff>
    </xdr:from>
    <xdr:to>
      <xdr:col>111</xdr:col>
      <xdr:colOff>177800</xdr:colOff>
      <xdr:row>76</xdr:row>
      <xdr:rowOff>69013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82524"/>
          <a:ext cx="8890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52324</xdr:rowOff>
    </xdr:from>
    <xdr:to>
      <xdr:col>107</xdr:col>
      <xdr:colOff>50800</xdr:colOff>
      <xdr:row>76</xdr:row>
      <xdr:rowOff>62466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82524"/>
          <a:ext cx="889000" cy="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32057</xdr:rowOff>
    </xdr:from>
    <xdr:to>
      <xdr:col>102</xdr:col>
      <xdr:colOff>114300</xdr:colOff>
      <xdr:row>76</xdr:row>
      <xdr:rowOff>62466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62257"/>
          <a:ext cx="889000" cy="3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64770</xdr:rowOff>
    </xdr:from>
    <xdr:to>
      <xdr:col>116</xdr:col>
      <xdr:colOff>114300</xdr:colOff>
      <xdr:row>76</xdr:row>
      <xdr:rowOff>166370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43197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7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18213</xdr:rowOff>
    </xdr:from>
    <xdr:to>
      <xdr:col>112</xdr:col>
      <xdr:colOff>38100</xdr:colOff>
      <xdr:row>76</xdr:row>
      <xdr:rowOff>119813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4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110940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4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1524</xdr:rowOff>
    </xdr:from>
    <xdr:to>
      <xdr:col>107</xdr:col>
      <xdr:colOff>101600</xdr:colOff>
      <xdr:row>76</xdr:row>
      <xdr:rowOff>103124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3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94251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2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11666</xdr:rowOff>
    </xdr:from>
    <xdr:to>
      <xdr:col>102</xdr:col>
      <xdr:colOff>165100</xdr:colOff>
      <xdr:row>76</xdr:row>
      <xdr:rowOff>113266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4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104393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3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152707</xdr:rowOff>
    </xdr:from>
    <xdr:to>
      <xdr:col>98</xdr:col>
      <xdr:colOff>38100</xdr:colOff>
      <xdr:row>76</xdr:row>
      <xdr:rowOff>82857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1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73984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0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普通建設事業費については防災行政無線の再整備やインフラの整備も重なり増額となっている。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公債費は減少しているが平成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年度以降は地方債の借入を行っており、今後は増加が見込まれる。</a:t>
          </a:r>
        </a:p>
        <a:p>
          <a:r>
            <a:rPr kumimoji="1" lang="ja-JP" altLang="en-US" sz="1300">
              <a:latin typeface="ＭＳ Ｐゴシック" panose="020B0600070205080204" pitchFamily="50" charset="-128"/>
              <a:ea typeface="ＭＳ Ｐゴシック" panose="020B0600070205080204" pitchFamily="50" charset="-128"/>
            </a:rPr>
            <a:t>物件費については、産業振興事業を各種行っているため、類似団体と比べて大きい数値となっている。民間への移行について検討を行うなど、経費の削減を図っていく。</a:t>
          </a:r>
        </a:p>
        <a:p>
          <a:r>
            <a:rPr kumimoji="1" lang="ja-JP" altLang="en-US" sz="1300">
              <a:latin typeface="ＭＳ Ｐゴシック" panose="020B0600070205080204" pitchFamily="50" charset="-128"/>
              <a:ea typeface="ＭＳ Ｐゴシック" panose="020B0600070205080204" pitchFamily="50" charset="-128"/>
            </a:rPr>
            <a:t>施設の老朽化が進んでいるため、</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維持補修費はやや減少したが平均より高い状況である。中に</a:t>
          </a:r>
          <a:r>
            <a:rPr kumimoji="1" lang="ja-JP" altLang="en-US" sz="1300">
              <a:latin typeface="ＭＳ Ｐゴシック" panose="020B0600070205080204" pitchFamily="50" charset="-128"/>
              <a:ea typeface="ＭＳ Ｐゴシック" panose="020B0600070205080204" pitchFamily="50" charset="-128"/>
            </a:rPr>
            <a:t>は耐用年数を経過した施設もあるため、それらの施設については統廃合などを検討し、抑制に努める。</a:t>
          </a:r>
        </a:p>
        <a:p>
          <a:r>
            <a:rPr kumimoji="1" lang="ja-JP" altLang="en-US" sz="1300">
              <a:latin typeface="ＭＳ Ｐゴシック" panose="020B0600070205080204" pitchFamily="50" charset="-128"/>
              <a:ea typeface="ＭＳ Ｐゴシック" panose="020B0600070205080204" pitchFamily="50" charset="-128"/>
            </a:rPr>
            <a:t>扶助費については、人口が減少している中で、高齢化率が上昇しているため、住民一人あたりのコストが上昇傾向にあることが一つの要因である。現在の村の基礎をつくっていただいた高齢者への支援は必要不可欠であるが、今後更に高齢化率は上昇することが見込まれることから、若年層が支えることができる制度の構築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76530</xdr:rowOff>
    </xdr:from>
    <xdr:to>
      <xdr:col>24</xdr:col>
      <xdr:colOff>63500</xdr:colOff>
      <xdr:row>35</xdr:row>
      <xdr:rowOff>125546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77280"/>
          <a:ext cx="838200" cy="4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92189</xdr:rowOff>
    </xdr:from>
    <xdr:to>
      <xdr:col>19</xdr:col>
      <xdr:colOff>177800</xdr:colOff>
      <xdr:row>35</xdr:row>
      <xdr:rowOff>125546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092939"/>
          <a:ext cx="889000" cy="3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92189</xdr:rowOff>
    </xdr:from>
    <xdr:to>
      <xdr:col>15</xdr:col>
      <xdr:colOff>50800</xdr:colOff>
      <xdr:row>35</xdr:row>
      <xdr:rowOff>116649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092939"/>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86913</xdr:rowOff>
    </xdr:from>
    <xdr:to>
      <xdr:col>10</xdr:col>
      <xdr:colOff>114300</xdr:colOff>
      <xdr:row>35</xdr:row>
      <xdr:rowOff>116649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087663"/>
          <a:ext cx="889000" cy="2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25730</xdr:rowOff>
    </xdr:from>
    <xdr:to>
      <xdr:col>24</xdr:col>
      <xdr:colOff>114300</xdr:colOff>
      <xdr:row>35</xdr:row>
      <xdr:rowOff>127330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48607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7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74746</xdr:rowOff>
    </xdr:from>
    <xdr:to>
      <xdr:col>20</xdr:col>
      <xdr:colOff>38100</xdr:colOff>
      <xdr:row>36</xdr:row>
      <xdr:rowOff>4896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7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21423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5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41389</xdr:rowOff>
    </xdr:from>
    <xdr:to>
      <xdr:col>15</xdr:col>
      <xdr:colOff>101600</xdr:colOff>
      <xdr:row>35</xdr:row>
      <xdr:rowOff>142989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159516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1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65849</xdr:rowOff>
    </xdr:from>
    <xdr:to>
      <xdr:col>10</xdr:col>
      <xdr:colOff>165100</xdr:colOff>
      <xdr:row>35</xdr:row>
      <xdr:rowOff>167449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12526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36113</xdr:rowOff>
    </xdr:from>
    <xdr:to>
      <xdr:col>6</xdr:col>
      <xdr:colOff>38100</xdr:colOff>
      <xdr:row>35</xdr:row>
      <xdr:rowOff>137713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03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154240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81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46502</xdr:rowOff>
    </xdr:from>
    <xdr:to>
      <xdr:col>24</xdr:col>
      <xdr:colOff>63500</xdr:colOff>
      <xdr:row>57</xdr:row>
      <xdr:rowOff>75754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19152"/>
          <a:ext cx="838200" cy="2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53049</xdr:rowOff>
    </xdr:from>
    <xdr:to>
      <xdr:col>19</xdr:col>
      <xdr:colOff>177800</xdr:colOff>
      <xdr:row>57</xdr:row>
      <xdr:rowOff>75754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25699"/>
          <a:ext cx="889000" cy="2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9623</xdr:rowOff>
    </xdr:from>
    <xdr:to>
      <xdr:col>15</xdr:col>
      <xdr:colOff>50800</xdr:colOff>
      <xdr:row>57</xdr:row>
      <xdr:rowOff>53049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82273"/>
          <a:ext cx="889000" cy="4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9623</xdr:rowOff>
    </xdr:from>
    <xdr:to>
      <xdr:col>10</xdr:col>
      <xdr:colOff>114300</xdr:colOff>
      <xdr:row>57</xdr:row>
      <xdr:rowOff>49927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782273"/>
          <a:ext cx="889000" cy="4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167152</xdr:rowOff>
    </xdr:from>
    <xdr:to>
      <xdr:col>24</xdr:col>
      <xdr:colOff>114300</xdr:colOff>
      <xdr:row>57</xdr:row>
      <xdr:rowOff>97302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18579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19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24954</xdr:rowOff>
    </xdr:from>
    <xdr:to>
      <xdr:col>20</xdr:col>
      <xdr:colOff>38100</xdr:colOff>
      <xdr:row>57</xdr:row>
      <xdr:rowOff>126554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9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143081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7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2249</xdr:rowOff>
    </xdr:from>
    <xdr:to>
      <xdr:col>15</xdr:col>
      <xdr:colOff>101600</xdr:colOff>
      <xdr:row>57</xdr:row>
      <xdr:rowOff>103849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120376</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5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130273</xdr:rowOff>
    </xdr:from>
    <xdr:to>
      <xdr:col>10</xdr:col>
      <xdr:colOff>165100</xdr:colOff>
      <xdr:row>57</xdr:row>
      <xdr:rowOff>60423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3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76950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170577</xdr:rowOff>
    </xdr:from>
    <xdr:to>
      <xdr:col>6</xdr:col>
      <xdr:colOff>38100</xdr:colOff>
      <xdr:row>57</xdr:row>
      <xdr:rowOff>100727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117254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25378</xdr:rowOff>
    </xdr:from>
    <xdr:to>
      <xdr:col>24</xdr:col>
      <xdr:colOff>63500</xdr:colOff>
      <xdr:row>74</xdr:row>
      <xdr:rowOff>90868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12678"/>
          <a:ext cx="838200" cy="6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90868</xdr:rowOff>
    </xdr:from>
    <xdr:to>
      <xdr:col>19</xdr:col>
      <xdr:colOff>177800</xdr:colOff>
      <xdr:row>75</xdr:row>
      <xdr:rowOff>75287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778168"/>
          <a:ext cx="889000" cy="15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27562</xdr:rowOff>
    </xdr:from>
    <xdr:to>
      <xdr:col>15</xdr:col>
      <xdr:colOff>50800</xdr:colOff>
      <xdr:row>75</xdr:row>
      <xdr:rowOff>75287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714862"/>
          <a:ext cx="889000" cy="21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27562</xdr:rowOff>
    </xdr:from>
    <xdr:to>
      <xdr:col>10</xdr:col>
      <xdr:colOff>114300</xdr:colOff>
      <xdr:row>75</xdr:row>
      <xdr:rowOff>69837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714862"/>
          <a:ext cx="889000" cy="21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146028</xdr:rowOff>
    </xdr:from>
    <xdr:to>
      <xdr:col>24</xdr:col>
      <xdr:colOff>114300</xdr:colOff>
      <xdr:row>74</xdr:row>
      <xdr:rowOff>76178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66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168905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13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40068</xdr:rowOff>
    </xdr:from>
    <xdr:to>
      <xdr:col>20</xdr:col>
      <xdr:colOff>38100</xdr:colOff>
      <xdr:row>74</xdr:row>
      <xdr:rowOff>141668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158195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0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24487</xdr:rowOff>
    </xdr:from>
    <xdr:to>
      <xdr:col>15</xdr:col>
      <xdr:colOff>101600</xdr:colOff>
      <xdr:row>75</xdr:row>
      <xdr:rowOff>126087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8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142614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5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148212</xdr:rowOff>
    </xdr:from>
    <xdr:to>
      <xdr:col>10</xdr:col>
      <xdr:colOff>165100</xdr:colOff>
      <xdr:row>74</xdr:row>
      <xdr:rowOff>78362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6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94889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3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19037</xdr:rowOff>
    </xdr:from>
    <xdr:to>
      <xdr:col>6</xdr:col>
      <xdr:colOff>38100</xdr:colOff>
      <xdr:row>75</xdr:row>
      <xdr:rowOff>120637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87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137164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65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140266</xdr:rowOff>
    </xdr:from>
    <xdr:to>
      <xdr:col>24</xdr:col>
      <xdr:colOff>63500</xdr:colOff>
      <xdr:row>91</xdr:row>
      <xdr:rowOff>105063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399316"/>
          <a:ext cx="838200" cy="30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105063</xdr:rowOff>
    </xdr:from>
    <xdr:to>
      <xdr:col>19</xdr:col>
      <xdr:colOff>177800</xdr:colOff>
      <xdr:row>94</xdr:row>
      <xdr:rowOff>5149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707013"/>
          <a:ext cx="889000" cy="41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5149</xdr:rowOff>
    </xdr:from>
    <xdr:to>
      <xdr:col>15</xdr:col>
      <xdr:colOff>50800</xdr:colOff>
      <xdr:row>96</xdr:row>
      <xdr:rowOff>13577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121449"/>
          <a:ext cx="889000" cy="35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13577</xdr:rowOff>
    </xdr:from>
    <xdr:to>
      <xdr:col>10</xdr:col>
      <xdr:colOff>114300</xdr:colOff>
      <xdr:row>96</xdr:row>
      <xdr:rowOff>166635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72777"/>
          <a:ext cx="889000" cy="15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89466</xdr:rowOff>
    </xdr:from>
    <xdr:to>
      <xdr:col>24</xdr:col>
      <xdr:colOff>114300</xdr:colOff>
      <xdr:row>90</xdr:row>
      <xdr:rowOff>19616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34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42493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30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54263</xdr:rowOff>
    </xdr:from>
    <xdr:to>
      <xdr:col>20</xdr:col>
      <xdr:colOff>38100</xdr:colOff>
      <xdr:row>91</xdr:row>
      <xdr:rowOff>155863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65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940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43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125799</xdr:rowOff>
    </xdr:from>
    <xdr:to>
      <xdr:col>15</xdr:col>
      <xdr:colOff>101600</xdr:colOff>
      <xdr:row>94</xdr:row>
      <xdr:rowOff>55949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07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72476</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84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134227</xdr:rowOff>
    </xdr:from>
    <xdr:to>
      <xdr:col>10</xdr:col>
      <xdr:colOff>165100</xdr:colOff>
      <xdr:row>96</xdr:row>
      <xdr:rowOff>64377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2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80904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19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115835</xdr:rowOff>
    </xdr:from>
    <xdr:to>
      <xdr:col>6</xdr:col>
      <xdr:colOff>38100</xdr:colOff>
      <xdr:row>97</xdr:row>
      <xdr:rowOff>45985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7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62512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5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143633</xdr:rowOff>
    </xdr:from>
    <xdr:to>
      <xdr:col>55</xdr:col>
      <xdr:colOff>0</xdr:colOff>
      <xdr:row>55</xdr:row>
      <xdr:rowOff>40873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401933"/>
          <a:ext cx="838200" cy="6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7898</xdr:rowOff>
    </xdr:from>
    <xdr:to>
      <xdr:col>50</xdr:col>
      <xdr:colOff>114300</xdr:colOff>
      <xdr:row>55</xdr:row>
      <xdr:rowOff>40873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437648"/>
          <a:ext cx="889000" cy="3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7898</xdr:rowOff>
    </xdr:from>
    <xdr:to>
      <xdr:col>45</xdr:col>
      <xdr:colOff>177800</xdr:colOff>
      <xdr:row>55</xdr:row>
      <xdr:rowOff>63367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437648"/>
          <a:ext cx="889000" cy="5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63367</xdr:rowOff>
    </xdr:from>
    <xdr:to>
      <xdr:col>41</xdr:col>
      <xdr:colOff>50800</xdr:colOff>
      <xdr:row>55</xdr:row>
      <xdr:rowOff>71425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493117"/>
          <a:ext cx="889000" cy="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92833</xdr:rowOff>
    </xdr:from>
    <xdr:to>
      <xdr:col>55</xdr:col>
      <xdr:colOff>50800</xdr:colOff>
      <xdr:row>55</xdr:row>
      <xdr:rowOff>22983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35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115710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20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161523</xdr:rowOff>
    </xdr:from>
    <xdr:to>
      <xdr:col>50</xdr:col>
      <xdr:colOff>165100</xdr:colOff>
      <xdr:row>55</xdr:row>
      <xdr:rowOff>91673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1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108200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195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128548</xdr:rowOff>
    </xdr:from>
    <xdr:to>
      <xdr:col>46</xdr:col>
      <xdr:colOff>38100</xdr:colOff>
      <xdr:row>55</xdr:row>
      <xdr:rowOff>58698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3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75225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16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12567</xdr:rowOff>
    </xdr:from>
    <xdr:to>
      <xdr:col>41</xdr:col>
      <xdr:colOff>101600</xdr:colOff>
      <xdr:row>55</xdr:row>
      <xdr:rowOff>114167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44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130694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21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20625</xdr:rowOff>
    </xdr:from>
    <xdr:to>
      <xdr:col>36</xdr:col>
      <xdr:colOff>165100</xdr:colOff>
      <xdr:row>55</xdr:row>
      <xdr:rowOff>122225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5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138752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22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85030</xdr:rowOff>
    </xdr:from>
    <xdr:to>
      <xdr:col>55</xdr:col>
      <xdr:colOff>0</xdr:colOff>
      <xdr:row>73</xdr:row>
      <xdr:rowOff>114710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429430"/>
          <a:ext cx="838200" cy="20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28124</xdr:rowOff>
    </xdr:from>
    <xdr:to>
      <xdr:col>50</xdr:col>
      <xdr:colOff>114300</xdr:colOff>
      <xdr:row>73</xdr:row>
      <xdr:rowOff>114710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543974"/>
          <a:ext cx="889000" cy="8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28124</xdr:rowOff>
    </xdr:from>
    <xdr:to>
      <xdr:col>45</xdr:col>
      <xdr:colOff>177800</xdr:colOff>
      <xdr:row>75</xdr:row>
      <xdr:rowOff>127150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543974"/>
          <a:ext cx="889000" cy="44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127333</xdr:rowOff>
    </xdr:from>
    <xdr:to>
      <xdr:col>41</xdr:col>
      <xdr:colOff>50800</xdr:colOff>
      <xdr:row>75</xdr:row>
      <xdr:rowOff>127150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814633"/>
          <a:ext cx="889000" cy="17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34230</xdr:rowOff>
    </xdr:from>
    <xdr:to>
      <xdr:col>55</xdr:col>
      <xdr:colOff>50800</xdr:colOff>
      <xdr:row>72</xdr:row>
      <xdr:rowOff>135830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3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57107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23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63910</xdr:rowOff>
    </xdr:from>
    <xdr:to>
      <xdr:col>50</xdr:col>
      <xdr:colOff>165100</xdr:colOff>
      <xdr:row>73</xdr:row>
      <xdr:rowOff>165510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57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10587</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35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148774</xdr:rowOff>
    </xdr:from>
    <xdr:to>
      <xdr:col>46</xdr:col>
      <xdr:colOff>38100</xdr:colOff>
      <xdr:row>73</xdr:row>
      <xdr:rowOff>78924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49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95451</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26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76350</xdr:rowOff>
    </xdr:from>
    <xdr:to>
      <xdr:col>41</xdr:col>
      <xdr:colOff>101600</xdr:colOff>
      <xdr:row>76</xdr:row>
      <xdr:rowOff>6499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9351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23027</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71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76533</xdr:rowOff>
    </xdr:from>
    <xdr:to>
      <xdr:col>36</xdr:col>
      <xdr:colOff>165100</xdr:colOff>
      <xdr:row>75</xdr:row>
      <xdr:rowOff>6683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76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23210</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53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139894</xdr:rowOff>
    </xdr:from>
    <xdr:to>
      <xdr:col>55</xdr:col>
      <xdr:colOff>0</xdr:colOff>
      <xdr:row>97</xdr:row>
      <xdr:rowOff>80992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99094"/>
          <a:ext cx="838200" cy="1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80992</xdr:rowOff>
    </xdr:from>
    <xdr:to>
      <xdr:col>50</xdr:col>
      <xdr:colOff>114300</xdr:colOff>
      <xdr:row>97</xdr:row>
      <xdr:rowOff>94805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11642"/>
          <a:ext cx="889000" cy="1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55902</xdr:rowOff>
    </xdr:from>
    <xdr:to>
      <xdr:col>45</xdr:col>
      <xdr:colOff>177800</xdr:colOff>
      <xdr:row>97</xdr:row>
      <xdr:rowOff>94805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86552"/>
          <a:ext cx="889000" cy="3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55902</xdr:rowOff>
    </xdr:from>
    <xdr:to>
      <xdr:col>41</xdr:col>
      <xdr:colOff>50800</xdr:colOff>
      <xdr:row>97</xdr:row>
      <xdr:rowOff>97923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86552"/>
          <a:ext cx="889000" cy="4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89094</xdr:rowOff>
    </xdr:from>
    <xdr:to>
      <xdr:col>55</xdr:col>
      <xdr:colOff>50800</xdr:colOff>
      <xdr:row>97</xdr:row>
      <xdr:rowOff>19244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4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111971</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9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30192</xdr:rowOff>
    </xdr:from>
    <xdr:to>
      <xdr:col>50</xdr:col>
      <xdr:colOff>165100</xdr:colOff>
      <xdr:row>97</xdr:row>
      <xdr:rowOff>131792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6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148319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3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44005</xdr:rowOff>
    </xdr:from>
    <xdr:to>
      <xdr:col>46</xdr:col>
      <xdr:colOff>38100</xdr:colOff>
      <xdr:row>97</xdr:row>
      <xdr:rowOff>145605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162132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4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5102</xdr:rowOff>
    </xdr:from>
    <xdr:to>
      <xdr:col>41</xdr:col>
      <xdr:colOff>101600</xdr:colOff>
      <xdr:row>97</xdr:row>
      <xdr:rowOff>106702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3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123229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10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47123</xdr:rowOff>
    </xdr:from>
    <xdr:to>
      <xdr:col>36</xdr:col>
      <xdr:colOff>165100</xdr:colOff>
      <xdr:row>97</xdr:row>
      <xdr:rowOff>148723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165250</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5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4826</xdr:rowOff>
    </xdr:from>
    <xdr:to>
      <xdr:col>85</xdr:col>
      <xdr:colOff>127000</xdr:colOff>
      <xdr:row>36</xdr:row>
      <xdr:rowOff>81186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834126"/>
          <a:ext cx="838200" cy="41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66685</xdr:rowOff>
    </xdr:from>
    <xdr:to>
      <xdr:col>81</xdr:col>
      <xdr:colOff>50800</xdr:colOff>
      <xdr:row>36</xdr:row>
      <xdr:rowOff>81186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5895985"/>
          <a:ext cx="889000" cy="35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66685</xdr:rowOff>
    </xdr:from>
    <xdr:to>
      <xdr:col>76</xdr:col>
      <xdr:colOff>114300</xdr:colOff>
      <xdr:row>35</xdr:row>
      <xdr:rowOff>30044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5895985"/>
          <a:ext cx="889000" cy="13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30044</xdr:rowOff>
    </xdr:from>
    <xdr:to>
      <xdr:col>71</xdr:col>
      <xdr:colOff>177800</xdr:colOff>
      <xdr:row>35</xdr:row>
      <xdr:rowOff>166934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030794"/>
          <a:ext cx="889000" cy="13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125476</xdr:rowOff>
    </xdr:from>
    <xdr:to>
      <xdr:col>85</xdr:col>
      <xdr:colOff>177800</xdr:colOff>
      <xdr:row>34</xdr:row>
      <xdr:rowOff>55626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7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148353</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63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30386</xdr:rowOff>
    </xdr:from>
    <xdr:to>
      <xdr:col>81</xdr:col>
      <xdr:colOff>101600</xdr:colOff>
      <xdr:row>36</xdr:row>
      <xdr:rowOff>131986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20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148513</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597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15885</xdr:rowOff>
    </xdr:from>
    <xdr:to>
      <xdr:col>76</xdr:col>
      <xdr:colOff>165100</xdr:colOff>
      <xdr:row>34</xdr:row>
      <xdr:rowOff>117485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584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134012</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56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150694</xdr:rowOff>
    </xdr:from>
    <xdr:to>
      <xdr:col>72</xdr:col>
      <xdr:colOff>38100</xdr:colOff>
      <xdr:row>35</xdr:row>
      <xdr:rowOff>80844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59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33</xdr:row>
      <xdr:rowOff>97371</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575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116134</xdr:rowOff>
    </xdr:from>
    <xdr:to>
      <xdr:col>67</xdr:col>
      <xdr:colOff>101600</xdr:colOff>
      <xdr:row>36</xdr:row>
      <xdr:rowOff>46284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1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62811</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89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94780</xdr:rowOff>
    </xdr:from>
    <xdr:to>
      <xdr:col>85</xdr:col>
      <xdr:colOff>127000</xdr:colOff>
      <xdr:row>57</xdr:row>
      <xdr:rowOff>151079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867430"/>
          <a:ext cx="838200" cy="5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151079</xdr:rowOff>
    </xdr:from>
    <xdr:to>
      <xdr:col>81</xdr:col>
      <xdr:colOff>50800</xdr:colOff>
      <xdr:row>58</xdr:row>
      <xdr:rowOff>13295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23729"/>
          <a:ext cx="889000" cy="3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13295</xdr:rowOff>
    </xdr:from>
    <xdr:to>
      <xdr:col>76</xdr:col>
      <xdr:colOff>114300</xdr:colOff>
      <xdr:row>58</xdr:row>
      <xdr:rowOff>27575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57395"/>
          <a:ext cx="889000" cy="1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163926</xdr:rowOff>
    </xdr:from>
    <xdr:to>
      <xdr:col>71</xdr:col>
      <xdr:colOff>177800</xdr:colOff>
      <xdr:row>58</xdr:row>
      <xdr:rowOff>27575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765126"/>
          <a:ext cx="889000" cy="20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43980</xdr:rowOff>
    </xdr:from>
    <xdr:to>
      <xdr:col>85</xdr:col>
      <xdr:colOff>177800</xdr:colOff>
      <xdr:row>57</xdr:row>
      <xdr:rowOff>145580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66857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6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100279</xdr:rowOff>
    </xdr:from>
    <xdr:to>
      <xdr:col>81</xdr:col>
      <xdr:colOff>101600</xdr:colOff>
      <xdr:row>58</xdr:row>
      <xdr:rowOff>30429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46956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4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133945</xdr:rowOff>
    </xdr:from>
    <xdr:to>
      <xdr:col>76</xdr:col>
      <xdr:colOff>165100</xdr:colOff>
      <xdr:row>58</xdr:row>
      <xdr:rowOff>64095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0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80622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8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148225</xdr:rowOff>
    </xdr:from>
    <xdr:to>
      <xdr:col>72</xdr:col>
      <xdr:colOff>38100</xdr:colOff>
      <xdr:row>58</xdr:row>
      <xdr:rowOff>78375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94902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9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113126</xdr:rowOff>
    </xdr:from>
    <xdr:to>
      <xdr:col>67</xdr:col>
      <xdr:colOff>101600</xdr:colOff>
      <xdr:row>57</xdr:row>
      <xdr:rowOff>43276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1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59803</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48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160770</xdr:rowOff>
    </xdr:from>
    <xdr:to>
      <xdr:col>85</xdr:col>
      <xdr:colOff>127000</xdr:colOff>
      <xdr:row>78</xdr:row>
      <xdr:rowOff>161953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33870"/>
          <a:ext cx="838200"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11215</xdr:rowOff>
    </xdr:from>
    <xdr:to>
      <xdr:col>81</xdr:col>
      <xdr:colOff>50800</xdr:colOff>
      <xdr:row>78</xdr:row>
      <xdr:rowOff>161953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212865"/>
          <a:ext cx="889000" cy="32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112131</xdr:rowOff>
    </xdr:from>
    <xdr:to>
      <xdr:col>76</xdr:col>
      <xdr:colOff>114300</xdr:colOff>
      <xdr:row>77</xdr:row>
      <xdr:rowOff>11215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2970881"/>
          <a:ext cx="889000" cy="24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85011</xdr:rowOff>
    </xdr:from>
    <xdr:to>
      <xdr:col>71</xdr:col>
      <xdr:colOff>177800</xdr:colOff>
      <xdr:row>75</xdr:row>
      <xdr:rowOff>112131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2943761"/>
          <a:ext cx="889000" cy="2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109970</xdr:rowOff>
    </xdr:from>
    <xdr:to>
      <xdr:col>85</xdr:col>
      <xdr:colOff>177800</xdr:colOff>
      <xdr:row>79</xdr:row>
      <xdr:rowOff>40120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69347</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7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111153</xdr:rowOff>
    </xdr:from>
    <xdr:to>
      <xdr:col>81</xdr:col>
      <xdr:colOff>101600</xdr:colOff>
      <xdr:row>79</xdr:row>
      <xdr:rowOff>41303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57830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5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131865</xdr:rowOff>
    </xdr:from>
    <xdr:to>
      <xdr:col>76</xdr:col>
      <xdr:colOff>165100</xdr:colOff>
      <xdr:row>77</xdr:row>
      <xdr:rowOff>62015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1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78541</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93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61331</xdr:rowOff>
    </xdr:from>
    <xdr:to>
      <xdr:col>72</xdr:col>
      <xdr:colOff>38100</xdr:colOff>
      <xdr:row>75</xdr:row>
      <xdr:rowOff>162931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292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8008</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695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34211</xdr:rowOff>
    </xdr:from>
    <xdr:to>
      <xdr:col>67</xdr:col>
      <xdr:colOff>101600</xdr:colOff>
      <xdr:row>75</xdr:row>
      <xdr:rowOff>135811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28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152338</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66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75425</xdr:rowOff>
    </xdr:from>
    <xdr:to>
      <xdr:col>85</xdr:col>
      <xdr:colOff>127000</xdr:colOff>
      <xdr:row>96</xdr:row>
      <xdr:rowOff>103857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363175"/>
          <a:ext cx="838200" cy="19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18292</xdr:rowOff>
    </xdr:from>
    <xdr:to>
      <xdr:col>81</xdr:col>
      <xdr:colOff>50800</xdr:colOff>
      <xdr:row>96</xdr:row>
      <xdr:rowOff>103857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477492"/>
          <a:ext cx="889000" cy="8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67187</xdr:rowOff>
    </xdr:from>
    <xdr:to>
      <xdr:col>76</xdr:col>
      <xdr:colOff>114300</xdr:colOff>
      <xdr:row>96</xdr:row>
      <xdr:rowOff>18292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354937"/>
          <a:ext cx="8890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67187</xdr:rowOff>
    </xdr:from>
    <xdr:to>
      <xdr:col>71</xdr:col>
      <xdr:colOff>177800</xdr:colOff>
      <xdr:row>95</xdr:row>
      <xdr:rowOff>79559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354937"/>
          <a:ext cx="889000" cy="1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24625</xdr:rowOff>
    </xdr:from>
    <xdr:to>
      <xdr:col>85</xdr:col>
      <xdr:colOff>177800</xdr:colOff>
      <xdr:row>95</xdr:row>
      <xdr:rowOff>126225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3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47502</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16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53057</xdr:rowOff>
    </xdr:from>
    <xdr:to>
      <xdr:col>81</xdr:col>
      <xdr:colOff>101600</xdr:colOff>
      <xdr:row>96</xdr:row>
      <xdr:rowOff>154657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171184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87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138942</xdr:rowOff>
    </xdr:from>
    <xdr:to>
      <xdr:col>76</xdr:col>
      <xdr:colOff>165100</xdr:colOff>
      <xdr:row>96</xdr:row>
      <xdr:rowOff>69092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2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85619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0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16387</xdr:rowOff>
    </xdr:from>
    <xdr:to>
      <xdr:col>72</xdr:col>
      <xdr:colOff>38100</xdr:colOff>
      <xdr:row>95</xdr:row>
      <xdr:rowOff>117987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30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134514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07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28759</xdr:rowOff>
    </xdr:from>
    <xdr:to>
      <xdr:col>67</xdr:col>
      <xdr:colOff>101600</xdr:colOff>
      <xdr:row>95</xdr:row>
      <xdr:rowOff>130359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31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146886</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09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170136</xdr:rowOff>
    </xdr:from>
    <xdr:to>
      <xdr:col>116</xdr:col>
      <xdr:colOff>63500</xdr:colOff>
      <xdr:row>39</xdr:row>
      <xdr:rowOff>63968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513786"/>
          <a:ext cx="838200" cy="23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170136</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513786"/>
          <a:ext cx="889000" cy="27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13168</xdr:rowOff>
    </xdr:from>
    <xdr:to>
      <xdr:col>116</xdr:col>
      <xdr:colOff>114300</xdr:colOff>
      <xdr:row>39</xdr:row>
      <xdr:rowOff>114768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9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469744"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119337</xdr:rowOff>
    </xdr:from>
    <xdr:to>
      <xdr:col>112</xdr:col>
      <xdr:colOff>38100</xdr:colOff>
      <xdr:row>38</xdr:row>
      <xdr:rowOff>49487</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46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66014</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88428" y="623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について、本村では、村の面積の９５％を占める森林資源を活用し、産業の振興を図っている。木材の搬出に係る補助や、不良材を木質ペレットに加工し、村内の宿泊施設等のボイラーで利用したり、木質バイオマス発電事業を行っている。このため類似団体と比較すると例年高水準となっている。</a:t>
          </a:r>
        </a:p>
        <a:p>
          <a:r>
            <a:rPr kumimoji="1" lang="ja-JP" altLang="en-US" sz="1300">
              <a:latin typeface="ＭＳ Ｐゴシック" panose="020B0600070205080204" pitchFamily="50" charset="-128"/>
              <a:ea typeface="ＭＳ Ｐゴシック" panose="020B0600070205080204" pitchFamily="50" charset="-128"/>
            </a:rPr>
            <a:t>衛生費については、村内の生ゴミを焼却するのではなく、堆肥化しゴミの削減に努めている。また、医療費の抑制のため、古くから健康診断に力を注いでおり、事業所健診を村が実施し、経費の２分の１を村会計から支出しているほか、脱炭素化事業の実施も要因と言える。消防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カ年事業で防災行政無線の整備を行っており増加。</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教育費関係については、社会教育関係施設の改修工事があったため増加している。災害復旧費においては、令和元年度台風による災害復旧が落ち着くため今後は減少が見込まれる。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群馬県上野村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毎年、財政調整基金からの一定の繰入を行っているが、６年度についても歳出が見込より多かったため、実質単年度収支はマイナスとなった。</a:t>
          </a:r>
        </a:p>
        <a:p>
          <a:r>
            <a:rPr kumimoji="1" lang="ja-JP" altLang="en-US" sz="1400">
              <a:latin typeface="ＭＳ ゴシック" pitchFamily="49" charset="-128"/>
              <a:ea typeface="ＭＳ ゴシック" pitchFamily="49" charset="-128"/>
            </a:rPr>
            <a:t>今後も効率的な財政運営を図るとともに、計画的な基金管理運営を行う。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群馬県上野村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産業振興事業特別会計は、産業振興並びに雇用対策の一環として、特産品開発や観光施設等の運営、林業の</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次産業に資する事業を行っている。黒字化の目処が立った事業は民間に委託しているため、赤字額が大きく出ている事業については経営改善を図り、赤字額を減少させる努力が今後も必要である。事業の育成を進め、直営から民間に移すなど計画的な事業運営を図り、更なる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群馬県上野村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基金等の充当可能財源などが比較的多く、平成２３年度以降は地方債発行を抑制し、借入金の減少と償還が進んでいたが、平成２８年度以降は交付税算入率の高い地方債の借入を継続して行っており、今後元利償還金は増額することが予想される。このため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満期一括償還地方債の償還の財源として減債基金の積立は行っていない。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群馬県上野村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基金等の充当可能財源などが比較的多く、平成２３年度以降は地方債発行を抑制し、借入金の減少と償還が進んでいたが、平成２８年度以降は地方債の借入を行っているため、将来負担額が増加することが予想される。このため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群馬県上野村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事業の再検討や経費削減等に努めたが、基金残高はやや減少した。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固定資産税収入の減少を補うだけの普通交付税の交付が見込めずに、一般財源の確保が今後益々厳しくなっていくことが予想される。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また固定資産の老朽化が進んでおり、改修並びに更新に係る費用が今後増加することが見込まれるため、基金の活用を見込んでいる。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公共施設の更新事業、本村の健全な自治存続と振興発展を推進するための事業等に充当した。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年度についても取り崩し額が少なかったため、残高は増加した。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条例に基づき適正に積立て管理を行い、計画的に公共施設の更新や、国土保全等に充当していく。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事業の再検討や経費削減等に努めたが、物価高騰等により事業費が増加もあり、基金残高はやや減少した。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特定目的基金の有効的な活用により一定の残高確保に努める。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地方債償還の財源に充当したため減少している。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条例に基づき適切な積立及び処分を行うものとする。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32BA079-6CFA-4EC4-AF4D-84BE6C7029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C480CE-C88A-41F6-B1A9-C74BED8BE8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8D623D8-305C-475C-83CA-81C56E4171E1}"/>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25F7D347-0706-4F81-9BFA-65FC84065015}"/>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23785775-0934-440A-B1A0-BB405E7DA575}"/>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722E7BA9-6FF8-4F4A-82A1-8EBD533CEAB5}"/>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AC6B176C-4C73-414F-A4D6-24886EDCE5D2}"/>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7914789D-4E5A-4027-A7A9-2B480F4ACB02}"/>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13D8DD66-BFEF-4F43-9A5B-F6DB67FF940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1144CC1-CB21-4617-823D-590ABA810AE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38B546D-BD81-48EE-93E0-4D41CE5BE16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60EEC851-4B84-4490-AA28-49B8C0BD31AC}"/>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133BA41-3F41-461D-8604-AF64D972839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355983DC-8397-4150-A01F-9394EB7179C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48E50D9B-403C-4A95-9B76-464F7A07E62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9AF58FD8-50C8-4816-9DFD-16DDBE42E99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ABF9C574-6E15-4EE9-81E2-0421F735A8C9}"/>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2160770D-24EF-403D-91A2-794CBE24199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18F66F0F-A0DE-4D95-B63D-7F96D38016D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42FF023C-3877-4AA1-B7C2-B75CAC7D020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D64FDF8-C505-496C-9E71-F946CE3AAF23}"/>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F8FA9DD9-80D3-4E53-83DE-DEAFBED03921}"/>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1A55EF8D-E089-4C4D-90B1-4BDF7F04591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7621874D-4ACC-4159-B04A-F732997496B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CB62FB8D-69BA-41E3-BA1B-04B97F39A92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FA804D1-0FF0-4987-A99F-9ED3CDA32E3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D8964FBE-A24D-437C-B30C-D139434D886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171E1931-7D29-4893-A5D5-0BFA5B1C498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E69DBD90-06DA-45CD-9D57-FA1BD9E1549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D93FB62-6C0B-4D3B-B0AF-4742EB86ED5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70F55C51-1BF0-4F0F-AD71-5D44C3BF576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BB80A260-D0CA-4EFF-97AD-3701BE2FFC87}"/>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B1638B15-4824-473C-9FFC-C85C797CB4F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13968FA0-E037-4731-B305-3F7E931C3A4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E1EE74F8-B1A8-44E4-A4F1-413DEC1C843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92603550-1434-415E-803E-B9F4C9C92ED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DE1EE833-2524-4F34-8BBF-F95C9AEBECF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3B7F6B52-86FA-4792-85E6-B5B5FF9F3AE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F1D08008-93A6-4A4D-ABBE-5CA55952DF9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84E3E79D-2CAD-4371-AADE-A28FD07840B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776C896F-EED0-40C2-AA7A-CD7794522937}"/>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1AE8AB3-2F98-4BDD-A982-B4352EB82857}"/>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4" name="正方形/長方形 43">
          <a:extLst>
            <a:ext uri="{FF2B5EF4-FFF2-40B4-BE49-F238E27FC236}">
              <a16:creationId xmlns:a16="http://schemas.microsoft.com/office/drawing/2014/main" id="{B94A630B-5E60-4C14-B15D-CAF7A12B9151}"/>
            </a:ext>
          </a:extLst>
        </xdr:cNvPr>
        <xdr:cNvSpPr/>
      </xdr:nvSpPr>
      <xdr:spPr>
        <a:xfrm>
          <a:off x="3631062" y="4449221"/>
          <a:ext cx="42455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382F2B4-ADCF-47AB-8E6E-5F79EBA6906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8E0406E-4317-4BC2-BF5B-12F04FAE429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F7328D45-8EE9-4F2C-B8DC-5E7554EC0B2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D77BDFFA-C09F-4EF7-85A3-3A8EE05AF9B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A365F80E-A6B6-4528-A7A5-C024054D339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BB9BEA58-8592-4D25-8C16-ABEE55B9E96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56DA660-02D4-42B5-B148-BA2DACBD71D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1C76D343-8DDF-4446-ADF9-CF1E48D4ED2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95256628-7CE3-4183-999C-12AA65D8334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EDE8CC4A-F890-46FC-B695-17B21DAE434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有形固定資産減価償却率は類似団体より高い水準にあった。Ｒ２年度に策定した公共施設等個別施設計画をもとに、施設の適切な維持管理を進めたい。</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162E5EB-B60D-4B4B-97D3-047FDA602E5D}"/>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99084C75-F9E6-4AF9-9159-184D2DF2B4B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7F96C11A-0DB2-4E59-B280-E079A6DFA30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45426C7B-03CF-43A8-9A7C-5DB9DAFF6CE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B333A773-039D-448A-ABCC-7AE09360FD62}"/>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B09673DC-6494-4F57-B902-16EBA2DD8F7F}"/>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FBCDD436-F805-448F-B9DB-700C8B2E022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A24FE24C-8EC2-4028-8D47-E250BEF8A6A0}"/>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467E6B0-534E-4850-89ED-E8936713DFF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E966DB68-5AC3-48DF-9C06-B034BBEDC995}"/>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DE8A69FC-0B60-4894-8F27-98620F3B12A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BC57D916-57E9-4989-88E8-507777C299E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F3C5C715-CE43-4121-BDEA-7389EDD8E2A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D8BA0651-2095-432E-A033-1F49E1BCF5F7}"/>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58F98865-BDAE-4098-9C70-05ED74B39849}"/>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DAB1608-F854-47ED-97FC-72659954A96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9111D58-FA86-43C2-8D9A-B4E994B36AC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8FDAFEA-CE66-40CF-8B69-4B5C971E6C2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3" name="直線コネクタ 72">
          <a:extLst>
            <a:ext uri="{FF2B5EF4-FFF2-40B4-BE49-F238E27FC236}">
              <a16:creationId xmlns:a16="http://schemas.microsoft.com/office/drawing/2014/main" id="{1721AC72-C8BF-4DB5-BBFE-8655641050EA}"/>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4" name="有形固定資産減価償却率最小値テキスト">
          <a:extLst>
            <a:ext uri="{FF2B5EF4-FFF2-40B4-BE49-F238E27FC236}">
              <a16:creationId xmlns:a16="http://schemas.microsoft.com/office/drawing/2014/main" id="{663497A9-CA47-4C12-A22F-8DA2037C1746}"/>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5" name="直線コネクタ 74">
          <a:extLst>
            <a:ext uri="{FF2B5EF4-FFF2-40B4-BE49-F238E27FC236}">
              <a16:creationId xmlns:a16="http://schemas.microsoft.com/office/drawing/2014/main" id="{CD59C88C-EF4D-4027-BC31-4A512AA8F68C}"/>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6" name="有形固定資産減価償却率最大値テキスト">
          <a:extLst>
            <a:ext uri="{FF2B5EF4-FFF2-40B4-BE49-F238E27FC236}">
              <a16:creationId xmlns:a16="http://schemas.microsoft.com/office/drawing/2014/main" id="{E8A7EBAF-CB81-4C3C-8D94-A8DEDD34603F}"/>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7" name="直線コネクタ 76">
          <a:extLst>
            <a:ext uri="{FF2B5EF4-FFF2-40B4-BE49-F238E27FC236}">
              <a16:creationId xmlns:a16="http://schemas.microsoft.com/office/drawing/2014/main" id="{740EC06A-500D-48E1-B390-27D163E9B5F6}"/>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78" name="有形固定資産減価償却率平均値テキスト">
          <a:extLst>
            <a:ext uri="{FF2B5EF4-FFF2-40B4-BE49-F238E27FC236}">
              <a16:creationId xmlns:a16="http://schemas.microsoft.com/office/drawing/2014/main" id="{F7F65766-3CB6-4565-B46F-F98AC67658E6}"/>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9" name="フローチャート: 判断 78">
          <a:extLst>
            <a:ext uri="{FF2B5EF4-FFF2-40B4-BE49-F238E27FC236}">
              <a16:creationId xmlns:a16="http://schemas.microsoft.com/office/drawing/2014/main" id="{B10254FD-EC26-4F92-AA92-47572380BC0F}"/>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0" name="フローチャート: 判断 79">
          <a:extLst>
            <a:ext uri="{FF2B5EF4-FFF2-40B4-BE49-F238E27FC236}">
              <a16:creationId xmlns:a16="http://schemas.microsoft.com/office/drawing/2014/main" id="{9FCD2F0D-C4EC-43DB-9D60-03810725828E}"/>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1B6322A1-1468-4767-A1EC-5BF3597F3B28}"/>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2" name="フローチャート: 判断 81">
          <a:extLst>
            <a:ext uri="{FF2B5EF4-FFF2-40B4-BE49-F238E27FC236}">
              <a16:creationId xmlns:a16="http://schemas.microsoft.com/office/drawing/2014/main" id="{F47291E7-B7FA-4EEC-A291-7652A57122C2}"/>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3" name="フローチャート: 判断 82">
          <a:extLst>
            <a:ext uri="{FF2B5EF4-FFF2-40B4-BE49-F238E27FC236}">
              <a16:creationId xmlns:a16="http://schemas.microsoft.com/office/drawing/2014/main" id="{35BE6864-0143-4CFE-B66C-AD8CC3A455B9}"/>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95E2011-382C-4011-B493-AF9466CEEBB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4837037-E756-47B1-B718-683392DD1A3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800BDE1-9AAD-4C9D-AE83-608C43C0A1D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847F458-58FE-4CEC-9FAB-B482A8735C1B}"/>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54320A3-8700-439D-8634-360DB4C2E85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xdr:col>
      <xdr:colOff>85725</xdr:colOff>
      <xdr:row>31</xdr:row>
      <xdr:rowOff>49439</xdr:rowOff>
    </xdr:from>
    <xdr:to>
      <xdr:col>7</xdr:col>
      <xdr:colOff>187325</xdr:colOff>
      <xdr:row>31</xdr:row>
      <xdr:rowOff>151039</xdr:rowOff>
    </xdr:to>
    <xdr:sp macro="" textlink="">
      <xdr:nvSpPr>
        <xdr:cNvPr id="89" name="楕円 88">
          <a:extLst>
            <a:ext uri="{FF2B5EF4-FFF2-40B4-BE49-F238E27FC236}">
              <a16:creationId xmlns:a16="http://schemas.microsoft.com/office/drawing/2014/main" id="{A0E8601F-C8F6-4684-A9B0-1923EE0B699C}"/>
            </a:ext>
          </a:extLst>
        </xdr:cNvPr>
        <xdr:cNvSpPr/>
      </xdr:nvSpPr>
      <xdr:spPr>
        <a:xfrm>
          <a:off x="1558925" y="5885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41110</xdr:rowOff>
    </xdr:from>
    <xdr:ext cx="405111" cy="259045"/>
    <xdr:sp macro="" textlink="">
      <xdr:nvSpPr>
        <xdr:cNvPr id="90" name="n_1aveValue有形固定資産減価償却率">
          <a:extLst>
            <a:ext uri="{FF2B5EF4-FFF2-40B4-BE49-F238E27FC236}">
              <a16:creationId xmlns:a16="http://schemas.microsoft.com/office/drawing/2014/main" id="{A1B3DAF1-CF1E-4ABF-9B68-26E323E9E966}"/>
            </a:ext>
          </a:extLst>
        </xdr:cNvPr>
        <xdr:cNvSpPr txBox="1"/>
      </xdr:nvSpPr>
      <xdr:spPr>
        <a:xfrm>
          <a:off x="3474094" y="555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1" name="n_2aveValue有形固定資産減価償却率">
          <a:extLst>
            <a:ext uri="{FF2B5EF4-FFF2-40B4-BE49-F238E27FC236}">
              <a16:creationId xmlns:a16="http://schemas.microsoft.com/office/drawing/2014/main" id="{27D42E9E-7921-45D9-BE39-D2558C363124}"/>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2" name="n_3aveValue有形固定資産減価償却率">
          <a:extLst>
            <a:ext uri="{FF2B5EF4-FFF2-40B4-BE49-F238E27FC236}">
              <a16:creationId xmlns:a16="http://schemas.microsoft.com/office/drawing/2014/main" id="{485A6A6B-4250-498B-92BE-9F9A1A576A12}"/>
            </a:ext>
          </a:extLst>
        </xdr:cNvPr>
        <xdr:cNvSpPr txBox="1"/>
      </xdr:nvSpPr>
      <xdr:spPr>
        <a:xfrm>
          <a:off x="21120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3" name="n_4aveValue有形固定資産減価償却率">
          <a:extLst>
            <a:ext uri="{FF2B5EF4-FFF2-40B4-BE49-F238E27FC236}">
              <a16:creationId xmlns:a16="http://schemas.microsoft.com/office/drawing/2014/main" id="{3B25C029-47E6-4A9D-A318-C7BF7F0B5327}"/>
            </a:ext>
          </a:extLst>
        </xdr:cNvPr>
        <xdr:cNvSpPr txBox="1"/>
      </xdr:nvSpPr>
      <xdr:spPr>
        <a:xfrm>
          <a:off x="1426219"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142166</xdr:rowOff>
    </xdr:from>
    <xdr:ext cx="405111" cy="259045"/>
    <xdr:sp macro="" textlink="">
      <xdr:nvSpPr>
        <xdr:cNvPr id="94" name="n_4mainValue有形固定資産減価償却率">
          <a:extLst>
            <a:ext uri="{FF2B5EF4-FFF2-40B4-BE49-F238E27FC236}">
              <a16:creationId xmlns:a16="http://schemas.microsoft.com/office/drawing/2014/main" id="{38802E56-98B3-46BD-97EA-CC23F54BD065}"/>
            </a:ext>
          </a:extLst>
        </xdr:cNvPr>
        <xdr:cNvSpPr txBox="1"/>
      </xdr:nvSpPr>
      <xdr:spPr>
        <a:xfrm>
          <a:off x="1426219" y="598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633516A8-7156-48AD-B5C5-6726FD4D0414}"/>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6F4CB0E0-BD4C-42AB-A004-FA1D995AA7E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97" name="正方形/長方形 96">
          <a:extLst>
            <a:ext uri="{FF2B5EF4-FFF2-40B4-BE49-F238E27FC236}">
              <a16:creationId xmlns:a16="http://schemas.microsoft.com/office/drawing/2014/main" id="{E2D4F230-82D9-4318-A7FD-FD670C6812A5}"/>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1709E2EB-10C6-4689-9707-C326274126F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8E001777-5911-41C8-89A5-9D14B30AC88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DFC1E9CA-FA15-46F4-8562-1C3859E8082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DD686C2C-E69F-4490-8920-01F34BA6DE3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FE46F4E1-789A-46AC-9E92-BF67D8F4FE2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E449A272-39C6-49E2-8A0E-7EF2E99C7E7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238ADE36-6EDD-46BB-BB5F-A730B15A487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E4F6495A-7AE3-4760-8F0C-03AC7D40DF9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81204774-A5C0-4A80-B280-1A5A7E7BB82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891FD190-25D9-4BBA-B3AD-610E8F3A7A2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基金等の充当可能財源などが比較的多いが、平成２８年度以降は地方債の借入をしており、令和６年度も比率は低いものの、借入残高の増、元利償還金も年々増額しているため、健全な財政運営に努める。</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28F44EDB-4B5D-4268-865E-727B3C47504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8D5B13DB-9252-425E-BB56-DCD3B7CD99C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BB425ACD-9732-43B5-85A5-7F2C0E5FABD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F88990AF-901E-4EA1-8914-F59CDDFDAE4B}"/>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2" name="テキスト ボックス 111">
          <a:extLst>
            <a:ext uri="{FF2B5EF4-FFF2-40B4-BE49-F238E27FC236}">
              <a16:creationId xmlns:a16="http://schemas.microsoft.com/office/drawing/2014/main" id="{7E464A09-8953-4500-ACDF-329844A97D26}"/>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861FAF79-04DF-464F-AF48-AF6FA5429F4A}"/>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28962C0E-DE96-4AB6-83DF-3848750D7895}"/>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FB96B2BC-D822-4DDA-8049-2BC38F29B406}"/>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C3E31824-78C2-4782-A108-D19F538AFC92}"/>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19B35F3B-F3BF-48B4-814F-AFD0A167624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ECBBF7E9-7870-4003-9BEA-99B4AEC2DE0E}"/>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7CD6DA2A-086B-4647-951E-49C7667D87F7}"/>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0" name="テキスト ボックス 119">
          <a:extLst>
            <a:ext uri="{FF2B5EF4-FFF2-40B4-BE49-F238E27FC236}">
              <a16:creationId xmlns:a16="http://schemas.microsoft.com/office/drawing/2014/main" id="{D5703885-E763-41A2-88EB-F55F11988841}"/>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6DA1EDBD-BCF6-4568-BB5F-4000EE6AB92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C1B3FF78-0764-409F-B871-BC8871288D9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3" name="直線コネクタ 122">
          <a:extLst>
            <a:ext uri="{FF2B5EF4-FFF2-40B4-BE49-F238E27FC236}">
              <a16:creationId xmlns:a16="http://schemas.microsoft.com/office/drawing/2014/main" id="{0F8E6E33-170B-43CD-B40D-C1B4CA77CEF3}"/>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24" name="債務償還比率最小値テキスト">
          <a:extLst>
            <a:ext uri="{FF2B5EF4-FFF2-40B4-BE49-F238E27FC236}">
              <a16:creationId xmlns:a16="http://schemas.microsoft.com/office/drawing/2014/main" id="{43C03032-B990-4E25-A0FF-7955A3C11CE6}"/>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25" name="直線コネクタ 124">
          <a:extLst>
            <a:ext uri="{FF2B5EF4-FFF2-40B4-BE49-F238E27FC236}">
              <a16:creationId xmlns:a16="http://schemas.microsoft.com/office/drawing/2014/main" id="{C347843E-0788-414B-A639-504BAA4C5FE1}"/>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6" name="債務償還比率最大値テキスト">
          <a:extLst>
            <a:ext uri="{FF2B5EF4-FFF2-40B4-BE49-F238E27FC236}">
              <a16:creationId xmlns:a16="http://schemas.microsoft.com/office/drawing/2014/main" id="{1AABD0A8-DE05-44B2-A9D4-B38B83FB83EA}"/>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7" name="直線コネクタ 126">
          <a:extLst>
            <a:ext uri="{FF2B5EF4-FFF2-40B4-BE49-F238E27FC236}">
              <a16:creationId xmlns:a16="http://schemas.microsoft.com/office/drawing/2014/main" id="{F00F4D57-2761-4B69-B6C2-3644D6BB6A8D}"/>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28" name="債務償還比率平均値テキスト">
          <a:extLst>
            <a:ext uri="{FF2B5EF4-FFF2-40B4-BE49-F238E27FC236}">
              <a16:creationId xmlns:a16="http://schemas.microsoft.com/office/drawing/2014/main" id="{438B7D88-BC55-482D-AD70-21EEF82D9F38}"/>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29" name="フローチャート: 判断 128">
          <a:extLst>
            <a:ext uri="{FF2B5EF4-FFF2-40B4-BE49-F238E27FC236}">
              <a16:creationId xmlns:a16="http://schemas.microsoft.com/office/drawing/2014/main" id="{DA79168D-E099-4A62-BCBB-549A5388ABD3}"/>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0" name="フローチャート: 判断 129">
          <a:extLst>
            <a:ext uri="{FF2B5EF4-FFF2-40B4-BE49-F238E27FC236}">
              <a16:creationId xmlns:a16="http://schemas.microsoft.com/office/drawing/2014/main" id="{1DE43121-8786-4AEF-9506-82D09D23EFF2}"/>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1" name="フローチャート: 判断 130">
          <a:extLst>
            <a:ext uri="{FF2B5EF4-FFF2-40B4-BE49-F238E27FC236}">
              <a16:creationId xmlns:a16="http://schemas.microsoft.com/office/drawing/2014/main" id="{EA80D7C4-96F6-4986-8C4B-38C8064A00FC}"/>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2" name="フローチャート: 判断 131">
          <a:extLst>
            <a:ext uri="{FF2B5EF4-FFF2-40B4-BE49-F238E27FC236}">
              <a16:creationId xmlns:a16="http://schemas.microsoft.com/office/drawing/2014/main" id="{4BA88C70-BD89-497E-9AAE-B243F188D3B7}"/>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3" name="フローチャート: 判断 132">
          <a:extLst>
            <a:ext uri="{FF2B5EF4-FFF2-40B4-BE49-F238E27FC236}">
              <a16:creationId xmlns:a16="http://schemas.microsoft.com/office/drawing/2014/main" id="{C5EF5BB5-E55E-4C2B-860C-30C7627B5A64}"/>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FEEB3BA6-3C46-4093-9D7D-A742F083307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C7498DB4-90F0-43CD-BB36-EA1C9C34813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377ACEB7-DAD1-44A4-9CDC-0A5377E791B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838ACD6-C776-4776-BED3-ADFB82F1A97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93BBEAF-8C47-4061-89B9-56300CB1592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39" name="n_1aveValue債務償還比率">
          <a:extLst>
            <a:ext uri="{FF2B5EF4-FFF2-40B4-BE49-F238E27FC236}">
              <a16:creationId xmlns:a16="http://schemas.microsoft.com/office/drawing/2014/main" id="{3C531671-5AB6-4F8F-83B2-522709A95242}"/>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40" name="n_2aveValue債務償還比率">
          <a:extLst>
            <a:ext uri="{FF2B5EF4-FFF2-40B4-BE49-F238E27FC236}">
              <a16:creationId xmlns:a16="http://schemas.microsoft.com/office/drawing/2014/main" id="{1C01CF6F-E0A7-44D0-9970-BC8220D926EE}"/>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41" name="n_3aveValue債務償還比率">
          <a:extLst>
            <a:ext uri="{FF2B5EF4-FFF2-40B4-BE49-F238E27FC236}">
              <a16:creationId xmlns:a16="http://schemas.microsoft.com/office/drawing/2014/main" id="{EAD6BEA8-7F28-4868-B11E-F7C41C1919B2}"/>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42" name="n_4aveValue債務償還比率">
          <a:extLst>
            <a:ext uri="{FF2B5EF4-FFF2-40B4-BE49-F238E27FC236}">
              <a16:creationId xmlns:a16="http://schemas.microsoft.com/office/drawing/2014/main" id="{97510D15-F1A6-40B7-BF64-ECD121B7CFED}"/>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3" name="正方形/長方形 142">
          <a:extLst>
            <a:ext uri="{FF2B5EF4-FFF2-40B4-BE49-F238E27FC236}">
              <a16:creationId xmlns:a16="http://schemas.microsoft.com/office/drawing/2014/main" id="{A61AAD19-332B-4DC5-8245-837D648B3DB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4" name="正方形/長方形 143">
          <a:extLst>
            <a:ext uri="{FF2B5EF4-FFF2-40B4-BE49-F238E27FC236}">
              <a16:creationId xmlns:a16="http://schemas.microsoft.com/office/drawing/2014/main" id="{59A64441-7A29-4D0B-B416-6CE821F5091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5" name="テキスト ボックス 144">
          <a:extLst>
            <a:ext uri="{FF2B5EF4-FFF2-40B4-BE49-F238E27FC236}">
              <a16:creationId xmlns:a16="http://schemas.microsoft.com/office/drawing/2014/main" id="{5E05A6C0-F7EB-481F-AE0D-89AEC53966C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6" name="テキスト ボックス 145">
          <a:extLst>
            <a:ext uri="{FF2B5EF4-FFF2-40B4-BE49-F238E27FC236}">
              <a16:creationId xmlns:a16="http://schemas.microsoft.com/office/drawing/2014/main" id="{678FCF51-7250-442A-A0D6-518A78EBCC2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7" name="テキスト ボックス 146">
          <a:extLst>
            <a:ext uri="{FF2B5EF4-FFF2-40B4-BE49-F238E27FC236}">
              <a16:creationId xmlns:a16="http://schemas.microsoft.com/office/drawing/2014/main" id="{E70CE540-5642-48CE-B279-681063AF567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8" name="テキスト ボックス 147">
          <a:extLst>
            <a:ext uri="{FF2B5EF4-FFF2-40B4-BE49-F238E27FC236}">
              <a16:creationId xmlns:a16="http://schemas.microsoft.com/office/drawing/2014/main" id="{041440E6-3347-453C-91E4-CE2454490F9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EB2970-E1A2-462C-91A7-F147F2CDD5F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0EFD98-2BB9-49A0-A0A4-7FC35965847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8C24A91-25D2-44A3-9666-1D062968F17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5B88B7-5C63-4C07-BBA3-8858E52D1EC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7340A1-209D-4A9B-A14D-D26DF8CBFB7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6A1048-A126-4A46-901D-9C956F170A1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29BE5D-CAEA-499C-A0E3-F933FE675EE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951107-7137-4464-B206-BE11604583F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DC6717-0397-422B-AFA1-44794CD6313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ABF8E5-4AB4-4AAD-A246-D216E726C25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EC82E2-CE3C-4EFA-A445-04F5BD67306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200BDE-397D-4C36-98E4-B714AD42A45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167A5F-7741-4271-B738-6A0354EBFFA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6791FA-25DD-4AD8-9727-64324174EEA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FCF6A8-899E-4838-AA2E-07EDBD1016A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454F15-F2A1-48E1-8819-A8AE205D469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C61918-2DE5-44C0-9C15-3F1F5BDAC84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C96BBE-DA71-48BC-9A99-78529CD00BE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804B08-1496-4870-A89A-16F9CF37046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1B6E85-D5B6-412F-8434-FD2BFFD4C35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AC8120-1CEE-46D9-87A0-7DAD9F44B92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12407C-AFF5-4799-A242-343BB689622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4C84F1-EB0D-47ED-AEC7-60B2972DDA4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B7B247-C127-4054-95C9-EC6B3FD7C30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B60902-456F-4094-B04E-288D5B93C4D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1A33A7-026A-43CE-B8DE-8A8932A5C59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A91A23-CB0B-4B1D-A143-0F7BE1D92BC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9FCC36-188D-41F2-9BB6-E2AECF4FAD4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06E964-46F1-4D58-818A-F0F62C94D0B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8950FC5-4F5D-412D-A8B2-85C74892B0B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18D1E2-E949-4932-A3D1-7D01C0D959B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6019D7-0A16-4D0B-8C09-85A1F7E4811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074675-E70F-41BD-82FE-0ED814499B6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8FAE45-A470-4981-93AA-F5EA2D2F544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0F8753-CBEC-4C5A-87C2-45B0A41B96A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71EDE4-32A6-484C-BAFB-F991530866A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9B2ED1-B8DD-493D-A1C8-AE17CF5CB3D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C97C6A-13EF-4C01-AA7A-53A52812002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CAF58E-29C3-4F08-8049-931463352B6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680FD0-0C87-4450-ABAB-D60F4B6D330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BDAAF0-5248-430E-A35D-E4E3B055458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5C103B-C398-4956-96B8-9EB08A17907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B6B9DA8-F4B8-4A64-B9B8-5C3274DCAAB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28BDDDF-3171-4612-B011-8B70BA1B399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AF0162B-33ED-4380-AFEC-C89F06DF289A}"/>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D43B8C6-5D3B-4479-81D9-8A399926794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854035D-6C8F-4CBD-9DD0-C65B1F61E46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FC4EE5A-8999-4759-99D1-7C65E88AD292}"/>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14C19A-B803-4895-B3D0-DF75EAE6F91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E04E8E0-2358-4952-983E-06C08961F984}"/>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F412646-4543-4F0E-B2F9-71CAC74F7945}"/>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9326194-2B66-42DA-A318-E11F1FF8E97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583DE0-D39A-408B-ACC3-E0A064CFF942}"/>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DF8C139-D06B-4AD6-B71A-8806C8187485}"/>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9D1017F-2710-4E25-BF54-CDF129C06CA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BBE5FAA-36AE-4034-8F7C-26F0C1FE195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C7C9D489-2410-44C5-8E23-8648AEFF5F69}"/>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09A24EB-706D-4989-B696-4AC131F08CF5}"/>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79075CDA-4653-4201-A17C-B64FD61D0119}"/>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C93CB59D-E4AF-4A47-836A-548F9395C444}"/>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E31CCCC-9F7F-4FAA-9430-1A7BFCDD3A64}"/>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CFE30290-B773-44B1-8294-814127890CAD}"/>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7E57210-AF80-40A4-820B-6542D746F649}"/>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A360BF5B-B862-4A51-A38A-4D0A04995C16}"/>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CAEEC3FB-A338-4099-9DE6-97E3EAF13C84}"/>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3E2062E0-DB0B-4384-A6FB-32E2BF1E2484}"/>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5781FAA0-166C-4A42-8E99-D0FB247E0248}"/>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603F83-E7DF-4437-ABC5-3F2B3F17C8A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D921CE-05B0-4BE5-8CC8-53D272A6F98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C2D926-131A-413D-AFEA-B43DD1DDA32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751FC4F-D94D-4B08-884B-30B0D9D3AAE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3F22EE4-4C93-400F-8279-662450B2205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43361</xdr:rowOff>
    </xdr:from>
    <xdr:to>
      <xdr:col>6</xdr:col>
      <xdr:colOff>38100</xdr:colOff>
      <xdr:row>36</xdr:row>
      <xdr:rowOff>144961</xdr:rowOff>
    </xdr:to>
    <xdr:sp macro="" textlink="">
      <xdr:nvSpPr>
        <xdr:cNvPr id="74" name="楕円 73">
          <a:extLst>
            <a:ext uri="{FF2B5EF4-FFF2-40B4-BE49-F238E27FC236}">
              <a16:creationId xmlns:a16="http://schemas.microsoft.com/office/drawing/2014/main" id="{453A0E88-E47F-46ED-A049-5D288BAB5AB3}"/>
            </a:ext>
          </a:extLst>
        </xdr:cNvPr>
        <xdr:cNvSpPr/>
      </xdr:nvSpPr>
      <xdr:spPr>
        <a:xfrm>
          <a:off x="981075" y="58853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16164</xdr:rowOff>
    </xdr:from>
    <xdr:ext cx="405111" cy="259045"/>
    <xdr:sp macro="" textlink="">
      <xdr:nvSpPr>
        <xdr:cNvPr id="75" name="n_1aveValue【道路】&#10;有形固定資産減価償却率">
          <a:extLst>
            <a:ext uri="{FF2B5EF4-FFF2-40B4-BE49-F238E27FC236}">
              <a16:creationId xmlns:a16="http://schemas.microsoft.com/office/drawing/2014/main" id="{6A143C08-8071-4BD1-9B65-34DDD540526F}"/>
            </a:ext>
          </a:extLst>
        </xdr:cNvPr>
        <xdr:cNvSpPr txBox="1"/>
      </xdr:nvSpPr>
      <xdr:spPr>
        <a:xfrm>
          <a:off x="3239144" y="61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76" name="n_2aveValue【道路】&#10;有形固定資産減価償却率">
          <a:extLst>
            <a:ext uri="{FF2B5EF4-FFF2-40B4-BE49-F238E27FC236}">
              <a16:creationId xmlns:a16="http://schemas.microsoft.com/office/drawing/2014/main" id="{F9252C4C-4C02-4A12-94D6-439F899F8B23}"/>
            </a:ext>
          </a:extLst>
        </xdr:cNvPr>
        <xdr:cNvSpPr txBox="1"/>
      </xdr:nvSpPr>
      <xdr:spPr>
        <a:xfrm>
          <a:off x="2439044" y="612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77" name="n_3aveValue【道路】&#10;有形固定資産減価償却率">
          <a:extLst>
            <a:ext uri="{FF2B5EF4-FFF2-40B4-BE49-F238E27FC236}">
              <a16:creationId xmlns:a16="http://schemas.microsoft.com/office/drawing/2014/main" id="{21477947-7876-4D57-AA6A-F77D773EEBC9}"/>
            </a:ext>
          </a:extLst>
        </xdr:cNvPr>
        <xdr:cNvSpPr txBox="1"/>
      </xdr:nvSpPr>
      <xdr:spPr>
        <a:xfrm>
          <a:off x="1648469" y="61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78" name="n_4aveValue【道路】&#10;有形固定資産減価償却率">
          <a:extLst>
            <a:ext uri="{FF2B5EF4-FFF2-40B4-BE49-F238E27FC236}">
              <a16:creationId xmlns:a16="http://schemas.microsoft.com/office/drawing/2014/main" id="{6FA6FA72-B78A-4942-998D-8ADA633C3464}"/>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161488</xdr:rowOff>
    </xdr:from>
    <xdr:ext cx="405111" cy="259045"/>
    <xdr:sp macro="" textlink="">
      <xdr:nvSpPr>
        <xdr:cNvPr id="79" name="n_4mainValue【道路】&#10;有形固定資産減価償却率">
          <a:extLst>
            <a:ext uri="{FF2B5EF4-FFF2-40B4-BE49-F238E27FC236}">
              <a16:creationId xmlns:a16="http://schemas.microsoft.com/office/drawing/2014/main" id="{7F329741-6AF6-4A1E-BBDD-04BD9717A021}"/>
            </a:ext>
          </a:extLst>
        </xdr:cNvPr>
        <xdr:cNvSpPr txBox="1"/>
      </xdr:nvSpPr>
      <xdr:spPr>
        <a:xfrm>
          <a:off x="848369" y="567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3AF851BF-C5B2-4B62-B954-CE7D0E81D40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3002FB46-7ECC-4B67-852C-5C81846CFA6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ECB26BC0-A7F3-4F94-A1A9-F22B6664DDF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A9DD7591-CC3D-43B7-9EF5-CB6422C5CC5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18271645-0320-4955-9DE5-B213C476CA3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863160FA-6D0A-40AD-9065-DE025556414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CE27E8C9-2D29-4DFB-8303-46A828DC1A4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60EBD06B-AB14-447C-B1BE-60005E5CB25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a16="http://schemas.microsoft.com/office/drawing/2014/main" id="{F65D02E1-0E42-4D8A-A747-453BF6A7645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EAFC7A88-E10F-4B9A-BBAF-7F1A7890BBC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a:extLst>
            <a:ext uri="{FF2B5EF4-FFF2-40B4-BE49-F238E27FC236}">
              <a16:creationId xmlns:a16="http://schemas.microsoft.com/office/drawing/2014/main" id="{3D29D661-39D3-47C5-8AB5-D37CE8F1B48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a:extLst>
            <a:ext uri="{FF2B5EF4-FFF2-40B4-BE49-F238E27FC236}">
              <a16:creationId xmlns:a16="http://schemas.microsoft.com/office/drawing/2014/main" id="{7B7D411B-1573-4F06-A044-9BD998CF5C05}"/>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a:extLst>
            <a:ext uri="{FF2B5EF4-FFF2-40B4-BE49-F238E27FC236}">
              <a16:creationId xmlns:a16="http://schemas.microsoft.com/office/drawing/2014/main" id="{01900B40-3CD0-47E9-8FD8-093C03305B75}"/>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3" name="テキスト ボックス 92">
          <a:extLst>
            <a:ext uri="{FF2B5EF4-FFF2-40B4-BE49-F238E27FC236}">
              <a16:creationId xmlns:a16="http://schemas.microsoft.com/office/drawing/2014/main" id="{5F1B054C-B9D9-497B-AAB4-8667D65A0D5F}"/>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a:extLst>
            <a:ext uri="{FF2B5EF4-FFF2-40B4-BE49-F238E27FC236}">
              <a16:creationId xmlns:a16="http://schemas.microsoft.com/office/drawing/2014/main" id="{328533EE-8271-4B27-89D9-2817CF406FAF}"/>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5" name="テキスト ボックス 94">
          <a:extLst>
            <a:ext uri="{FF2B5EF4-FFF2-40B4-BE49-F238E27FC236}">
              <a16:creationId xmlns:a16="http://schemas.microsoft.com/office/drawing/2014/main" id="{349B0A17-91B3-442D-8FFE-662B283059D9}"/>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a:extLst>
            <a:ext uri="{FF2B5EF4-FFF2-40B4-BE49-F238E27FC236}">
              <a16:creationId xmlns:a16="http://schemas.microsoft.com/office/drawing/2014/main" id="{5630B433-CD3C-493F-BB18-F28716C2F1D0}"/>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97" name="テキスト ボックス 96">
          <a:extLst>
            <a:ext uri="{FF2B5EF4-FFF2-40B4-BE49-F238E27FC236}">
              <a16:creationId xmlns:a16="http://schemas.microsoft.com/office/drawing/2014/main" id="{36E58EEC-7A49-4C82-9A52-3D4BF8C3E996}"/>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a16="http://schemas.microsoft.com/office/drawing/2014/main" id="{8CB3D6DF-10A5-4BFA-9505-4CF3263236D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9" name="テキスト ボックス 98">
          <a:extLst>
            <a:ext uri="{FF2B5EF4-FFF2-40B4-BE49-F238E27FC236}">
              <a16:creationId xmlns:a16="http://schemas.microsoft.com/office/drawing/2014/main" id="{0BE13986-7214-4247-9B11-B7432FAEAF39}"/>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a:extLst>
            <a:ext uri="{FF2B5EF4-FFF2-40B4-BE49-F238E27FC236}">
              <a16:creationId xmlns:a16="http://schemas.microsoft.com/office/drawing/2014/main" id="{981D92AE-8249-4874-B4B0-AAE6D740562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01" name="直線コネクタ 100">
          <a:extLst>
            <a:ext uri="{FF2B5EF4-FFF2-40B4-BE49-F238E27FC236}">
              <a16:creationId xmlns:a16="http://schemas.microsoft.com/office/drawing/2014/main" id="{983A8500-1469-46D4-BE63-03FE700EAC0E}"/>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02" name="【道路】&#10;一人当たり延長最小値テキスト">
          <a:extLst>
            <a:ext uri="{FF2B5EF4-FFF2-40B4-BE49-F238E27FC236}">
              <a16:creationId xmlns:a16="http://schemas.microsoft.com/office/drawing/2014/main" id="{DAB90B9A-D2CA-41EF-9A30-BAB36B9F4D4A}"/>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03" name="直線コネクタ 102">
          <a:extLst>
            <a:ext uri="{FF2B5EF4-FFF2-40B4-BE49-F238E27FC236}">
              <a16:creationId xmlns:a16="http://schemas.microsoft.com/office/drawing/2014/main" id="{1A464E94-C189-4201-8C4F-0F262C69F3E3}"/>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04" name="【道路】&#10;一人当たり延長最大値テキスト">
          <a:extLst>
            <a:ext uri="{FF2B5EF4-FFF2-40B4-BE49-F238E27FC236}">
              <a16:creationId xmlns:a16="http://schemas.microsoft.com/office/drawing/2014/main" id="{D917EE0B-9ABE-407C-A3B1-60DAAEC005D0}"/>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05" name="直線コネクタ 104">
          <a:extLst>
            <a:ext uri="{FF2B5EF4-FFF2-40B4-BE49-F238E27FC236}">
              <a16:creationId xmlns:a16="http://schemas.microsoft.com/office/drawing/2014/main" id="{21A80403-291D-407C-B7B4-FE83FBD38FD9}"/>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06" name="【道路】&#10;一人当たり延長平均値テキスト">
          <a:extLst>
            <a:ext uri="{FF2B5EF4-FFF2-40B4-BE49-F238E27FC236}">
              <a16:creationId xmlns:a16="http://schemas.microsoft.com/office/drawing/2014/main" id="{43A927BD-D389-4A22-9A00-D41C78BD975C}"/>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07" name="フローチャート: 判断 106">
          <a:extLst>
            <a:ext uri="{FF2B5EF4-FFF2-40B4-BE49-F238E27FC236}">
              <a16:creationId xmlns:a16="http://schemas.microsoft.com/office/drawing/2014/main" id="{A8F01B44-BA75-4725-8171-40840021642B}"/>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08" name="フローチャート: 判断 107">
          <a:extLst>
            <a:ext uri="{FF2B5EF4-FFF2-40B4-BE49-F238E27FC236}">
              <a16:creationId xmlns:a16="http://schemas.microsoft.com/office/drawing/2014/main" id="{4D927023-8F85-405A-80D9-83D92D8CCB6D}"/>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09" name="フローチャート: 判断 108">
          <a:extLst>
            <a:ext uri="{FF2B5EF4-FFF2-40B4-BE49-F238E27FC236}">
              <a16:creationId xmlns:a16="http://schemas.microsoft.com/office/drawing/2014/main" id="{CA89C6C8-8C07-4FB2-BAB3-C4F077BA00DD}"/>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10" name="フローチャート: 判断 109">
          <a:extLst>
            <a:ext uri="{FF2B5EF4-FFF2-40B4-BE49-F238E27FC236}">
              <a16:creationId xmlns:a16="http://schemas.microsoft.com/office/drawing/2014/main" id="{62C109C1-0D34-4713-8BF2-CEEA0C4019CE}"/>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11" name="フローチャート: 判断 110">
          <a:extLst>
            <a:ext uri="{FF2B5EF4-FFF2-40B4-BE49-F238E27FC236}">
              <a16:creationId xmlns:a16="http://schemas.microsoft.com/office/drawing/2014/main" id="{17E4B29B-6BB8-40C1-9493-BA5C1287FE94}"/>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3FE4CF8A-8851-4551-8B5D-39FCCEF16AD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1E07F1EC-4CEC-42D8-9CD0-B77315FC9CB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DE743C35-76FC-442F-9568-94D2A04D6EC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94D17A07-C758-468F-BB8D-7C5DC24DDBF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E8DB2F92-6E92-43FE-BEAC-BAD50CD5B52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46168</xdr:rowOff>
    </xdr:from>
    <xdr:to>
      <xdr:col>36</xdr:col>
      <xdr:colOff>165100</xdr:colOff>
      <xdr:row>38</xdr:row>
      <xdr:rowOff>147768</xdr:rowOff>
    </xdr:to>
    <xdr:sp macro="" textlink="">
      <xdr:nvSpPr>
        <xdr:cNvPr id="117" name="楕円 116">
          <a:extLst>
            <a:ext uri="{FF2B5EF4-FFF2-40B4-BE49-F238E27FC236}">
              <a16:creationId xmlns:a16="http://schemas.microsoft.com/office/drawing/2014/main" id="{0B9D5574-58EA-4073-B7B1-02DAEFFDBB78}"/>
            </a:ext>
          </a:extLst>
        </xdr:cNvPr>
        <xdr:cNvSpPr/>
      </xdr:nvSpPr>
      <xdr:spPr>
        <a:xfrm>
          <a:off x="6238875" y="62120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39</xdr:row>
      <xdr:rowOff>74</xdr:rowOff>
    </xdr:from>
    <xdr:ext cx="534377" cy="259045"/>
    <xdr:sp macro="" textlink="">
      <xdr:nvSpPr>
        <xdr:cNvPr id="118" name="n_1aveValue【道路】&#10;一人当たり延長">
          <a:extLst>
            <a:ext uri="{FF2B5EF4-FFF2-40B4-BE49-F238E27FC236}">
              <a16:creationId xmlns:a16="http://schemas.microsoft.com/office/drawing/2014/main" id="{35D6F244-EC83-46BE-8E1B-8A7EBB611412}"/>
            </a:ext>
          </a:extLst>
        </xdr:cNvPr>
        <xdr:cNvSpPr txBox="1"/>
      </xdr:nvSpPr>
      <xdr:spPr>
        <a:xfrm>
          <a:off x="8429136" y="63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19" name="n_2aveValue【道路】&#10;一人当たり延長">
          <a:extLst>
            <a:ext uri="{FF2B5EF4-FFF2-40B4-BE49-F238E27FC236}">
              <a16:creationId xmlns:a16="http://schemas.microsoft.com/office/drawing/2014/main" id="{5D0AF4BA-9718-41BD-B965-6D88C561EF77}"/>
            </a:ext>
          </a:extLst>
        </xdr:cNvPr>
        <xdr:cNvSpPr txBox="1"/>
      </xdr:nvSpPr>
      <xdr:spPr>
        <a:xfrm>
          <a:off x="7648086" y="63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20" name="n_3aveValue【道路】&#10;一人当たり延長">
          <a:extLst>
            <a:ext uri="{FF2B5EF4-FFF2-40B4-BE49-F238E27FC236}">
              <a16:creationId xmlns:a16="http://schemas.microsoft.com/office/drawing/2014/main" id="{5D23E50D-94CA-4B00-8708-3F288887008C}"/>
            </a:ext>
          </a:extLst>
        </xdr:cNvPr>
        <xdr:cNvSpPr txBox="1"/>
      </xdr:nvSpPr>
      <xdr:spPr>
        <a:xfrm>
          <a:off x="6847986" y="632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21" name="n_4aveValue【道路】&#10;一人当たり延長">
          <a:extLst>
            <a:ext uri="{FF2B5EF4-FFF2-40B4-BE49-F238E27FC236}">
              <a16:creationId xmlns:a16="http://schemas.microsoft.com/office/drawing/2014/main" id="{81233592-FEA9-4E36-BDCD-48190ECD054C}"/>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36</xdr:row>
      <xdr:rowOff>164295</xdr:rowOff>
    </xdr:from>
    <xdr:ext cx="599010" cy="259045"/>
    <xdr:sp macro="" textlink="">
      <xdr:nvSpPr>
        <xdr:cNvPr id="122" name="n_4mainValue【道路】&#10;一人当たり延長">
          <a:extLst>
            <a:ext uri="{FF2B5EF4-FFF2-40B4-BE49-F238E27FC236}">
              <a16:creationId xmlns:a16="http://schemas.microsoft.com/office/drawing/2014/main" id="{56F7996F-D6A7-4C85-A4AE-6CA8ABA01F6A}"/>
            </a:ext>
          </a:extLst>
        </xdr:cNvPr>
        <xdr:cNvSpPr txBox="1"/>
      </xdr:nvSpPr>
      <xdr:spPr>
        <a:xfrm>
          <a:off x="6009219" y="599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367526D3-F70C-4F77-81D9-E6FB231EAAB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34016135-C69D-4AA0-B7EE-6F423111068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4CE30F44-63B1-4144-AA27-08F6AD5A90C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22C14D92-C611-4955-9175-04CB6A4E98D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3B27E708-EB71-41EA-AC23-1B86BDE14EF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BF52EC5B-5F29-41D5-9586-F3BECEF3FAD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CC31A70E-CDF3-422A-99A7-2A55F7EBCC1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25C63A56-7871-48A1-888D-A816504D5D7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a:extLst>
            <a:ext uri="{FF2B5EF4-FFF2-40B4-BE49-F238E27FC236}">
              <a16:creationId xmlns:a16="http://schemas.microsoft.com/office/drawing/2014/main" id="{38E943F6-4594-4DF1-85BD-3BF973B2F7F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C60709C4-08AC-4BBD-9667-D160A0B0ADA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3" name="テキスト ボックス 132">
          <a:extLst>
            <a:ext uri="{FF2B5EF4-FFF2-40B4-BE49-F238E27FC236}">
              <a16:creationId xmlns:a16="http://schemas.microsoft.com/office/drawing/2014/main" id="{30C2C8CE-19AB-4FA0-9541-0A6E99F2DF0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4" name="直線コネクタ 133">
          <a:extLst>
            <a:ext uri="{FF2B5EF4-FFF2-40B4-BE49-F238E27FC236}">
              <a16:creationId xmlns:a16="http://schemas.microsoft.com/office/drawing/2014/main" id="{87722ED0-FD2E-425E-AF5E-1B4DBB9EA56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5" name="テキスト ボックス 134">
          <a:extLst>
            <a:ext uri="{FF2B5EF4-FFF2-40B4-BE49-F238E27FC236}">
              <a16:creationId xmlns:a16="http://schemas.microsoft.com/office/drawing/2014/main" id="{50C81E2E-0723-44C3-A5E5-20BC4B7E2C31}"/>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6" name="直線コネクタ 135">
          <a:extLst>
            <a:ext uri="{FF2B5EF4-FFF2-40B4-BE49-F238E27FC236}">
              <a16:creationId xmlns:a16="http://schemas.microsoft.com/office/drawing/2014/main" id="{7CAADF1E-5261-461C-9860-0B1FC098DA1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7" name="テキスト ボックス 136">
          <a:extLst>
            <a:ext uri="{FF2B5EF4-FFF2-40B4-BE49-F238E27FC236}">
              <a16:creationId xmlns:a16="http://schemas.microsoft.com/office/drawing/2014/main" id="{2940718F-16EF-4E45-AACA-35CEAB2A120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8" name="直線コネクタ 137">
          <a:extLst>
            <a:ext uri="{FF2B5EF4-FFF2-40B4-BE49-F238E27FC236}">
              <a16:creationId xmlns:a16="http://schemas.microsoft.com/office/drawing/2014/main" id="{5407003E-A7D2-4875-ADBF-27B3304F0E64}"/>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9" name="テキスト ボックス 138">
          <a:extLst>
            <a:ext uri="{FF2B5EF4-FFF2-40B4-BE49-F238E27FC236}">
              <a16:creationId xmlns:a16="http://schemas.microsoft.com/office/drawing/2014/main" id="{0995ABBB-132B-47A7-B249-637858F5A42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0" name="直線コネクタ 139">
          <a:extLst>
            <a:ext uri="{FF2B5EF4-FFF2-40B4-BE49-F238E27FC236}">
              <a16:creationId xmlns:a16="http://schemas.microsoft.com/office/drawing/2014/main" id="{B5B99B01-B736-43A5-8E4B-73AE8D13C06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1" name="テキスト ボックス 140">
          <a:extLst>
            <a:ext uri="{FF2B5EF4-FFF2-40B4-BE49-F238E27FC236}">
              <a16:creationId xmlns:a16="http://schemas.microsoft.com/office/drawing/2014/main" id="{FF819138-B3D2-4477-9825-63893680E09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2" name="直線コネクタ 141">
          <a:extLst>
            <a:ext uri="{FF2B5EF4-FFF2-40B4-BE49-F238E27FC236}">
              <a16:creationId xmlns:a16="http://schemas.microsoft.com/office/drawing/2014/main" id="{039678AA-8BE4-46F6-8FFC-F68584FA834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3" name="テキスト ボックス 142">
          <a:extLst>
            <a:ext uri="{FF2B5EF4-FFF2-40B4-BE49-F238E27FC236}">
              <a16:creationId xmlns:a16="http://schemas.microsoft.com/office/drawing/2014/main" id="{5E0B9A29-768C-4DEA-93AA-BBDCA68BA251}"/>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4" name="直線コネクタ 143">
          <a:extLst>
            <a:ext uri="{FF2B5EF4-FFF2-40B4-BE49-F238E27FC236}">
              <a16:creationId xmlns:a16="http://schemas.microsoft.com/office/drawing/2014/main" id="{3FAA4CA5-D588-4C65-878F-FA3D5EE24AC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5" name="テキスト ボックス 144">
          <a:extLst>
            <a:ext uri="{FF2B5EF4-FFF2-40B4-BE49-F238E27FC236}">
              <a16:creationId xmlns:a16="http://schemas.microsoft.com/office/drawing/2014/main" id="{64B69B8F-B2B6-4D70-A95B-3625DDDE840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a:extLst>
            <a:ext uri="{FF2B5EF4-FFF2-40B4-BE49-F238E27FC236}">
              <a16:creationId xmlns:a16="http://schemas.microsoft.com/office/drawing/2014/main" id="{27AEDB88-8A50-4346-BC37-A4F48AE58E9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橋りょう・トンネル】&#10;有形固定資産減価償却率グラフ枠">
          <a:extLst>
            <a:ext uri="{FF2B5EF4-FFF2-40B4-BE49-F238E27FC236}">
              <a16:creationId xmlns:a16="http://schemas.microsoft.com/office/drawing/2014/main" id="{AAE6FD07-B749-402F-9A5C-9240E5A1B70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48" name="直線コネクタ 147">
          <a:extLst>
            <a:ext uri="{FF2B5EF4-FFF2-40B4-BE49-F238E27FC236}">
              <a16:creationId xmlns:a16="http://schemas.microsoft.com/office/drawing/2014/main" id="{65BCB526-7C56-4C75-B48C-8083A425EC11}"/>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49" name="【橋りょう・トンネル】&#10;有形固定資産減価償却率最小値テキスト">
          <a:extLst>
            <a:ext uri="{FF2B5EF4-FFF2-40B4-BE49-F238E27FC236}">
              <a16:creationId xmlns:a16="http://schemas.microsoft.com/office/drawing/2014/main" id="{4D08D5A4-9785-4C8D-A75B-3557864B132F}"/>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50" name="直線コネクタ 149">
          <a:extLst>
            <a:ext uri="{FF2B5EF4-FFF2-40B4-BE49-F238E27FC236}">
              <a16:creationId xmlns:a16="http://schemas.microsoft.com/office/drawing/2014/main" id="{B5E4BE66-49DE-4FFC-92CC-32D636D67138}"/>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51" name="【橋りょう・トンネル】&#10;有形固定資産減価償却率最大値テキスト">
          <a:extLst>
            <a:ext uri="{FF2B5EF4-FFF2-40B4-BE49-F238E27FC236}">
              <a16:creationId xmlns:a16="http://schemas.microsoft.com/office/drawing/2014/main" id="{D43E0969-DD17-4009-B11A-801BC59BDF1E}"/>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52" name="直線コネクタ 151">
          <a:extLst>
            <a:ext uri="{FF2B5EF4-FFF2-40B4-BE49-F238E27FC236}">
              <a16:creationId xmlns:a16="http://schemas.microsoft.com/office/drawing/2014/main" id="{7EDE060F-224C-434B-93DE-A99FAEE0E296}"/>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53" name="【橋りょう・トンネル】&#10;有形固定資産減価償却率平均値テキスト">
          <a:extLst>
            <a:ext uri="{FF2B5EF4-FFF2-40B4-BE49-F238E27FC236}">
              <a16:creationId xmlns:a16="http://schemas.microsoft.com/office/drawing/2014/main" id="{79E77469-40E1-46A3-B751-FA5C77444152}"/>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54" name="フローチャート: 判断 153">
          <a:extLst>
            <a:ext uri="{FF2B5EF4-FFF2-40B4-BE49-F238E27FC236}">
              <a16:creationId xmlns:a16="http://schemas.microsoft.com/office/drawing/2014/main" id="{9F0CF2E5-8EFB-40C1-80EA-C8D969606CAF}"/>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55" name="フローチャート: 判断 154">
          <a:extLst>
            <a:ext uri="{FF2B5EF4-FFF2-40B4-BE49-F238E27FC236}">
              <a16:creationId xmlns:a16="http://schemas.microsoft.com/office/drawing/2014/main" id="{36CDC3F5-FB8D-4501-B8D4-F2D6A70A07E6}"/>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56" name="フローチャート: 判断 155">
          <a:extLst>
            <a:ext uri="{FF2B5EF4-FFF2-40B4-BE49-F238E27FC236}">
              <a16:creationId xmlns:a16="http://schemas.microsoft.com/office/drawing/2014/main" id="{2C1E095D-1F3B-4164-8B74-AA3B458D908A}"/>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57" name="フローチャート: 判断 156">
          <a:extLst>
            <a:ext uri="{FF2B5EF4-FFF2-40B4-BE49-F238E27FC236}">
              <a16:creationId xmlns:a16="http://schemas.microsoft.com/office/drawing/2014/main" id="{6FF514A6-194F-49AC-9FBD-1007BFF29C4C}"/>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58" name="フローチャート: 判断 157">
          <a:extLst>
            <a:ext uri="{FF2B5EF4-FFF2-40B4-BE49-F238E27FC236}">
              <a16:creationId xmlns:a16="http://schemas.microsoft.com/office/drawing/2014/main" id="{ABA88BC7-361F-45B1-8FA4-B2B7602826B9}"/>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39BAEBF5-A651-43E7-8B80-2BFAC7460F7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id="{B6B70D42-FC77-46B0-92C6-983CED73430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FAEA3F2E-19C6-4DF6-AFD5-8EF0D049C01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35DCAB7F-5506-4D18-BA12-7C06CD7C171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25E1772F-0D26-4984-9C50-9A0382B2D4F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50437</xdr:rowOff>
    </xdr:from>
    <xdr:to>
      <xdr:col>6</xdr:col>
      <xdr:colOff>38100</xdr:colOff>
      <xdr:row>59</xdr:row>
      <xdr:rowOff>152037</xdr:rowOff>
    </xdr:to>
    <xdr:sp macro="" textlink="">
      <xdr:nvSpPr>
        <xdr:cNvPr id="164" name="楕円 163">
          <a:extLst>
            <a:ext uri="{FF2B5EF4-FFF2-40B4-BE49-F238E27FC236}">
              <a16:creationId xmlns:a16="http://schemas.microsoft.com/office/drawing/2014/main" id="{8F5D3874-3BD5-46DC-BDA7-700807A1B50A}"/>
            </a:ext>
          </a:extLst>
        </xdr:cNvPr>
        <xdr:cNvSpPr/>
      </xdr:nvSpPr>
      <xdr:spPr>
        <a:xfrm>
          <a:off x="981075" y="96103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103250</xdr:rowOff>
    </xdr:from>
    <xdr:ext cx="405111" cy="259045"/>
    <xdr:sp macro="" textlink="">
      <xdr:nvSpPr>
        <xdr:cNvPr id="165" name="n_1aveValue【橋りょう・トンネル】&#10;有形固定資産減価償却率">
          <a:extLst>
            <a:ext uri="{FF2B5EF4-FFF2-40B4-BE49-F238E27FC236}">
              <a16:creationId xmlns:a16="http://schemas.microsoft.com/office/drawing/2014/main" id="{F3400570-E97D-49B9-87C7-05F27EEB951D}"/>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66" name="n_2aveValue【橋りょう・トンネル】&#10;有形固定資産減価償却率">
          <a:extLst>
            <a:ext uri="{FF2B5EF4-FFF2-40B4-BE49-F238E27FC236}">
              <a16:creationId xmlns:a16="http://schemas.microsoft.com/office/drawing/2014/main" id="{547C4DF4-D6FD-47FB-8A2B-EC673E7EA147}"/>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167" name="n_3aveValue【橋りょう・トンネル】&#10;有形固定資産減価償却率">
          <a:extLst>
            <a:ext uri="{FF2B5EF4-FFF2-40B4-BE49-F238E27FC236}">
              <a16:creationId xmlns:a16="http://schemas.microsoft.com/office/drawing/2014/main" id="{0F55272B-6A28-4D46-81B6-80382229FABE}"/>
            </a:ext>
          </a:extLst>
        </xdr:cNvPr>
        <xdr:cNvSpPr txBox="1"/>
      </xdr:nvSpPr>
      <xdr:spPr>
        <a:xfrm>
          <a:off x="16484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68" name="n_4aveValue【橋りょう・トンネル】&#10;有形固定資産減価償却率">
          <a:extLst>
            <a:ext uri="{FF2B5EF4-FFF2-40B4-BE49-F238E27FC236}">
              <a16:creationId xmlns:a16="http://schemas.microsoft.com/office/drawing/2014/main" id="{8A711494-4368-47F1-BAC7-AD9504417994}"/>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168564</xdr:rowOff>
    </xdr:from>
    <xdr:ext cx="405111" cy="259045"/>
    <xdr:sp macro="" textlink="">
      <xdr:nvSpPr>
        <xdr:cNvPr id="169" name="n_4mainValue【橋りょう・トンネル】&#10;有形固定資産減価償却率">
          <a:extLst>
            <a:ext uri="{FF2B5EF4-FFF2-40B4-BE49-F238E27FC236}">
              <a16:creationId xmlns:a16="http://schemas.microsoft.com/office/drawing/2014/main" id="{D20F48E3-130E-4A83-853E-6A8ACE4EDD8D}"/>
            </a:ext>
          </a:extLst>
        </xdr:cNvPr>
        <xdr:cNvSpPr txBox="1"/>
      </xdr:nvSpPr>
      <xdr:spPr>
        <a:xfrm>
          <a:off x="848369" y="939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0" name="正方形/長方形 169">
          <a:extLst>
            <a:ext uri="{FF2B5EF4-FFF2-40B4-BE49-F238E27FC236}">
              <a16:creationId xmlns:a16="http://schemas.microsoft.com/office/drawing/2014/main" id="{B4B7C17E-3319-4D6B-9ACB-1FA5806220C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1" name="正方形/長方形 170">
          <a:extLst>
            <a:ext uri="{FF2B5EF4-FFF2-40B4-BE49-F238E27FC236}">
              <a16:creationId xmlns:a16="http://schemas.microsoft.com/office/drawing/2014/main" id="{8DA80B5D-A4DA-47D4-916E-3CF45721AA1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2" name="正方形/長方形 171">
          <a:extLst>
            <a:ext uri="{FF2B5EF4-FFF2-40B4-BE49-F238E27FC236}">
              <a16:creationId xmlns:a16="http://schemas.microsoft.com/office/drawing/2014/main" id="{D1E8A12A-1C70-4394-A5EC-D9E9045A9FD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3" name="正方形/長方形 172">
          <a:extLst>
            <a:ext uri="{FF2B5EF4-FFF2-40B4-BE49-F238E27FC236}">
              <a16:creationId xmlns:a16="http://schemas.microsoft.com/office/drawing/2014/main" id="{70BB6AAA-424F-439C-B666-7DA9D4E2231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4" name="正方形/長方形 173">
          <a:extLst>
            <a:ext uri="{FF2B5EF4-FFF2-40B4-BE49-F238E27FC236}">
              <a16:creationId xmlns:a16="http://schemas.microsoft.com/office/drawing/2014/main" id="{1649B421-E932-4CDB-93B8-395C8C5A828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5" name="正方形/長方形 174">
          <a:extLst>
            <a:ext uri="{FF2B5EF4-FFF2-40B4-BE49-F238E27FC236}">
              <a16:creationId xmlns:a16="http://schemas.microsoft.com/office/drawing/2014/main" id="{9B60C7C3-2C08-4B4C-9EDD-0DBEF674498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6" name="正方形/長方形 175">
          <a:extLst>
            <a:ext uri="{FF2B5EF4-FFF2-40B4-BE49-F238E27FC236}">
              <a16:creationId xmlns:a16="http://schemas.microsoft.com/office/drawing/2014/main" id="{F80C255B-BBA1-4265-8A6D-FE232C9B026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7" name="正方形/長方形 176">
          <a:extLst>
            <a:ext uri="{FF2B5EF4-FFF2-40B4-BE49-F238E27FC236}">
              <a16:creationId xmlns:a16="http://schemas.microsoft.com/office/drawing/2014/main" id="{0CEF7B16-5816-46AE-9714-6FA4AF722F7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8" name="テキスト ボックス 177">
          <a:extLst>
            <a:ext uri="{FF2B5EF4-FFF2-40B4-BE49-F238E27FC236}">
              <a16:creationId xmlns:a16="http://schemas.microsoft.com/office/drawing/2014/main" id="{19AC061F-8078-46CF-B4DD-D40FB6C281E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9" name="直線コネクタ 178">
          <a:extLst>
            <a:ext uri="{FF2B5EF4-FFF2-40B4-BE49-F238E27FC236}">
              <a16:creationId xmlns:a16="http://schemas.microsoft.com/office/drawing/2014/main" id="{6B9F6BF8-4852-4CD0-BF4C-616F2EE7118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0" name="直線コネクタ 179">
          <a:extLst>
            <a:ext uri="{FF2B5EF4-FFF2-40B4-BE49-F238E27FC236}">
              <a16:creationId xmlns:a16="http://schemas.microsoft.com/office/drawing/2014/main" id="{EFC615DD-D8BE-4C53-A747-F2F1DB5FFCD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1" name="テキスト ボックス 180">
          <a:extLst>
            <a:ext uri="{FF2B5EF4-FFF2-40B4-BE49-F238E27FC236}">
              <a16:creationId xmlns:a16="http://schemas.microsoft.com/office/drawing/2014/main" id="{DCC0ACA3-C5D3-4F99-864B-750F3D9A260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2" name="直線コネクタ 181">
          <a:extLst>
            <a:ext uri="{FF2B5EF4-FFF2-40B4-BE49-F238E27FC236}">
              <a16:creationId xmlns:a16="http://schemas.microsoft.com/office/drawing/2014/main" id="{6C7B12DE-05A3-48CD-AFC1-DF8E1CDD8FC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3" name="テキスト ボックス 182">
          <a:extLst>
            <a:ext uri="{FF2B5EF4-FFF2-40B4-BE49-F238E27FC236}">
              <a16:creationId xmlns:a16="http://schemas.microsoft.com/office/drawing/2014/main" id="{44446C8D-A89D-414F-BDC6-C36EC7258F4F}"/>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4" name="直線コネクタ 183">
          <a:extLst>
            <a:ext uri="{FF2B5EF4-FFF2-40B4-BE49-F238E27FC236}">
              <a16:creationId xmlns:a16="http://schemas.microsoft.com/office/drawing/2014/main" id="{ABCBB288-D208-48BC-8D01-4DA0CEDD63F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5" name="テキスト ボックス 184">
          <a:extLst>
            <a:ext uri="{FF2B5EF4-FFF2-40B4-BE49-F238E27FC236}">
              <a16:creationId xmlns:a16="http://schemas.microsoft.com/office/drawing/2014/main" id="{536A64C9-B966-4F63-967A-AEC932E49B13}"/>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6" name="直線コネクタ 185">
          <a:extLst>
            <a:ext uri="{FF2B5EF4-FFF2-40B4-BE49-F238E27FC236}">
              <a16:creationId xmlns:a16="http://schemas.microsoft.com/office/drawing/2014/main" id="{8D4FBF6D-35B6-4253-ADCD-5273F7141C0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7" name="テキスト ボックス 186">
          <a:extLst>
            <a:ext uri="{FF2B5EF4-FFF2-40B4-BE49-F238E27FC236}">
              <a16:creationId xmlns:a16="http://schemas.microsoft.com/office/drawing/2014/main" id="{7EA7141A-25C9-449B-A90A-029CC1351519}"/>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8" name="直線コネクタ 187">
          <a:extLst>
            <a:ext uri="{FF2B5EF4-FFF2-40B4-BE49-F238E27FC236}">
              <a16:creationId xmlns:a16="http://schemas.microsoft.com/office/drawing/2014/main" id="{73B50C67-79F4-4086-840F-BEA002B1CD3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9" name="テキスト ボックス 188">
          <a:extLst>
            <a:ext uri="{FF2B5EF4-FFF2-40B4-BE49-F238E27FC236}">
              <a16:creationId xmlns:a16="http://schemas.microsoft.com/office/drawing/2014/main" id="{3215EE9A-D345-4AA2-BE80-F566C364641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0" name="直線コネクタ 189">
          <a:extLst>
            <a:ext uri="{FF2B5EF4-FFF2-40B4-BE49-F238E27FC236}">
              <a16:creationId xmlns:a16="http://schemas.microsoft.com/office/drawing/2014/main" id="{D8F36CA4-FD6D-4F13-A9FA-1862083D91D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91" name="テキスト ボックス 190">
          <a:extLst>
            <a:ext uri="{FF2B5EF4-FFF2-40B4-BE49-F238E27FC236}">
              <a16:creationId xmlns:a16="http://schemas.microsoft.com/office/drawing/2014/main" id="{D5124391-6010-4798-876D-115465B67279}"/>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2" name="【橋りょう・トンネル】&#10;一人当たり有形固定資産（償却資産）額グラフ枠">
          <a:extLst>
            <a:ext uri="{FF2B5EF4-FFF2-40B4-BE49-F238E27FC236}">
              <a16:creationId xmlns:a16="http://schemas.microsoft.com/office/drawing/2014/main" id="{AA7615A7-41BC-406D-8B86-2D153D8682E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193" name="直線コネクタ 192">
          <a:extLst>
            <a:ext uri="{FF2B5EF4-FFF2-40B4-BE49-F238E27FC236}">
              <a16:creationId xmlns:a16="http://schemas.microsoft.com/office/drawing/2014/main" id="{B44B5E14-9BA6-4FD6-8CDB-8DDFC5D9E80B}"/>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194" name="【橋りょう・トンネル】&#10;一人当たり有形固定資産（償却資産）額最小値テキスト">
          <a:extLst>
            <a:ext uri="{FF2B5EF4-FFF2-40B4-BE49-F238E27FC236}">
              <a16:creationId xmlns:a16="http://schemas.microsoft.com/office/drawing/2014/main" id="{F294AD81-8B56-4288-B7F3-E58668753D93}"/>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195" name="直線コネクタ 194">
          <a:extLst>
            <a:ext uri="{FF2B5EF4-FFF2-40B4-BE49-F238E27FC236}">
              <a16:creationId xmlns:a16="http://schemas.microsoft.com/office/drawing/2014/main" id="{6E41C5F7-4C35-4A2E-B4BC-A123C9AE943C}"/>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196" name="【橋りょう・トンネル】&#10;一人当たり有形固定資産（償却資産）額最大値テキスト">
          <a:extLst>
            <a:ext uri="{FF2B5EF4-FFF2-40B4-BE49-F238E27FC236}">
              <a16:creationId xmlns:a16="http://schemas.microsoft.com/office/drawing/2014/main" id="{7129BC8B-5A3C-4CBB-BCB1-DF7A3B2E1965}"/>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197" name="直線コネクタ 196">
          <a:extLst>
            <a:ext uri="{FF2B5EF4-FFF2-40B4-BE49-F238E27FC236}">
              <a16:creationId xmlns:a16="http://schemas.microsoft.com/office/drawing/2014/main" id="{6AA948E3-0302-478B-A09A-B2C6A1E17B87}"/>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198" name="【橋りょう・トンネル】&#10;一人当たり有形固定資産（償却資産）額平均値テキスト">
          <a:extLst>
            <a:ext uri="{FF2B5EF4-FFF2-40B4-BE49-F238E27FC236}">
              <a16:creationId xmlns:a16="http://schemas.microsoft.com/office/drawing/2014/main" id="{88638982-C2FA-4DC6-85EC-0EF4DE6EE1EF}"/>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199" name="フローチャート: 判断 198">
          <a:extLst>
            <a:ext uri="{FF2B5EF4-FFF2-40B4-BE49-F238E27FC236}">
              <a16:creationId xmlns:a16="http://schemas.microsoft.com/office/drawing/2014/main" id="{5843040E-3EA1-47E9-BB8E-C547B4CAA4C8}"/>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00" name="フローチャート: 判断 199">
          <a:extLst>
            <a:ext uri="{FF2B5EF4-FFF2-40B4-BE49-F238E27FC236}">
              <a16:creationId xmlns:a16="http://schemas.microsoft.com/office/drawing/2014/main" id="{653988F1-0140-4857-913C-255572DDC8C1}"/>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01" name="フローチャート: 判断 200">
          <a:extLst>
            <a:ext uri="{FF2B5EF4-FFF2-40B4-BE49-F238E27FC236}">
              <a16:creationId xmlns:a16="http://schemas.microsoft.com/office/drawing/2014/main" id="{62E508B3-3697-45C9-9269-84373670C613}"/>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02" name="フローチャート: 判断 201">
          <a:extLst>
            <a:ext uri="{FF2B5EF4-FFF2-40B4-BE49-F238E27FC236}">
              <a16:creationId xmlns:a16="http://schemas.microsoft.com/office/drawing/2014/main" id="{D3094B34-5683-4137-9939-B04049FB3363}"/>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03" name="フローチャート: 判断 202">
          <a:extLst>
            <a:ext uri="{FF2B5EF4-FFF2-40B4-BE49-F238E27FC236}">
              <a16:creationId xmlns:a16="http://schemas.microsoft.com/office/drawing/2014/main" id="{BAE2492A-5059-4A31-84BC-89E4F93BFED7}"/>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85E2D34C-5D4A-4974-9F05-67E799BDEEB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F9146595-75F0-434D-A7FD-5EE0307AB18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C9E13C4A-F7FD-4539-9681-93E5B7B0C5E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803C4DE3-08BE-45AA-95FD-C38CB628370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12A6604A-C5A4-45FB-819D-13F7E9C9B75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63</xdr:row>
      <xdr:rowOff>167039</xdr:rowOff>
    </xdr:from>
    <xdr:to>
      <xdr:col>36</xdr:col>
      <xdr:colOff>165100</xdr:colOff>
      <xdr:row>64</xdr:row>
      <xdr:rowOff>97189</xdr:rowOff>
    </xdr:to>
    <xdr:sp macro="" textlink="">
      <xdr:nvSpPr>
        <xdr:cNvPr id="209" name="楕円 208">
          <a:extLst>
            <a:ext uri="{FF2B5EF4-FFF2-40B4-BE49-F238E27FC236}">
              <a16:creationId xmlns:a16="http://schemas.microsoft.com/office/drawing/2014/main" id="{717820B2-9730-4C78-AB09-9A2AEEAD58BC}"/>
            </a:ext>
          </a:extLst>
        </xdr:cNvPr>
        <xdr:cNvSpPr/>
      </xdr:nvSpPr>
      <xdr:spPr>
        <a:xfrm>
          <a:off x="6238875" y="103746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80060</xdr:rowOff>
    </xdr:from>
    <xdr:ext cx="690189" cy="259045"/>
    <xdr:sp macro="" textlink="">
      <xdr:nvSpPr>
        <xdr:cNvPr id="210" name="n_1aveValue【橋りょう・トンネル】&#10;一人当たり有形固定資産（償却資産）額">
          <a:extLst>
            <a:ext uri="{FF2B5EF4-FFF2-40B4-BE49-F238E27FC236}">
              <a16:creationId xmlns:a16="http://schemas.microsoft.com/office/drawing/2014/main" id="{6D5A2032-71F4-4751-959B-A0A57DE518F7}"/>
            </a:ext>
          </a:extLst>
        </xdr:cNvPr>
        <xdr:cNvSpPr txBox="1"/>
      </xdr:nvSpPr>
      <xdr:spPr>
        <a:xfrm>
          <a:off x="8370280" y="9970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11" name="n_2aveValue【橋りょう・トンネル】&#10;一人当たり有形固定資産（償却資産）額">
          <a:extLst>
            <a:ext uri="{FF2B5EF4-FFF2-40B4-BE49-F238E27FC236}">
              <a16:creationId xmlns:a16="http://schemas.microsoft.com/office/drawing/2014/main" id="{4961F002-7610-464A-93E1-44CC67CC72D9}"/>
            </a:ext>
          </a:extLst>
        </xdr:cNvPr>
        <xdr:cNvSpPr txBox="1"/>
      </xdr:nvSpPr>
      <xdr:spPr>
        <a:xfrm>
          <a:off x="7570180" y="99705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12" name="n_3aveValue【橋りょう・トンネル】&#10;一人当たり有形固定資産（償却資産）額">
          <a:extLst>
            <a:ext uri="{FF2B5EF4-FFF2-40B4-BE49-F238E27FC236}">
              <a16:creationId xmlns:a16="http://schemas.microsoft.com/office/drawing/2014/main" id="{55556FD8-7D62-4E97-B4F6-376A06552273}"/>
            </a:ext>
          </a:extLst>
        </xdr:cNvPr>
        <xdr:cNvSpPr txBox="1"/>
      </xdr:nvSpPr>
      <xdr:spPr>
        <a:xfrm>
          <a:off x="6770080" y="9983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13" name="n_4aveValue【橋りょう・トンネル】&#10;一人当たり有形固定資産（償却資産）額">
          <a:extLst>
            <a:ext uri="{FF2B5EF4-FFF2-40B4-BE49-F238E27FC236}">
              <a16:creationId xmlns:a16="http://schemas.microsoft.com/office/drawing/2014/main" id="{D6076D80-4A09-46BA-946A-9227109DA9C1}"/>
            </a:ext>
          </a:extLst>
        </xdr:cNvPr>
        <xdr:cNvSpPr txBox="1"/>
      </xdr:nvSpPr>
      <xdr:spPr>
        <a:xfrm>
          <a:off x="5979505" y="99935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88316</xdr:rowOff>
    </xdr:from>
    <xdr:ext cx="599010" cy="259045"/>
    <xdr:sp macro="" textlink="">
      <xdr:nvSpPr>
        <xdr:cNvPr id="214" name="n_4mainValue【橋りょう・トンネル】&#10;一人当たり有形固定資産（償却資産）額">
          <a:extLst>
            <a:ext uri="{FF2B5EF4-FFF2-40B4-BE49-F238E27FC236}">
              <a16:creationId xmlns:a16="http://schemas.microsoft.com/office/drawing/2014/main" id="{E58D2698-FBA0-4B44-B4B7-1872F5D44CDC}"/>
            </a:ext>
          </a:extLst>
        </xdr:cNvPr>
        <xdr:cNvSpPr txBox="1"/>
      </xdr:nvSpPr>
      <xdr:spPr>
        <a:xfrm>
          <a:off x="6009220" y="1045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5" name="正方形/長方形 214">
          <a:extLst>
            <a:ext uri="{FF2B5EF4-FFF2-40B4-BE49-F238E27FC236}">
              <a16:creationId xmlns:a16="http://schemas.microsoft.com/office/drawing/2014/main" id="{5192706B-1204-478C-8A45-35CFF986B70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6" name="正方形/長方形 215">
          <a:extLst>
            <a:ext uri="{FF2B5EF4-FFF2-40B4-BE49-F238E27FC236}">
              <a16:creationId xmlns:a16="http://schemas.microsoft.com/office/drawing/2014/main" id="{BFD7350E-1796-4B87-B86A-07B6A670E64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7" name="正方形/長方形 216">
          <a:extLst>
            <a:ext uri="{FF2B5EF4-FFF2-40B4-BE49-F238E27FC236}">
              <a16:creationId xmlns:a16="http://schemas.microsoft.com/office/drawing/2014/main" id="{C0F3F65D-D9A8-4641-81E8-92DADD31933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8" name="正方形/長方形 217">
          <a:extLst>
            <a:ext uri="{FF2B5EF4-FFF2-40B4-BE49-F238E27FC236}">
              <a16:creationId xmlns:a16="http://schemas.microsoft.com/office/drawing/2014/main" id="{F877EEC9-D969-4242-AEBF-01DF34579FA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9" name="正方形/長方形 218">
          <a:extLst>
            <a:ext uri="{FF2B5EF4-FFF2-40B4-BE49-F238E27FC236}">
              <a16:creationId xmlns:a16="http://schemas.microsoft.com/office/drawing/2014/main" id="{E15A70BB-2AA0-45D7-90C0-A915477F14F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0" name="正方形/長方形 219">
          <a:extLst>
            <a:ext uri="{FF2B5EF4-FFF2-40B4-BE49-F238E27FC236}">
              <a16:creationId xmlns:a16="http://schemas.microsoft.com/office/drawing/2014/main" id="{5CB41EE5-18BA-435C-9E64-7BD732A8A46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1" name="正方形/長方形 220">
          <a:extLst>
            <a:ext uri="{FF2B5EF4-FFF2-40B4-BE49-F238E27FC236}">
              <a16:creationId xmlns:a16="http://schemas.microsoft.com/office/drawing/2014/main" id="{63B70265-3388-4FD6-A13E-CA9FFEF5CB6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2" name="正方形/長方形 221">
          <a:extLst>
            <a:ext uri="{FF2B5EF4-FFF2-40B4-BE49-F238E27FC236}">
              <a16:creationId xmlns:a16="http://schemas.microsoft.com/office/drawing/2014/main" id="{92011304-1241-45F4-B2BE-B4A5BB186BB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3" name="テキスト ボックス 222">
          <a:extLst>
            <a:ext uri="{FF2B5EF4-FFF2-40B4-BE49-F238E27FC236}">
              <a16:creationId xmlns:a16="http://schemas.microsoft.com/office/drawing/2014/main" id="{440DDB04-9179-4129-BD1C-AA8AB4C4815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4" name="直線コネクタ 223">
          <a:extLst>
            <a:ext uri="{FF2B5EF4-FFF2-40B4-BE49-F238E27FC236}">
              <a16:creationId xmlns:a16="http://schemas.microsoft.com/office/drawing/2014/main" id="{1A70535A-C3AB-49B2-8A3E-F4D90B57DCE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5" name="テキスト ボックス 224">
          <a:extLst>
            <a:ext uri="{FF2B5EF4-FFF2-40B4-BE49-F238E27FC236}">
              <a16:creationId xmlns:a16="http://schemas.microsoft.com/office/drawing/2014/main" id="{8BD43AAA-2742-43DE-B5DC-9173FE7B9ED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26" name="直線コネクタ 225">
          <a:extLst>
            <a:ext uri="{FF2B5EF4-FFF2-40B4-BE49-F238E27FC236}">
              <a16:creationId xmlns:a16="http://schemas.microsoft.com/office/drawing/2014/main" id="{A84BBFA7-8D7E-4774-B453-891F12FACD3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27" name="テキスト ボックス 226">
          <a:extLst>
            <a:ext uri="{FF2B5EF4-FFF2-40B4-BE49-F238E27FC236}">
              <a16:creationId xmlns:a16="http://schemas.microsoft.com/office/drawing/2014/main" id="{B7E0613B-ACA5-4309-A7C2-06BDECFD5B11}"/>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28" name="直線コネクタ 227">
          <a:extLst>
            <a:ext uri="{FF2B5EF4-FFF2-40B4-BE49-F238E27FC236}">
              <a16:creationId xmlns:a16="http://schemas.microsoft.com/office/drawing/2014/main" id="{4D2AD546-302A-4EF5-A584-DD4F16C39C7D}"/>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29" name="テキスト ボックス 228">
          <a:extLst>
            <a:ext uri="{FF2B5EF4-FFF2-40B4-BE49-F238E27FC236}">
              <a16:creationId xmlns:a16="http://schemas.microsoft.com/office/drawing/2014/main" id="{81261187-60AA-41FD-9CD5-C0D04B453CD0}"/>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0" name="直線コネクタ 229">
          <a:extLst>
            <a:ext uri="{FF2B5EF4-FFF2-40B4-BE49-F238E27FC236}">
              <a16:creationId xmlns:a16="http://schemas.microsoft.com/office/drawing/2014/main" id="{04C90906-A7A3-433F-8B79-4CCC1DB767AD}"/>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1" name="テキスト ボックス 230">
          <a:extLst>
            <a:ext uri="{FF2B5EF4-FFF2-40B4-BE49-F238E27FC236}">
              <a16:creationId xmlns:a16="http://schemas.microsoft.com/office/drawing/2014/main" id="{ABBCCD52-98DE-4E6A-8A18-D4B18A668517}"/>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2" name="直線コネクタ 231">
          <a:extLst>
            <a:ext uri="{FF2B5EF4-FFF2-40B4-BE49-F238E27FC236}">
              <a16:creationId xmlns:a16="http://schemas.microsoft.com/office/drawing/2014/main" id="{FA139224-7F6C-44E1-AF1A-999B9B12B428}"/>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3" name="テキスト ボックス 232">
          <a:extLst>
            <a:ext uri="{FF2B5EF4-FFF2-40B4-BE49-F238E27FC236}">
              <a16:creationId xmlns:a16="http://schemas.microsoft.com/office/drawing/2014/main" id="{81FBB343-531F-4886-B470-238737B4CE09}"/>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4" name="直線コネクタ 233">
          <a:extLst>
            <a:ext uri="{FF2B5EF4-FFF2-40B4-BE49-F238E27FC236}">
              <a16:creationId xmlns:a16="http://schemas.microsoft.com/office/drawing/2014/main" id="{98CE2C9B-A4FD-46AA-B0CF-A800B7F71B5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5" name="テキスト ボックス 234">
          <a:extLst>
            <a:ext uri="{FF2B5EF4-FFF2-40B4-BE49-F238E27FC236}">
              <a16:creationId xmlns:a16="http://schemas.microsoft.com/office/drawing/2014/main" id="{CDD91DD7-F695-4178-8DC6-7148584E373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6" name="直線コネクタ 235">
          <a:extLst>
            <a:ext uri="{FF2B5EF4-FFF2-40B4-BE49-F238E27FC236}">
              <a16:creationId xmlns:a16="http://schemas.microsoft.com/office/drawing/2014/main" id="{60B2476C-619C-4C38-8B61-F6F8FACFC91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37" name="テキスト ボックス 236">
          <a:extLst>
            <a:ext uri="{FF2B5EF4-FFF2-40B4-BE49-F238E27FC236}">
              <a16:creationId xmlns:a16="http://schemas.microsoft.com/office/drawing/2014/main" id="{1DCE4C13-D80A-4BA4-9F5E-9351406F3C2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8" name="直線コネクタ 237">
          <a:extLst>
            <a:ext uri="{FF2B5EF4-FFF2-40B4-BE49-F238E27FC236}">
              <a16:creationId xmlns:a16="http://schemas.microsoft.com/office/drawing/2014/main" id="{216D26EB-A618-4230-A509-437ED6FE545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39" name="【公営住宅】&#10;有形固定資産減価償却率グラフ枠">
          <a:extLst>
            <a:ext uri="{FF2B5EF4-FFF2-40B4-BE49-F238E27FC236}">
              <a16:creationId xmlns:a16="http://schemas.microsoft.com/office/drawing/2014/main" id="{803D6C75-EEBD-4B1B-B70D-74AB29D4D15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40" name="直線コネクタ 239">
          <a:extLst>
            <a:ext uri="{FF2B5EF4-FFF2-40B4-BE49-F238E27FC236}">
              <a16:creationId xmlns:a16="http://schemas.microsoft.com/office/drawing/2014/main" id="{4207BCB3-A25F-4C77-9F72-F24974D046F7}"/>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41" name="【公営住宅】&#10;有形固定資産減価償却率最小値テキスト">
          <a:extLst>
            <a:ext uri="{FF2B5EF4-FFF2-40B4-BE49-F238E27FC236}">
              <a16:creationId xmlns:a16="http://schemas.microsoft.com/office/drawing/2014/main" id="{6DC5BA9B-8724-46F1-B173-54CEBFC6AC38}"/>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42" name="直線コネクタ 241">
          <a:extLst>
            <a:ext uri="{FF2B5EF4-FFF2-40B4-BE49-F238E27FC236}">
              <a16:creationId xmlns:a16="http://schemas.microsoft.com/office/drawing/2014/main" id="{57FEB2EF-78DD-4C9E-8D93-9E1B4DDC54ED}"/>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43" name="【公営住宅】&#10;有形固定資産減価償却率最大値テキスト">
          <a:extLst>
            <a:ext uri="{FF2B5EF4-FFF2-40B4-BE49-F238E27FC236}">
              <a16:creationId xmlns:a16="http://schemas.microsoft.com/office/drawing/2014/main" id="{D0CD8E43-EDC0-434A-B037-D55533C38B69}"/>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44" name="直線コネクタ 243">
          <a:extLst>
            <a:ext uri="{FF2B5EF4-FFF2-40B4-BE49-F238E27FC236}">
              <a16:creationId xmlns:a16="http://schemas.microsoft.com/office/drawing/2014/main" id="{6E37D733-9B0D-4361-BD78-5A9E94DEF812}"/>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45" name="【公営住宅】&#10;有形固定資産減価償却率平均値テキスト">
          <a:extLst>
            <a:ext uri="{FF2B5EF4-FFF2-40B4-BE49-F238E27FC236}">
              <a16:creationId xmlns:a16="http://schemas.microsoft.com/office/drawing/2014/main" id="{77808890-96A4-4D30-A265-5F864DC464DD}"/>
            </a:ext>
          </a:extLst>
        </xdr:cNvPr>
        <xdr:cNvSpPr txBox="1"/>
      </xdr:nvSpPr>
      <xdr:spPr>
        <a:xfrm>
          <a:off x="4219575" y="13450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46" name="フローチャート: 判断 245">
          <a:extLst>
            <a:ext uri="{FF2B5EF4-FFF2-40B4-BE49-F238E27FC236}">
              <a16:creationId xmlns:a16="http://schemas.microsoft.com/office/drawing/2014/main" id="{53D2A677-0447-4821-94DA-C07D4B8B14CB}"/>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47" name="フローチャート: 判断 246">
          <a:extLst>
            <a:ext uri="{FF2B5EF4-FFF2-40B4-BE49-F238E27FC236}">
              <a16:creationId xmlns:a16="http://schemas.microsoft.com/office/drawing/2014/main" id="{BB8D4F27-D743-44E9-B770-41D08733BE72}"/>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48" name="フローチャート: 判断 247">
          <a:extLst>
            <a:ext uri="{FF2B5EF4-FFF2-40B4-BE49-F238E27FC236}">
              <a16:creationId xmlns:a16="http://schemas.microsoft.com/office/drawing/2014/main" id="{A6D65493-907B-43F5-9679-C12AFF04091D}"/>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49" name="フローチャート: 判断 248">
          <a:extLst>
            <a:ext uri="{FF2B5EF4-FFF2-40B4-BE49-F238E27FC236}">
              <a16:creationId xmlns:a16="http://schemas.microsoft.com/office/drawing/2014/main" id="{20BE60FB-D105-49D3-9F07-D3E9B2E43BDB}"/>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50" name="フローチャート: 判断 249">
          <a:extLst>
            <a:ext uri="{FF2B5EF4-FFF2-40B4-BE49-F238E27FC236}">
              <a16:creationId xmlns:a16="http://schemas.microsoft.com/office/drawing/2014/main" id="{0CEA696E-F7D7-40E4-813C-21F1EBA4354A}"/>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66EB74B5-38BB-4BF1-BE14-8DCF392F83C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D5A858CA-0E52-462E-8412-201F6E56AAB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2F41982-DF86-448D-B93E-EA1F6351F60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CF453C42-C069-4AE7-B9FF-4ECBE96F639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F4CB8E6-04A9-4AC2-ACD4-8D25997488E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33020</xdr:rowOff>
    </xdr:from>
    <xdr:to>
      <xdr:col>6</xdr:col>
      <xdr:colOff>38100</xdr:colOff>
      <xdr:row>79</xdr:row>
      <xdr:rowOff>134620</xdr:rowOff>
    </xdr:to>
    <xdr:sp macro="" textlink="">
      <xdr:nvSpPr>
        <xdr:cNvPr id="256" name="楕円 255">
          <a:extLst>
            <a:ext uri="{FF2B5EF4-FFF2-40B4-BE49-F238E27FC236}">
              <a16:creationId xmlns:a16="http://schemas.microsoft.com/office/drawing/2014/main" id="{1404351E-605F-4F83-B224-5484E6B986D7}"/>
            </a:ext>
          </a:extLst>
        </xdr:cNvPr>
        <xdr:cNvSpPr/>
      </xdr:nvSpPr>
      <xdr:spPr>
        <a:xfrm>
          <a:off x="981075" y="128314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116857</xdr:rowOff>
    </xdr:from>
    <xdr:ext cx="405111" cy="259045"/>
    <xdr:sp macro="" textlink="">
      <xdr:nvSpPr>
        <xdr:cNvPr id="257" name="n_1aveValue【公営住宅】&#10;有形固定資産減価償却率">
          <a:extLst>
            <a:ext uri="{FF2B5EF4-FFF2-40B4-BE49-F238E27FC236}">
              <a16:creationId xmlns:a16="http://schemas.microsoft.com/office/drawing/2014/main" id="{EA317D46-87AE-437D-98DD-B453D22B290F}"/>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258" name="n_2aveValue【公営住宅】&#10;有形固定資産減価償却率">
          <a:extLst>
            <a:ext uri="{FF2B5EF4-FFF2-40B4-BE49-F238E27FC236}">
              <a16:creationId xmlns:a16="http://schemas.microsoft.com/office/drawing/2014/main" id="{E5F96A90-2335-4406-8827-ACFDF17CAFD6}"/>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259" name="n_3aveValue【公営住宅】&#10;有形固定資産減価償却率">
          <a:extLst>
            <a:ext uri="{FF2B5EF4-FFF2-40B4-BE49-F238E27FC236}">
              <a16:creationId xmlns:a16="http://schemas.microsoft.com/office/drawing/2014/main" id="{BDBD8C33-9301-48FF-9DB2-C1959291DD96}"/>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260" name="n_4aveValue【公営住宅】&#10;有形固定資産減価償却率">
          <a:extLst>
            <a:ext uri="{FF2B5EF4-FFF2-40B4-BE49-F238E27FC236}">
              <a16:creationId xmlns:a16="http://schemas.microsoft.com/office/drawing/2014/main" id="{7E5974A8-BECE-44EC-B596-5ACD5D483EB0}"/>
            </a:ext>
          </a:extLst>
        </xdr:cNvPr>
        <xdr:cNvSpPr txBox="1"/>
      </xdr:nvSpPr>
      <xdr:spPr>
        <a:xfrm>
          <a:off x="8483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151147</xdr:rowOff>
    </xdr:from>
    <xdr:ext cx="405111" cy="259045"/>
    <xdr:sp macro="" textlink="">
      <xdr:nvSpPr>
        <xdr:cNvPr id="261" name="n_4mainValue【公営住宅】&#10;有形固定資産減価償却率">
          <a:extLst>
            <a:ext uri="{FF2B5EF4-FFF2-40B4-BE49-F238E27FC236}">
              <a16:creationId xmlns:a16="http://schemas.microsoft.com/office/drawing/2014/main" id="{3075D70B-E848-445D-9439-641EBB3CEDF3}"/>
            </a:ext>
          </a:extLst>
        </xdr:cNvPr>
        <xdr:cNvSpPr txBox="1"/>
      </xdr:nvSpPr>
      <xdr:spPr>
        <a:xfrm>
          <a:off x="848369" y="1262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2" name="正方形/長方形 261">
          <a:extLst>
            <a:ext uri="{FF2B5EF4-FFF2-40B4-BE49-F238E27FC236}">
              <a16:creationId xmlns:a16="http://schemas.microsoft.com/office/drawing/2014/main" id="{83F899EE-69A4-4B8E-9CCC-74059FF8FFC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3" name="正方形/長方形 262">
          <a:extLst>
            <a:ext uri="{FF2B5EF4-FFF2-40B4-BE49-F238E27FC236}">
              <a16:creationId xmlns:a16="http://schemas.microsoft.com/office/drawing/2014/main" id="{6C288441-D969-4865-A904-1EF4841C308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4" name="正方形/長方形 263">
          <a:extLst>
            <a:ext uri="{FF2B5EF4-FFF2-40B4-BE49-F238E27FC236}">
              <a16:creationId xmlns:a16="http://schemas.microsoft.com/office/drawing/2014/main" id="{3C5DF246-074C-47EF-8FCC-E4755AAB001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5" name="正方形/長方形 264">
          <a:extLst>
            <a:ext uri="{FF2B5EF4-FFF2-40B4-BE49-F238E27FC236}">
              <a16:creationId xmlns:a16="http://schemas.microsoft.com/office/drawing/2014/main" id="{2F07F33B-A8FC-4EAC-812C-6097FBCDA52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6" name="正方形/長方形 265">
          <a:extLst>
            <a:ext uri="{FF2B5EF4-FFF2-40B4-BE49-F238E27FC236}">
              <a16:creationId xmlns:a16="http://schemas.microsoft.com/office/drawing/2014/main" id="{4A7939D2-F616-4666-B72F-C41AC340C08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7" name="正方形/長方形 266">
          <a:extLst>
            <a:ext uri="{FF2B5EF4-FFF2-40B4-BE49-F238E27FC236}">
              <a16:creationId xmlns:a16="http://schemas.microsoft.com/office/drawing/2014/main" id="{DA6077A0-60FD-47C7-B152-72A049010E9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8" name="正方形/長方形 267">
          <a:extLst>
            <a:ext uri="{FF2B5EF4-FFF2-40B4-BE49-F238E27FC236}">
              <a16:creationId xmlns:a16="http://schemas.microsoft.com/office/drawing/2014/main" id="{C44A0A69-1C1D-4BAB-B0E1-3D9A768BAF1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9" name="正方形/長方形 268">
          <a:extLst>
            <a:ext uri="{FF2B5EF4-FFF2-40B4-BE49-F238E27FC236}">
              <a16:creationId xmlns:a16="http://schemas.microsoft.com/office/drawing/2014/main" id="{48D3192A-1D4C-4C6B-8F43-7EF4E7E6995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0" name="テキスト ボックス 269">
          <a:extLst>
            <a:ext uri="{FF2B5EF4-FFF2-40B4-BE49-F238E27FC236}">
              <a16:creationId xmlns:a16="http://schemas.microsoft.com/office/drawing/2014/main" id="{1FB079E1-F23C-431E-A54E-5F3067C8908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1" name="直線コネクタ 270">
          <a:extLst>
            <a:ext uri="{FF2B5EF4-FFF2-40B4-BE49-F238E27FC236}">
              <a16:creationId xmlns:a16="http://schemas.microsoft.com/office/drawing/2014/main" id="{CB45D3F2-5A9A-4CF4-90C5-4E8F77F59EA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2" name="直線コネクタ 271">
          <a:extLst>
            <a:ext uri="{FF2B5EF4-FFF2-40B4-BE49-F238E27FC236}">
              <a16:creationId xmlns:a16="http://schemas.microsoft.com/office/drawing/2014/main" id="{02ED9F80-D4A8-4F0E-BEC9-50E2DB09DB92}"/>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F92B960C-56D9-4E04-8C69-DC6581D9CF8D}"/>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4" name="直線コネクタ 273">
          <a:extLst>
            <a:ext uri="{FF2B5EF4-FFF2-40B4-BE49-F238E27FC236}">
              <a16:creationId xmlns:a16="http://schemas.microsoft.com/office/drawing/2014/main" id="{8F54BF84-43EA-4B2F-BFE0-E5389CCFF8C4}"/>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75" name="テキスト ボックス 274">
          <a:extLst>
            <a:ext uri="{FF2B5EF4-FFF2-40B4-BE49-F238E27FC236}">
              <a16:creationId xmlns:a16="http://schemas.microsoft.com/office/drawing/2014/main" id="{7F427862-618F-4259-AF58-B0810CD70595}"/>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6" name="直線コネクタ 275">
          <a:extLst>
            <a:ext uri="{FF2B5EF4-FFF2-40B4-BE49-F238E27FC236}">
              <a16:creationId xmlns:a16="http://schemas.microsoft.com/office/drawing/2014/main" id="{F7C564AA-D91C-4FDA-945B-7C9EEE434AC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77" name="テキスト ボックス 276">
          <a:extLst>
            <a:ext uri="{FF2B5EF4-FFF2-40B4-BE49-F238E27FC236}">
              <a16:creationId xmlns:a16="http://schemas.microsoft.com/office/drawing/2014/main" id="{54686234-98A3-466E-BC15-F56B281EC868}"/>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8" name="直線コネクタ 277">
          <a:extLst>
            <a:ext uri="{FF2B5EF4-FFF2-40B4-BE49-F238E27FC236}">
              <a16:creationId xmlns:a16="http://schemas.microsoft.com/office/drawing/2014/main" id="{D9F16F9C-B107-476F-8508-D5688E7DFAF8}"/>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79" name="テキスト ボックス 278">
          <a:extLst>
            <a:ext uri="{FF2B5EF4-FFF2-40B4-BE49-F238E27FC236}">
              <a16:creationId xmlns:a16="http://schemas.microsoft.com/office/drawing/2014/main" id="{9D9762EB-5EDD-49BD-8B2C-6A956CE1A3E7}"/>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0" name="直線コネクタ 279">
          <a:extLst>
            <a:ext uri="{FF2B5EF4-FFF2-40B4-BE49-F238E27FC236}">
              <a16:creationId xmlns:a16="http://schemas.microsoft.com/office/drawing/2014/main" id="{9EEC9F43-2B1E-43EC-8211-88892C6D7D1B}"/>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81" name="テキスト ボックス 280">
          <a:extLst>
            <a:ext uri="{FF2B5EF4-FFF2-40B4-BE49-F238E27FC236}">
              <a16:creationId xmlns:a16="http://schemas.microsoft.com/office/drawing/2014/main" id="{BDD81987-3F26-404C-ACD3-AA6FD5434196}"/>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2" name="直線コネクタ 281">
          <a:extLst>
            <a:ext uri="{FF2B5EF4-FFF2-40B4-BE49-F238E27FC236}">
              <a16:creationId xmlns:a16="http://schemas.microsoft.com/office/drawing/2014/main" id="{FB7F956E-790C-4291-BF8E-3FCA36FAA2A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83" name="テキスト ボックス 282">
          <a:extLst>
            <a:ext uri="{FF2B5EF4-FFF2-40B4-BE49-F238E27FC236}">
              <a16:creationId xmlns:a16="http://schemas.microsoft.com/office/drawing/2014/main" id="{A1768CBA-5D09-433C-B3C6-02A79ACBF6CB}"/>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4" name="【公営住宅】&#10;一人当たり面積グラフ枠">
          <a:extLst>
            <a:ext uri="{FF2B5EF4-FFF2-40B4-BE49-F238E27FC236}">
              <a16:creationId xmlns:a16="http://schemas.microsoft.com/office/drawing/2014/main" id="{CA3237C3-A955-4CBE-9CCE-DBF015D112B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85" name="直線コネクタ 284">
          <a:extLst>
            <a:ext uri="{FF2B5EF4-FFF2-40B4-BE49-F238E27FC236}">
              <a16:creationId xmlns:a16="http://schemas.microsoft.com/office/drawing/2014/main" id="{CBAABECD-B784-4023-B657-68BED501FAA4}"/>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86" name="【公営住宅】&#10;一人当たり面積最小値テキスト">
          <a:extLst>
            <a:ext uri="{FF2B5EF4-FFF2-40B4-BE49-F238E27FC236}">
              <a16:creationId xmlns:a16="http://schemas.microsoft.com/office/drawing/2014/main" id="{17985B7C-F5DB-499C-8E0C-DBA250149C8B}"/>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87" name="直線コネクタ 286">
          <a:extLst>
            <a:ext uri="{FF2B5EF4-FFF2-40B4-BE49-F238E27FC236}">
              <a16:creationId xmlns:a16="http://schemas.microsoft.com/office/drawing/2014/main" id="{EE96BECC-F40F-45A2-8F01-32D76A969947}"/>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88" name="【公営住宅】&#10;一人当たり面積最大値テキスト">
          <a:extLst>
            <a:ext uri="{FF2B5EF4-FFF2-40B4-BE49-F238E27FC236}">
              <a16:creationId xmlns:a16="http://schemas.microsoft.com/office/drawing/2014/main" id="{7DEB2421-8D53-430F-A560-794A45991BAF}"/>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89" name="直線コネクタ 288">
          <a:extLst>
            <a:ext uri="{FF2B5EF4-FFF2-40B4-BE49-F238E27FC236}">
              <a16:creationId xmlns:a16="http://schemas.microsoft.com/office/drawing/2014/main" id="{68C83C7A-9C1B-453D-AEB9-B71D1B97737C}"/>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290" name="【公営住宅】&#10;一人当たり面積平均値テキスト">
          <a:extLst>
            <a:ext uri="{FF2B5EF4-FFF2-40B4-BE49-F238E27FC236}">
              <a16:creationId xmlns:a16="http://schemas.microsoft.com/office/drawing/2014/main" id="{06376085-EB32-4D85-96C6-B86BB8498F33}"/>
            </a:ext>
          </a:extLst>
        </xdr:cNvPr>
        <xdr:cNvSpPr txBox="1"/>
      </xdr:nvSpPr>
      <xdr:spPr>
        <a:xfrm>
          <a:off x="9467850" y="13614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91" name="フローチャート: 判断 290">
          <a:extLst>
            <a:ext uri="{FF2B5EF4-FFF2-40B4-BE49-F238E27FC236}">
              <a16:creationId xmlns:a16="http://schemas.microsoft.com/office/drawing/2014/main" id="{2B649EB2-BB10-45E5-8F53-B9C328241C82}"/>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92" name="フローチャート: 判断 291">
          <a:extLst>
            <a:ext uri="{FF2B5EF4-FFF2-40B4-BE49-F238E27FC236}">
              <a16:creationId xmlns:a16="http://schemas.microsoft.com/office/drawing/2014/main" id="{37FFC8DE-17D0-4DCB-A449-DC17B52E42B4}"/>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93" name="フローチャート: 判断 292">
          <a:extLst>
            <a:ext uri="{FF2B5EF4-FFF2-40B4-BE49-F238E27FC236}">
              <a16:creationId xmlns:a16="http://schemas.microsoft.com/office/drawing/2014/main" id="{DCF1018A-5D42-40B2-B1C9-77E321F55B0F}"/>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94" name="フローチャート: 判断 293">
          <a:extLst>
            <a:ext uri="{FF2B5EF4-FFF2-40B4-BE49-F238E27FC236}">
              <a16:creationId xmlns:a16="http://schemas.microsoft.com/office/drawing/2014/main" id="{BA81527C-E655-45ED-B640-E0E5D1AD40EF}"/>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95" name="フローチャート: 判断 294">
          <a:extLst>
            <a:ext uri="{FF2B5EF4-FFF2-40B4-BE49-F238E27FC236}">
              <a16:creationId xmlns:a16="http://schemas.microsoft.com/office/drawing/2014/main" id="{B5C864B1-BCE8-40CA-84D2-26BA550067F4}"/>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C4AC4C0-5F24-4C21-ADC4-5A32A54B7F1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D0473A0-EDD2-4AD8-951C-7533507FD54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57DB4B8-A8E9-40CA-9E52-BC2F8D3EF29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0358C7-CF72-4838-8991-BF186EE7B21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DF7977-CDAD-493A-A759-61851F56C05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106324</xdr:rowOff>
    </xdr:from>
    <xdr:to>
      <xdr:col>36</xdr:col>
      <xdr:colOff>165100</xdr:colOff>
      <xdr:row>84</xdr:row>
      <xdr:rowOff>36474</xdr:rowOff>
    </xdr:to>
    <xdr:sp macro="" textlink="">
      <xdr:nvSpPr>
        <xdr:cNvPr id="301" name="楕円 300">
          <a:extLst>
            <a:ext uri="{FF2B5EF4-FFF2-40B4-BE49-F238E27FC236}">
              <a16:creationId xmlns:a16="http://schemas.microsoft.com/office/drawing/2014/main" id="{720D4999-BFB8-40E5-BE38-B242034ABEB6}"/>
            </a:ext>
          </a:extLst>
        </xdr:cNvPr>
        <xdr:cNvSpPr/>
      </xdr:nvSpPr>
      <xdr:spPr>
        <a:xfrm>
          <a:off x="6238875" y="135524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158766</xdr:rowOff>
    </xdr:from>
    <xdr:ext cx="469744" cy="259045"/>
    <xdr:sp macro="" textlink="">
      <xdr:nvSpPr>
        <xdr:cNvPr id="302" name="n_1aveValue【公営住宅】&#10;一人当たり面積">
          <a:extLst>
            <a:ext uri="{FF2B5EF4-FFF2-40B4-BE49-F238E27FC236}">
              <a16:creationId xmlns:a16="http://schemas.microsoft.com/office/drawing/2014/main" id="{4676D56D-8127-40EC-A0C4-BE73FEB57325}"/>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03" name="n_2aveValue【公営住宅】&#10;一人当たり面積">
          <a:extLst>
            <a:ext uri="{FF2B5EF4-FFF2-40B4-BE49-F238E27FC236}">
              <a16:creationId xmlns:a16="http://schemas.microsoft.com/office/drawing/2014/main" id="{EAE262DE-01F3-4115-B604-74F247A82955}"/>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04" name="n_3aveValue【公営住宅】&#10;一人当たり面積">
          <a:extLst>
            <a:ext uri="{FF2B5EF4-FFF2-40B4-BE49-F238E27FC236}">
              <a16:creationId xmlns:a16="http://schemas.microsoft.com/office/drawing/2014/main" id="{6475C748-A0AC-4AD5-87BA-99F4454989CA}"/>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05" name="n_4aveValue【公営住宅】&#10;一人当たり面積">
          <a:extLst>
            <a:ext uri="{FF2B5EF4-FFF2-40B4-BE49-F238E27FC236}">
              <a16:creationId xmlns:a16="http://schemas.microsoft.com/office/drawing/2014/main" id="{BCD806EA-55F2-4ACA-8172-498C894DE9C7}"/>
            </a:ext>
          </a:extLst>
        </xdr:cNvPr>
        <xdr:cNvSpPr txBox="1"/>
      </xdr:nvSpPr>
      <xdr:spPr>
        <a:xfrm>
          <a:off x="6067502" y="1374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53001</xdr:rowOff>
    </xdr:from>
    <xdr:ext cx="469744" cy="259045"/>
    <xdr:sp macro="" textlink="">
      <xdr:nvSpPr>
        <xdr:cNvPr id="306" name="n_4mainValue【公営住宅】&#10;一人当たり面積">
          <a:extLst>
            <a:ext uri="{FF2B5EF4-FFF2-40B4-BE49-F238E27FC236}">
              <a16:creationId xmlns:a16="http://schemas.microsoft.com/office/drawing/2014/main" id="{5ACA4E63-EB45-404C-B705-7C497E25EF6A}"/>
            </a:ext>
          </a:extLst>
        </xdr:cNvPr>
        <xdr:cNvSpPr txBox="1"/>
      </xdr:nvSpPr>
      <xdr:spPr>
        <a:xfrm>
          <a:off x="6067502" y="133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7" name="正方形/長方形 306">
          <a:extLst>
            <a:ext uri="{FF2B5EF4-FFF2-40B4-BE49-F238E27FC236}">
              <a16:creationId xmlns:a16="http://schemas.microsoft.com/office/drawing/2014/main" id="{108C1637-38AB-4FA6-9C14-A810C027555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8" name="正方形/長方形 307">
          <a:extLst>
            <a:ext uri="{FF2B5EF4-FFF2-40B4-BE49-F238E27FC236}">
              <a16:creationId xmlns:a16="http://schemas.microsoft.com/office/drawing/2014/main" id="{508AB946-8937-4C9C-A0D2-D51D3AD6A7C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9" name="正方形/長方形 308">
          <a:extLst>
            <a:ext uri="{FF2B5EF4-FFF2-40B4-BE49-F238E27FC236}">
              <a16:creationId xmlns:a16="http://schemas.microsoft.com/office/drawing/2014/main" id="{9AACCCCE-61CA-4C45-838F-8D1EC5AC1B0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0" name="正方形/長方形 309">
          <a:extLst>
            <a:ext uri="{FF2B5EF4-FFF2-40B4-BE49-F238E27FC236}">
              <a16:creationId xmlns:a16="http://schemas.microsoft.com/office/drawing/2014/main" id="{BEA86AB7-A38F-417D-A651-D2F8A79EC3D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1" name="正方形/長方形 310">
          <a:extLst>
            <a:ext uri="{FF2B5EF4-FFF2-40B4-BE49-F238E27FC236}">
              <a16:creationId xmlns:a16="http://schemas.microsoft.com/office/drawing/2014/main" id="{D9B85FD4-19E7-4B16-9655-458B8DE7103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2" name="正方形/長方形 311">
          <a:extLst>
            <a:ext uri="{FF2B5EF4-FFF2-40B4-BE49-F238E27FC236}">
              <a16:creationId xmlns:a16="http://schemas.microsoft.com/office/drawing/2014/main" id="{83FE3370-710D-4F9B-B303-2D43EBD5C56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3" name="正方形/長方形 312">
          <a:extLst>
            <a:ext uri="{FF2B5EF4-FFF2-40B4-BE49-F238E27FC236}">
              <a16:creationId xmlns:a16="http://schemas.microsoft.com/office/drawing/2014/main" id="{AE463B74-CD53-476E-9202-287786D5990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4" name="正方形/長方形 313">
          <a:extLst>
            <a:ext uri="{FF2B5EF4-FFF2-40B4-BE49-F238E27FC236}">
              <a16:creationId xmlns:a16="http://schemas.microsoft.com/office/drawing/2014/main" id="{C84343B5-08EA-40B7-B749-646C0963941B}"/>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15" name="正方形/長方形 314">
          <a:extLst>
            <a:ext uri="{FF2B5EF4-FFF2-40B4-BE49-F238E27FC236}">
              <a16:creationId xmlns:a16="http://schemas.microsoft.com/office/drawing/2014/main" id="{A25313D2-F516-4261-B750-7DAF23F7A0B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6" name="正方形/長方形 315">
          <a:extLst>
            <a:ext uri="{FF2B5EF4-FFF2-40B4-BE49-F238E27FC236}">
              <a16:creationId xmlns:a16="http://schemas.microsoft.com/office/drawing/2014/main" id="{CC05D17B-D823-4ED8-95E4-B5346970716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7" name="正方形/長方形 316">
          <a:extLst>
            <a:ext uri="{FF2B5EF4-FFF2-40B4-BE49-F238E27FC236}">
              <a16:creationId xmlns:a16="http://schemas.microsoft.com/office/drawing/2014/main" id="{2D71DDAA-4E7D-4E2B-86D5-CD5A0BAAFFD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8" name="正方形/長方形 317">
          <a:extLst>
            <a:ext uri="{FF2B5EF4-FFF2-40B4-BE49-F238E27FC236}">
              <a16:creationId xmlns:a16="http://schemas.microsoft.com/office/drawing/2014/main" id="{2214C455-23C6-4ED9-A5AB-AA97E77491A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9" name="正方形/長方形 318">
          <a:extLst>
            <a:ext uri="{FF2B5EF4-FFF2-40B4-BE49-F238E27FC236}">
              <a16:creationId xmlns:a16="http://schemas.microsoft.com/office/drawing/2014/main" id="{7F369ED2-21E0-47D8-9E03-7055B61379A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0" name="正方形/長方形 319">
          <a:extLst>
            <a:ext uri="{FF2B5EF4-FFF2-40B4-BE49-F238E27FC236}">
              <a16:creationId xmlns:a16="http://schemas.microsoft.com/office/drawing/2014/main" id="{54F695ED-BA0F-4BE8-B60C-46F9EC45C4C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1" name="正方形/長方形 320">
          <a:extLst>
            <a:ext uri="{FF2B5EF4-FFF2-40B4-BE49-F238E27FC236}">
              <a16:creationId xmlns:a16="http://schemas.microsoft.com/office/drawing/2014/main" id="{6EF1E62A-86E3-4BFB-BBE5-BE64F6DDB09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2" name="正方形/長方形 321">
          <a:extLst>
            <a:ext uri="{FF2B5EF4-FFF2-40B4-BE49-F238E27FC236}">
              <a16:creationId xmlns:a16="http://schemas.microsoft.com/office/drawing/2014/main" id="{B033D515-A8BA-46AD-A19F-DEB9993FD43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3" name="正方形/長方形 322">
          <a:extLst>
            <a:ext uri="{FF2B5EF4-FFF2-40B4-BE49-F238E27FC236}">
              <a16:creationId xmlns:a16="http://schemas.microsoft.com/office/drawing/2014/main" id="{C87343F7-E60B-4010-A6C1-22F3978310D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4" name="正方形/長方形 323">
          <a:extLst>
            <a:ext uri="{FF2B5EF4-FFF2-40B4-BE49-F238E27FC236}">
              <a16:creationId xmlns:a16="http://schemas.microsoft.com/office/drawing/2014/main" id="{FDCC8858-5280-4AD5-B18F-DB8E4FFEF64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5" name="正方形/長方形 324">
          <a:extLst>
            <a:ext uri="{FF2B5EF4-FFF2-40B4-BE49-F238E27FC236}">
              <a16:creationId xmlns:a16="http://schemas.microsoft.com/office/drawing/2014/main" id="{405D29E7-DF80-4F7B-AC3B-248693E2339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6" name="正方形/長方形 325">
          <a:extLst>
            <a:ext uri="{FF2B5EF4-FFF2-40B4-BE49-F238E27FC236}">
              <a16:creationId xmlns:a16="http://schemas.microsoft.com/office/drawing/2014/main" id="{42958F27-55CB-41F4-8F73-AF99241D1BA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27" name="正方形/長方形 326">
          <a:extLst>
            <a:ext uri="{FF2B5EF4-FFF2-40B4-BE49-F238E27FC236}">
              <a16:creationId xmlns:a16="http://schemas.microsoft.com/office/drawing/2014/main" id="{CB63CB8F-8187-4D0B-9D18-A77A33AAC88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8" name="正方形/長方形 327">
          <a:extLst>
            <a:ext uri="{FF2B5EF4-FFF2-40B4-BE49-F238E27FC236}">
              <a16:creationId xmlns:a16="http://schemas.microsoft.com/office/drawing/2014/main" id="{54999E8C-3D15-4551-BA3D-814383A88DF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9" name="正方形/長方形 328">
          <a:extLst>
            <a:ext uri="{FF2B5EF4-FFF2-40B4-BE49-F238E27FC236}">
              <a16:creationId xmlns:a16="http://schemas.microsoft.com/office/drawing/2014/main" id="{3E889390-EDD9-4979-A7F3-465EA4D53DB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0" name="正方形/長方形 329">
          <a:extLst>
            <a:ext uri="{FF2B5EF4-FFF2-40B4-BE49-F238E27FC236}">
              <a16:creationId xmlns:a16="http://schemas.microsoft.com/office/drawing/2014/main" id="{6241D4DF-330B-4C33-BDC9-D46E851E8B2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1" name="テキスト ボックス 330">
          <a:extLst>
            <a:ext uri="{FF2B5EF4-FFF2-40B4-BE49-F238E27FC236}">
              <a16:creationId xmlns:a16="http://schemas.microsoft.com/office/drawing/2014/main" id="{51489C77-44EE-4DA3-84DC-F01CA146B52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2" name="直線コネクタ 331">
          <a:extLst>
            <a:ext uri="{FF2B5EF4-FFF2-40B4-BE49-F238E27FC236}">
              <a16:creationId xmlns:a16="http://schemas.microsoft.com/office/drawing/2014/main" id="{C2035175-172D-4BCE-AF1F-988E448C96C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33" name="テキスト ボックス 332">
          <a:extLst>
            <a:ext uri="{FF2B5EF4-FFF2-40B4-BE49-F238E27FC236}">
              <a16:creationId xmlns:a16="http://schemas.microsoft.com/office/drawing/2014/main" id="{175DC71F-3B5D-4EAF-A26D-71496F0888E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34" name="直線コネクタ 333">
          <a:extLst>
            <a:ext uri="{FF2B5EF4-FFF2-40B4-BE49-F238E27FC236}">
              <a16:creationId xmlns:a16="http://schemas.microsoft.com/office/drawing/2014/main" id="{B166E770-721A-4E79-98E3-CDB23A7484F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35" name="テキスト ボックス 334">
          <a:extLst>
            <a:ext uri="{FF2B5EF4-FFF2-40B4-BE49-F238E27FC236}">
              <a16:creationId xmlns:a16="http://schemas.microsoft.com/office/drawing/2014/main" id="{34E1B339-54E4-4D6D-97E0-A940AA28591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36" name="直線コネクタ 335">
          <a:extLst>
            <a:ext uri="{FF2B5EF4-FFF2-40B4-BE49-F238E27FC236}">
              <a16:creationId xmlns:a16="http://schemas.microsoft.com/office/drawing/2014/main" id="{C8D52D8F-9AD4-4519-AB92-773DE54D191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37" name="テキスト ボックス 336">
          <a:extLst>
            <a:ext uri="{FF2B5EF4-FFF2-40B4-BE49-F238E27FC236}">
              <a16:creationId xmlns:a16="http://schemas.microsoft.com/office/drawing/2014/main" id="{2ECF7584-21A7-4A28-93B4-ED796D67A82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38" name="直線コネクタ 337">
          <a:extLst>
            <a:ext uri="{FF2B5EF4-FFF2-40B4-BE49-F238E27FC236}">
              <a16:creationId xmlns:a16="http://schemas.microsoft.com/office/drawing/2014/main" id="{6140FE70-E938-44E0-A64F-509BD34FC31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39" name="テキスト ボックス 338">
          <a:extLst>
            <a:ext uri="{FF2B5EF4-FFF2-40B4-BE49-F238E27FC236}">
              <a16:creationId xmlns:a16="http://schemas.microsoft.com/office/drawing/2014/main" id="{26A9E0E1-EE2C-4A68-86AC-F2ECCDE44DFE}"/>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0" name="直線コネクタ 339">
          <a:extLst>
            <a:ext uri="{FF2B5EF4-FFF2-40B4-BE49-F238E27FC236}">
              <a16:creationId xmlns:a16="http://schemas.microsoft.com/office/drawing/2014/main" id="{7ED47C57-03FB-40E5-B3FA-5488449C13D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1" name="テキスト ボックス 340">
          <a:extLst>
            <a:ext uri="{FF2B5EF4-FFF2-40B4-BE49-F238E27FC236}">
              <a16:creationId xmlns:a16="http://schemas.microsoft.com/office/drawing/2014/main" id="{F270B2D3-60B1-4AC3-94AD-0FE00317C59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42" name="直線コネクタ 341">
          <a:extLst>
            <a:ext uri="{FF2B5EF4-FFF2-40B4-BE49-F238E27FC236}">
              <a16:creationId xmlns:a16="http://schemas.microsoft.com/office/drawing/2014/main" id="{27741A38-870A-440C-ACC1-D5E6C0DF494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43" name="テキスト ボックス 342">
          <a:extLst>
            <a:ext uri="{FF2B5EF4-FFF2-40B4-BE49-F238E27FC236}">
              <a16:creationId xmlns:a16="http://schemas.microsoft.com/office/drawing/2014/main" id="{CF03446A-0C1D-4BBF-B254-DBC820F68FC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44" name="直線コネクタ 343">
          <a:extLst>
            <a:ext uri="{FF2B5EF4-FFF2-40B4-BE49-F238E27FC236}">
              <a16:creationId xmlns:a16="http://schemas.microsoft.com/office/drawing/2014/main" id="{5B46C8B0-EFA6-44CA-8E5E-D647575072A9}"/>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45" name="テキスト ボックス 344">
          <a:extLst>
            <a:ext uri="{FF2B5EF4-FFF2-40B4-BE49-F238E27FC236}">
              <a16:creationId xmlns:a16="http://schemas.microsoft.com/office/drawing/2014/main" id="{F7168906-36E1-4B23-99BF-3DD9A25D70D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46" name="直線コネクタ 345">
          <a:extLst>
            <a:ext uri="{FF2B5EF4-FFF2-40B4-BE49-F238E27FC236}">
              <a16:creationId xmlns:a16="http://schemas.microsoft.com/office/drawing/2014/main" id="{63FE76DE-B11A-4C21-9372-94D3BFF2CF9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47" name="【認定こども園・幼稚園・保育所】&#10;有形固定資産減価償却率グラフ枠">
          <a:extLst>
            <a:ext uri="{FF2B5EF4-FFF2-40B4-BE49-F238E27FC236}">
              <a16:creationId xmlns:a16="http://schemas.microsoft.com/office/drawing/2014/main" id="{D88D990C-28A2-4472-85D4-9C7F56FE062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48" name="直線コネクタ 347">
          <a:extLst>
            <a:ext uri="{FF2B5EF4-FFF2-40B4-BE49-F238E27FC236}">
              <a16:creationId xmlns:a16="http://schemas.microsoft.com/office/drawing/2014/main" id="{100ADB3F-E813-475A-9E71-2495A525FBAC}"/>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49" name="【認定こども園・幼稚園・保育所】&#10;有形固定資産減価償却率最小値テキスト">
          <a:extLst>
            <a:ext uri="{FF2B5EF4-FFF2-40B4-BE49-F238E27FC236}">
              <a16:creationId xmlns:a16="http://schemas.microsoft.com/office/drawing/2014/main" id="{4F668396-2856-4E36-836C-929D1434F65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50" name="直線コネクタ 349">
          <a:extLst>
            <a:ext uri="{FF2B5EF4-FFF2-40B4-BE49-F238E27FC236}">
              <a16:creationId xmlns:a16="http://schemas.microsoft.com/office/drawing/2014/main" id="{AA577678-D9C1-4CA2-9E05-265C8DD763A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51" name="【認定こども園・幼稚園・保育所】&#10;有形固定資産減価償却率最大値テキスト">
          <a:extLst>
            <a:ext uri="{FF2B5EF4-FFF2-40B4-BE49-F238E27FC236}">
              <a16:creationId xmlns:a16="http://schemas.microsoft.com/office/drawing/2014/main" id="{606E3120-2F89-43C5-8960-C4902E62D88E}"/>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52" name="直線コネクタ 351">
          <a:extLst>
            <a:ext uri="{FF2B5EF4-FFF2-40B4-BE49-F238E27FC236}">
              <a16:creationId xmlns:a16="http://schemas.microsoft.com/office/drawing/2014/main" id="{78076409-22F4-4887-8E22-91D8198B044A}"/>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353" name="【認定こども園・幼稚園・保育所】&#10;有形固定資産減価償却率平均値テキスト">
          <a:extLst>
            <a:ext uri="{FF2B5EF4-FFF2-40B4-BE49-F238E27FC236}">
              <a16:creationId xmlns:a16="http://schemas.microsoft.com/office/drawing/2014/main" id="{D44D25AD-D629-4BE2-BAC3-6467810C0853}"/>
            </a:ext>
          </a:extLst>
        </xdr:cNvPr>
        <xdr:cNvSpPr txBox="1"/>
      </xdr:nvSpPr>
      <xdr:spPr>
        <a:xfrm>
          <a:off x="14735175" y="6112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54" name="フローチャート: 判断 353">
          <a:extLst>
            <a:ext uri="{FF2B5EF4-FFF2-40B4-BE49-F238E27FC236}">
              <a16:creationId xmlns:a16="http://schemas.microsoft.com/office/drawing/2014/main" id="{F0C16CEA-247F-4FBF-89D8-43A3ADB43B0F}"/>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55" name="フローチャート: 判断 354">
          <a:extLst>
            <a:ext uri="{FF2B5EF4-FFF2-40B4-BE49-F238E27FC236}">
              <a16:creationId xmlns:a16="http://schemas.microsoft.com/office/drawing/2014/main" id="{E450992E-2934-4CEE-9E92-EE85C84D979D}"/>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356" name="フローチャート: 判断 355">
          <a:extLst>
            <a:ext uri="{FF2B5EF4-FFF2-40B4-BE49-F238E27FC236}">
              <a16:creationId xmlns:a16="http://schemas.microsoft.com/office/drawing/2014/main" id="{5922C0D7-BB34-42AE-A559-FE07E017A00F}"/>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357" name="フローチャート: 判断 356">
          <a:extLst>
            <a:ext uri="{FF2B5EF4-FFF2-40B4-BE49-F238E27FC236}">
              <a16:creationId xmlns:a16="http://schemas.microsoft.com/office/drawing/2014/main" id="{80A482BF-5D6A-487B-986E-0D4CEE29E043}"/>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58" name="フローチャート: 判断 357">
          <a:extLst>
            <a:ext uri="{FF2B5EF4-FFF2-40B4-BE49-F238E27FC236}">
              <a16:creationId xmlns:a16="http://schemas.microsoft.com/office/drawing/2014/main" id="{810E396B-CE80-4128-9CF0-66D214603991}"/>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59" name="テキスト ボックス 358">
          <a:extLst>
            <a:ext uri="{FF2B5EF4-FFF2-40B4-BE49-F238E27FC236}">
              <a16:creationId xmlns:a16="http://schemas.microsoft.com/office/drawing/2014/main" id="{D466A74D-2A0A-4C6B-8A6F-C2BCCB616DC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0" name="テキスト ボックス 359">
          <a:extLst>
            <a:ext uri="{FF2B5EF4-FFF2-40B4-BE49-F238E27FC236}">
              <a16:creationId xmlns:a16="http://schemas.microsoft.com/office/drawing/2014/main" id="{EE2CF65C-BA14-413C-9FD3-2F2E4CC5160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1" name="テキスト ボックス 360">
          <a:extLst>
            <a:ext uri="{FF2B5EF4-FFF2-40B4-BE49-F238E27FC236}">
              <a16:creationId xmlns:a16="http://schemas.microsoft.com/office/drawing/2014/main" id="{CB1FED8C-CDE6-468F-ABA1-256E4CED7AD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2" name="テキスト ボックス 361">
          <a:extLst>
            <a:ext uri="{FF2B5EF4-FFF2-40B4-BE49-F238E27FC236}">
              <a16:creationId xmlns:a16="http://schemas.microsoft.com/office/drawing/2014/main" id="{7F554906-B6B6-4250-97C4-F442E2928FB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C990A3E5-BA3F-4920-B224-E3E23F7F8A0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156028</xdr:rowOff>
    </xdr:from>
    <xdr:to>
      <xdr:col>67</xdr:col>
      <xdr:colOff>101600</xdr:colOff>
      <xdr:row>40</xdr:row>
      <xdr:rowOff>86178</xdr:rowOff>
    </xdr:to>
    <xdr:sp macro="" textlink="">
      <xdr:nvSpPr>
        <xdr:cNvPr id="364" name="楕円 363">
          <a:extLst>
            <a:ext uri="{FF2B5EF4-FFF2-40B4-BE49-F238E27FC236}">
              <a16:creationId xmlns:a16="http://schemas.microsoft.com/office/drawing/2014/main" id="{B7A45BE5-DD4F-4D92-B8D7-B15760F77612}"/>
            </a:ext>
          </a:extLst>
        </xdr:cNvPr>
        <xdr:cNvSpPr/>
      </xdr:nvSpPr>
      <xdr:spPr>
        <a:xfrm>
          <a:off x="11487150" y="64838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91276</xdr:rowOff>
    </xdr:from>
    <xdr:ext cx="405111" cy="259045"/>
    <xdr:sp macro="" textlink="">
      <xdr:nvSpPr>
        <xdr:cNvPr id="365" name="n_1aveValue【認定こども園・幼稚園・保育所】&#10;有形固定資産減価償却率">
          <a:extLst>
            <a:ext uri="{FF2B5EF4-FFF2-40B4-BE49-F238E27FC236}">
              <a16:creationId xmlns:a16="http://schemas.microsoft.com/office/drawing/2014/main" id="{ADF316CD-8310-464E-85E6-1AE30CB127A4}"/>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366" name="n_2aveValue【認定こども園・幼稚園・保育所】&#10;有形固定資産減価償却率">
          <a:extLst>
            <a:ext uri="{FF2B5EF4-FFF2-40B4-BE49-F238E27FC236}">
              <a16:creationId xmlns:a16="http://schemas.microsoft.com/office/drawing/2014/main" id="{44B1A614-BD6E-4162-A795-9B48CB7518AF}"/>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367" name="n_3aveValue【認定こども園・幼稚園・保育所】&#10;有形固定資産減価償却率">
          <a:extLst>
            <a:ext uri="{FF2B5EF4-FFF2-40B4-BE49-F238E27FC236}">
              <a16:creationId xmlns:a16="http://schemas.microsoft.com/office/drawing/2014/main" id="{CC7BFBE8-7706-4E7E-8DD9-336612D04A25}"/>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368" name="n_4aveValue【認定こども園・幼稚園・保育所】&#10;有形固定資産減価償却率">
          <a:extLst>
            <a:ext uri="{FF2B5EF4-FFF2-40B4-BE49-F238E27FC236}">
              <a16:creationId xmlns:a16="http://schemas.microsoft.com/office/drawing/2014/main" id="{9BE07D7B-DBFA-4D69-85FD-0C03DFC02DCF}"/>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77305</xdr:rowOff>
    </xdr:from>
    <xdr:ext cx="405111" cy="259045"/>
    <xdr:sp macro="" textlink="">
      <xdr:nvSpPr>
        <xdr:cNvPr id="369" name="n_4mainValue【認定こども園・幼稚園・保育所】&#10;有形固定資産減価償却率">
          <a:extLst>
            <a:ext uri="{FF2B5EF4-FFF2-40B4-BE49-F238E27FC236}">
              <a16:creationId xmlns:a16="http://schemas.microsoft.com/office/drawing/2014/main" id="{71DDC793-C81E-4779-884B-7F5761EC080B}"/>
            </a:ext>
          </a:extLst>
        </xdr:cNvPr>
        <xdr:cNvSpPr txBox="1"/>
      </xdr:nvSpPr>
      <xdr:spPr>
        <a:xfrm>
          <a:off x="11354444" y="656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0" name="正方形/長方形 369">
          <a:extLst>
            <a:ext uri="{FF2B5EF4-FFF2-40B4-BE49-F238E27FC236}">
              <a16:creationId xmlns:a16="http://schemas.microsoft.com/office/drawing/2014/main" id="{B1222D98-F800-4212-A1AC-11410CA80D6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1" name="正方形/長方形 370">
          <a:extLst>
            <a:ext uri="{FF2B5EF4-FFF2-40B4-BE49-F238E27FC236}">
              <a16:creationId xmlns:a16="http://schemas.microsoft.com/office/drawing/2014/main" id="{B4FB1033-71A7-45D7-BFEA-7F7B12C57ED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2" name="正方形/長方形 371">
          <a:extLst>
            <a:ext uri="{FF2B5EF4-FFF2-40B4-BE49-F238E27FC236}">
              <a16:creationId xmlns:a16="http://schemas.microsoft.com/office/drawing/2014/main" id="{346C1FA4-BFE2-41B5-B012-544C90D5EAC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3" name="正方形/長方形 372">
          <a:extLst>
            <a:ext uri="{FF2B5EF4-FFF2-40B4-BE49-F238E27FC236}">
              <a16:creationId xmlns:a16="http://schemas.microsoft.com/office/drawing/2014/main" id="{27223FC2-CA16-4A8A-A58C-6B04412640B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4" name="正方形/長方形 373">
          <a:extLst>
            <a:ext uri="{FF2B5EF4-FFF2-40B4-BE49-F238E27FC236}">
              <a16:creationId xmlns:a16="http://schemas.microsoft.com/office/drawing/2014/main" id="{EA3DB730-1A36-43F7-A2B3-7D8C5B62F15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5" name="正方形/長方形 374">
          <a:extLst>
            <a:ext uri="{FF2B5EF4-FFF2-40B4-BE49-F238E27FC236}">
              <a16:creationId xmlns:a16="http://schemas.microsoft.com/office/drawing/2014/main" id="{DC7E85B8-6A05-4FED-BA7B-24256A454D0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6" name="正方形/長方形 375">
          <a:extLst>
            <a:ext uri="{FF2B5EF4-FFF2-40B4-BE49-F238E27FC236}">
              <a16:creationId xmlns:a16="http://schemas.microsoft.com/office/drawing/2014/main" id="{653F5E29-EF82-4FAA-96D9-1E1C3A904DA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7" name="正方形/長方形 376">
          <a:extLst>
            <a:ext uri="{FF2B5EF4-FFF2-40B4-BE49-F238E27FC236}">
              <a16:creationId xmlns:a16="http://schemas.microsoft.com/office/drawing/2014/main" id="{D7EEA639-24E0-449D-A4EE-71187674FA2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78" name="テキスト ボックス 377">
          <a:extLst>
            <a:ext uri="{FF2B5EF4-FFF2-40B4-BE49-F238E27FC236}">
              <a16:creationId xmlns:a16="http://schemas.microsoft.com/office/drawing/2014/main" id="{BC497DC2-74A3-496A-A408-A0DDB551EA5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79" name="直線コネクタ 378">
          <a:extLst>
            <a:ext uri="{FF2B5EF4-FFF2-40B4-BE49-F238E27FC236}">
              <a16:creationId xmlns:a16="http://schemas.microsoft.com/office/drawing/2014/main" id="{55CDE422-0617-48CA-8613-E67ABCBE2A5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80" name="直線コネクタ 379">
          <a:extLst>
            <a:ext uri="{FF2B5EF4-FFF2-40B4-BE49-F238E27FC236}">
              <a16:creationId xmlns:a16="http://schemas.microsoft.com/office/drawing/2014/main" id="{A21FF537-2A45-46EF-929D-31A8EBD8858E}"/>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81" name="テキスト ボックス 380">
          <a:extLst>
            <a:ext uri="{FF2B5EF4-FFF2-40B4-BE49-F238E27FC236}">
              <a16:creationId xmlns:a16="http://schemas.microsoft.com/office/drawing/2014/main" id="{310BCE7F-FDBC-493A-B09C-DF3BDEB9DCCD}"/>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82" name="直線コネクタ 381">
          <a:extLst>
            <a:ext uri="{FF2B5EF4-FFF2-40B4-BE49-F238E27FC236}">
              <a16:creationId xmlns:a16="http://schemas.microsoft.com/office/drawing/2014/main" id="{B7741E2C-E264-4930-994F-6E50C957D69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83" name="テキスト ボックス 382">
          <a:extLst>
            <a:ext uri="{FF2B5EF4-FFF2-40B4-BE49-F238E27FC236}">
              <a16:creationId xmlns:a16="http://schemas.microsoft.com/office/drawing/2014/main" id="{E1F2B1C6-5478-4488-9AE9-4BD75A117D47}"/>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84" name="直線コネクタ 383">
          <a:extLst>
            <a:ext uri="{FF2B5EF4-FFF2-40B4-BE49-F238E27FC236}">
              <a16:creationId xmlns:a16="http://schemas.microsoft.com/office/drawing/2014/main" id="{64EDA995-0043-4FB9-9FE0-0945B7BBBC1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85" name="テキスト ボックス 384">
          <a:extLst>
            <a:ext uri="{FF2B5EF4-FFF2-40B4-BE49-F238E27FC236}">
              <a16:creationId xmlns:a16="http://schemas.microsoft.com/office/drawing/2014/main" id="{9F9598A8-78E0-4A58-9AD2-E773BF3F0FC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86" name="直線コネクタ 385">
          <a:extLst>
            <a:ext uri="{FF2B5EF4-FFF2-40B4-BE49-F238E27FC236}">
              <a16:creationId xmlns:a16="http://schemas.microsoft.com/office/drawing/2014/main" id="{B5BED645-A975-4DC6-A87E-66CF54943DF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87" name="テキスト ボックス 386">
          <a:extLst>
            <a:ext uri="{FF2B5EF4-FFF2-40B4-BE49-F238E27FC236}">
              <a16:creationId xmlns:a16="http://schemas.microsoft.com/office/drawing/2014/main" id="{51D6C93A-E70D-452E-A81F-5043BBB321AD}"/>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8" name="直線コネクタ 387">
          <a:extLst>
            <a:ext uri="{FF2B5EF4-FFF2-40B4-BE49-F238E27FC236}">
              <a16:creationId xmlns:a16="http://schemas.microsoft.com/office/drawing/2014/main" id="{202575EC-AC43-4967-BC0C-18363FE08BC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9" name="テキスト ボックス 388">
          <a:extLst>
            <a:ext uri="{FF2B5EF4-FFF2-40B4-BE49-F238E27FC236}">
              <a16:creationId xmlns:a16="http://schemas.microsoft.com/office/drawing/2014/main" id="{9FF2ADDF-A8E3-4292-A6BB-A3581467BB4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0" name="【認定こども園・幼稚園・保育所】&#10;一人当たり面積グラフ枠">
          <a:extLst>
            <a:ext uri="{FF2B5EF4-FFF2-40B4-BE49-F238E27FC236}">
              <a16:creationId xmlns:a16="http://schemas.microsoft.com/office/drawing/2014/main" id="{6305F1EB-81B1-44E9-8D40-0E809D7A0D6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391" name="直線コネクタ 390">
          <a:extLst>
            <a:ext uri="{FF2B5EF4-FFF2-40B4-BE49-F238E27FC236}">
              <a16:creationId xmlns:a16="http://schemas.microsoft.com/office/drawing/2014/main" id="{5F1C5D32-18C5-4D41-877C-E4826A183C51}"/>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392" name="【認定こども園・幼稚園・保育所】&#10;一人当たり面積最小値テキスト">
          <a:extLst>
            <a:ext uri="{FF2B5EF4-FFF2-40B4-BE49-F238E27FC236}">
              <a16:creationId xmlns:a16="http://schemas.microsoft.com/office/drawing/2014/main" id="{D92A89CF-B4DF-4654-A92C-F7FA1CA805D8}"/>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393" name="直線コネクタ 392">
          <a:extLst>
            <a:ext uri="{FF2B5EF4-FFF2-40B4-BE49-F238E27FC236}">
              <a16:creationId xmlns:a16="http://schemas.microsoft.com/office/drawing/2014/main" id="{FA7344E4-070F-41B9-BC7E-9842F1556F1C}"/>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394" name="【認定こども園・幼稚園・保育所】&#10;一人当たり面積最大値テキスト">
          <a:extLst>
            <a:ext uri="{FF2B5EF4-FFF2-40B4-BE49-F238E27FC236}">
              <a16:creationId xmlns:a16="http://schemas.microsoft.com/office/drawing/2014/main" id="{E344C11A-F11D-487D-AD49-AF293665343E}"/>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395" name="直線コネクタ 394">
          <a:extLst>
            <a:ext uri="{FF2B5EF4-FFF2-40B4-BE49-F238E27FC236}">
              <a16:creationId xmlns:a16="http://schemas.microsoft.com/office/drawing/2014/main" id="{F7E274B4-801F-4DC3-9A05-F76FA29ED30C}"/>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396" name="【認定こども園・幼稚園・保育所】&#10;一人当たり面積平均値テキスト">
          <a:extLst>
            <a:ext uri="{FF2B5EF4-FFF2-40B4-BE49-F238E27FC236}">
              <a16:creationId xmlns:a16="http://schemas.microsoft.com/office/drawing/2014/main" id="{86A0A071-8150-4449-B00C-150027001AB4}"/>
            </a:ext>
          </a:extLst>
        </xdr:cNvPr>
        <xdr:cNvSpPr txBox="1"/>
      </xdr:nvSpPr>
      <xdr:spPr>
        <a:xfrm>
          <a:off x="19992975"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397" name="フローチャート: 判断 396">
          <a:extLst>
            <a:ext uri="{FF2B5EF4-FFF2-40B4-BE49-F238E27FC236}">
              <a16:creationId xmlns:a16="http://schemas.microsoft.com/office/drawing/2014/main" id="{9CBBD835-D5CB-4A25-B553-DFD9BF0B1B3B}"/>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398" name="フローチャート: 判断 397">
          <a:extLst>
            <a:ext uri="{FF2B5EF4-FFF2-40B4-BE49-F238E27FC236}">
              <a16:creationId xmlns:a16="http://schemas.microsoft.com/office/drawing/2014/main" id="{F9770A53-620C-42C5-8EC7-71B849781967}"/>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399" name="フローチャート: 判断 398">
          <a:extLst>
            <a:ext uri="{FF2B5EF4-FFF2-40B4-BE49-F238E27FC236}">
              <a16:creationId xmlns:a16="http://schemas.microsoft.com/office/drawing/2014/main" id="{08A3384B-37A6-4145-BF6B-25DEF5C1E06A}"/>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00" name="フローチャート: 判断 399">
          <a:extLst>
            <a:ext uri="{FF2B5EF4-FFF2-40B4-BE49-F238E27FC236}">
              <a16:creationId xmlns:a16="http://schemas.microsoft.com/office/drawing/2014/main" id="{E0270C92-8C65-48BD-8BBD-BC04BF6D84A6}"/>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01" name="フローチャート: 判断 400">
          <a:extLst>
            <a:ext uri="{FF2B5EF4-FFF2-40B4-BE49-F238E27FC236}">
              <a16:creationId xmlns:a16="http://schemas.microsoft.com/office/drawing/2014/main" id="{304CDF3D-7A5B-4389-9C2F-82323CF336D6}"/>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FA887777-2EDC-4126-A9C0-0139F3F6570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4CD54CC0-0AC1-40E8-ABD7-5913142D9AB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2BE4D176-6021-4D62-9D29-E366D5DBED9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A4105029-3BCD-4159-AE64-5368707B31E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CE991232-8944-4672-8AF9-AB67B920C5C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36830</xdr:rowOff>
    </xdr:from>
    <xdr:to>
      <xdr:col>98</xdr:col>
      <xdr:colOff>38100</xdr:colOff>
      <xdr:row>40</xdr:row>
      <xdr:rowOff>138430</xdr:rowOff>
    </xdr:to>
    <xdr:sp macro="" textlink="">
      <xdr:nvSpPr>
        <xdr:cNvPr id="407" name="楕円 406">
          <a:extLst>
            <a:ext uri="{FF2B5EF4-FFF2-40B4-BE49-F238E27FC236}">
              <a16:creationId xmlns:a16="http://schemas.microsoft.com/office/drawing/2014/main" id="{E8989CB5-05F5-48B6-9A44-0CFD44F40E2B}"/>
            </a:ext>
          </a:extLst>
        </xdr:cNvPr>
        <xdr:cNvSpPr/>
      </xdr:nvSpPr>
      <xdr:spPr>
        <a:xfrm>
          <a:off x="16754475" y="65233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38</xdr:row>
      <xdr:rowOff>156786</xdr:rowOff>
    </xdr:from>
    <xdr:ext cx="469744" cy="259045"/>
    <xdr:sp macro="" textlink="">
      <xdr:nvSpPr>
        <xdr:cNvPr id="408" name="n_1aveValue【認定こども園・幼稚園・保育所】&#10;一人当たり面積">
          <a:extLst>
            <a:ext uri="{FF2B5EF4-FFF2-40B4-BE49-F238E27FC236}">
              <a16:creationId xmlns:a16="http://schemas.microsoft.com/office/drawing/2014/main" id="{30934CB1-7C70-4BBF-BA29-5489B3A179B2}"/>
            </a:ext>
          </a:extLst>
        </xdr:cNvPr>
        <xdr:cNvSpPr txBox="1"/>
      </xdr:nvSpPr>
      <xdr:spPr>
        <a:xfrm>
          <a:off x="18983402" y="63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409" name="n_2aveValue【認定こども園・幼稚園・保育所】&#10;一人当たり面積">
          <a:extLst>
            <a:ext uri="{FF2B5EF4-FFF2-40B4-BE49-F238E27FC236}">
              <a16:creationId xmlns:a16="http://schemas.microsoft.com/office/drawing/2014/main" id="{AB58E55B-AFE7-496B-B2E2-B04275473343}"/>
            </a:ext>
          </a:extLst>
        </xdr:cNvPr>
        <xdr:cNvSpPr txBox="1"/>
      </xdr:nvSpPr>
      <xdr:spPr>
        <a:xfrm>
          <a:off x="18183302" y="6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10" name="n_3aveValue【認定こども園・幼稚園・保育所】&#10;一人当たり面積">
          <a:extLst>
            <a:ext uri="{FF2B5EF4-FFF2-40B4-BE49-F238E27FC236}">
              <a16:creationId xmlns:a16="http://schemas.microsoft.com/office/drawing/2014/main" id="{3C5D4E7A-EF27-43DA-883B-B1F78F1F0CDA}"/>
            </a:ext>
          </a:extLst>
        </xdr:cNvPr>
        <xdr:cNvSpPr txBox="1"/>
      </xdr:nvSpPr>
      <xdr:spPr>
        <a:xfrm>
          <a:off x="17383202" y="632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411" name="n_4aveValue【認定こども園・幼稚園・保育所】&#10;一人当たり面積">
          <a:extLst>
            <a:ext uri="{FF2B5EF4-FFF2-40B4-BE49-F238E27FC236}">
              <a16:creationId xmlns:a16="http://schemas.microsoft.com/office/drawing/2014/main" id="{78564F06-C5C2-4631-99F0-633F92380B23}"/>
            </a:ext>
          </a:extLst>
        </xdr:cNvPr>
        <xdr:cNvSpPr txBox="1"/>
      </xdr:nvSpPr>
      <xdr:spPr>
        <a:xfrm>
          <a:off x="16592627"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154957</xdr:rowOff>
    </xdr:from>
    <xdr:ext cx="469744" cy="259045"/>
    <xdr:sp macro="" textlink="">
      <xdr:nvSpPr>
        <xdr:cNvPr id="412" name="n_4mainValue【認定こども園・幼稚園・保育所】&#10;一人当たり面積">
          <a:extLst>
            <a:ext uri="{FF2B5EF4-FFF2-40B4-BE49-F238E27FC236}">
              <a16:creationId xmlns:a16="http://schemas.microsoft.com/office/drawing/2014/main" id="{10C3CE55-E1BC-47F9-87B4-22B055374AA5}"/>
            </a:ext>
          </a:extLst>
        </xdr:cNvPr>
        <xdr:cNvSpPr txBox="1"/>
      </xdr:nvSpPr>
      <xdr:spPr>
        <a:xfrm>
          <a:off x="16592627" y="631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D46DA6BB-C204-4615-B4F2-F5DEBACBF28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B119B784-0F17-484C-ACB7-DBE59DB25FC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7C5E028A-5D65-4CD6-82FA-2E0177B5CA6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ED3A9740-DC72-49B9-9970-0452E459FEB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3C04BBBF-7143-489A-9EA1-1FF74FADE82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DF2A759E-D5D3-46BD-8BBF-5C66F30AFD5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F603EB43-4C00-41BD-9E5E-9A9F220A3D3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42CBA12A-5972-4F7A-A568-DE1C6A1FC50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AAE81916-D580-43FA-804F-4B0D320838B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FD7B1B14-A63D-472D-B8B2-4F46CD50668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12A89545-8B56-47EB-BA1F-976AB5FA13C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4" name="直線コネクタ 423">
          <a:extLst>
            <a:ext uri="{FF2B5EF4-FFF2-40B4-BE49-F238E27FC236}">
              <a16:creationId xmlns:a16="http://schemas.microsoft.com/office/drawing/2014/main" id="{8E9850B5-6D87-43FE-ACFD-8611B4B0CDD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5" name="テキスト ボックス 424">
          <a:extLst>
            <a:ext uri="{FF2B5EF4-FFF2-40B4-BE49-F238E27FC236}">
              <a16:creationId xmlns:a16="http://schemas.microsoft.com/office/drawing/2014/main" id="{36565832-6FA2-4DD4-8A29-E805AE8F53A8}"/>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6" name="直線コネクタ 425">
          <a:extLst>
            <a:ext uri="{FF2B5EF4-FFF2-40B4-BE49-F238E27FC236}">
              <a16:creationId xmlns:a16="http://schemas.microsoft.com/office/drawing/2014/main" id="{FC363287-ACB0-494C-91B2-3375855BB8B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7" name="テキスト ボックス 426">
          <a:extLst>
            <a:ext uri="{FF2B5EF4-FFF2-40B4-BE49-F238E27FC236}">
              <a16:creationId xmlns:a16="http://schemas.microsoft.com/office/drawing/2014/main" id="{6BE9D411-32D6-4B2D-9FA1-304DA37A8BBE}"/>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8" name="直線コネクタ 427">
          <a:extLst>
            <a:ext uri="{FF2B5EF4-FFF2-40B4-BE49-F238E27FC236}">
              <a16:creationId xmlns:a16="http://schemas.microsoft.com/office/drawing/2014/main" id="{B7825CDD-3B03-4A80-A934-3C0BAD547BFD}"/>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9" name="テキスト ボックス 428">
          <a:extLst>
            <a:ext uri="{FF2B5EF4-FFF2-40B4-BE49-F238E27FC236}">
              <a16:creationId xmlns:a16="http://schemas.microsoft.com/office/drawing/2014/main" id="{659EB68A-937D-4F8D-B19B-A58AB4464D57}"/>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0" name="直線コネクタ 429">
          <a:extLst>
            <a:ext uri="{FF2B5EF4-FFF2-40B4-BE49-F238E27FC236}">
              <a16:creationId xmlns:a16="http://schemas.microsoft.com/office/drawing/2014/main" id="{0E7F5409-64FC-47B8-A117-2058358633D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1" name="テキスト ボックス 430">
          <a:extLst>
            <a:ext uri="{FF2B5EF4-FFF2-40B4-BE49-F238E27FC236}">
              <a16:creationId xmlns:a16="http://schemas.microsoft.com/office/drawing/2014/main" id="{30DDB59D-ED34-4F79-919D-69F4DF648D7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2" name="直線コネクタ 431">
          <a:extLst>
            <a:ext uri="{FF2B5EF4-FFF2-40B4-BE49-F238E27FC236}">
              <a16:creationId xmlns:a16="http://schemas.microsoft.com/office/drawing/2014/main" id="{419CCB0B-CE6E-4B02-B765-FE306CC856D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3" name="テキスト ボックス 432">
          <a:extLst>
            <a:ext uri="{FF2B5EF4-FFF2-40B4-BE49-F238E27FC236}">
              <a16:creationId xmlns:a16="http://schemas.microsoft.com/office/drawing/2014/main" id="{DDA62DAE-DA26-4AD5-8D8D-29CBA163FD3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4" name="直線コネクタ 433">
          <a:extLst>
            <a:ext uri="{FF2B5EF4-FFF2-40B4-BE49-F238E27FC236}">
              <a16:creationId xmlns:a16="http://schemas.microsoft.com/office/drawing/2014/main" id="{EC49FF39-9C97-4AAE-82D3-096F898C7AB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5" name="テキスト ボックス 434">
          <a:extLst>
            <a:ext uri="{FF2B5EF4-FFF2-40B4-BE49-F238E27FC236}">
              <a16:creationId xmlns:a16="http://schemas.microsoft.com/office/drawing/2014/main" id="{688A6091-487A-4588-B47E-949B2DB45FFF}"/>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25A45572-E243-49FD-9512-9F4050210B5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52A88F8D-A2F3-4296-834D-4BC567919EF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8" name="直線コネクタ 437">
          <a:extLst>
            <a:ext uri="{FF2B5EF4-FFF2-40B4-BE49-F238E27FC236}">
              <a16:creationId xmlns:a16="http://schemas.microsoft.com/office/drawing/2014/main" id="{FCFD9414-9C5F-4D44-ACD8-7B442B143675}"/>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C7899C49-E99C-4EB4-95BF-F66635E43737}"/>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40" name="直線コネクタ 439">
          <a:extLst>
            <a:ext uri="{FF2B5EF4-FFF2-40B4-BE49-F238E27FC236}">
              <a16:creationId xmlns:a16="http://schemas.microsoft.com/office/drawing/2014/main" id="{7D0700CD-2F22-45DD-92D7-D1A47F9E25A7}"/>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72877226-D2C9-4526-B666-E8D3FA863A3A}"/>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2" name="直線コネクタ 441">
          <a:extLst>
            <a:ext uri="{FF2B5EF4-FFF2-40B4-BE49-F238E27FC236}">
              <a16:creationId xmlns:a16="http://schemas.microsoft.com/office/drawing/2014/main" id="{4A5DAFB0-E937-4DFA-88DF-E62620A8165B}"/>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A17BC7D3-4A07-4542-8A03-2700AB815054}"/>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4" name="フローチャート: 判断 443">
          <a:extLst>
            <a:ext uri="{FF2B5EF4-FFF2-40B4-BE49-F238E27FC236}">
              <a16:creationId xmlns:a16="http://schemas.microsoft.com/office/drawing/2014/main" id="{5F9D15D3-EAC0-4CBB-8567-BAA501EC8925}"/>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5" name="フローチャート: 判断 444">
          <a:extLst>
            <a:ext uri="{FF2B5EF4-FFF2-40B4-BE49-F238E27FC236}">
              <a16:creationId xmlns:a16="http://schemas.microsoft.com/office/drawing/2014/main" id="{07C73DB9-B9AF-4C14-BD49-6EAA709F2E68}"/>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6" name="フローチャート: 判断 445">
          <a:extLst>
            <a:ext uri="{FF2B5EF4-FFF2-40B4-BE49-F238E27FC236}">
              <a16:creationId xmlns:a16="http://schemas.microsoft.com/office/drawing/2014/main" id="{903959B1-FDDE-4218-A969-EC3772CBCA48}"/>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7" name="フローチャート: 判断 446">
          <a:extLst>
            <a:ext uri="{FF2B5EF4-FFF2-40B4-BE49-F238E27FC236}">
              <a16:creationId xmlns:a16="http://schemas.microsoft.com/office/drawing/2014/main" id="{2275BF4A-E2A4-45A4-BD4F-E682ABBF57E7}"/>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8" name="フローチャート: 判断 447">
          <a:extLst>
            <a:ext uri="{FF2B5EF4-FFF2-40B4-BE49-F238E27FC236}">
              <a16:creationId xmlns:a16="http://schemas.microsoft.com/office/drawing/2014/main" id="{0F58350B-4C51-4818-B613-AE8A9E0F721B}"/>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92549FB-0C96-4C44-B16B-2CDAF11CB23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B114D6D-E680-469B-94B6-A10F5DE9C33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C3E3E3D8-B089-4DD6-8160-A6E15F6E715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22352B46-82E9-4EFA-B4E9-87055EE02E6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BA6FBB46-0896-49B0-98D4-91237146EF8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107587</xdr:rowOff>
    </xdr:from>
    <xdr:to>
      <xdr:col>67</xdr:col>
      <xdr:colOff>101600</xdr:colOff>
      <xdr:row>60</xdr:row>
      <xdr:rowOff>37737</xdr:rowOff>
    </xdr:to>
    <xdr:sp macro="" textlink="">
      <xdr:nvSpPr>
        <xdr:cNvPr id="454" name="楕円 453">
          <a:extLst>
            <a:ext uri="{FF2B5EF4-FFF2-40B4-BE49-F238E27FC236}">
              <a16:creationId xmlns:a16="http://schemas.microsoft.com/office/drawing/2014/main" id="{8AFB168E-A6C4-43B0-A1BE-E6B974EC484F}"/>
            </a:ext>
          </a:extLst>
        </xdr:cNvPr>
        <xdr:cNvSpPr/>
      </xdr:nvSpPr>
      <xdr:spPr>
        <a:xfrm>
          <a:off x="11487150" y="9667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129376</xdr:rowOff>
    </xdr:from>
    <xdr:ext cx="405111" cy="259045"/>
    <xdr:sp macro="" textlink="">
      <xdr:nvSpPr>
        <xdr:cNvPr id="455" name="n_1aveValue【学校施設】&#10;有形固定資産減価償却率">
          <a:extLst>
            <a:ext uri="{FF2B5EF4-FFF2-40B4-BE49-F238E27FC236}">
              <a16:creationId xmlns:a16="http://schemas.microsoft.com/office/drawing/2014/main" id="{FE95BD0F-38CF-446E-9C95-04B4EF8F0FBC}"/>
            </a:ext>
          </a:extLst>
        </xdr:cNvPr>
        <xdr:cNvSpPr txBox="1"/>
      </xdr:nvSpPr>
      <xdr:spPr>
        <a:xfrm>
          <a:off x="1374521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56" name="n_2aveValue【学校施設】&#10;有形固定資産減価償却率">
          <a:extLst>
            <a:ext uri="{FF2B5EF4-FFF2-40B4-BE49-F238E27FC236}">
              <a16:creationId xmlns:a16="http://schemas.microsoft.com/office/drawing/2014/main" id="{B700E0F0-5B55-4959-A423-76492D1D90B2}"/>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57" name="n_3aveValue【学校施設】&#10;有形固定資産減価償却率">
          <a:extLst>
            <a:ext uri="{FF2B5EF4-FFF2-40B4-BE49-F238E27FC236}">
              <a16:creationId xmlns:a16="http://schemas.microsoft.com/office/drawing/2014/main" id="{BDFA8EC5-8BCC-41C3-8244-FF0993BE0E6E}"/>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458" name="n_4aveValue【学校施設】&#10;有形固定資産減価償却率">
          <a:extLst>
            <a:ext uri="{FF2B5EF4-FFF2-40B4-BE49-F238E27FC236}">
              <a16:creationId xmlns:a16="http://schemas.microsoft.com/office/drawing/2014/main" id="{90278B3F-D268-4A58-A591-5572BD49F15D}"/>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54264</xdr:rowOff>
    </xdr:from>
    <xdr:ext cx="405111" cy="259045"/>
    <xdr:sp macro="" textlink="">
      <xdr:nvSpPr>
        <xdr:cNvPr id="459" name="n_4mainValue【学校施設】&#10;有形固定資産減価償却率">
          <a:extLst>
            <a:ext uri="{FF2B5EF4-FFF2-40B4-BE49-F238E27FC236}">
              <a16:creationId xmlns:a16="http://schemas.microsoft.com/office/drawing/2014/main" id="{51E897FE-57C2-4D41-92BA-EB44E81C9429}"/>
            </a:ext>
          </a:extLst>
        </xdr:cNvPr>
        <xdr:cNvSpPr txBox="1"/>
      </xdr:nvSpPr>
      <xdr:spPr>
        <a:xfrm>
          <a:off x="11354444" y="945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430DF0C3-D3BA-4406-87E7-8A02C782789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5C45ADFD-EF51-498C-9B18-81C39EF7D06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434020D6-0582-4191-AA4F-2C433DB62E8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A69568DE-93B9-4F23-B021-C87F57FFCF2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B4364820-A6E7-44AA-987D-E6DC0B8EC51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3846BE2C-DF79-497E-ACAD-9BE8A39BC68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5D3DFDFD-AC45-433C-B74C-3B4AC4D364A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268F7122-874C-49EA-BEC8-479E1B0B5F0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57D8DB86-1A00-418C-915B-89404DFBBDD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D4C6F1CB-6800-4B92-BA31-141B2099810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0" name="直線コネクタ 469">
          <a:extLst>
            <a:ext uri="{FF2B5EF4-FFF2-40B4-BE49-F238E27FC236}">
              <a16:creationId xmlns:a16="http://schemas.microsoft.com/office/drawing/2014/main" id="{FDA8B4B0-9437-4E4E-A541-555F47C7673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1" name="テキスト ボックス 470">
          <a:extLst>
            <a:ext uri="{FF2B5EF4-FFF2-40B4-BE49-F238E27FC236}">
              <a16:creationId xmlns:a16="http://schemas.microsoft.com/office/drawing/2014/main" id="{2F564F03-8F77-4778-86EB-D800BE9FE3A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2" name="直線コネクタ 471">
          <a:extLst>
            <a:ext uri="{FF2B5EF4-FFF2-40B4-BE49-F238E27FC236}">
              <a16:creationId xmlns:a16="http://schemas.microsoft.com/office/drawing/2014/main" id="{DE3FF07E-7563-4B79-9C82-EE799CDAA8A1}"/>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73" name="テキスト ボックス 472">
          <a:extLst>
            <a:ext uri="{FF2B5EF4-FFF2-40B4-BE49-F238E27FC236}">
              <a16:creationId xmlns:a16="http://schemas.microsoft.com/office/drawing/2014/main" id="{C0EAF98A-ED48-431C-9C07-1DCCC93C81A2}"/>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4" name="直線コネクタ 473">
          <a:extLst>
            <a:ext uri="{FF2B5EF4-FFF2-40B4-BE49-F238E27FC236}">
              <a16:creationId xmlns:a16="http://schemas.microsoft.com/office/drawing/2014/main" id="{14C5CB6F-6AE6-4A78-AE8F-4854EE237E95}"/>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75" name="テキスト ボックス 474">
          <a:extLst>
            <a:ext uri="{FF2B5EF4-FFF2-40B4-BE49-F238E27FC236}">
              <a16:creationId xmlns:a16="http://schemas.microsoft.com/office/drawing/2014/main" id="{5D449833-C4FC-4CC7-982E-C701B2B508AC}"/>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6" name="直線コネクタ 475">
          <a:extLst>
            <a:ext uri="{FF2B5EF4-FFF2-40B4-BE49-F238E27FC236}">
              <a16:creationId xmlns:a16="http://schemas.microsoft.com/office/drawing/2014/main" id="{729F11CA-F744-43C5-B714-2D7BCD6FE838}"/>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77" name="テキスト ボックス 476">
          <a:extLst>
            <a:ext uri="{FF2B5EF4-FFF2-40B4-BE49-F238E27FC236}">
              <a16:creationId xmlns:a16="http://schemas.microsoft.com/office/drawing/2014/main" id="{0DFC69F5-7C35-43D7-9A82-7E265EA54B11}"/>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8" name="直線コネクタ 477">
          <a:extLst>
            <a:ext uri="{FF2B5EF4-FFF2-40B4-BE49-F238E27FC236}">
              <a16:creationId xmlns:a16="http://schemas.microsoft.com/office/drawing/2014/main" id="{DA269E76-928B-41BE-ACBF-60B7E235A41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9" name="テキスト ボックス 478">
          <a:extLst>
            <a:ext uri="{FF2B5EF4-FFF2-40B4-BE49-F238E27FC236}">
              <a16:creationId xmlns:a16="http://schemas.microsoft.com/office/drawing/2014/main" id="{B62067F5-9380-41EE-9DE3-C5383A0844E6}"/>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0" name="【学校施設】&#10;一人当たり面積グラフ枠">
          <a:extLst>
            <a:ext uri="{FF2B5EF4-FFF2-40B4-BE49-F238E27FC236}">
              <a16:creationId xmlns:a16="http://schemas.microsoft.com/office/drawing/2014/main" id="{0FC90A0D-8000-48E9-AD92-FF22EF47F46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81" name="直線コネクタ 480">
          <a:extLst>
            <a:ext uri="{FF2B5EF4-FFF2-40B4-BE49-F238E27FC236}">
              <a16:creationId xmlns:a16="http://schemas.microsoft.com/office/drawing/2014/main" id="{B5A72BCC-E16D-4CC7-9565-54026275DEF7}"/>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82" name="【学校施設】&#10;一人当たり面積最小値テキスト">
          <a:extLst>
            <a:ext uri="{FF2B5EF4-FFF2-40B4-BE49-F238E27FC236}">
              <a16:creationId xmlns:a16="http://schemas.microsoft.com/office/drawing/2014/main" id="{AF0CA0D4-99B6-4E9C-AAA9-38BB084604C4}"/>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83" name="直線コネクタ 482">
          <a:extLst>
            <a:ext uri="{FF2B5EF4-FFF2-40B4-BE49-F238E27FC236}">
              <a16:creationId xmlns:a16="http://schemas.microsoft.com/office/drawing/2014/main" id="{088B3057-615D-4B01-AFD2-13FB7FF52EB5}"/>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84" name="【学校施設】&#10;一人当たり面積最大値テキスト">
          <a:extLst>
            <a:ext uri="{FF2B5EF4-FFF2-40B4-BE49-F238E27FC236}">
              <a16:creationId xmlns:a16="http://schemas.microsoft.com/office/drawing/2014/main" id="{8ABB69A1-9059-4EBC-854B-781F0E4CA42B}"/>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85" name="直線コネクタ 484">
          <a:extLst>
            <a:ext uri="{FF2B5EF4-FFF2-40B4-BE49-F238E27FC236}">
              <a16:creationId xmlns:a16="http://schemas.microsoft.com/office/drawing/2014/main" id="{C6219577-AC34-4E11-9D66-A98922A05AF6}"/>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486" name="【学校施設】&#10;一人当たり面積平均値テキスト">
          <a:extLst>
            <a:ext uri="{FF2B5EF4-FFF2-40B4-BE49-F238E27FC236}">
              <a16:creationId xmlns:a16="http://schemas.microsoft.com/office/drawing/2014/main" id="{909E265A-AA36-4DE3-AFC8-974ED3344AFD}"/>
            </a:ext>
          </a:extLst>
        </xdr:cNvPr>
        <xdr:cNvSpPr txBox="1"/>
      </xdr:nvSpPr>
      <xdr:spPr>
        <a:xfrm>
          <a:off x="19992975" y="1010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87" name="フローチャート: 判断 486">
          <a:extLst>
            <a:ext uri="{FF2B5EF4-FFF2-40B4-BE49-F238E27FC236}">
              <a16:creationId xmlns:a16="http://schemas.microsoft.com/office/drawing/2014/main" id="{97662209-ABDD-4034-8500-456B9F864037}"/>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88" name="フローチャート: 判断 487">
          <a:extLst>
            <a:ext uri="{FF2B5EF4-FFF2-40B4-BE49-F238E27FC236}">
              <a16:creationId xmlns:a16="http://schemas.microsoft.com/office/drawing/2014/main" id="{3516916F-0CFE-425D-B1D5-3B0DAAF69EF4}"/>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89" name="フローチャート: 判断 488">
          <a:extLst>
            <a:ext uri="{FF2B5EF4-FFF2-40B4-BE49-F238E27FC236}">
              <a16:creationId xmlns:a16="http://schemas.microsoft.com/office/drawing/2014/main" id="{02140527-B45A-4A8D-96F8-DEB2CBDFDD8C}"/>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490" name="フローチャート: 判断 489">
          <a:extLst>
            <a:ext uri="{FF2B5EF4-FFF2-40B4-BE49-F238E27FC236}">
              <a16:creationId xmlns:a16="http://schemas.microsoft.com/office/drawing/2014/main" id="{847626DC-CE1B-4F54-AD24-AF0328B22DC1}"/>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491" name="フローチャート: 判断 490">
          <a:extLst>
            <a:ext uri="{FF2B5EF4-FFF2-40B4-BE49-F238E27FC236}">
              <a16:creationId xmlns:a16="http://schemas.microsoft.com/office/drawing/2014/main" id="{DF5F318B-43FF-4B2C-84F0-08746DAADA0E}"/>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F06F322F-E223-45C5-8DE8-A995071C6A3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ED640014-C0DE-4B35-9124-7590F60F84A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A5EF5248-20B5-46D9-A82C-61C6FA3B5AE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FDDB5B45-B51D-41A7-8784-04C52A604FA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1367239C-3ADF-4EC1-9061-1FA462BC403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167422</xdr:rowOff>
    </xdr:from>
    <xdr:to>
      <xdr:col>98</xdr:col>
      <xdr:colOff>38100</xdr:colOff>
      <xdr:row>62</xdr:row>
      <xdr:rowOff>97572</xdr:rowOff>
    </xdr:to>
    <xdr:sp macro="" textlink="">
      <xdr:nvSpPr>
        <xdr:cNvPr id="497" name="楕円 496">
          <a:extLst>
            <a:ext uri="{FF2B5EF4-FFF2-40B4-BE49-F238E27FC236}">
              <a16:creationId xmlns:a16="http://schemas.microsoft.com/office/drawing/2014/main" id="{947D0D0E-492A-4A0B-933A-5D8371C61439}"/>
            </a:ext>
          </a:extLst>
        </xdr:cNvPr>
        <xdr:cNvSpPr/>
      </xdr:nvSpPr>
      <xdr:spPr>
        <a:xfrm>
          <a:off x="16754475" y="100511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31803</xdr:rowOff>
    </xdr:from>
    <xdr:ext cx="469744" cy="259045"/>
    <xdr:sp macro="" textlink="">
      <xdr:nvSpPr>
        <xdr:cNvPr id="498" name="n_1aveValue【学校施設】&#10;一人当たり面積">
          <a:extLst>
            <a:ext uri="{FF2B5EF4-FFF2-40B4-BE49-F238E27FC236}">
              <a16:creationId xmlns:a16="http://schemas.microsoft.com/office/drawing/2014/main" id="{C6BBCA8F-3A61-4E06-BA50-80949FB487B3}"/>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499" name="n_2aveValue【学校施設】&#10;一人当たり面積">
          <a:extLst>
            <a:ext uri="{FF2B5EF4-FFF2-40B4-BE49-F238E27FC236}">
              <a16:creationId xmlns:a16="http://schemas.microsoft.com/office/drawing/2014/main" id="{3C645CF9-C290-4961-819A-47FA43FE8E64}"/>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00" name="n_3aveValue【学校施設】&#10;一人当たり面積">
          <a:extLst>
            <a:ext uri="{FF2B5EF4-FFF2-40B4-BE49-F238E27FC236}">
              <a16:creationId xmlns:a16="http://schemas.microsoft.com/office/drawing/2014/main" id="{C8F6F4F2-542F-41AF-B084-F56C421DD92B}"/>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501" name="n_4aveValue【学校施設】&#10;一人当たり面積">
          <a:extLst>
            <a:ext uri="{FF2B5EF4-FFF2-40B4-BE49-F238E27FC236}">
              <a16:creationId xmlns:a16="http://schemas.microsoft.com/office/drawing/2014/main" id="{FA694017-5DEC-4F4A-AFCF-36372F9FD693}"/>
            </a:ext>
          </a:extLst>
        </xdr:cNvPr>
        <xdr:cNvSpPr txBox="1"/>
      </xdr:nvSpPr>
      <xdr:spPr>
        <a:xfrm>
          <a:off x="16592627" y="102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114099</xdr:rowOff>
    </xdr:from>
    <xdr:ext cx="469744" cy="259045"/>
    <xdr:sp macro="" textlink="">
      <xdr:nvSpPr>
        <xdr:cNvPr id="502" name="n_4mainValue【学校施設】&#10;一人当たり面積">
          <a:extLst>
            <a:ext uri="{FF2B5EF4-FFF2-40B4-BE49-F238E27FC236}">
              <a16:creationId xmlns:a16="http://schemas.microsoft.com/office/drawing/2014/main" id="{8236E201-8F6C-4F92-8D3B-677BAC5D8542}"/>
            </a:ext>
          </a:extLst>
        </xdr:cNvPr>
        <xdr:cNvSpPr txBox="1"/>
      </xdr:nvSpPr>
      <xdr:spPr>
        <a:xfrm>
          <a:off x="16592627" y="983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3" name="正方形/長方形 502">
          <a:extLst>
            <a:ext uri="{FF2B5EF4-FFF2-40B4-BE49-F238E27FC236}">
              <a16:creationId xmlns:a16="http://schemas.microsoft.com/office/drawing/2014/main" id="{98195497-3E62-4B30-A96A-2DD1C7AA08E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4" name="正方形/長方形 503">
          <a:extLst>
            <a:ext uri="{FF2B5EF4-FFF2-40B4-BE49-F238E27FC236}">
              <a16:creationId xmlns:a16="http://schemas.microsoft.com/office/drawing/2014/main" id="{829786E1-C86F-46F4-A7DC-D39BE5E557E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5" name="正方形/長方形 504">
          <a:extLst>
            <a:ext uri="{FF2B5EF4-FFF2-40B4-BE49-F238E27FC236}">
              <a16:creationId xmlns:a16="http://schemas.microsoft.com/office/drawing/2014/main" id="{38E5373B-02A2-4330-A491-B075AF267E5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6" name="正方形/長方形 505">
          <a:extLst>
            <a:ext uri="{FF2B5EF4-FFF2-40B4-BE49-F238E27FC236}">
              <a16:creationId xmlns:a16="http://schemas.microsoft.com/office/drawing/2014/main" id="{3E08100F-5083-4DD2-B4FC-EED5D10239B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7" name="正方形/長方形 506">
          <a:extLst>
            <a:ext uri="{FF2B5EF4-FFF2-40B4-BE49-F238E27FC236}">
              <a16:creationId xmlns:a16="http://schemas.microsoft.com/office/drawing/2014/main" id="{E1EE7787-1880-4ADF-80B6-496E5402E33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8" name="正方形/長方形 507">
          <a:extLst>
            <a:ext uri="{FF2B5EF4-FFF2-40B4-BE49-F238E27FC236}">
              <a16:creationId xmlns:a16="http://schemas.microsoft.com/office/drawing/2014/main" id="{55D4BE65-467A-4719-B0D6-7B553C8C6B4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9" name="正方形/長方形 508">
          <a:extLst>
            <a:ext uri="{FF2B5EF4-FFF2-40B4-BE49-F238E27FC236}">
              <a16:creationId xmlns:a16="http://schemas.microsoft.com/office/drawing/2014/main" id="{02B684BE-4847-43D7-B49E-6298A5EF9D6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0" name="正方形/長方形 509">
          <a:extLst>
            <a:ext uri="{FF2B5EF4-FFF2-40B4-BE49-F238E27FC236}">
              <a16:creationId xmlns:a16="http://schemas.microsoft.com/office/drawing/2014/main" id="{9E3E04DD-0492-4FC5-95A3-EAA20C8D79B3}"/>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11" name="正方形/長方形 510">
          <a:extLst>
            <a:ext uri="{FF2B5EF4-FFF2-40B4-BE49-F238E27FC236}">
              <a16:creationId xmlns:a16="http://schemas.microsoft.com/office/drawing/2014/main" id="{822D35D8-03C9-4820-9237-3DFC0A101A6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2" name="正方形/長方形 511">
          <a:extLst>
            <a:ext uri="{FF2B5EF4-FFF2-40B4-BE49-F238E27FC236}">
              <a16:creationId xmlns:a16="http://schemas.microsoft.com/office/drawing/2014/main" id="{A0F1CCAC-EDC0-444B-8AE0-9209C3CD9F5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3" name="正方形/長方形 512">
          <a:extLst>
            <a:ext uri="{FF2B5EF4-FFF2-40B4-BE49-F238E27FC236}">
              <a16:creationId xmlns:a16="http://schemas.microsoft.com/office/drawing/2014/main" id="{C29D796E-B720-4EE3-8200-0A94B37AF24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4" name="正方形/長方形 513">
          <a:extLst>
            <a:ext uri="{FF2B5EF4-FFF2-40B4-BE49-F238E27FC236}">
              <a16:creationId xmlns:a16="http://schemas.microsoft.com/office/drawing/2014/main" id="{73D349A5-03C5-45B9-A8DF-1E6F9FD7114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5" name="正方形/長方形 514">
          <a:extLst>
            <a:ext uri="{FF2B5EF4-FFF2-40B4-BE49-F238E27FC236}">
              <a16:creationId xmlns:a16="http://schemas.microsoft.com/office/drawing/2014/main" id="{D2B41375-78D1-45B6-9F96-C7F7D316E5C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6" name="正方形/長方形 515">
          <a:extLst>
            <a:ext uri="{FF2B5EF4-FFF2-40B4-BE49-F238E27FC236}">
              <a16:creationId xmlns:a16="http://schemas.microsoft.com/office/drawing/2014/main" id="{E716655D-7B29-483B-84F0-AA4645FBFE9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7" name="正方形/長方形 516">
          <a:extLst>
            <a:ext uri="{FF2B5EF4-FFF2-40B4-BE49-F238E27FC236}">
              <a16:creationId xmlns:a16="http://schemas.microsoft.com/office/drawing/2014/main" id="{7ADD49CC-DB9D-45DD-8D2B-7CB8780B68C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8" name="正方形/長方形 517">
          <a:extLst>
            <a:ext uri="{FF2B5EF4-FFF2-40B4-BE49-F238E27FC236}">
              <a16:creationId xmlns:a16="http://schemas.microsoft.com/office/drawing/2014/main" id="{B263FD70-E322-4125-942C-68041881070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9" name="正方形/長方形 518">
          <a:extLst>
            <a:ext uri="{FF2B5EF4-FFF2-40B4-BE49-F238E27FC236}">
              <a16:creationId xmlns:a16="http://schemas.microsoft.com/office/drawing/2014/main" id="{FB4A22CC-9D24-4BA9-893D-E9E6C51F2E2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0" name="正方形/長方形 519">
          <a:extLst>
            <a:ext uri="{FF2B5EF4-FFF2-40B4-BE49-F238E27FC236}">
              <a16:creationId xmlns:a16="http://schemas.microsoft.com/office/drawing/2014/main" id="{05E3AF7C-FE47-4A57-8141-26B923AB1DA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1" name="正方形/長方形 520">
          <a:extLst>
            <a:ext uri="{FF2B5EF4-FFF2-40B4-BE49-F238E27FC236}">
              <a16:creationId xmlns:a16="http://schemas.microsoft.com/office/drawing/2014/main" id="{64AF7B6B-D0C4-4699-BB6F-42EEA68D9A0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2" name="正方形/長方形 521">
          <a:extLst>
            <a:ext uri="{FF2B5EF4-FFF2-40B4-BE49-F238E27FC236}">
              <a16:creationId xmlns:a16="http://schemas.microsoft.com/office/drawing/2014/main" id="{0CEBB867-A363-4CC6-85F5-D0A0AC482F3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3" name="正方形/長方形 522">
          <a:extLst>
            <a:ext uri="{FF2B5EF4-FFF2-40B4-BE49-F238E27FC236}">
              <a16:creationId xmlns:a16="http://schemas.microsoft.com/office/drawing/2014/main" id="{28629798-6D30-458F-8402-A40C865A18D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4" name="正方形/長方形 523">
          <a:extLst>
            <a:ext uri="{FF2B5EF4-FFF2-40B4-BE49-F238E27FC236}">
              <a16:creationId xmlns:a16="http://schemas.microsoft.com/office/drawing/2014/main" id="{E861B317-C40A-43A0-8847-E7CBA409554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5" name="正方形/長方形 524">
          <a:extLst>
            <a:ext uri="{FF2B5EF4-FFF2-40B4-BE49-F238E27FC236}">
              <a16:creationId xmlns:a16="http://schemas.microsoft.com/office/drawing/2014/main" id="{8A665E79-23E1-4095-B40C-9F55A9259A4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6" name="正方形/長方形 525">
          <a:extLst>
            <a:ext uri="{FF2B5EF4-FFF2-40B4-BE49-F238E27FC236}">
              <a16:creationId xmlns:a16="http://schemas.microsoft.com/office/drawing/2014/main" id="{0029A283-C94C-4414-98BD-44FE43BD082D}"/>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27" name="正方形/長方形 526">
          <a:extLst>
            <a:ext uri="{FF2B5EF4-FFF2-40B4-BE49-F238E27FC236}">
              <a16:creationId xmlns:a16="http://schemas.microsoft.com/office/drawing/2014/main" id="{6073ABF0-7EE7-4729-9A7B-C5C2A42B04E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28" name="正方形/長方形 527">
          <a:extLst>
            <a:ext uri="{FF2B5EF4-FFF2-40B4-BE49-F238E27FC236}">
              <a16:creationId xmlns:a16="http://schemas.microsoft.com/office/drawing/2014/main" id="{8071ADAB-C7E8-4FC9-B47D-9621F9869EB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9" name="正方形/長方形 528">
          <a:extLst>
            <a:ext uri="{FF2B5EF4-FFF2-40B4-BE49-F238E27FC236}">
              <a16:creationId xmlns:a16="http://schemas.microsoft.com/office/drawing/2014/main" id="{17C2D658-4CB1-427D-AA97-3FAC9DC6CAE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30" name="正方形/長方形 529">
          <a:extLst>
            <a:ext uri="{FF2B5EF4-FFF2-40B4-BE49-F238E27FC236}">
              <a16:creationId xmlns:a16="http://schemas.microsoft.com/office/drawing/2014/main" id="{D9071B78-B423-460A-884B-B638C95B75A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31" name="正方形/長方形 530">
          <a:extLst>
            <a:ext uri="{FF2B5EF4-FFF2-40B4-BE49-F238E27FC236}">
              <a16:creationId xmlns:a16="http://schemas.microsoft.com/office/drawing/2014/main" id="{FE217B45-4AB8-40FE-ABE4-82138626BCB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32" name="正方形/長方形 531">
          <a:extLst>
            <a:ext uri="{FF2B5EF4-FFF2-40B4-BE49-F238E27FC236}">
              <a16:creationId xmlns:a16="http://schemas.microsoft.com/office/drawing/2014/main" id="{248D3EA9-D99D-45C4-AA44-2CFBAB70BE1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33" name="正方形/長方形 532">
          <a:extLst>
            <a:ext uri="{FF2B5EF4-FFF2-40B4-BE49-F238E27FC236}">
              <a16:creationId xmlns:a16="http://schemas.microsoft.com/office/drawing/2014/main" id="{8B460653-4CD2-42A7-97CD-D13216977A5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34" name="正方形/長方形 533">
          <a:extLst>
            <a:ext uri="{FF2B5EF4-FFF2-40B4-BE49-F238E27FC236}">
              <a16:creationId xmlns:a16="http://schemas.microsoft.com/office/drawing/2014/main" id="{60FD1B85-A828-443B-8993-1F773B6E5C33}"/>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35" name="正方形/長方形 534">
          <a:extLst>
            <a:ext uri="{FF2B5EF4-FFF2-40B4-BE49-F238E27FC236}">
              <a16:creationId xmlns:a16="http://schemas.microsoft.com/office/drawing/2014/main" id="{12330540-6556-4657-9E31-A989184A3FB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6" name="正方形/長方形 535">
          <a:extLst>
            <a:ext uri="{FF2B5EF4-FFF2-40B4-BE49-F238E27FC236}">
              <a16:creationId xmlns:a16="http://schemas.microsoft.com/office/drawing/2014/main" id="{F268A563-0CA6-475E-8F75-7366FFF1127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7" name="テキスト ボックス 536">
          <a:extLst>
            <a:ext uri="{FF2B5EF4-FFF2-40B4-BE49-F238E27FC236}">
              <a16:creationId xmlns:a16="http://schemas.microsoft.com/office/drawing/2014/main" id="{0D1290DB-35A8-4E4C-9B2C-37F597EBC8A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有形固定資産減価償却率は平均を上回る類型もあるが、全体的に経費の増加に留意しつつ、長期修繕計画に基づいて適切に修繕を行っていきたい。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A00C7B-9555-4ECC-AAF8-A15CC64EC88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856C39-81AB-43F0-9B6A-1A27C7CCF5D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F56604-D41E-4CB9-970D-183BA49C78B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0D8DC0-ACAA-414A-9133-2F8C75F16EB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群馬県上野村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E0231E0-3674-48AE-82F5-915E4C157B2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231569-E396-4EBB-8A3E-20823F57628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D5C680-6E77-4B4B-AB65-FD448E3CD54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8E1F03-A9B2-4AE3-A4AF-FB4491E7929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9DE2E4-8A30-412A-B335-968E355461A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5DC578-8319-4923-ABE2-F61FBFC3BB0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1,011
989
181.85
4,069,455
3,917,760
112,483
1,688,500
4,372,144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3DFE64-61FD-4709-8669-6B7ED6C609E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3797B9-7318-4C54-B8B4-1D85DC11C3F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1C8EB0-0EEB-4D23-AC65-AA15FA89FF8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7021CD-5C7A-4BC2-B26B-F83A9B9D5FB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856A61-CD09-41F0-8AE0-26B09D8B1C2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D1B3F48-754F-4B99-BDC4-F7F67F4E813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602994-6FFF-42A8-91A8-688F50CB4C8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6C3F27-CDE2-4765-8AD1-A9E2F5CA4CB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3E6996-CA82-43B4-BFB5-FAC79D73324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233FE4-4C5C-4EBF-AD2B-8A190D034A9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53CD1F-F394-4CC8-A2E1-AFF37ADAF96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76600E-9FD8-447C-B8F0-F10E459C731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24D2B5-6D53-4C04-9BA1-1F4876B355F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F328CB-33BD-4F2A-B107-0D0C1A01736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8AF9C9-8B44-470F-A8EB-E8A3D4F25C7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0613C27-4488-42C1-954D-2C9C83269AA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ED971A-F5E3-4590-9B63-7ABA0B190FE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482252-552D-4441-A7C1-0629C1F98D5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D9DF76-3E8A-45FD-88DA-AB0D9F8607F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BAFE26-E641-45A9-8410-7BC209F89E7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C7BBF6-6438-4C4A-8BA3-15A9B3F8832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A455C5-76BB-4847-B488-D46CC8A9D1A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81F108-BEDF-49DF-A9A6-94D43E10ADD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1C3733-775E-454F-974C-9349E21D0B5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0030F7-270E-436F-9D20-ECB11B0D57C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9AB6B6-124D-4B17-87C3-CF04A85DE64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7A47D0-7A71-49E5-9F86-E91CB40A040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4B3F60C-4ECF-4654-909C-C8993F793E7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FD2690-AF30-41C2-A2B9-B19CC103C12C}"/>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119856C-3155-42E0-BDB1-5C05072E282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2892DE7-3085-4035-8F81-2FA0E6B5DC1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42537B0-325E-407C-9462-7D9BB2CA6A4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C8D1571-D1A9-4121-807F-093166366EC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098800E-9A27-4148-9F80-F7C6394FA6D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2795139-34A5-4452-9232-2F07779A4EB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D67F0B7-40F2-4574-9BFA-50CA3F1D48E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4461A07-EC22-4E96-B639-CAC317D33B2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01EA28E-8C7F-49BB-8CA6-D80CA638D62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1CABE74-D95D-4D6F-8329-FBE1F39567E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2E03772-F3FB-4C48-B6A7-363DAC56955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1338320-A562-4394-AC92-DE600AAD2E1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4E159B7-95AF-415D-8C65-4171BCE55BA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A229B8B-7D62-401C-B2A2-B7ACE17656E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D3C5DA7-23F3-4500-97BE-EB72971F55B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90681E0-08F6-44FB-BDA9-4E79D220034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322A8DB-0367-4DD4-A6B1-50DA34D0E78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EF54A5D-BB8D-4A2D-894F-34937CAF959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B95F93B-E76F-472F-A095-A7225FE52A7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F4F38F0-0DBB-4EFB-A44E-53479790274B}"/>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5943677-D99C-4B8C-86C7-5AC7721BA7B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70F66CD-2BEC-42BD-8B12-8C877CC0C5A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76382EE-0252-4E86-AAA3-B2B9F7ED3BD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474901C-6A11-4ED4-ACBF-BFC018B4E10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96D68DD-F11A-444C-A9B9-38651E23C0F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6EA5D38-F1F7-4B8F-9A5B-975516E0C3AE}"/>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364B948-4EA7-4CD8-84A2-74A92FCC608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097E584-B317-4123-A0BF-60B2D4F8D14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5E7C76E-9AC0-4946-9417-61DB4FE9C91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C094B01-7DB0-431A-B66C-85D5C0468A3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17BDDA4A-4B29-4CA1-ACB6-EFC5B8E4814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B5E4475-9E5A-450F-BF56-F8F82F7A3B1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5B035D2-24C8-4578-92DA-CCDFB5C408CE}"/>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093B511-ADD8-4C2A-8AC2-9897C7939085}"/>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E79C482D-C886-4131-8B43-2564F55EFF64}"/>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4323477-1D42-459E-B4DE-AD128EECAFE5}"/>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94239C1B-33C4-4B4F-8D57-C0A640FCB80C}"/>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EC406DF3-8A83-4CF5-8A62-376ABEFEDA33}"/>
            </a:ext>
          </a:extLst>
        </xdr:cNvPr>
        <xdr:cNvSpPr txBox="1"/>
      </xdr:nvSpPr>
      <xdr:spPr>
        <a:xfrm>
          <a:off x="4219575"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EE27094C-60B7-4A64-892B-5B36E5A5B164}"/>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DB5B2B71-5640-4CB5-A6B8-9227494060AC}"/>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8BEB438B-92A3-43B2-B6B4-DF58E863EA5C}"/>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57ED930A-8329-4274-B06F-459FDFC37731}"/>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3CDA8645-C59F-44FE-8A67-C3E2EAA60365}"/>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709D3FC-6498-4B49-9EAC-23299E9079A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35A94D6-2C2F-4BA5-B48B-D6126B413F6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935F164-0DD2-4BF1-BB53-8E784F853DA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21AA79D-1ECF-446F-9629-2ED7D9F0828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28B74F3-8742-4172-AAA7-C37A57CF048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158750</xdr:rowOff>
    </xdr:from>
    <xdr:to>
      <xdr:col>6</xdr:col>
      <xdr:colOff>38100</xdr:colOff>
      <xdr:row>59</xdr:row>
      <xdr:rowOff>88900</xdr:rowOff>
    </xdr:to>
    <xdr:sp macro="" textlink="">
      <xdr:nvSpPr>
        <xdr:cNvPr id="89" name="楕円 88">
          <a:extLst>
            <a:ext uri="{FF2B5EF4-FFF2-40B4-BE49-F238E27FC236}">
              <a16:creationId xmlns:a16="http://schemas.microsoft.com/office/drawing/2014/main" id="{8A053466-154B-4C11-A0F3-86B9F5EA7A7E}"/>
            </a:ext>
          </a:extLst>
        </xdr:cNvPr>
        <xdr:cNvSpPr/>
      </xdr:nvSpPr>
      <xdr:spPr>
        <a:xfrm>
          <a:off x="981075" y="9563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99712</xdr:rowOff>
    </xdr:from>
    <xdr:ext cx="405111" cy="259045"/>
    <xdr:sp macro="" textlink="">
      <xdr:nvSpPr>
        <xdr:cNvPr id="90" name="n_1aveValue【体育館・プール】&#10;有形固定資産減価償却率">
          <a:extLst>
            <a:ext uri="{FF2B5EF4-FFF2-40B4-BE49-F238E27FC236}">
              <a16:creationId xmlns:a16="http://schemas.microsoft.com/office/drawing/2014/main" id="{15B9F2B0-19B3-4D1A-9420-860D99A09BB6}"/>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91" name="n_2aveValue【体育館・プール】&#10;有形固定資産減価償却率">
          <a:extLst>
            <a:ext uri="{FF2B5EF4-FFF2-40B4-BE49-F238E27FC236}">
              <a16:creationId xmlns:a16="http://schemas.microsoft.com/office/drawing/2014/main" id="{32F5A043-6771-4934-B390-3AE3D64D8BB0}"/>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92" name="n_3aveValue【体育館・プール】&#10;有形固定資産減価償却率">
          <a:extLst>
            <a:ext uri="{FF2B5EF4-FFF2-40B4-BE49-F238E27FC236}">
              <a16:creationId xmlns:a16="http://schemas.microsoft.com/office/drawing/2014/main" id="{265A725F-0EB6-4F15-94D9-D3247E4DFB91}"/>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93" name="n_4aveValue【体育館・プール】&#10;有形固定資産減価償却率">
          <a:extLst>
            <a:ext uri="{FF2B5EF4-FFF2-40B4-BE49-F238E27FC236}">
              <a16:creationId xmlns:a16="http://schemas.microsoft.com/office/drawing/2014/main" id="{04592BB2-8936-4C20-B0E9-9E4D930751E3}"/>
            </a:ext>
          </a:extLst>
        </xdr:cNvPr>
        <xdr:cNvSpPr txBox="1"/>
      </xdr:nvSpPr>
      <xdr:spPr>
        <a:xfrm>
          <a:off x="848369"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105427</xdr:rowOff>
    </xdr:from>
    <xdr:ext cx="405111" cy="259045"/>
    <xdr:sp macro="" textlink="">
      <xdr:nvSpPr>
        <xdr:cNvPr id="94" name="n_4mainValue【体育館・プール】&#10;有形固定資産減価償却率">
          <a:extLst>
            <a:ext uri="{FF2B5EF4-FFF2-40B4-BE49-F238E27FC236}">
              <a16:creationId xmlns:a16="http://schemas.microsoft.com/office/drawing/2014/main" id="{072D4B6D-D409-4DDC-9E7E-C5390C723D8C}"/>
            </a:ext>
          </a:extLst>
        </xdr:cNvPr>
        <xdr:cNvSpPr txBox="1"/>
      </xdr:nvSpPr>
      <xdr:spPr>
        <a:xfrm>
          <a:off x="848369" y="934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5" name="正方形/長方形 94">
          <a:extLst>
            <a:ext uri="{FF2B5EF4-FFF2-40B4-BE49-F238E27FC236}">
              <a16:creationId xmlns:a16="http://schemas.microsoft.com/office/drawing/2014/main" id="{A67335A1-2F1E-4E0C-AF81-D26D6C6F969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6" name="正方形/長方形 95">
          <a:extLst>
            <a:ext uri="{FF2B5EF4-FFF2-40B4-BE49-F238E27FC236}">
              <a16:creationId xmlns:a16="http://schemas.microsoft.com/office/drawing/2014/main" id="{62954DB5-6A8F-4698-964C-7C4994499E5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7" name="正方形/長方形 96">
          <a:extLst>
            <a:ext uri="{FF2B5EF4-FFF2-40B4-BE49-F238E27FC236}">
              <a16:creationId xmlns:a16="http://schemas.microsoft.com/office/drawing/2014/main" id="{8566C5EC-5A27-4CB1-AB88-D3CCCD49BAA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8" name="正方形/長方形 97">
          <a:extLst>
            <a:ext uri="{FF2B5EF4-FFF2-40B4-BE49-F238E27FC236}">
              <a16:creationId xmlns:a16="http://schemas.microsoft.com/office/drawing/2014/main" id="{FFF4382F-1611-42A6-B408-5AA90BD1B4C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9" name="正方形/長方形 98">
          <a:extLst>
            <a:ext uri="{FF2B5EF4-FFF2-40B4-BE49-F238E27FC236}">
              <a16:creationId xmlns:a16="http://schemas.microsoft.com/office/drawing/2014/main" id="{CEC57D3A-04A5-4AC5-8E39-F7B354FBEE3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0" name="正方形/長方形 99">
          <a:extLst>
            <a:ext uri="{FF2B5EF4-FFF2-40B4-BE49-F238E27FC236}">
              <a16:creationId xmlns:a16="http://schemas.microsoft.com/office/drawing/2014/main" id="{2F7267CF-A966-4FFA-AADD-B212FD3C4AC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1" name="正方形/長方形 100">
          <a:extLst>
            <a:ext uri="{FF2B5EF4-FFF2-40B4-BE49-F238E27FC236}">
              <a16:creationId xmlns:a16="http://schemas.microsoft.com/office/drawing/2014/main" id="{C9B592FB-E826-4DB1-A4A2-4F2A79BF8B3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2" name="正方形/長方形 101">
          <a:extLst>
            <a:ext uri="{FF2B5EF4-FFF2-40B4-BE49-F238E27FC236}">
              <a16:creationId xmlns:a16="http://schemas.microsoft.com/office/drawing/2014/main" id="{181DA988-09A4-47B9-A85D-9548D45700F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3" name="テキスト ボックス 102">
          <a:extLst>
            <a:ext uri="{FF2B5EF4-FFF2-40B4-BE49-F238E27FC236}">
              <a16:creationId xmlns:a16="http://schemas.microsoft.com/office/drawing/2014/main" id="{DACB87A7-0B04-4A3D-A876-C469F4075F1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4" name="直線コネクタ 103">
          <a:extLst>
            <a:ext uri="{FF2B5EF4-FFF2-40B4-BE49-F238E27FC236}">
              <a16:creationId xmlns:a16="http://schemas.microsoft.com/office/drawing/2014/main" id="{09F87D5B-FCEB-4C07-B013-C84529D5168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5" name="直線コネクタ 104">
          <a:extLst>
            <a:ext uri="{FF2B5EF4-FFF2-40B4-BE49-F238E27FC236}">
              <a16:creationId xmlns:a16="http://schemas.microsoft.com/office/drawing/2014/main" id="{EA689470-85CE-4C09-A36B-181BAF057870}"/>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6" name="テキスト ボックス 105">
          <a:extLst>
            <a:ext uri="{FF2B5EF4-FFF2-40B4-BE49-F238E27FC236}">
              <a16:creationId xmlns:a16="http://schemas.microsoft.com/office/drawing/2014/main" id="{8D107165-B5CC-4E30-98E3-45A23AF4DDFC}"/>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7" name="直線コネクタ 106">
          <a:extLst>
            <a:ext uri="{FF2B5EF4-FFF2-40B4-BE49-F238E27FC236}">
              <a16:creationId xmlns:a16="http://schemas.microsoft.com/office/drawing/2014/main" id="{04F9FE5A-CDCB-4EE2-8D48-494439B27D7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8" name="テキスト ボックス 107">
          <a:extLst>
            <a:ext uri="{FF2B5EF4-FFF2-40B4-BE49-F238E27FC236}">
              <a16:creationId xmlns:a16="http://schemas.microsoft.com/office/drawing/2014/main" id="{9F6B0B09-B943-442E-9087-1A013524B3AE}"/>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9" name="直線コネクタ 108">
          <a:extLst>
            <a:ext uri="{FF2B5EF4-FFF2-40B4-BE49-F238E27FC236}">
              <a16:creationId xmlns:a16="http://schemas.microsoft.com/office/drawing/2014/main" id="{F2F2B511-DB1B-423E-8F50-D1B02FD63421}"/>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0" name="テキスト ボックス 109">
          <a:extLst>
            <a:ext uri="{FF2B5EF4-FFF2-40B4-BE49-F238E27FC236}">
              <a16:creationId xmlns:a16="http://schemas.microsoft.com/office/drawing/2014/main" id="{A1DF4495-60BD-4D32-88B8-62D51722595B}"/>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1" name="直線コネクタ 110">
          <a:extLst>
            <a:ext uri="{FF2B5EF4-FFF2-40B4-BE49-F238E27FC236}">
              <a16:creationId xmlns:a16="http://schemas.microsoft.com/office/drawing/2014/main" id="{EE911E9D-F8DE-4484-B72F-F940A35D247D}"/>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2" name="テキスト ボックス 111">
          <a:extLst>
            <a:ext uri="{FF2B5EF4-FFF2-40B4-BE49-F238E27FC236}">
              <a16:creationId xmlns:a16="http://schemas.microsoft.com/office/drawing/2014/main" id="{91289E26-CE72-4A11-B692-91ACC32792AD}"/>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3" name="直線コネクタ 112">
          <a:extLst>
            <a:ext uri="{FF2B5EF4-FFF2-40B4-BE49-F238E27FC236}">
              <a16:creationId xmlns:a16="http://schemas.microsoft.com/office/drawing/2014/main" id="{2877FE8A-21CD-4E49-BB20-13BAA4D7C2A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4" name="テキスト ボックス 113">
          <a:extLst>
            <a:ext uri="{FF2B5EF4-FFF2-40B4-BE49-F238E27FC236}">
              <a16:creationId xmlns:a16="http://schemas.microsoft.com/office/drawing/2014/main" id="{A9F7DA44-99FF-449E-AB85-FC97A4A7A8F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5" name="【体育館・プール】&#10;一人当たり面積グラフ枠">
          <a:extLst>
            <a:ext uri="{FF2B5EF4-FFF2-40B4-BE49-F238E27FC236}">
              <a16:creationId xmlns:a16="http://schemas.microsoft.com/office/drawing/2014/main" id="{1BBB431F-88E5-41D4-8185-6362DC57947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16" name="直線コネクタ 115">
          <a:extLst>
            <a:ext uri="{FF2B5EF4-FFF2-40B4-BE49-F238E27FC236}">
              <a16:creationId xmlns:a16="http://schemas.microsoft.com/office/drawing/2014/main" id="{215B9BF2-F0AB-4621-B152-5E98D2619D02}"/>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17" name="【体育館・プール】&#10;一人当たり面積最小値テキスト">
          <a:extLst>
            <a:ext uri="{FF2B5EF4-FFF2-40B4-BE49-F238E27FC236}">
              <a16:creationId xmlns:a16="http://schemas.microsoft.com/office/drawing/2014/main" id="{7331A466-C941-4FF1-A873-344C4D8C5E16}"/>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18" name="直線コネクタ 117">
          <a:extLst>
            <a:ext uri="{FF2B5EF4-FFF2-40B4-BE49-F238E27FC236}">
              <a16:creationId xmlns:a16="http://schemas.microsoft.com/office/drawing/2014/main" id="{0A2E609B-5820-410D-B685-11FD92AB4F57}"/>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19" name="【体育館・プール】&#10;一人当たり面積最大値テキスト">
          <a:extLst>
            <a:ext uri="{FF2B5EF4-FFF2-40B4-BE49-F238E27FC236}">
              <a16:creationId xmlns:a16="http://schemas.microsoft.com/office/drawing/2014/main" id="{D5F19F16-206F-4504-9AEE-CB3EDAA482B7}"/>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20" name="直線コネクタ 119">
          <a:extLst>
            <a:ext uri="{FF2B5EF4-FFF2-40B4-BE49-F238E27FC236}">
              <a16:creationId xmlns:a16="http://schemas.microsoft.com/office/drawing/2014/main" id="{2A0D3E41-6824-4998-8227-C7013F0D738F}"/>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21" name="【体育館・プール】&#10;一人当たり面積平均値テキスト">
          <a:extLst>
            <a:ext uri="{FF2B5EF4-FFF2-40B4-BE49-F238E27FC236}">
              <a16:creationId xmlns:a16="http://schemas.microsoft.com/office/drawing/2014/main" id="{A97E6420-2B5B-4A4A-A8F4-CA51C769EE15}"/>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22" name="フローチャート: 判断 121">
          <a:extLst>
            <a:ext uri="{FF2B5EF4-FFF2-40B4-BE49-F238E27FC236}">
              <a16:creationId xmlns:a16="http://schemas.microsoft.com/office/drawing/2014/main" id="{D6680D87-561C-4A08-B4F8-F3BF4F9A8BB6}"/>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23" name="フローチャート: 判断 122">
          <a:extLst>
            <a:ext uri="{FF2B5EF4-FFF2-40B4-BE49-F238E27FC236}">
              <a16:creationId xmlns:a16="http://schemas.microsoft.com/office/drawing/2014/main" id="{57C4C791-094F-46C2-8E13-5A7D1C596DD6}"/>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24" name="フローチャート: 判断 123">
          <a:extLst>
            <a:ext uri="{FF2B5EF4-FFF2-40B4-BE49-F238E27FC236}">
              <a16:creationId xmlns:a16="http://schemas.microsoft.com/office/drawing/2014/main" id="{48C0756E-7CB0-4FB9-8FF2-B3F76BE73C17}"/>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25" name="フローチャート: 判断 124">
          <a:extLst>
            <a:ext uri="{FF2B5EF4-FFF2-40B4-BE49-F238E27FC236}">
              <a16:creationId xmlns:a16="http://schemas.microsoft.com/office/drawing/2014/main" id="{30824BD6-EAB3-4109-A9F0-CE1042A5E31E}"/>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26" name="フローチャート: 判断 125">
          <a:extLst>
            <a:ext uri="{FF2B5EF4-FFF2-40B4-BE49-F238E27FC236}">
              <a16:creationId xmlns:a16="http://schemas.microsoft.com/office/drawing/2014/main" id="{7D3DBC25-9A71-4052-9687-B9C9D4639F5C}"/>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27" name="テキスト ボックス 126">
          <a:extLst>
            <a:ext uri="{FF2B5EF4-FFF2-40B4-BE49-F238E27FC236}">
              <a16:creationId xmlns:a16="http://schemas.microsoft.com/office/drawing/2014/main" id="{6E8CA776-6614-48DD-9998-1BF22C8237A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8" name="テキスト ボックス 127">
          <a:extLst>
            <a:ext uri="{FF2B5EF4-FFF2-40B4-BE49-F238E27FC236}">
              <a16:creationId xmlns:a16="http://schemas.microsoft.com/office/drawing/2014/main" id="{E5B0E775-9A85-4BDB-85C4-57F5F211B26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9" name="テキスト ボックス 128">
          <a:extLst>
            <a:ext uri="{FF2B5EF4-FFF2-40B4-BE49-F238E27FC236}">
              <a16:creationId xmlns:a16="http://schemas.microsoft.com/office/drawing/2014/main" id="{7607DE3F-E820-4216-A110-CAD10743EBA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0" name="テキスト ボックス 129">
          <a:extLst>
            <a:ext uri="{FF2B5EF4-FFF2-40B4-BE49-F238E27FC236}">
              <a16:creationId xmlns:a16="http://schemas.microsoft.com/office/drawing/2014/main" id="{398FAA46-1302-4165-85BF-11E3DB2C4B6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1" name="テキスト ボックス 130">
          <a:extLst>
            <a:ext uri="{FF2B5EF4-FFF2-40B4-BE49-F238E27FC236}">
              <a16:creationId xmlns:a16="http://schemas.microsoft.com/office/drawing/2014/main" id="{569D559A-6D73-46F0-9046-3157CD5C8DE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50698</xdr:rowOff>
    </xdr:from>
    <xdr:to>
      <xdr:col>36</xdr:col>
      <xdr:colOff>165100</xdr:colOff>
      <xdr:row>62</xdr:row>
      <xdr:rowOff>152298</xdr:rowOff>
    </xdr:to>
    <xdr:sp macro="" textlink="">
      <xdr:nvSpPr>
        <xdr:cNvPr id="132" name="楕円 131">
          <a:extLst>
            <a:ext uri="{FF2B5EF4-FFF2-40B4-BE49-F238E27FC236}">
              <a16:creationId xmlns:a16="http://schemas.microsoft.com/office/drawing/2014/main" id="{8A28AC1B-9011-4461-970C-5DCEB3D19A98}"/>
            </a:ext>
          </a:extLst>
        </xdr:cNvPr>
        <xdr:cNvSpPr/>
      </xdr:nvSpPr>
      <xdr:spPr>
        <a:xfrm>
          <a:off x="6238875" y="100963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152823</xdr:rowOff>
    </xdr:from>
    <xdr:ext cx="469744" cy="259045"/>
    <xdr:sp macro="" textlink="">
      <xdr:nvSpPr>
        <xdr:cNvPr id="133" name="n_1aveValue【体育館・プール】&#10;一人当たり面積">
          <a:extLst>
            <a:ext uri="{FF2B5EF4-FFF2-40B4-BE49-F238E27FC236}">
              <a16:creationId xmlns:a16="http://schemas.microsoft.com/office/drawing/2014/main" id="{E2A0E971-5720-4726-AD82-6FAA61BEDBE5}"/>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34" name="n_2aveValue【体育館・プール】&#10;一人当たり面積">
          <a:extLst>
            <a:ext uri="{FF2B5EF4-FFF2-40B4-BE49-F238E27FC236}">
              <a16:creationId xmlns:a16="http://schemas.microsoft.com/office/drawing/2014/main" id="{9838B1B6-47D3-4057-A5E6-0D476EAC6045}"/>
            </a:ext>
          </a:extLst>
        </xdr:cNvPr>
        <xdr:cNvSpPr txBox="1"/>
      </xdr:nvSpPr>
      <xdr:spPr>
        <a:xfrm>
          <a:off x="7677227" y="9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35" name="n_3aveValue【体育館・プール】&#10;一人当たり面積">
          <a:extLst>
            <a:ext uri="{FF2B5EF4-FFF2-40B4-BE49-F238E27FC236}">
              <a16:creationId xmlns:a16="http://schemas.microsoft.com/office/drawing/2014/main" id="{3E584B15-912B-469C-B801-67C3F7EF158D}"/>
            </a:ext>
          </a:extLst>
        </xdr:cNvPr>
        <xdr:cNvSpPr txBox="1"/>
      </xdr:nvSpPr>
      <xdr:spPr>
        <a:xfrm>
          <a:off x="6867602" y="98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36" name="n_4aveValue【体育館・プール】&#10;一人当たり面積">
          <a:extLst>
            <a:ext uri="{FF2B5EF4-FFF2-40B4-BE49-F238E27FC236}">
              <a16:creationId xmlns:a16="http://schemas.microsoft.com/office/drawing/2014/main" id="{DB8A3D36-8A96-4B7E-8B61-2A1B520F2BD2}"/>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168825</xdr:rowOff>
    </xdr:from>
    <xdr:ext cx="469744" cy="259045"/>
    <xdr:sp macro="" textlink="">
      <xdr:nvSpPr>
        <xdr:cNvPr id="137" name="n_4mainValue【体育館・プール】&#10;一人当たり面積">
          <a:extLst>
            <a:ext uri="{FF2B5EF4-FFF2-40B4-BE49-F238E27FC236}">
              <a16:creationId xmlns:a16="http://schemas.microsoft.com/office/drawing/2014/main" id="{4359017B-18DD-4209-BC7D-85FCD0D7D21B}"/>
            </a:ext>
          </a:extLst>
        </xdr:cNvPr>
        <xdr:cNvSpPr txBox="1"/>
      </xdr:nvSpPr>
      <xdr:spPr>
        <a:xfrm>
          <a:off x="6067502" y="988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8" name="正方形/長方形 137">
          <a:extLst>
            <a:ext uri="{FF2B5EF4-FFF2-40B4-BE49-F238E27FC236}">
              <a16:creationId xmlns:a16="http://schemas.microsoft.com/office/drawing/2014/main" id="{5C1078AF-9BCC-4F1D-A30E-1B5686ADA09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9" name="正方形/長方形 138">
          <a:extLst>
            <a:ext uri="{FF2B5EF4-FFF2-40B4-BE49-F238E27FC236}">
              <a16:creationId xmlns:a16="http://schemas.microsoft.com/office/drawing/2014/main" id="{5026B309-5EF5-442C-8247-928F8DB1DBD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0" name="正方形/長方形 139">
          <a:extLst>
            <a:ext uri="{FF2B5EF4-FFF2-40B4-BE49-F238E27FC236}">
              <a16:creationId xmlns:a16="http://schemas.microsoft.com/office/drawing/2014/main" id="{27B188DE-FB04-49F9-8BB9-6D253EC7763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1" name="正方形/長方形 140">
          <a:extLst>
            <a:ext uri="{FF2B5EF4-FFF2-40B4-BE49-F238E27FC236}">
              <a16:creationId xmlns:a16="http://schemas.microsoft.com/office/drawing/2014/main" id="{BE6DF249-85C2-4733-B426-4CCC51C6346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2" name="正方形/長方形 141">
          <a:extLst>
            <a:ext uri="{FF2B5EF4-FFF2-40B4-BE49-F238E27FC236}">
              <a16:creationId xmlns:a16="http://schemas.microsoft.com/office/drawing/2014/main" id="{0F4F5D25-4BD7-4F73-A8C2-235535CD6D3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3" name="正方形/長方形 142">
          <a:extLst>
            <a:ext uri="{FF2B5EF4-FFF2-40B4-BE49-F238E27FC236}">
              <a16:creationId xmlns:a16="http://schemas.microsoft.com/office/drawing/2014/main" id="{9929AFE6-E193-42BC-8819-189B4B56946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4" name="正方形/長方形 143">
          <a:extLst>
            <a:ext uri="{FF2B5EF4-FFF2-40B4-BE49-F238E27FC236}">
              <a16:creationId xmlns:a16="http://schemas.microsoft.com/office/drawing/2014/main" id="{711F9086-C5DD-4F0D-AFAB-FBCC170898E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5" name="正方形/長方形 144">
          <a:extLst>
            <a:ext uri="{FF2B5EF4-FFF2-40B4-BE49-F238E27FC236}">
              <a16:creationId xmlns:a16="http://schemas.microsoft.com/office/drawing/2014/main" id="{80D74260-A2C3-4DC8-88C0-AF6F6411D5F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46" name="テキスト ボックス 145">
          <a:extLst>
            <a:ext uri="{FF2B5EF4-FFF2-40B4-BE49-F238E27FC236}">
              <a16:creationId xmlns:a16="http://schemas.microsoft.com/office/drawing/2014/main" id="{E8B54075-A399-4A70-9EB2-7025B908DA9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47" name="直線コネクタ 146">
          <a:extLst>
            <a:ext uri="{FF2B5EF4-FFF2-40B4-BE49-F238E27FC236}">
              <a16:creationId xmlns:a16="http://schemas.microsoft.com/office/drawing/2014/main" id="{0ECE8C5C-8CE1-4DD5-BBBD-E3EEA0BD76A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48" name="テキスト ボックス 147">
          <a:extLst>
            <a:ext uri="{FF2B5EF4-FFF2-40B4-BE49-F238E27FC236}">
              <a16:creationId xmlns:a16="http://schemas.microsoft.com/office/drawing/2014/main" id="{FB3654E1-1B44-4BE7-8E99-7DCE159D0E5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49" name="直線コネクタ 148">
          <a:extLst>
            <a:ext uri="{FF2B5EF4-FFF2-40B4-BE49-F238E27FC236}">
              <a16:creationId xmlns:a16="http://schemas.microsoft.com/office/drawing/2014/main" id="{5728F5AB-D9F6-4764-892E-682070F3E99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50" name="テキスト ボックス 149">
          <a:extLst>
            <a:ext uri="{FF2B5EF4-FFF2-40B4-BE49-F238E27FC236}">
              <a16:creationId xmlns:a16="http://schemas.microsoft.com/office/drawing/2014/main" id="{C752D231-805B-4DF2-A464-724AD130858F}"/>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51" name="直線コネクタ 150">
          <a:extLst>
            <a:ext uri="{FF2B5EF4-FFF2-40B4-BE49-F238E27FC236}">
              <a16:creationId xmlns:a16="http://schemas.microsoft.com/office/drawing/2014/main" id="{BC094A32-6F69-4D3A-B54D-6F9A7E48CD9A}"/>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52" name="テキスト ボックス 151">
          <a:extLst>
            <a:ext uri="{FF2B5EF4-FFF2-40B4-BE49-F238E27FC236}">
              <a16:creationId xmlns:a16="http://schemas.microsoft.com/office/drawing/2014/main" id="{D2596F15-3A12-4E84-AA48-D1F2892371F9}"/>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53" name="直線コネクタ 152">
          <a:extLst>
            <a:ext uri="{FF2B5EF4-FFF2-40B4-BE49-F238E27FC236}">
              <a16:creationId xmlns:a16="http://schemas.microsoft.com/office/drawing/2014/main" id="{46C387BD-8E16-4DCD-A0D2-EB34A8C56A2B}"/>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54" name="テキスト ボックス 153">
          <a:extLst>
            <a:ext uri="{FF2B5EF4-FFF2-40B4-BE49-F238E27FC236}">
              <a16:creationId xmlns:a16="http://schemas.microsoft.com/office/drawing/2014/main" id="{D009E3CD-2354-4F0E-AFBB-7A9FC8917687}"/>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55" name="直線コネクタ 154">
          <a:extLst>
            <a:ext uri="{FF2B5EF4-FFF2-40B4-BE49-F238E27FC236}">
              <a16:creationId xmlns:a16="http://schemas.microsoft.com/office/drawing/2014/main" id="{3621C6DB-B806-491F-8D8D-6C08DCA4E188}"/>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56" name="テキスト ボックス 155">
          <a:extLst>
            <a:ext uri="{FF2B5EF4-FFF2-40B4-BE49-F238E27FC236}">
              <a16:creationId xmlns:a16="http://schemas.microsoft.com/office/drawing/2014/main" id="{D8548903-B634-4DD7-A1E4-0015DC136CB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57" name="直線コネクタ 156">
          <a:extLst>
            <a:ext uri="{FF2B5EF4-FFF2-40B4-BE49-F238E27FC236}">
              <a16:creationId xmlns:a16="http://schemas.microsoft.com/office/drawing/2014/main" id="{0D326024-492C-4B50-AC79-2B15582F748C}"/>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58" name="テキスト ボックス 157">
          <a:extLst>
            <a:ext uri="{FF2B5EF4-FFF2-40B4-BE49-F238E27FC236}">
              <a16:creationId xmlns:a16="http://schemas.microsoft.com/office/drawing/2014/main" id="{EFFB611E-B6AD-4358-9ADF-042E45A9F84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59" name="直線コネクタ 158">
          <a:extLst>
            <a:ext uri="{FF2B5EF4-FFF2-40B4-BE49-F238E27FC236}">
              <a16:creationId xmlns:a16="http://schemas.microsoft.com/office/drawing/2014/main" id="{EDFAE92D-597D-4C3B-BC62-9E400CCEEB66}"/>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60" name="テキスト ボックス 159">
          <a:extLst>
            <a:ext uri="{FF2B5EF4-FFF2-40B4-BE49-F238E27FC236}">
              <a16:creationId xmlns:a16="http://schemas.microsoft.com/office/drawing/2014/main" id="{E950BDD3-FCCE-4D92-AF3C-5532F035CE37}"/>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1" name="直線コネクタ 160">
          <a:extLst>
            <a:ext uri="{FF2B5EF4-FFF2-40B4-BE49-F238E27FC236}">
              <a16:creationId xmlns:a16="http://schemas.microsoft.com/office/drawing/2014/main" id="{3148B991-858C-4865-8EDC-12C7C9A9F75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62" name="【福祉施設】&#10;有形固定資産減価償却率グラフ枠">
          <a:extLst>
            <a:ext uri="{FF2B5EF4-FFF2-40B4-BE49-F238E27FC236}">
              <a16:creationId xmlns:a16="http://schemas.microsoft.com/office/drawing/2014/main" id="{7F4251A1-0740-4B7D-972C-FE4D42DD27B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63" name="直線コネクタ 162">
          <a:extLst>
            <a:ext uri="{FF2B5EF4-FFF2-40B4-BE49-F238E27FC236}">
              <a16:creationId xmlns:a16="http://schemas.microsoft.com/office/drawing/2014/main" id="{9EAB2794-EF42-48FC-9BB6-0F9F21CF887F}"/>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64" name="【福祉施設】&#10;有形固定資産減価償却率最小値テキスト">
          <a:extLst>
            <a:ext uri="{FF2B5EF4-FFF2-40B4-BE49-F238E27FC236}">
              <a16:creationId xmlns:a16="http://schemas.microsoft.com/office/drawing/2014/main" id="{5E8548A4-DEE1-4EA9-AD5E-399DC8474731}"/>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65" name="直線コネクタ 164">
          <a:extLst>
            <a:ext uri="{FF2B5EF4-FFF2-40B4-BE49-F238E27FC236}">
              <a16:creationId xmlns:a16="http://schemas.microsoft.com/office/drawing/2014/main" id="{EDCDB0AA-C072-4969-8AC7-C8077A920E3C}"/>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66" name="【福祉施設】&#10;有形固定資産減価償却率最大値テキスト">
          <a:extLst>
            <a:ext uri="{FF2B5EF4-FFF2-40B4-BE49-F238E27FC236}">
              <a16:creationId xmlns:a16="http://schemas.microsoft.com/office/drawing/2014/main" id="{8A904185-E17B-43F0-B231-D8DA8C5A94F0}"/>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67" name="直線コネクタ 166">
          <a:extLst>
            <a:ext uri="{FF2B5EF4-FFF2-40B4-BE49-F238E27FC236}">
              <a16:creationId xmlns:a16="http://schemas.microsoft.com/office/drawing/2014/main" id="{17A6763A-3F26-451D-BDA4-69158A15D394}"/>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68" name="【福祉施設】&#10;有形固定資産減価償却率平均値テキスト">
          <a:extLst>
            <a:ext uri="{FF2B5EF4-FFF2-40B4-BE49-F238E27FC236}">
              <a16:creationId xmlns:a16="http://schemas.microsoft.com/office/drawing/2014/main" id="{7757058F-C769-470D-AA50-96CBDFE67E72}"/>
            </a:ext>
          </a:extLst>
        </xdr:cNvPr>
        <xdr:cNvSpPr txBox="1"/>
      </xdr:nvSpPr>
      <xdr:spPr>
        <a:xfrm>
          <a:off x="4219575" y="13432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69" name="フローチャート: 判断 168">
          <a:extLst>
            <a:ext uri="{FF2B5EF4-FFF2-40B4-BE49-F238E27FC236}">
              <a16:creationId xmlns:a16="http://schemas.microsoft.com/office/drawing/2014/main" id="{C8BFA5FE-AAF5-45F0-9CB7-AFF35018F916}"/>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70" name="フローチャート: 判断 169">
          <a:extLst>
            <a:ext uri="{FF2B5EF4-FFF2-40B4-BE49-F238E27FC236}">
              <a16:creationId xmlns:a16="http://schemas.microsoft.com/office/drawing/2014/main" id="{F33740E5-95D9-4772-8ACB-FA2F4F7F866A}"/>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71" name="フローチャート: 判断 170">
          <a:extLst>
            <a:ext uri="{FF2B5EF4-FFF2-40B4-BE49-F238E27FC236}">
              <a16:creationId xmlns:a16="http://schemas.microsoft.com/office/drawing/2014/main" id="{96C67A0A-9F92-4A9C-9BD4-463442C43DBD}"/>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72" name="フローチャート: 判断 171">
          <a:extLst>
            <a:ext uri="{FF2B5EF4-FFF2-40B4-BE49-F238E27FC236}">
              <a16:creationId xmlns:a16="http://schemas.microsoft.com/office/drawing/2014/main" id="{CAD7D713-1B36-41EB-AE32-3BD7DA5C0574}"/>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73" name="フローチャート: 判断 172">
          <a:extLst>
            <a:ext uri="{FF2B5EF4-FFF2-40B4-BE49-F238E27FC236}">
              <a16:creationId xmlns:a16="http://schemas.microsoft.com/office/drawing/2014/main" id="{F840CEA2-ADF1-46EB-B3C2-F37C68A2DE48}"/>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74" name="テキスト ボックス 173">
          <a:extLst>
            <a:ext uri="{FF2B5EF4-FFF2-40B4-BE49-F238E27FC236}">
              <a16:creationId xmlns:a16="http://schemas.microsoft.com/office/drawing/2014/main" id="{7C959766-1530-4A84-B571-C06C7EC78B1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5" name="テキスト ボックス 174">
          <a:extLst>
            <a:ext uri="{FF2B5EF4-FFF2-40B4-BE49-F238E27FC236}">
              <a16:creationId xmlns:a16="http://schemas.microsoft.com/office/drawing/2014/main" id="{CCBD4212-8254-4C59-BE62-39BA02AB93B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6" name="テキスト ボックス 175">
          <a:extLst>
            <a:ext uri="{FF2B5EF4-FFF2-40B4-BE49-F238E27FC236}">
              <a16:creationId xmlns:a16="http://schemas.microsoft.com/office/drawing/2014/main" id="{A506EEA4-9499-479E-8B0F-63EC4B10BED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77" name="テキスト ボックス 176">
          <a:extLst>
            <a:ext uri="{FF2B5EF4-FFF2-40B4-BE49-F238E27FC236}">
              <a16:creationId xmlns:a16="http://schemas.microsoft.com/office/drawing/2014/main" id="{6B7C9EE3-2885-48DD-BDAF-C3D16664A54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78" name="テキスト ボックス 177">
          <a:extLst>
            <a:ext uri="{FF2B5EF4-FFF2-40B4-BE49-F238E27FC236}">
              <a16:creationId xmlns:a16="http://schemas.microsoft.com/office/drawing/2014/main" id="{5BD5B548-C958-401B-9249-204AFC7613F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157118</xdr:rowOff>
    </xdr:from>
    <xdr:to>
      <xdr:col>6</xdr:col>
      <xdr:colOff>38100</xdr:colOff>
      <xdr:row>81</xdr:row>
      <xdr:rowOff>87268</xdr:rowOff>
    </xdr:to>
    <xdr:sp macro="" textlink="">
      <xdr:nvSpPr>
        <xdr:cNvPr id="179" name="楕円 178">
          <a:extLst>
            <a:ext uri="{FF2B5EF4-FFF2-40B4-BE49-F238E27FC236}">
              <a16:creationId xmlns:a16="http://schemas.microsoft.com/office/drawing/2014/main" id="{A1423C95-D801-429D-8476-CB31F0740A6D}"/>
            </a:ext>
          </a:extLst>
        </xdr:cNvPr>
        <xdr:cNvSpPr/>
      </xdr:nvSpPr>
      <xdr:spPr>
        <a:xfrm>
          <a:off x="981075" y="1312381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129920</xdr:rowOff>
    </xdr:from>
    <xdr:ext cx="405111" cy="259045"/>
    <xdr:sp macro="" textlink="">
      <xdr:nvSpPr>
        <xdr:cNvPr id="180" name="n_1aveValue【福祉施設】&#10;有形固定資産減価償却率">
          <a:extLst>
            <a:ext uri="{FF2B5EF4-FFF2-40B4-BE49-F238E27FC236}">
              <a16:creationId xmlns:a16="http://schemas.microsoft.com/office/drawing/2014/main" id="{47495DA0-F01A-4863-8A11-41A695EC662E}"/>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181" name="n_2aveValue【福祉施設】&#10;有形固定資産減価償却率">
          <a:extLst>
            <a:ext uri="{FF2B5EF4-FFF2-40B4-BE49-F238E27FC236}">
              <a16:creationId xmlns:a16="http://schemas.microsoft.com/office/drawing/2014/main" id="{D588AF79-15E6-47E4-A2E1-235877C61C17}"/>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182" name="n_3aveValue【福祉施設】&#10;有形固定資産減価償却率">
          <a:extLst>
            <a:ext uri="{FF2B5EF4-FFF2-40B4-BE49-F238E27FC236}">
              <a16:creationId xmlns:a16="http://schemas.microsoft.com/office/drawing/2014/main" id="{016A1A6A-BD8C-47D2-B234-30AB82BF6B10}"/>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183" name="n_4aveValue【福祉施設】&#10;有形固定資産減価償却率">
          <a:extLst>
            <a:ext uri="{FF2B5EF4-FFF2-40B4-BE49-F238E27FC236}">
              <a16:creationId xmlns:a16="http://schemas.microsoft.com/office/drawing/2014/main" id="{49C3B84D-4559-45E8-8E71-90EEC22D82CF}"/>
            </a:ext>
          </a:extLst>
        </xdr:cNvPr>
        <xdr:cNvSpPr txBox="1"/>
      </xdr:nvSpPr>
      <xdr:spPr>
        <a:xfrm>
          <a:off x="848369" y="134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103795</xdr:rowOff>
    </xdr:from>
    <xdr:ext cx="405111" cy="259045"/>
    <xdr:sp macro="" textlink="">
      <xdr:nvSpPr>
        <xdr:cNvPr id="184" name="n_4mainValue【福祉施設】&#10;有形固定資産減価償却率">
          <a:extLst>
            <a:ext uri="{FF2B5EF4-FFF2-40B4-BE49-F238E27FC236}">
              <a16:creationId xmlns:a16="http://schemas.microsoft.com/office/drawing/2014/main" id="{FE2F34E7-4A0F-4224-8EDD-C0B79C1876A9}"/>
            </a:ext>
          </a:extLst>
        </xdr:cNvPr>
        <xdr:cNvSpPr txBox="1"/>
      </xdr:nvSpPr>
      <xdr:spPr>
        <a:xfrm>
          <a:off x="848369" y="1290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85" name="正方形/長方形 184">
          <a:extLst>
            <a:ext uri="{FF2B5EF4-FFF2-40B4-BE49-F238E27FC236}">
              <a16:creationId xmlns:a16="http://schemas.microsoft.com/office/drawing/2014/main" id="{1C7BEF8A-D784-40D5-95E2-5704D8BF774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86" name="正方形/長方形 185">
          <a:extLst>
            <a:ext uri="{FF2B5EF4-FFF2-40B4-BE49-F238E27FC236}">
              <a16:creationId xmlns:a16="http://schemas.microsoft.com/office/drawing/2014/main" id="{AF4D8EE4-5097-4753-A227-6EE187A0319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87" name="正方形/長方形 186">
          <a:extLst>
            <a:ext uri="{FF2B5EF4-FFF2-40B4-BE49-F238E27FC236}">
              <a16:creationId xmlns:a16="http://schemas.microsoft.com/office/drawing/2014/main" id="{A2222912-75C4-4CC9-A6B2-D2D1C160DD9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88" name="正方形/長方形 187">
          <a:extLst>
            <a:ext uri="{FF2B5EF4-FFF2-40B4-BE49-F238E27FC236}">
              <a16:creationId xmlns:a16="http://schemas.microsoft.com/office/drawing/2014/main" id="{110F0B59-FC8E-4A55-A734-C35EC5A53AC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9" name="正方形/長方形 188">
          <a:extLst>
            <a:ext uri="{FF2B5EF4-FFF2-40B4-BE49-F238E27FC236}">
              <a16:creationId xmlns:a16="http://schemas.microsoft.com/office/drawing/2014/main" id="{7D85C12C-9028-4BBB-A823-81CAD80AEE9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90" name="正方形/長方形 189">
          <a:extLst>
            <a:ext uri="{FF2B5EF4-FFF2-40B4-BE49-F238E27FC236}">
              <a16:creationId xmlns:a16="http://schemas.microsoft.com/office/drawing/2014/main" id="{1C43613A-86AF-4C36-8C20-F4939A19F79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91" name="正方形/長方形 190">
          <a:extLst>
            <a:ext uri="{FF2B5EF4-FFF2-40B4-BE49-F238E27FC236}">
              <a16:creationId xmlns:a16="http://schemas.microsoft.com/office/drawing/2014/main" id="{37A4CB42-AC5B-405B-BEAD-ABB523C3521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92" name="正方形/長方形 191">
          <a:extLst>
            <a:ext uri="{FF2B5EF4-FFF2-40B4-BE49-F238E27FC236}">
              <a16:creationId xmlns:a16="http://schemas.microsoft.com/office/drawing/2014/main" id="{353993F7-0D86-4327-B52A-76AA98C2618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93" name="テキスト ボックス 192">
          <a:extLst>
            <a:ext uri="{FF2B5EF4-FFF2-40B4-BE49-F238E27FC236}">
              <a16:creationId xmlns:a16="http://schemas.microsoft.com/office/drawing/2014/main" id="{3BA613D0-FBD1-4BAC-83A8-998BA862A8E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94" name="直線コネクタ 193">
          <a:extLst>
            <a:ext uri="{FF2B5EF4-FFF2-40B4-BE49-F238E27FC236}">
              <a16:creationId xmlns:a16="http://schemas.microsoft.com/office/drawing/2014/main" id="{62D05038-F309-4699-9555-2BBBA847678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195" name="直線コネクタ 194">
          <a:extLst>
            <a:ext uri="{FF2B5EF4-FFF2-40B4-BE49-F238E27FC236}">
              <a16:creationId xmlns:a16="http://schemas.microsoft.com/office/drawing/2014/main" id="{5E658BF4-A8E0-4815-9EC4-FA63E4A4B93B}"/>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196" name="テキスト ボックス 195">
          <a:extLst>
            <a:ext uri="{FF2B5EF4-FFF2-40B4-BE49-F238E27FC236}">
              <a16:creationId xmlns:a16="http://schemas.microsoft.com/office/drawing/2014/main" id="{05DB6574-B03B-4CCA-B21B-8D125838AD15}"/>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197" name="直線コネクタ 196">
          <a:extLst>
            <a:ext uri="{FF2B5EF4-FFF2-40B4-BE49-F238E27FC236}">
              <a16:creationId xmlns:a16="http://schemas.microsoft.com/office/drawing/2014/main" id="{6EED9E6C-1061-4432-B135-2D22D7E07D2D}"/>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198" name="テキスト ボックス 197">
          <a:extLst>
            <a:ext uri="{FF2B5EF4-FFF2-40B4-BE49-F238E27FC236}">
              <a16:creationId xmlns:a16="http://schemas.microsoft.com/office/drawing/2014/main" id="{751375C6-7ADE-483B-AB15-570988370A0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199" name="直線コネクタ 198">
          <a:extLst>
            <a:ext uri="{FF2B5EF4-FFF2-40B4-BE49-F238E27FC236}">
              <a16:creationId xmlns:a16="http://schemas.microsoft.com/office/drawing/2014/main" id="{F62E6CA9-7FBC-4B8A-9E4F-CB462E6697A2}"/>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00" name="テキスト ボックス 199">
          <a:extLst>
            <a:ext uri="{FF2B5EF4-FFF2-40B4-BE49-F238E27FC236}">
              <a16:creationId xmlns:a16="http://schemas.microsoft.com/office/drawing/2014/main" id="{62F5FBB2-CDD9-4F07-91D3-EB34BCC71EC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01" name="直線コネクタ 200">
          <a:extLst>
            <a:ext uri="{FF2B5EF4-FFF2-40B4-BE49-F238E27FC236}">
              <a16:creationId xmlns:a16="http://schemas.microsoft.com/office/drawing/2014/main" id="{0780901B-A013-4BB8-842C-AC069AD8A93B}"/>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02" name="テキスト ボックス 201">
          <a:extLst>
            <a:ext uri="{FF2B5EF4-FFF2-40B4-BE49-F238E27FC236}">
              <a16:creationId xmlns:a16="http://schemas.microsoft.com/office/drawing/2014/main" id="{AAFD9D34-D019-435B-AD37-CC55100D9AE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03" name="直線コネクタ 202">
          <a:extLst>
            <a:ext uri="{FF2B5EF4-FFF2-40B4-BE49-F238E27FC236}">
              <a16:creationId xmlns:a16="http://schemas.microsoft.com/office/drawing/2014/main" id="{E5C7054B-2A56-4A13-9BB9-625AC68A6AF4}"/>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04" name="テキスト ボックス 203">
          <a:extLst>
            <a:ext uri="{FF2B5EF4-FFF2-40B4-BE49-F238E27FC236}">
              <a16:creationId xmlns:a16="http://schemas.microsoft.com/office/drawing/2014/main" id="{CE9F4E0D-E298-4A55-8D2C-61815A8843BE}"/>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05" name="直線コネクタ 204">
          <a:extLst>
            <a:ext uri="{FF2B5EF4-FFF2-40B4-BE49-F238E27FC236}">
              <a16:creationId xmlns:a16="http://schemas.microsoft.com/office/drawing/2014/main" id="{B13AE2A2-003B-4B62-A0B4-4989670B67D8}"/>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06" name="テキスト ボックス 205">
          <a:extLst>
            <a:ext uri="{FF2B5EF4-FFF2-40B4-BE49-F238E27FC236}">
              <a16:creationId xmlns:a16="http://schemas.microsoft.com/office/drawing/2014/main" id="{43D30100-1192-40F5-9DE7-B1AE207F4E19}"/>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07" name="直線コネクタ 206">
          <a:extLst>
            <a:ext uri="{FF2B5EF4-FFF2-40B4-BE49-F238E27FC236}">
              <a16:creationId xmlns:a16="http://schemas.microsoft.com/office/drawing/2014/main" id="{BF1AC3E1-0218-459D-8B8E-32D6283196F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08" name="テキスト ボックス 207">
          <a:extLst>
            <a:ext uri="{FF2B5EF4-FFF2-40B4-BE49-F238E27FC236}">
              <a16:creationId xmlns:a16="http://schemas.microsoft.com/office/drawing/2014/main" id="{29B1AD32-0BB3-4692-B50B-7386DB0307E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09" name="【福祉施設】&#10;一人当たり面積グラフ枠">
          <a:extLst>
            <a:ext uri="{FF2B5EF4-FFF2-40B4-BE49-F238E27FC236}">
              <a16:creationId xmlns:a16="http://schemas.microsoft.com/office/drawing/2014/main" id="{E9F6CD0C-D121-4760-9D10-31D8AB345A6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10" name="直線コネクタ 209">
          <a:extLst>
            <a:ext uri="{FF2B5EF4-FFF2-40B4-BE49-F238E27FC236}">
              <a16:creationId xmlns:a16="http://schemas.microsoft.com/office/drawing/2014/main" id="{3D88CBDB-A485-4049-A71D-C6BABD42987C}"/>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11" name="【福祉施設】&#10;一人当たり面積最小値テキスト">
          <a:extLst>
            <a:ext uri="{FF2B5EF4-FFF2-40B4-BE49-F238E27FC236}">
              <a16:creationId xmlns:a16="http://schemas.microsoft.com/office/drawing/2014/main" id="{0CA0B1CC-DFEA-4397-883B-FD2451597E03}"/>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12" name="直線コネクタ 211">
          <a:extLst>
            <a:ext uri="{FF2B5EF4-FFF2-40B4-BE49-F238E27FC236}">
              <a16:creationId xmlns:a16="http://schemas.microsoft.com/office/drawing/2014/main" id="{683E0403-FF4B-4CEC-9C73-2D34AC8B3856}"/>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13" name="【福祉施設】&#10;一人当たり面積最大値テキスト">
          <a:extLst>
            <a:ext uri="{FF2B5EF4-FFF2-40B4-BE49-F238E27FC236}">
              <a16:creationId xmlns:a16="http://schemas.microsoft.com/office/drawing/2014/main" id="{2C080324-2790-4AA9-89ED-EEF159C66316}"/>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14" name="直線コネクタ 213">
          <a:extLst>
            <a:ext uri="{FF2B5EF4-FFF2-40B4-BE49-F238E27FC236}">
              <a16:creationId xmlns:a16="http://schemas.microsoft.com/office/drawing/2014/main" id="{2B368F6A-E5EA-4B6C-958D-35D74B532B63}"/>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15" name="【福祉施設】&#10;一人当たり面積平均値テキスト">
          <a:extLst>
            <a:ext uri="{FF2B5EF4-FFF2-40B4-BE49-F238E27FC236}">
              <a16:creationId xmlns:a16="http://schemas.microsoft.com/office/drawing/2014/main" id="{65623785-4286-4A60-A4C7-696E0AA88240}"/>
            </a:ext>
          </a:extLst>
        </xdr:cNvPr>
        <xdr:cNvSpPr txBox="1"/>
      </xdr:nvSpPr>
      <xdr:spPr>
        <a:xfrm>
          <a:off x="9467850" y="1377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16" name="フローチャート: 判断 215">
          <a:extLst>
            <a:ext uri="{FF2B5EF4-FFF2-40B4-BE49-F238E27FC236}">
              <a16:creationId xmlns:a16="http://schemas.microsoft.com/office/drawing/2014/main" id="{542DB209-8482-4409-A57B-07C73F3E21A8}"/>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17" name="フローチャート: 判断 216">
          <a:extLst>
            <a:ext uri="{FF2B5EF4-FFF2-40B4-BE49-F238E27FC236}">
              <a16:creationId xmlns:a16="http://schemas.microsoft.com/office/drawing/2014/main" id="{E2FB2BBE-5C14-43F5-BF9F-187B16AA14B1}"/>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18" name="フローチャート: 判断 217">
          <a:extLst>
            <a:ext uri="{FF2B5EF4-FFF2-40B4-BE49-F238E27FC236}">
              <a16:creationId xmlns:a16="http://schemas.microsoft.com/office/drawing/2014/main" id="{A3D8569B-D1D2-495B-8251-7937714498C1}"/>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19" name="フローチャート: 判断 218">
          <a:extLst>
            <a:ext uri="{FF2B5EF4-FFF2-40B4-BE49-F238E27FC236}">
              <a16:creationId xmlns:a16="http://schemas.microsoft.com/office/drawing/2014/main" id="{4D5FA0F0-6A21-45BF-B066-E9B40626DDC7}"/>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20" name="フローチャート: 判断 219">
          <a:extLst>
            <a:ext uri="{FF2B5EF4-FFF2-40B4-BE49-F238E27FC236}">
              <a16:creationId xmlns:a16="http://schemas.microsoft.com/office/drawing/2014/main" id="{4912FEF5-D9F5-4B92-9B28-9DD3DBB9837B}"/>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21" name="テキスト ボックス 220">
          <a:extLst>
            <a:ext uri="{FF2B5EF4-FFF2-40B4-BE49-F238E27FC236}">
              <a16:creationId xmlns:a16="http://schemas.microsoft.com/office/drawing/2014/main" id="{56A8C702-AAB4-4C59-B77C-E7829BCAD69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6F85FBB5-C4D4-451D-86C0-1D4DA835611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A3CFE1C2-7BC3-4B2F-BF86-6B191C8D7E9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DEEB5CCA-379A-4475-9073-1916124ADD8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25" name="テキスト ボックス 224">
          <a:extLst>
            <a:ext uri="{FF2B5EF4-FFF2-40B4-BE49-F238E27FC236}">
              <a16:creationId xmlns:a16="http://schemas.microsoft.com/office/drawing/2014/main" id="{2723F022-A916-455B-98C0-F5CDD722724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46737</xdr:rowOff>
    </xdr:from>
    <xdr:to>
      <xdr:col>36</xdr:col>
      <xdr:colOff>165100</xdr:colOff>
      <xdr:row>82</xdr:row>
      <xdr:rowOff>148337</xdr:rowOff>
    </xdr:to>
    <xdr:sp macro="" textlink="">
      <xdr:nvSpPr>
        <xdr:cNvPr id="226" name="楕円 225">
          <a:extLst>
            <a:ext uri="{FF2B5EF4-FFF2-40B4-BE49-F238E27FC236}">
              <a16:creationId xmlns:a16="http://schemas.microsoft.com/office/drawing/2014/main" id="{6B59CBF4-37A3-4255-9752-E77B12A002B6}"/>
            </a:ext>
          </a:extLst>
        </xdr:cNvPr>
        <xdr:cNvSpPr/>
      </xdr:nvSpPr>
      <xdr:spPr>
        <a:xfrm>
          <a:off x="6238875" y="13337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144615</xdr:rowOff>
    </xdr:from>
    <xdr:ext cx="469744" cy="259045"/>
    <xdr:sp macro="" textlink="">
      <xdr:nvSpPr>
        <xdr:cNvPr id="227" name="n_1aveValue【福祉施設】&#10;一人当たり面積">
          <a:extLst>
            <a:ext uri="{FF2B5EF4-FFF2-40B4-BE49-F238E27FC236}">
              <a16:creationId xmlns:a16="http://schemas.microsoft.com/office/drawing/2014/main" id="{A7B55BF2-EB4D-49DD-8D05-64C0DBD7BBFF}"/>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28" name="n_2aveValue【福祉施設】&#10;一人当たり面積">
          <a:extLst>
            <a:ext uri="{FF2B5EF4-FFF2-40B4-BE49-F238E27FC236}">
              <a16:creationId xmlns:a16="http://schemas.microsoft.com/office/drawing/2014/main" id="{72CDF3EC-7BC6-4172-A7BA-CBD7172310A6}"/>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29" name="n_3aveValue【福祉施設】&#10;一人当たり面積">
          <a:extLst>
            <a:ext uri="{FF2B5EF4-FFF2-40B4-BE49-F238E27FC236}">
              <a16:creationId xmlns:a16="http://schemas.microsoft.com/office/drawing/2014/main" id="{C228FEF1-8966-4855-920E-875379481874}"/>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30" name="n_4aveValue【福祉施設】&#10;一人当たり面積">
          <a:extLst>
            <a:ext uri="{FF2B5EF4-FFF2-40B4-BE49-F238E27FC236}">
              <a16:creationId xmlns:a16="http://schemas.microsoft.com/office/drawing/2014/main" id="{CC6BB660-F416-4EA2-A12A-41CF0D30FD32}"/>
            </a:ext>
          </a:extLst>
        </xdr:cNvPr>
        <xdr:cNvSpPr txBox="1"/>
      </xdr:nvSpPr>
      <xdr:spPr>
        <a:xfrm>
          <a:off x="6067502" y="138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164864</xdr:rowOff>
    </xdr:from>
    <xdr:ext cx="469744" cy="259045"/>
    <xdr:sp macro="" textlink="">
      <xdr:nvSpPr>
        <xdr:cNvPr id="231" name="n_4mainValue【福祉施設】&#10;一人当たり面積">
          <a:extLst>
            <a:ext uri="{FF2B5EF4-FFF2-40B4-BE49-F238E27FC236}">
              <a16:creationId xmlns:a16="http://schemas.microsoft.com/office/drawing/2014/main" id="{562BE439-E2C1-4BAE-9C28-268E6FD9BCB8}"/>
            </a:ext>
          </a:extLst>
        </xdr:cNvPr>
        <xdr:cNvSpPr txBox="1"/>
      </xdr:nvSpPr>
      <xdr:spPr>
        <a:xfrm>
          <a:off x="6067502" y="1312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32" name="正方形/長方形 231">
          <a:extLst>
            <a:ext uri="{FF2B5EF4-FFF2-40B4-BE49-F238E27FC236}">
              <a16:creationId xmlns:a16="http://schemas.microsoft.com/office/drawing/2014/main" id="{0EFCD7F1-B56E-42D9-853D-F227245889B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3" name="正方形/長方形 232">
          <a:extLst>
            <a:ext uri="{FF2B5EF4-FFF2-40B4-BE49-F238E27FC236}">
              <a16:creationId xmlns:a16="http://schemas.microsoft.com/office/drawing/2014/main" id="{210B913D-17DD-4665-8BE7-FDFBE48A805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4" name="正方形/長方形 233">
          <a:extLst>
            <a:ext uri="{FF2B5EF4-FFF2-40B4-BE49-F238E27FC236}">
              <a16:creationId xmlns:a16="http://schemas.microsoft.com/office/drawing/2014/main" id="{4BE6DB2A-7569-4589-B8EB-4A5DEF84EAD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5" name="正方形/長方形 234">
          <a:extLst>
            <a:ext uri="{FF2B5EF4-FFF2-40B4-BE49-F238E27FC236}">
              <a16:creationId xmlns:a16="http://schemas.microsoft.com/office/drawing/2014/main" id="{79E44B1F-093E-4573-816A-73B0FBCA9F2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6" name="正方形/長方形 235">
          <a:extLst>
            <a:ext uri="{FF2B5EF4-FFF2-40B4-BE49-F238E27FC236}">
              <a16:creationId xmlns:a16="http://schemas.microsoft.com/office/drawing/2014/main" id="{D22E45A0-1A1A-408D-AB01-F3A6DAABF75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7" name="正方形/長方形 236">
          <a:extLst>
            <a:ext uri="{FF2B5EF4-FFF2-40B4-BE49-F238E27FC236}">
              <a16:creationId xmlns:a16="http://schemas.microsoft.com/office/drawing/2014/main" id="{F62D5123-3FDB-49D0-8A9C-8B30CBC140A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8" name="正方形/長方形 237">
          <a:extLst>
            <a:ext uri="{FF2B5EF4-FFF2-40B4-BE49-F238E27FC236}">
              <a16:creationId xmlns:a16="http://schemas.microsoft.com/office/drawing/2014/main" id="{A31926C3-4C1D-4465-BE4F-23D916ACFCF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39" name="正方形/長方形 238">
          <a:extLst>
            <a:ext uri="{FF2B5EF4-FFF2-40B4-BE49-F238E27FC236}">
              <a16:creationId xmlns:a16="http://schemas.microsoft.com/office/drawing/2014/main" id="{17443B27-E39A-4B38-9C41-86AAF515BC7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A203C78F-37D5-4046-AC67-4B0AC9EC92D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FD0D5A4F-4E00-4FDB-9A87-B796B8D4A6C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E1C7749C-DBCF-4D8A-B92B-8BFAD5D9840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68323729-A706-4E30-9087-4D3042897F0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AAA7F492-EA26-4DB2-9B73-E338D58076B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73A3F92F-ABBF-475E-990E-BA2B4D3A41B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12D2FCD7-890F-44F2-B617-40137C32650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DA214824-AA30-4FBB-BA4B-99CFF352DB6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48" name="正方形/長方形 247">
          <a:extLst>
            <a:ext uri="{FF2B5EF4-FFF2-40B4-BE49-F238E27FC236}">
              <a16:creationId xmlns:a16="http://schemas.microsoft.com/office/drawing/2014/main" id="{7E6E5D03-E4D1-456C-915C-22B4F7A4279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49" name="正方形/長方形 248">
          <a:extLst>
            <a:ext uri="{FF2B5EF4-FFF2-40B4-BE49-F238E27FC236}">
              <a16:creationId xmlns:a16="http://schemas.microsoft.com/office/drawing/2014/main" id="{54C98476-5439-45D6-823F-80EFFDCF29C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0" name="正方形/長方形 249">
          <a:extLst>
            <a:ext uri="{FF2B5EF4-FFF2-40B4-BE49-F238E27FC236}">
              <a16:creationId xmlns:a16="http://schemas.microsoft.com/office/drawing/2014/main" id="{7F6C1489-611B-4EBD-BB2A-61D10185DBA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1" name="正方形/長方形 250">
          <a:extLst>
            <a:ext uri="{FF2B5EF4-FFF2-40B4-BE49-F238E27FC236}">
              <a16:creationId xmlns:a16="http://schemas.microsoft.com/office/drawing/2014/main" id="{70DAE93D-18B7-4B8E-82A4-CDD285A1AAC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2" name="正方形/長方形 251">
          <a:extLst>
            <a:ext uri="{FF2B5EF4-FFF2-40B4-BE49-F238E27FC236}">
              <a16:creationId xmlns:a16="http://schemas.microsoft.com/office/drawing/2014/main" id="{4ED4C660-0C50-4BF8-88B7-89CA5614F2C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3" name="正方形/長方形 252">
          <a:extLst>
            <a:ext uri="{FF2B5EF4-FFF2-40B4-BE49-F238E27FC236}">
              <a16:creationId xmlns:a16="http://schemas.microsoft.com/office/drawing/2014/main" id="{D2F0F1F4-CE0E-402C-9ECF-31C9853E2BD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4" name="正方形/長方形 253">
          <a:extLst>
            <a:ext uri="{FF2B5EF4-FFF2-40B4-BE49-F238E27FC236}">
              <a16:creationId xmlns:a16="http://schemas.microsoft.com/office/drawing/2014/main" id="{928FBAD9-1C74-4C8D-938B-45E224EFECC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5" name="正方形/長方形 254">
          <a:extLst>
            <a:ext uri="{FF2B5EF4-FFF2-40B4-BE49-F238E27FC236}">
              <a16:creationId xmlns:a16="http://schemas.microsoft.com/office/drawing/2014/main" id="{91BD98DE-3634-46AC-AED4-83F5A5231772}"/>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5B3DB092-17C4-473F-A502-EAE3D352670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018CE1C7-2E9F-402C-B92A-ACB2B6B668F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794B8680-FF79-4D9B-9A94-F913C38AD45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8FF61775-A679-4513-BF54-C2155014251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B0C5AFEF-E0E1-4A24-8AFA-16B419C4FC8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2CA56824-B6A0-42C2-B069-5402D0BECD3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2FDA7412-D2DD-49B6-BA33-721E2470C2C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091118CA-449A-47D4-AD41-9BEF7BC9F516}"/>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64" name="正方形/長方形 263">
          <a:extLst>
            <a:ext uri="{FF2B5EF4-FFF2-40B4-BE49-F238E27FC236}">
              <a16:creationId xmlns:a16="http://schemas.microsoft.com/office/drawing/2014/main" id="{E418AA66-37B2-41B7-8499-319AF33274C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65" name="正方形/長方形 264">
          <a:extLst>
            <a:ext uri="{FF2B5EF4-FFF2-40B4-BE49-F238E27FC236}">
              <a16:creationId xmlns:a16="http://schemas.microsoft.com/office/drawing/2014/main" id="{1A23971A-5D68-4306-BDE0-4A7AB8B58AA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66" name="正方形/長方形 265">
          <a:extLst>
            <a:ext uri="{FF2B5EF4-FFF2-40B4-BE49-F238E27FC236}">
              <a16:creationId xmlns:a16="http://schemas.microsoft.com/office/drawing/2014/main" id="{B02FB0E4-0450-44B2-8307-14F6D5F3CC3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67" name="正方形/長方形 266">
          <a:extLst>
            <a:ext uri="{FF2B5EF4-FFF2-40B4-BE49-F238E27FC236}">
              <a16:creationId xmlns:a16="http://schemas.microsoft.com/office/drawing/2014/main" id="{7F367EFD-E0BA-4271-96AA-36F565C7863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68" name="正方形/長方形 267">
          <a:extLst>
            <a:ext uri="{FF2B5EF4-FFF2-40B4-BE49-F238E27FC236}">
              <a16:creationId xmlns:a16="http://schemas.microsoft.com/office/drawing/2014/main" id="{A426845F-4243-4B81-A03A-DED6809138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69" name="正方形/長方形 268">
          <a:extLst>
            <a:ext uri="{FF2B5EF4-FFF2-40B4-BE49-F238E27FC236}">
              <a16:creationId xmlns:a16="http://schemas.microsoft.com/office/drawing/2014/main" id="{13B70A5E-34B7-440F-A135-C17E9A29544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70" name="正方形/長方形 269">
          <a:extLst>
            <a:ext uri="{FF2B5EF4-FFF2-40B4-BE49-F238E27FC236}">
              <a16:creationId xmlns:a16="http://schemas.microsoft.com/office/drawing/2014/main" id="{DDB4BED2-BC99-49D6-9ECD-B3FD5D8778A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1" name="正方形/長方形 270">
          <a:extLst>
            <a:ext uri="{FF2B5EF4-FFF2-40B4-BE49-F238E27FC236}">
              <a16:creationId xmlns:a16="http://schemas.microsoft.com/office/drawing/2014/main" id="{BDF387CF-850D-4B4E-8AE8-1D53057A28B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72" name="テキスト ボックス 271">
          <a:extLst>
            <a:ext uri="{FF2B5EF4-FFF2-40B4-BE49-F238E27FC236}">
              <a16:creationId xmlns:a16="http://schemas.microsoft.com/office/drawing/2014/main" id="{F9134884-841C-409D-9C2A-29C0DEB1235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73" name="直線コネクタ 272">
          <a:extLst>
            <a:ext uri="{FF2B5EF4-FFF2-40B4-BE49-F238E27FC236}">
              <a16:creationId xmlns:a16="http://schemas.microsoft.com/office/drawing/2014/main" id="{F46847A9-380D-4019-B54A-07253BE689C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74" name="テキスト ボックス 273">
          <a:extLst>
            <a:ext uri="{FF2B5EF4-FFF2-40B4-BE49-F238E27FC236}">
              <a16:creationId xmlns:a16="http://schemas.microsoft.com/office/drawing/2014/main" id="{33F6E362-3D42-4EBD-9D59-F35D5151301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75" name="直線コネクタ 274">
          <a:extLst>
            <a:ext uri="{FF2B5EF4-FFF2-40B4-BE49-F238E27FC236}">
              <a16:creationId xmlns:a16="http://schemas.microsoft.com/office/drawing/2014/main" id="{02F11446-7AC5-490F-9EFB-918729B09D7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76" name="テキスト ボックス 275">
          <a:extLst>
            <a:ext uri="{FF2B5EF4-FFF2-40B4-BE49-F238E27FC236}">
              <a16:creationId xmlns:a16="http://schemas.microsoft.com/office/drawing/2014/main" id="{C20AE75A-03EB-4C0E-8E6C-B9DE027951CF}"/>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77" name="直線コネクタ 276">
          <a:extLst>
            <a:ext uri="{FF2B5EF4-FFF2-40B4-BE49-F238E27FC236}">
              <a16:creationId xmlns:a16="http://schemas.microsoft.com/office/drawing/2014/main" id="{62720DB9-4A4F-4C9C-8F09-7E450E438FC9}"/>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78" name="テキスト ボックス 277">
          <a:extLst>
            <a:ext uri="{FF2B5EF4-FFF2-40B4-BE49-F238E27FC236}">
              <a16:creationId xmlns:a16="http://schemas.microsoft.com/office/drawing/2014/main" id="{D3B9E09B-04E8-48F6-B7BD-F8B0DDCE57EA}"/>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79" name="直線コネクタ 278">
          <a:extLst>
            <a:ext uri="{FF2B5EF4-FFF2-40B4-BE49-F238E27FC236}">
              <a16:creationId xmlns:a16="http://schemas.microsoft.com/office/drawing/2014/main" id="{769D6EE2-07CE-47FE-9175-982842FE6BC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80" name="テキスト ボックス 279">
          <a:extLst>
            <a:ext uri="{FF2B5EF4-FFF2-40B4-BE49-F238E27FC236}">
              <a16:creationId xmlns:a16="http://schemas.microsoft.com/office/drawing/2014/main" id="{A58554E3-5EED-43F3-89A8-B498D5E3EDF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81" name="直線コネクタ 280">
          <a:extLst>
            <a:ext uri="{FF2B5EF4-FFF2-40B4-BE49-F238E27FC236}">
              <a16:creationId xmlns:a16="http://schemas.microsoft.com/office/drawing/2014/main" id="{465E996B-C29C-400A-8213-89B2F1B243EB}"/>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82" name="テキスト ボックス 281">
          <a:extLst>
            <a:ext uri="{FF2B5EF4-FFF2-40B4-BE49-F238E27FC236}">
              <a16:creationId xmlns:a16="http://schemas.microsoft.com/office/drawing/2014/main" id="{04D8398B-D5D2-4EC3-8EA5-2A0DC912D49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83" name="直線コネクタ 282">
          <a:extLst>
            <a:ext uri="{FF2B5EF4-FFF2-40B4-BE49-F238E27FC236}">
              <a16:creationId xmlns:a16="http://schemas.microsoft.com/office/drawing/2014/main" id="{172ED772-B750-4055-A629-66022F158F9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84" name="テキスト ボックス 283">
          <a:extLst>
            <a:ext uri="{FF2B5EF4-FFF2-40B4-BE49-F238E27FC236}">
              <a16:creationId xmlns:a16="http://schemas.microsoft.com/office/drawing/2014/main" id="{392836F7-0B49-40E0-ACC6-BC20FA0773B5}"/>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85" name="直線コネクタ 284">
          <a:extLst>
            <a:ext uri="{FF2B5EF4-FFF2-40B4-BE49-F238E27FC236}">
              <a16:creationId xmlns:a16="http://schemas.microsoft.com/office/drawing/2014/main" id="{D9B020D1-133B-4A85-89F7-60027744941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86" name="テキスト ボックス 285">
          <a:extLst>
            <a:ext uri="{FF2B5EF4-FFF2-40B4-BE49-F238E27FC236}">
              <a16:creationId xmlns:a16="http://schemas.microsoft.com/office/drawing/2014/main" id="{BE69DB39-87E9-46F9-9DF9-520E27726279}"/>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87" name="直線コネクタ 286">
          <a:extLst>
            <a:ext uri="{FF2B5EF4-FFF2-40B4-BE49-F238E27FC236}">
              <a16:creationId xmlns:a16="http://schemas.microsoft.com/office/drawing/2014/main" id="{C776CE36-C288-4120-B5EA-7F2E9581BFE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88" name="【保健センター・保健所】&#10;有形固定資産減価償却率グラフ枠">
          <a:extLst>
            <a:ext uri="{FF2B5EF4-FFF2-40B4-BE49-F238E27FC236}">
              <a16:creationId xmlns:a16="http://schemas.microsoft.com/office/drawing/2014/main" id="{2FCBD1C2-AE1B-41D5-8DB1-066CE42CB9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289" name="直線コネクタ 288">
          <a:extLst>
            <a:ext uri="{FF2B5EF4-FFF2-40B4-BE49-F238E27FC236}">
              <a16:creationId xmlns:a16="http://schemas.microsoft.com/office/drawing/2014/main" id="{45BD4679-27F7-4E7A-A0FF-A0C0DBDDB4BC}"/>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90" name="【保健センター・保健所】&#10;有形固定資産減価償却率最小値テキスト">
          <a:extLst>
            <a:ext uri="{FF2B5EF4-FFF2-40B4-BE49-F238E27FC236}">
              <a16:creationId xmlns:a16="http://schemas.microsoft.com/office/drawing/2014/main" id="{6CDC3E7D-F78D-4583-AF72-80DD3C15D32C}"/>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91" name="直線コネクタ 290">
          <a:extLst>
            <a:ext uri="{FF2B5EF4-FFF2-40B4-BE49-F238E27FC236}">
              <a16:creationId xmlns:a16="http://schemas.microsoft.com/office/drawing/2014/main" id="{2193D4A1-5E7B-495E-8448-93B49AB6D946}"/>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292" name="【保健センター・保健所】&#10;有形固定資産減価償却率最大値テキスト">
          <a:extLst>
            <a:ext uri="{FF2B5EF4-FFF2-40B4-BE49-F238E27FC236}">
              <a16:creationId xmlns:a16="http://schemas.microsoft.com/office/drawing/2014/main" id="{FD86994E-79F5-4848-84B6-DE5337073FEB}"/>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293" name="直線コネクタ 292">
          <a:extLst>
            <a:ext uri="{FF2B5EF4-FFF2-40B4-BE49-F238E27FC236}">
              <a16:creationId xmlns:a16="http://schemas.microsoft.com/office/drawing/2014/main" id="{5BCC3CEB-FCAB-4232-BD1A-B2D1CA304202}"/>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294" name="【保健センター・保健所】&#10;有形固定資産減価償却率平均値テキスト">
          <a:extLst>
            <a:ext uri="{FF2B5EF4-FFF2-40B4-BE49-F238E27FC236}">
              <a16:creationId xmlns:a16="http://schemas.microsoft.com/office/drawing/2014/main" id="{E7FA8712-EA97-4313-91BD-0A6FAADA674A}"/>
            </a:ext>
          </a:extLst>
        </xdr:cNvPr>
        <xdr:cNvSpPr txBox="1"/>
      </xdr:nvSpPr>
      <xdr:spPr>
        <a:xfrm>
          <a:off x="14735175" y="9762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295" name="フローチャート: 判断 294">
          <a:extLst>
            <a:ext uri="{FF2B5EF4-FFF2-40B4-BE49-F238E27FC236}">
              <a16:creationId xmlns:a16="http://schemas.microsoft.com/office/drawing/2014/main" id="{DC13C42B-9044-4E67-BAD1-34BF337C4306}"/>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296" name="フローチャート: 判断 295">
          <a:extLst>
            <a:ext uri="{FF2B5EF4-FFF2-40B4-BE49-F238E27FC236}">
              <a16:creationId xmlns:a16="http://schemas.microsoft.com/office/drawing/2014/main" id="{C3A862F1-F91D-49FC-AC10-173809E38476}"/>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297" name="フローチャート: 判断 296">
          <a:extLst>
            <a:ext uri="{FF2B5EF4-FFF2-40B4-BE49-F238E27FC236}">
              <a16:creationId xmlns:a16="http://schemas.microsoft.com/office/drawing/2014/main" id="{35D1A8FF-47A7-4D55-82D2-E085A52E3B57}"/>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298" name="フローチャート: 判断 297">
          <a:extLst>
            <a:ext uri="{FF2B5EF4-FFF2-40B4-BE49-F238E27FC236}">
              <a16:creationId xmlns:a16="http://schemas.microsoft.com/office/drawing/2014/main" id="{E538B0AA-9622-440E-AA36-3A152EC1D0D0}"/>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299" name="フローチャート: 判断 298">
          <a:extLst>
            <a:ext uri="{FF2B5EF4-FFF2-40B4-BE49-F238E27FC236}">
              <a16:creationId xmlns:a16="http://schemas.microsoft.com/office/drawing/2014/main" id="{307C62DC-1B97-4167-BDC4-23F89C84D975}"/>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00" name="テキスト ボックス 299">
          <a:extLst>
            <a:ext uri="{FF2B5EF4-FFF2-40B4-BE49-F238E27FC236}">
              <a16:creationId xmlns:a16="http://schemas.microsoft.com/office/drawing/2014/main" id="{5BD6C97B-7CED-4356-A13F-77160E5B4F2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id="{438A5F84-4F92-4F68-95CB-35E2B031B76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8582C591-3FE5-4A86-87C8-06B004BC5AC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0E17B536-2192-4E78-8087-F4A5ED71E3B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A099BC42-A37B-4AF4-B3CA-3EBD030BB57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87993</xdr:rowOff>
    </xdr:from>
    <xdr:to>
      <xdr:col>67</xdr:col>
      <xdr:colOff>101600</xdr:colOff>
      <xdr:row>60</xdr:row>
      <xdr:rowOff>18143</xdr:rowOff>
    </xdr:to>
    <xdr:sp macro="" textlink="">
      <xdr:nvSpPr>
        <xdr:cNvPr id="305" name="楕円 304">
          <a:extLst>
            <a:ext uri="{FF2B5EF4-FFF2-40B4-BE49-F238E27FC236}">
              <a16:creationId xmlns:a16="http://schemas.microsoft.com/office/drawing/2014/main" id="{3EE6471C-8E49-4EC7-B230-2643B2A9F158}"/>
            </a:ext>
          </a:extLst>
        </xdr:cNvPr>
        <xdr:cNvSpPr/>
      </xdr:nvSpPr>
      <xdr:spPr>
        <a:xfrm>
          <a:off x="11487150" y="96479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144071</xdr:rowOff>
    </xdr:from>
    <xdr:ext cx="405111" cy="259045"/>
    <xdr:sp macro="" textlink="">
      <xdr:nvSpPr>
        <xdr:cNvPr id="306" name="n_1aveValue【保健センター・保健所】&#10;有形固定資産減価償却率">
          <a:extLst>
            <a:ext uri="{FF2B5EF4-FFF2-40B4-BE49-F238E27FC236}">
              <a16:creationId xmlns:a16="http://schemas.microsoft.com/office/drawing/2014/main" id="{776235D7-48EA-4E6F-BA84-CC8A85738B4A}"/>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307" name="n_2aveValue【保健センター・保健所】&#10;有形固定資産減価償却率">
          <a:extLst>
            <a:ext uri="{FF2B5EF4-FFF2-40B4-BE49-F238E27FC236}">
              <a16:creationId xmlns:a16="http://schemas.microsoft.com/office/drawing/2014/main" id="{5EA14604-86AC-4408-BEB4-BE35636966AD}"/>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308" name="n_3aveValue【保健センター・保健所】&#10;有形固定資産減価償却率">
          <a:extLst>
            <a:ext uri="{FF2B5EF4-FFF2-40B4-BE49-F238E27FC236}">
              <a16:creationId xmlns:a16="http://schemas.microsoft.com/office/drawing/2014/main" id="{BBCF8E36-FA8B-40EA-8178-1F38D5532961}"/>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09" name="n_4aveValue【保健センター・保健所】&#10;有形固定資産減価償却率">
          <a:extLst>
            <a:ext uri="{FF2B5EF4-FFF2-40B4-BE49-F238E27FC236}">
              <a16:creationId xmlns:a16="http://schemas.microsoft.com/office/drawing/2014/main" id="{E293FACE-AB51-4DCE-9B20-D34BF5DAB6C9}"/>
            </a:ext>
          </a:extLst>
        </xdr:cNvPr>
        <xdr:cNvSpPr txBox="1"/>
      </xdr:nvSpPr>
      <xdr:spPr>
        <a:xfrm>
          <a:off x="11354444" y="981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34670</xdr:rowOff>
    </xdr:from>
    <xdr:ext cx="405111" cy="259045"/>
    <xdr:sp macro="" textlink="">
      <xdr:nvSpPr>
        <xdr:cNvPr id="310" name="n_4mainValue【保健センター・保健所】&#10;有形固定資産減価償却率">
          <a:extLst>
            <a:ext uri="{FF2B5EF4-FFF2-40B4-BE49-F238E27FC236}">
              <a16:creationId xmlns:a16="http://schemas.microsoft.com/office/drawing/2014/main" id="{DB32200A-64B1-4419-A272-ECE81D52EDAD}"/>
            </a:ext>
          </a:extLst>
        </xdr:cNvPr>
        <xdr:cNvSpPr txBox="1"/>
      </xdr:nvSpPr>
      <xdr:spPr>
        <a:xfrm>
          <a:off x="11354444" y="943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11" name="正方形/長方形 310">
          <a:extLst>
            <a:ext uri="{FF2B5EF4-FFF2-40B4-BE49-F238E27FC236}">
              <a16:creationId xmlns:a16="http://schemas.microsoft.com/office/drawing/2014/main" id="{CE2DC7FF-0154-4311-95FD-02310A76D71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2" name="正方形/長方形 311">
          <a:extLst>
            <a:ext uri="{FF2B5EF4-FFF2-40B4-BE49-F238E27FC236}">
              <a16:creationId xmlns:a16="http://schemas.microsoft.com/office/drawing/2014/main" id="{8A7314CC-F34F-4106-B7A9-1A617FA8A2E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3" name="正方形/長方形 312">
          <a:extLst>
            <a:ext uri="{FF2B5EF4-FFF2-40B4-BE49-F238E27FC236}">
              <a16:creationId xmlns:a16="http://schemas.microsoft.com/office/drawing/2014/main" id="{8DE0992E-8C3A-4926-82D9-961750EDD9E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4" name="正方形/長方形 313">
          <a:extLst>
            <a:ext uri="{FF2B5EF4-FFF2-40B4-BE49-F238E27FC236}">
              <a16:creationId xmlns:a16="http://schemas.microsoft.com/office/drawing/2014/main" id="{89350B14-1738-4A27-9661-EC8E7EA1C34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5" name="正方形/長方形 314">
          <a:extLst>
            <a:ext uri="{FF2B5EF4-FFF2-40B4-BE49-F238E27FC236}">
              <a16:creationId xmlns:a16="http://schemas.microsoft.com/office/drawing/2014/main" id="{11D0FBAA-EBEB-4C88-8EDC-93029EC72E3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6" name="正方形/長方形 315">
          <a:extLst>
            <a:ext uri="{FF2B5EF4-FFF2-40B4-BE49-F238E27FC236}">
              <a16:creationId xmlns:a16="http://schemas.microsoft.com/office/drawing/2014/main" id="{A3F30D2C-E205-4672-95AB-9F074D057BE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7" name="正方形/長方形 316">
          <a:extLst>
            <a:ext uri="{FF2B5EF4-FFF2-40B4-BE49-F238E27FC236}">
              <a16:creationId xmlns:a16="http://schemas.microsoft.com/office/drawing/2014/main" id="{85BCBD15-D47C-44DC-9078-4ACF1996E60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8" name="正方形/長方形 317">
          <a:extLst>
            <a:ext uri="{FF2B5EF4-FFF2-40B4-BE49-F238E27FC236}">
              <a16:creationId xmlns:a16="http://schemas.microsoft.com/office/drawing/2014/main" id="{0C228101-63E4-402E-9A67-57F3CD4142A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19" name="テキスト ボックス 318">
          <a:extLst>
            <a:ext uri="{FF2B5EF4-FFF2-40B4-BE49-F238E27FC236}">
              <a16:creationId xmlns:a16="http://schemas.microsoft.com/office/drawing/2014/main" id="{8B335FAC-4CCA-45B4-A52C-25376E5E3B4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20" name="直線コネクタ 319">
          <a:extLst>
            <a:ext uri="{FF2B5EF4-FFF2-40B4-BE49-F238E27FC236}">
              <a16:creationId xmlns:a16="http://schemas.microsoft.com/office/drawing/2014/main" id="{4169E40B-F228-4D9B-BAA7-04CD4B6ACEE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21" name="直線コネクタ 320">
          <a:extLst>
            <a:ext uri="{FF2B5EF4-FFF2-40B4-BE49-F238E27FC236}">
              <a16:creationId xmlns:a16="http://schemas.microsoft.com/office/drawing/2014/main" id="{A2D0F827-CCF4-4BAC-B62D-A01083F068B3}"/>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2E8B20E5-3BFF-4BF6-B673-683AE53E676B}"/>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23" name="直線コネクタ 322">
          <a:extLst>
            <a:ext uri="{FF2B5EF4-FFF2-40B4-BE49-F238E27FC236}">
              <a16:creationId xmlns:a16="http://schemas.microsoft.com/office/drawing/2014/main" id="{AFEAD0D4-1BD0-46BA-B187-91DFAC98E49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24" name="テキスト ボックス 323">
          <a:extLst>
            <a:ext uri="{FF2B5EF4-FFF2-40B4-BE49-F238E27FC236}">
              <a16:creationId xmlns:a16="http://schemas.microsoft.com/office/drawing/2014/main" id="{458F2B0C-9153-4C62-B128-280090B1B081}"/>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25" name="直線コネクタ 324">
          <a:extLst>
            <a:ext uri="{FF2B5EF4-FFF2-40B4-BE49-F238E27FC236}">
              <a16:creationId xmlns:a16="http://schemas.microsoft.com/office/drawing/2014/main" id="{A5DB6107-B894-4E57-B81A-7D3E16553E9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26" name="テキスト ボックス 325">
          <a:extLst>
            <a:ext uri="{FF2B5EF4-FFF2-40B4-BE49-F238E27FC236}">
              <a16:creationId xmlns:a16="http://schemas.microsoft.com/office/drawing/2014/main" id="{79B5D413-C1A0-4E81-B8EE-08385D93B0FF}"/>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27" name="直線コネクタ 326">
          <a:extLst>
            <a:ext uri="{FF2B5EF4-FFF2-40B4-BE49-F238E27FC236}">
              <a16:creationId xmlns:a16="http://schemas.microsoft.com/office/drawing/2014/main" id="{07D2BFED-8BC3-41D9-86C3-E7F09151BF5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28" name="テキスト ボックス 327">
          <a:extLst>
            <a:ext uri="{FF2B5EF4-FFF2-40B4-BE49-F238E27FC236}">
              <a16:creationId xmlns:a16="http://schemas.microsoft.com/office/drawing/2014/main" id="{0766EFDC-0A4E-4971-9B1A-0797F427999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29" name="直線コネクタ 328">
          <a:extLst>
            <a:ext uri="{FF2B5EF4-FFF2-40B4-BE49-F238E27FC236}">
              <a16:creationId xmlns:a16="http://schemas.microsoft.com/office/drawing/2014/main" id="{65401805-59F6-44F8-B60A-F4E92FB29FF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30" name="テキスト ボックス 329">
          <a:extLst>
            <a:ext uri="{FF2B5EF4-FFF2-40B4-BE49-F238E27FC236}">
              <a16:creationId xmlns:a16="http://schemas.microsoft.com/office/drawing/2014/main" id="{722BB626-C319-4F6D-8D0B-4EF84C62B39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31" name="【保健センター・保健所】&#10;一人当たり面積グラフ枠">
          <a:extLst>
            <a:ext uri="{FF2B5EF4-FFF2-40B4-BE49-F238E27FC236}">
              <a16:creationId xmlns:a16="http://schemas.microsoft.com/office/drawing/2014/main" id="{E3135532-9C91-4264-9880-21E1388F4B8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32" name="直線コネクタ 331">
          <a:extLst>
            <a:ext uri="{FF2B5EF4-FFF2-40B4-BE49-F238E27FC236}">
              <a16:creationId xmlns:a16="http://schemas.microsoft.com/office/drawing/2014/main" id="{7EB1E4D7-C2F0-4102-991D-312B2EC113E7}"/>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33" name="【保健センター・保健所】&#10;一人当たり面積最小値テキスト">
          <a:extLst>
            <a:ext uri="{FF2B5EF4-FFF2-40B4-BE49-F238E27FC236}">
              <a16:creationId xmlns:a16="http://schemas.microsoft.com/office/drawing/2014/main" id="{231A38BA-4512-4B7F-ABA4-FEBD0AA5F21C}"/>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34" name="直線コネクタ 333">
          <a:extLst>
            <a:ext uri="{FF2B5EF4-FFF2-40B4-BE49-F238E27FC236}">
              <a16:creationId xmlns:a16="http://schemas.microsoft.com/office/drawing/2014/main" id="{37064B06-A7AF-4FEF-976A-33FBC3106FCA}"/>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35" name="【保健センター・保健所】&#10;一人当たり面積最大値テキスト">
          <a:extLst>
            <a:ext uri="{FF2B5EF4-FFF2-40B4-BE49-F238E27FC236}">
              <a16:creationId xmlns:a16="http://schemas.microsoft.com/office/drawing/2014/main" id="{5140D00C-0D39-48DD-8CAA-51FECA290E95}"/>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36" name="直線コネクタ 335">
          <a:extLst>
            <a:ext uri="{FF2B5EF4-FFF2-40B4-BE49-F238E27FC236}">
              <a16:creationId xmlns:a16="http://schemas.microsoft.com/office/drawing/2014/main" id="{C128953A-B940-42CC-A85E-F7CCDDAB6B73}"/>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337" name="【保健センター・保健所】&#10;一人当たり面積平均値テキスト">
          <a:extLst>
            <a:ext uri="{FF2B5EF4-FFF2-40B4-BE49-F238E27FC236}">
              <a16:creationId xmlns:a16="http://schemas.microsoft.com/office/drawing/2014/main" id="{86D66CD9-B97F-4F8F-B34B-6FD115441BDD}"/>
            </a:ext>
          </a:extLst>
        </xdr:cNvPr>
        <xdr:cNvSpPr txBox="1"/>
      </xdr:nvSpPr>
      <xdr:spPr>
        <a:xfrm>
          <a:off x="19992975" y="10088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38" name="フローチャート: 判断 337">
          <a:extLst>
            <a:ext uri="{FF2B5EF4-FFF2-40B4-BE49-F238E27FC236}">
              <a16:creationId xmlns:a16="http://schemas.microsoft.com/office/drawing/2014/main" id="{0C22FBED-3093-4544-A449-0703AD4C486D}"/>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39" name="フローチャート: 判断 338">
          <a:extLst>
            <a:ext uri="{FF2B5EF4-FFF2-40B4-BE49-F238E27FC236}">
              <a16:creationId xmlns:a16="http://schemas.microsoft.com/office/drawing/2014/main" id="{AD9F98F6-4A2F-4EFE-ABF7-1B86ADFE36AB}"/>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40" name="フローチャート: 判断 339">
          <a:extLst>
            <a:ext uri="{FF2B5EF4-FFF2-40B4-BE49-F238E27FC236}">
              <a16:creationId xmlns:a16="http://schemas.microsoft.com/office/drawing/2014/main" id="{2955B6D9-82BF-4B11-896B-B12378FA87EA}"/>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41" name="フローチャート: 判断 340">
          <a:extLst>
            <a:ext uri="{FF2B5EF4-FFF2-40B4-BE49-F238E27FC236}">
              <a16:creationId xmlns:a16="http://schemas.microsoft.com/office/drawing/2014/main" id="{C1F4B369-D090-42C2-BB83-51422513DFBD}"/>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42" name="フローチャート: 判断 341">
          <a:extLst>
            <a:ext uri="{FF2B5EF4-FFF2-40B4-BE49-F238E27FC236}">
              <a16:creationId xmlns:a16="http://schemas.microsoft.com/office/drawing/2014/main" id="{37D8ACF2-3E2D-4C6F-BAB0-348A852644FA}"/>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3259E6ED-A6DF-491F-96D7-2E48847D0B9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098B8D60-E325-4BCE-8828-09A8F25BF62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4AD2DC64-AB03-4FF5-97B2-9CB7C05C27B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A91F6DEA-069C-4A60-A7A4-E25034A26A6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675CEB73-F5D5-4668-9BF5-2B4EA18E6C8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156769</xdr:rowOff>
    </xdr:from>
    <xdr:to>
      <xdr:col>98</xdr:col>
      <xdr:colOff>38100</xdr:colOff>
      <xdr:row>62</xdr:row>
      <xdr:rowOff>86919</xdr:rowOff>
    </xdr:to>
    <xdr:sp macro="" textlink="">
      <xdr:nvSpPr>
        <xdr:cNvPr id="348" name="楕円 347">
          <a:extLst>
            <a:ext uri="{FF2B5EF4-FFF2-40B4-BE49-F238E27FC236}">
              <a16:creationId xmlns:a16="http://schemas.microsoft.com/office/drawing/2014/main" id="{E60C0798-5671-4C94-96F6-D2D766B4DB2B}"/>
            </a:ext>
          </a:extLst>
        </xdr:cNvPr>
        <xdr:cNvSpPr/>
      </xdr:nvSpPr>
      <xdr:spPr>
        <a:xfrm>
          <a:off x="16754475" y="100468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9262</xdr:rowOff>
    </xdr:from>
    <xdr:ext cx="469744" cy="259045"/>
    <xdr:sp macro="" textlink="">
      <xdr:nvSpPr>
        <xdr:cNvPr id="349" name="n_1aveValue【保健センター・保健所】&#10;一人当たり面積">
          <a:extLst>
            <a:ext uri="{FF2B5EF4-FFF2-40B4-BE49-F238E27FC236}">
              <a16:creationId xmlns:a16="http://schemas.microsoft.com/office/drawing/2014/main" id="{90D332C6-33EA-4130-AC8E-0F0B8736962F}"/>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350" name="n_2aveValue【保健センター・保健所】&#10;一人当たり面積">
          <a:extLst>
            <a:ext uri="{FF2B5EF4-FFF2-40B4-BE49-F238E27FC236}">
              <a16:creationId xmlns:a16="http://schemas.microsoft.com/office/drawing/2014/main" id="{F9CA0A2F-B145-4435-97CC-493084C6130F}"/>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351" name="n_3aveValue【保健センター・保健所】&#10;一人当たり面積">
          <a:extLst>
            <a:ext uri="{FF2B5EF4-FFF2-40B4-BE49-F238E27FC236}">
              <a16:creationId xmlns:a16="http://schemas.microsoft.com/office/drawing/2014/main" id="{541FD643-4954-456A-A9AA-FBDC311AC80C}"/>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352" name="n_4aveValue【保健センター・保健所】&#10;一人当たり面積">
          <a:extLst>
            <a:ext uri="{FF2B5EF4-FFF2-40B4-BE49-F238E27FC236}">
              <a16:creationId xmlns:a16="http://schemas.microsoft.com/office/drawing/2014/main" id="{40AABAFB-FAD6-46B1-95D6-7229866AC7DB}"/>
            </a:ext>
          </a:extLst>
        </xdr:cNvPr>
        <xdr:cNvSpPr txBox="1"/>
      </xdr:nvSpPr>
      <xdr:spPr>
        <a:xfrm>
          <a:off x="16592627" y="1023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103446</xdr:rowOff>
    </xdr:from>
    <xdr:ext cx="469744" cy="259045"/>
    <xdr:sp macro="" textlink="">
      <xdr:nvSpPr>
        <xdr:cNvPr id="353" name="n_4mainValue【保健センター・保健所】&#10;一人当たり面積">
          <a:extLst>
            <a:ext uri="{FF2B5EF4-FFF2-40B4-BE49-F238E27FC236}">
              <a16:creationId xmlns:a16="http://schemas.microsoft.com/office/drawing/2014/main" id="{C4FEA880-A33B-48B0-B1EC-EDA10A7ACDDE}"/>
            </a:ext>
          </a:extLst>
        </xdr:cNvPr>
        <xdr:cNvSpPr txBox="1"/>
      </xdr:nvSpPr>
      <xdr:spPr>
        <a:xfrm>
          <a:off x="16592627" y="983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54" name="正方形/長方形 353">
          <a:extLst>
            <a:ext uri="{FF2B5EF4-FFF2-40B4-BE49-F238E27FC236}">
              <a16:creationId xmlns:a16="http://schemas.microsoft.com/office/drawing/2014/main" id="{D99D73B8-1A00-4065-805E-BE6CCBBCEB6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55" name="正方形/長方形 354">
          <a:extLst>
            <a:ext uri="{FF2B5EF4-FFF2-40B4-BE49-F238E27FC236}">
              <a16:creationId xmlns:a16="http://schemas.microsoft.com/office/drawing/2014/main" id="{FC1EAE30-E344-44CA-98F0-36F030A1E0C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56" name="正方形/長方形 355">
          <a:extLst>
            <a:ext uri="{FF2B5EF4-FFF2-40B4-BE49-F238E27FC236}">
              <a16:creationId xmlns:a16="http://schemas.microsoft.com/office/drawing/2014/main" id="{FE5346B7-4244-4791-807A-07233980ABF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57" name="正方形/長方形 356">
          <a:extLst>
            <a:ext uri="{FF2B5EF4-FFF2-40B4-BE49-F238E27FC236}">
              <a16:creationId xmlns:a16="http://schemas.microsoft.com/office/drawing/2014/main" id="{21D31CAE-E51B-4111-8B5D-3AA135F43FE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58" name="正方形/長方形 357">
          <a:extLst>
            <a:ext uri="{FF2B5EF4-FFF2-40B4-BE49-F238E27FC236}">
              <a16:creationId xmlns:a16="http://schemas.microsoft.com/office/drawing/2014/main" id="{4F095EBA-122C-41F2-B2DD-36332531AA2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59" name="正方形/長方形 358">
          <a:extLst>
            <a:ext uri="{FF2B5EF4-FFF2-40B4-BE49-F238E27FC236}">
              <a16:creationId xmlns:a16="http://schemas.microsoft.com/office/drawing/2014/main" id="{AE940446-5AAD-4A51-8B67-7FE362358AA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0" name="正方形/長方形 359">
          <a:extLst>
            <a:ext uri="{FF2B5EF4-FFF2-40B4-BE49-F238E27FC236}">
              <a16:creationId xmlns:a16="http://schemas.microsoft.com/office/drawing/2014/main" id="{C00F84C2-E972-4D4F-9AB5-E0ED1D800ED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61" name="正方形/長方形 360">
          <a:extLst>
            <a:ext uri="{FF2B5EF4-FFF2-40B4-BE49-F238E27FC236}">
              <a16:creationId xmlns:a16="http://schemas.microsoft.com/office/drawing/2014/main" id="{0480F163-37AE-4055-90DE-B3B24C5E8CA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62" name="テキスト ボックス 361">
          <a:extLst>
            <a:ext uri="{FF2B5EF4-FFF2-40B4-BE49-F238E27FC236}">
              <a16:creationId xmlns:a16="http://schemas.microsoft.com/office/drawing/2014/main" id="{9458A556-09D7-4A2D-AC18-8D6A2A7C7DD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63" name="直線コネクタ 362">
          <a:extLst>
            <a:ext uri="{FF2B5EF4-FFF2-40B4-BE49-F238E27FC236}">
              <a16:creationId xmlns:a16="http://schemas.microsoft.com/office/drawing/2014/main" id="{98D5143F-043E-44E9-A0AD-0E302635A2D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64" name="テキスト ボックス 363">
          <a:extLst>
            <a:ext uri="{FF2B5EF4-FFF2-40B4-BE49-F238E27FC236}">
              <a16:creationId xmlns:a16="http://schemas.microsoft.com/office/drawing/2014/main" id="{F8529A34-57E0-4176-8B76-98ABC39A1E1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65" name="直線コネクタ 364">
          <a:extLst>
            <a:ext uri="{FF2B5EF4-FFF2-40B4-BE49-F238E27FC236}">
              <a16:creationId xmlns:a16="http://schemas.microsoft.com/office/drawing/2014/main" id="{CAA8E503-019E-4810-AA90-990F6A405BC5}"/>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66" name="テキスト ボックス 365">
          <a:extLst>
            <a:ext uri="{FF2B5EF4-FFF2-40B4-BE49-F238E27FC236}">
              <a16:creationId xmlns:a16="http://schemas.microsoft.com/office/drawing/2014/main" id="{D7034703-78BD-4ACE-B8BB-8D4946046B24}"/>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67" name="直線コネクタ 366">
          <a:extLst>
            <a:ext uri="{FF2B5EF4-FFF2-40B4-BE49-F238E27FC236}">
              <a16:creationId xmlns:a16="http://schemas.microsoft.com/office/drawing/2014/main" id="{C78B64C9-DD25-4750-97CC-8807297E58CB}"/>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68" name="テキスト ボックス 367">
          <a:extLst>
            <a:ext uri="{FF2B5EF4-FFF2-40B4-BE49-F238E27FC236}">
              <a16:creationId xmlns:a16="http://schemas.microsoft.com/office/drawing/2014/main" id="{29C25AB3-6E26-473E-814D-B45A7B32B3D3}"/>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69" name="直線コネクタ 368">
          <a:extLst>
            <a:ext uri="{FF2B5EF4-FFF2-40B4-BE49-F238E27FC236}">
              <a16:creationId xmlns:a16="http://schemas.microsoft.com/office/drawing/2014/main" id="{07BA2524-C9BB-4D2D-ADCC-08D423A14D41}"/>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70" name="テキスト ボックス 369">
          <a:extLst>
            <a:ext uri="{FF2B5EF4-FFF2-40B4-BE49-F238E27FC236}">
              <a16:creationId xmlns:a16="http://schemas.microsoft.com/office/drawing/2014/main" id="{2E8428B2-C6B6-49B1-A2F1-9C587B9C49B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71" name="直線コネクタ 370">
          <a:extLst>
            <a:ext uri="{FF2B5EF4-FFF2-40B4-BE49-F238E27FC236}">
              <a16:creationId xmlns:a16="http://schemas.microsoft.com/office/drawing/2014/main" id="{41D822AE-651A-4E5C-9CE0-D9F878AC749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72" name="テキスト ボックス 371">
          <a:extLst>
            <a:ext uri="{FF2B5EF4-FFF2-40B4-BE49-F238E27FC236}">
              <a16:creationId xmlns:a16="http://schemas.microsoft.com/office/drawing/2014/main" id="{AAFD3152-D1C4-44A1-8C7C-4B79DC139B8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73" name="直線コネクタ 372">
          <a:extLst>
            <a:ext uri="{FF2B5EF4-FFF2-40B4-BE49-F238E27FC236}">
              <a16:creationId xmlns:a16="http://schemas.microsoft.com/office/drawing/2014/main" id="{6012A638-EACE-4C30-A829-E90B52EC3C3E}"/>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74" name="テキスト ボックス 373">
          <a:extLst>
            <a:ext uri="{FF2B5EF4-FFF2-40B4-BE49-F238E27FC236}">
              <a16:creationId xmlns:a16="http://schemas.microsoft.com/office/drawing/2014/main" id="{19CABEAF-C295-4A4E-8A22-7EBFFBE7BAC8}"/>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75" name="直線コネクタ 374">
          <a:extLst>
            <a:ext uri="{FF2B5EF4-FFF2-40B4-BE49-F238E27FC236}">
              <a16:creationId xmlns:a16="http://schemas.microsoft.com/office/drawing/2014/main" id="{C49BCB88-C384-4C37-8121-80A1F5541391}"/>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76" name="テキスト ボックス 375">
          <a:extLst>
            <a:ext uri="{FF2B5EF4-FFF2-40B4-BE49-F238E27FC236}">
              <a16:creationId xmlns:a16="http://schemas.microsoft.com/office/drawing/2014/main" id="{0BBFED92-F525-47E9-842D-9F957DBB8E5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77" name="直線コネクタ 376">
          <a:extLst>
            <a:ext uri="{FF2B5EF4-FFF2-40B4-BE49-F238E27FC236}">
              <a16:creationId xmlns:a16="http://schemas.microsoft.com/office/drawing/2014/main" id="{86EB99E8-C692-4ED0-A98F-02B23E4AC99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8" name="【消防施設】&#10;有形固定資産減価償却率グラフ枠">
          <a:extLst>
            <a:ext uri="{FF2B5EF4-FFF2-40B4-BE49-F238E27FC236}">
              <a16:creationId xmlns:a16="http://schemas.microsoft.com/office/drawing/2014/main" id="{AB8FBB88-7C7B-428C-981C-7DE20B63EB3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379" name="直線コネクタ 378">
          <a:extLst>
            <a:ext uri="{FF2B5EF4-FFF2-40B4-BE49-F238E27FC236}">
              <a16:creationId xmlns:a16="http://schemas.microsoft.com/office/drawing/2014/main" id="{1C552DF5-0676-45A1-80D2-A1C2CE1267EE}"/>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80" name="【消防施設】&#10;有形固定資産減価償却率最小値テキスト">
          <a:extLst>
            <a:ext uri="{FF2B5EF4-FFF2-40B4-BE49-F238E27FC236}">
              <a16:creationId xmlns:a16="http://schemas.microsoft.com/office/drawing/2014/main" id="{4FC656DA-5F13-44D1-AA63-BD591700766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81" name="直線コネクタ 380">
          <a:extLst>
            <a:ext uri="{FF2B5EF4-FFF2-40B4-BE49-F238E27FC236}">
              <a16:creationId xmlns:a16="http://schemas.microsoft.com/office/drawing/2014/main" id="{2AA98061-84AE-43BF-A651-6068C110505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382" name="【消防施設】&#10;有形固定資産減価償却率最大値テキスト">
          <a:extLst>
            <a:ext uri="{FF2B5EF4-FFF2-40B4-BE49-F238E27FC236}">
              <a16:creationId xmlns:a16="http://schemas.microsoft.com/office/drawing/2014/main" id="{00F88180-D56C-4C28-BAAA-89BA285DCDE9}"/>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383" name="直線コネクタ 382">
          <a:extLst>
            <a:ext uri="{FF2B5EF4-FFF2-40B4-BE49-F238E27FC236}">
              <a16:creationId xmlns:a16="http://schemas.microsoft.com/office/drawing/2014/main" id="{44DDB81E-90A9-4297-BF16-A4668C577AD2}"/>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384" name="【消防施設】&#10;有形固定資産減価償却率平均値テキスト">
          <a:extLst>
            <a:ext uri="{FF2B5EF4-FFF2-40B4-BE49-F238E27FC236}">
              <a16:creationId xmlns:a16="http://schemas.microsoft.com/office/drawing/2014/main" id="{62A99252-2464-4C41-87AC-7A438F63D52B}"/>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385" name="フローチャート: 判断 384">
          <a:extLst>
            <a:ext uri="{FF2B5EF4-FFF2-40B4-BE49-F238E27FC236}">
              <a16:creationId xmlns:a16="http://schemas.microsoft.com/office/drawing/2014/main" id="{FBBDDAB8-DC70-4D76-88A2-666EBA4710EC}"/>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386" name="フローチャート: 判断 385">
          <a:extLst>
            <a:ext uri="{FF2B5EF4-FFF2-40B4-BE49-F238E27FC236}">
              <a16:creationId xmlns:a16="http://schemas.microsoft.com/office/drawing/2014/main" id="{AE28B41C-422A-4F39-8F02-502628A12923}"/>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387" name="フローチャート: 判断 386">
          <a:extLst>
            <a:ext uri="{FF2B5EF4-FFF2-40B4-BE49-F238E27FC236}">
              <a16:creationId xmlns:a16="http://schemas.microsoft.com/office/drawing/2014/main" id="{3515725B-7B34-4045-B68A-7857A8E4CE81}"/>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388" name="フローチャート: 判断 387">
          <a:extLst>
            <a:ext uri="{FF2B5EF4-FFF2-40B4-BE49-F238E27FC236}">
              <a16:creationId xmlns:a16="http://schemas.microsoft.com/office/drawing/2014/main" id="{1EFAA259-BECC-4780-80FC-7FB5A193B516}"/>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89" name="フローチャート: 判断 388">
          <a:extLst>
            <a:ext uri="{FF2B5EF4-FFF2-40B4-BE49-F238E27FC236}">
              <a16:creationId xmlns:a16="http://schemas.microsoft.com/office/drawing/2014/main" id="{01D7C782-E3CE-460D-88FC-87C9F2A4FC0C}"/>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0" name="テキスト ボックス 389">
          <a:extLst>
            <a:ext uri="{FF2B5EF4-FFF2-40B4-BE49-F238E27FC236}">
              <a16:creationId xmlns:a16="http://schemas.microsoft.com/office/drawing/2014/main" id="{BADA17E4-A731-4AD6-914B-01083AFDEE8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91" name="テキスト ボックス 390">
          <a:extLst>
            <a:ext uri="{FF2B5EF4-FFF2-40B4-BE49-F238E27FC236}">
              <a16:creationId xmlns:a16="http://schemas.microsoft.com/office/drawing/2014/main" id="{80E394C3-FDCE-4BFD-AB32-9A8D7CB63DA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92" name="テキスト ボックス 391">
          <a:extLst>
            <a:ext uri="{FF2B5EF4-FFF2-40B4-BE49-F238E27FC236}">
              <a16:creationId xmlns:a16="http://schemas.microsoft.com/office/drawing/2014/main" id="{4DE2A042-8080-43F6-8376-BE1A747A1BC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93" name="テキスト ボックス 392">
          <a:extLst>
            <a:ext uri="{FF2B5EF4-FFF2-40B4-BE49-F238E27FC236}">
              <a16:creationId xmlns:a16="http://schemas.microsoft.com/office/drawing/2014/main" id="{73BD94B4-4FCC-49E6-8B21-561227050BC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4" name="テキスト ボックス 393">
          <a:extLst>
            <a:ext uri="{FF2B5EF4-FFF2-40B4-BE49-F238E27FC236}">
              <a16:creationId xmlns:a16="http://schemas.microsoft.com/office/drawing/2014/main" id="{699171D3-A038-4195-B05B-BDFC5F9FD61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83</xdr:row>
      <xdr:rowOff>155484</xdr:rowOff>
    </xdr:from>
    <xdr:to>
      <xdr:col>67</xdr:col>
      <xdr:colOff>101600</xdr:colOff>
      <xdr:row>84</xdr:row>
      <xdr:rowOff>85634</xdr:rowOff>
    </xdr:to>
    <xdr:sp macro="" textlink="">
      <xdr:nvSpPr>
        <xdr:cNvPr id="395" name="楕円 394">
          <a:extLst>
            <a:ext uri="{FF2B5EF4-FFF2-40B4-BE49-F238E27FC236}">
              <a16:creationId xmlns:a16="http://schemas.microsoft.com/office/drawing/2014/main" id="{EB20654C-9A5E-4029-9D5B-407F5ECE8C8E}"/>
            </a:ext>
          </a:extLst>
        </xdr:cNvPr>
        <xdr:cNvSpPr/>
      </xdr:nvSpPr>
      <xdr:spPr>
        <a:xfrm>
          <a:off x="11487150" y="136047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133185</xdr:rowOff>
    </xdr:from>
    <xdr:ext cx="405111" cy="259045"/>
    <xdr:sp macro="" textlink="">
      <xdr:nvSpPr>
        <xdr:cNvPr id="396" name="n_1aveValue【消防施設】&#10;有形固定資産減価償却率">
          <a:extLst>
            <a:ext uri="{FF2B5EF4-FFF2-40B4-BE49-F238E27FC236}">
              <a16:creationId xmlns:a16="http://schemas.microsoft.com/office/drawing/2014/main" id="{96D25191-5AD9-4DDB-8093-7D7376D441CD}"/>
            </a:ext>
          </a:extLst>
        </xdr:cNvPr>
        <xdr:cNvSpPr txBox="1"/>
      </xdr:nvSpPr>
      <xdr:spPr>
        <a:xfrm>
          <a:off x="13745219" y="1325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397" name="n_2aveValue【消防施設】&#10;有形固定資産減価償却率">
          <a:extLst>
            <a:ext uri="{FF2B5EF4-FFF2-40B4-BE49-F238E27FC236}">
              <a16:creationId xmlns:a16="http://schemas.microsoft.com/office/drawing/2014/main" id="{044E30C2-BE5D-4375-8296-8160C6D65C74}"/>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398" name="n_3aveValue【消防施設】&#10;有形固定資産減価償却率">
          <a:extLst>
            <a:ext uri="{FF2B5EF4-FFF2-40B4-BE49-F238E27FC236}">
              <a16:creationId xmlns:a16="http://schemas.microsoft.com/office/drawing/2014/main" id="{FD5DD9F5-DA94-4BF9-84B6-5A75BBB106AA}"/>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399" name="n_4aveValue【消防施設】&#10;有形固定資産減価償却率">
          <a:extLst>
            <a:ext uri="{FF2B5EF4-FFF2-40B4-BE49-F238E27FC236}">
              <a16:creationId xmlns:a16="http://schemas.microsoft.com/office/drawing/2014/main" id="{4C3EC087-D854-44C6-A90B-E4ADCAD1F005}"/>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76761</xdr:rowOff>
    </xdr:from>
    <xdr:ext cx="405111" cy="259045"/>
    <xdr:sp macro="" textlink="">
      <xdr:nvSpPr>
        <xdr:cNvPr id="400" name="n_4mainValue【消防施設】&#10;有形固定資産減価償却率">
          <a:extLst>
            <a:ext uri="{FF2B5EF4-FFF2-40B4-BE49-F238E27FC236}">
              <a16:creationId xmlns:a16="http://schemas.microsoft.com/office/drawing/2014/main" id="{88EC05BC-3B57-49A4-8CC0-0CCDD393F636}"/>
            </a:ext>
          </a:extLst>
        </xdr:cNvPr>
        <xdr:cNvSpPr txBox="1"/>
      </xdr:nvSpPr>
      <xdr:spPr>
        <a:xfrm>
          <a:off x="11354444" y="1368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01" name="正方形/長方形 400">
          <a:extLst>
            <a:ext uri="{FF2B5EF4-FFF2-40B4-BE49-F238E27FC236}">
              <a16:creationId xmlns:a16="http://schemas.microsoft.com/office/drawing/2014/main" id="{4546DB52-6428-4009-9BB3-4FF3B8D9D84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02" name="正方形/長方形 401">
          <a:extLst>
            <a:ext uri="{FF2B5EF4-FFF2-40B4-BE49-F238E27FC236}">
              <a16:creationId xmlns:a16="http://schemas.microsoft.com/office/drawing/2014/main" id="{22293223-06ED-47BB-AE91-BD3567BCA7A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03" name="正方形/長方形 402">
          <a:extLst>
            <a:ext uri="{FF2B5EF4-FFF2-40B4-BE49-F238E27FC236}">
              <a16:creationId xmlns:a16="http://schemas.microsoft.com/office/drawing/2014/main" id="{FC2857A3-D36E-4B74-9552-A759FD2B188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04" name="正方形/長方形 403">
          <a:extLst>
            <a:ext uri="{FF2B5EF4-FFF2-40B4-BE49-F238E27FC236}">
              <a16:creationId xmlns:a16="http://schemas.microsoft.com/office/drawing/2014/main" id="{F254BFB9-27AF-4944-B747-C0A21A3AB75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05" name="正方形/長方形 404">
          <a:extLst>
            <a:ext uri="{FF2B5EF4-FFF2-40B4-BE49-F238E27FC236}">
              <a16:creationId xmlns:a16="http://schemas.microsoft.com/office/drawing/2014/main" id="{9B6851A0-3189-4112-AD8D-F5D8C7BFF65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06" name="正方形/長方形 405">
          <a:extLst>
            <a:ext uri="{FF2B5EF4-FFF2-40B4-BE49-F238E27FC236}">
              <a16:creationId xmlns:a16="http://schemas.microsoft.com/office/drawing/2014/main" id="{46B5A06C-5D4F-488E-8991-DFB255E8B9C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07" name="正方形/長方形 406">
          <a:extLst>
            <a:ext uri="{FF2B5EF4-FFF2-40B4-BE49-F238E27FC236}">
              <a16:creationId xmlns:a16="http://schemas.microsoft.com/office/drawing/2014/main" id="{845DCB83-647D-4F41-8BA2-4120BE1D618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08" name="正方形/長方形 407">
          <a:extLst>
            <a:ext uri="{FF2B5EF4-FFF2-40B4-BE49-F238E27FC236}">
              <a16:creationId xmlns:a16="http://schemas.microsoft.com/office/drawing/2014/main" id="{F7FB4B11-4875-41D3-AF19-E3D6DFB9A02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09" name="テキスト ボックス 408">
          <a:extLst>
            <a:ext uri="{FF2B5EF4-FFF2-40B4-BE49-F238E27FC236}">
              <a16:creationId xmlns:a16="http://schemas.microsoft.com/office/drawing/2014/main" id="{526486C3-E178-4E26-A422-5E4DDB46962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10" name="直線コネクタ 409">
          <a:extLst>
            <a:ext uri="{FF2B5EF4-FFF2-40B4-BE49-F238E27FC236}">
              <a16:creationId xmlns:a16="http://schemas.microsoft.com/office/drawing/2014/main" id="{3277ED6E-4EC9-424E-B06F-1EF25B37B2C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11" name="直線コネクタ 410">
          <a:extLst>
            <a:ext uri="{FF2B5EF4-FFF2-40B4-BE49-F238E27FC236}">
              <a16:creationId xmlns:a16="http://schemas.microsoft.com/office/drawing/2014/main" id="{4B52439E-C261-4878-A279-48FC85763C2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12" name="テキスト ボックス 411">
          <a:extLst>
            <a:ext uri="{FF2B5EF4-FFF2-40B4-BE49-F238E27FC236}">
              <a16:creationId xmlns:a16="http://schemas.microsoft.com/office/drawing/2014/main" id="{3D45D73B-C06C-437D-8E3F-93F360F6773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13" name="直線コネクタ 412">
          <a:extLst>
            <a:ext uri="{FF2B5EF4-FFF2-40B4-BE49-F238E27FC236}">
              <a16:creationId xmlns:a16="http://schemas.microsoft.com/office/drawing/2014/main" id="{C304BE39-0001-4CF8-AEBC-0A8107AE7AC3}"/>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14" name="テキスト ボックス 413">
          <a:extLst>
            <a:ext uri="{FF2B5EF4-FFF2-40B4-BE49-F238E27FC236}">
              <a16:creationId xmlns:a16="http://schemas.microsoft.com/office/drawing/2014/main" id="{BC20DEE0-6E0A-4DB9-9356-E358F52043F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15" name="直線コネクタ 414">
          <a:extLst>
            <a:ext uri="{FF2B5EF4-FFF2-40B4-BE49-F238E27FC236}">
              <a16:creationId xmlns:a16="http://schemas.microsoft.com/office/drawing/2014/main" id="{C9E141A3-933F-43CC-9DAC-AA71065C02D0}"/>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16" name="テキスト ボックス 415">
          <a:extLst>
            <a:ext uri="{FF2B5EF4-FFF2-40B4-BE49-F238E27FC236}">
              <a16:creationId xmlns:a16="http://schemas.microsoft.com/office/drawing/2014/main" id="{5F774AD5-261F-4FE2-A566-4090BDA43D12}"/>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17" name="直線コネクタ 416">
          <a:extLst>
            <a:ext uri="{FF2B5EF4-FFF2-40B4-BE49-F238E27FC236}">
              <a16:creationId xmlns:a16="http://schemas.microsoft.com/office/drawing/2014/main" id="{81A76C1E-AF5C-4392-B6DE-60F9B94E47F5}"/>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18" name="テキスト ボックス 417">
          <a:extLst>
            <a:ext uri="{FF2B5EF4-FFF2-40B4-BE49-F238E27FC236}">
              <a16:creationId xmlns:a16="http://schemas.microsoft.com/office/drawing/2014/main" id="{FAB8FA7E-5CDF-4B66-AAE9-A025A89C3755}"/>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19" name="直線コネクタ 418">
          <a:extLst>
            <a:ext uri="{FF2B5EF4-FFF2-40B4-BE49-F238E27FC236}">
              <a16:creationId xmlns:a16="http://schemas.microsoft.com/office/drawing/2014/main" id="{A1344577-EB27-4D3B-84AF-87360C4F75D4}"/>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420" name="テキスト ボックス 419">
          <a:extLst>
            <a:ext uri="{FF2B5EF4-FFF2-40B4-BE49-F238E27FC236}">
              <a16:creationId xmlns:a16="http://schemas.microsoft.com/office/drawing/2014/main" id="{B7227727-5B2C-4EB1-BAD6-86D5611F5F90}"/>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21" name="直線コネクタ 420">
          <a:extLst>
            <a:ext uri="{FF2B5EF4-FFF2-40B4-BE49-F238E27FC236}">
              <a16:creationId xmlns:a16="http://schemas.microsoft.com/office/drawing/2014/main" id="{2BC08831-10E9-4785-93DC-33B4D0FBF0EE}"/>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22" name="テキスト ボックス 421">
          <a:extLst>
            <a:ext uri="{FF2B5EF4-FFF2-40B4-BE49-F238E27FC236}">
              <a16:creationId xmlns:a16="http://schemas.microsoft.com/office/drawing/2014/main" id="{7B2F9DCE-641A-442C-9EF5-911CF250146E}"/>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23" name="直線コネクタ 422">
          <a:extLst>
            <a:ext uri="{FF2B5EF4-FFF2-40B4-BE49-F238E27FC236}">
              <a16:creationId xmlns:a16="http://schemas.microsoft.com/office/drawing/2014/main" id="{A503882A-E51A-4805-874F-31C59DDE513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24" name="テキスト ボックス 423">
          <a:extLst>
            <a:ext uri="{FF2B5EF4-FFF2-40B4-BE49-F238E27FC236}">
              <a16:creationId xmlns:a16="http://schemas.microsoft.com/office/drawing/2014/main" id="{D95F2D81-13CE-4658-8BAB-7C63E6BCDC10}"/>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25" name="【消防施設】&#10;一人当たり面積グラフ枠">
          <a:extLst>
            <a:ext uri="{FF2B5EF4-FFF2-40B4-BE49-F238E27FC236}">
              <a16:creationId xmlns:a16="http://schemas.microsoft.com/office/drawing/2014/main" id="{ED9CF1A0-1471-4B92-B1F4-62EDC4B5A81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426" name="直線コネクタ 425">
          <a:extLst>
            <a:ext uri="{FF2B5EF4-FFF2-40B4-BE49-F238E27FC236}">
              <a16:creationId xmlns:a16="http://schemas.microsoft.com/office/drawing/2014/main" id="{499BC4A3-AC06-4B1A-B697-B5D3395EB076}"/>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427" name="【消防施設】&#10;一人当たり面積最小値テキスト">
          <a:extLst>
            <a:ext uri="{FF2B5EF4-FFF2-40B4-BE49-F238E27FC236}">
              <a16:creationId xmlns:a16="http://schemas.microsoft.com/office/drawing/2014/main" id="{739EE571-243B-4BD5-BE46-F422903DBEFD}"/>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428" name="直線コネクタ 427">
          <a:extLst>
            <a:ext uri="{FF2B5EF4-FFF2-40B4-BE49-F238E27FC236}">
              <a16:creationId xmlns:a16="http://schemas.microsoft.com/office/drawing/2014/main" id="{52E4360D-80DE-43E6-95BD-27A2D101A16E}"/>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429" name="【消防施設】&#10;一人当たり面積最大値テキスト">
          <a:extLst>
            <a:ext uri="{FF2B5EF4-FFF2-40B4-BE49-F238E27FC236}">
              <a16:creationId xmlns:a16="http://schemas.microsoft.com/office/drawing/2014/main" id="{A5A9F18B-6187-47FB-8CD7-F34016698465}"/>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430" name="直線コネクタ 429">
          <a:extLst>
            <a:ext uri="{FF2B5EF4-FFF2-40B4-BE49-F238E27FC236}">
              <a16:creationId xmlns:a16="http://schemas.microsoft.com/office/drawing/2014/main" id="{0D2A2114-656C-4D18-A77D-2620DCACF8A1}"/>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431" name="【消防施設】&#10;一人当たり面積平均値テキスト">
          <a:extLst>
            <a:ext uri="{FF2B5EF4-FFF2-40B4-BE49-F238E27FC236}">
              <a16:creationId xmlns:a16="http://schemas.microsoft.com/office/drawing/2014/main" id="{CC4A81D5-AB6C-4B8F-BD71-161E009D9410}"/>
            </a:ext>
          </a:extLst>
        </xdr:cNvPr>
        <xdr:cNvSpPr txBox="1"/>
      </xdr:nvSpPr>
      <xdr:spPr>
        <a:xfrm>
          <a:off x="19992975" y="13983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432" name="フローチャート: 判断 431">
          <a:extLst>
            <a:ext uri="{FF2B5EF4-FFF2-40B4-BE49-F238E27FC236}">
              <a16:creationId xmlns:a16="http://schemas.microsoft.com/office/drawing/2014/main" id="{C50B1E9F-16BC-4BF8-9890-C27D28909CC0}"/>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433" name="フローチャート: 判断 432">
          <a:extLst>
            <a:ext uri="{FF2B5EF4-FFF2-40B4-BE49-F238E27FC236}">
              <a16:creationId xmlns:a16="http://schemas.microsoft.com/office/drawing/2014/main" id="{22B559DD-550A-4464-8AC9-99802EB7F34B}"/>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434" name="フローチャート: 判断 433">
          <a:extLst>
            <a:ext uri="{FF2B5EF4-FFF2-40B4-BE49-F238E27FC236}">
              <a16:creationId xmlns:a16="http://schemas.microsoft.com/office/drawing/2014/main" id="{16BEF17E-2627-4F45-BAFD-2686E2D88555}"/>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435" name="フローチャート: 判断 434">
          <a:extLst>
            <a:ext uri="{FF2B5EF4-FFF2-40B4-BE49-F238E27FC236}">
              <a16:creationId xmlns:a16="http://schemas.microsoft.com/office/drawing/2014/main" id="{C315D193-D4A7-42EB-970E-F4F05BBBBFC1}"/>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436" name="フローチャート: 判断 435">
          <a:extLst>
            <a:ext uri="{FF2B5EF4-FFF2-40B4-BE49-F238E27FC236}">
              <a16:creationId xmlns:a16="http://schemas.microsoft.com/office/drawing/2014/main" id="{E75E0F1B-F28B-495E-B89D-C534755B2BC5}"/>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A902E827-71A1-477C-9995-E45B9C6F888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377EA002-B862-456F-AAE0-70D20890CF2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A2973C63-DF82-427B-B696-CD2E1914D68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6D5DC8FE-4147-40BF-BCF8-6A543CB64BE6}"/>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41" name="テキスト ボックス 440">
          <a:extLst>
            <a:ext uri="{FF2B5EF4-FFF2-40B4-BE49-F238E27FC236}">
              <a16:creationId xmlns:a16="http://schemas.microsoft.com/office/drawing/2014/main" id="{13342967-64DD-42E9-A2D5-6C63DFE2AD5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113139</xdr:rowOff>
    </xdr:from>
    <xdr:to>
      <xdr:col>98</xdr:col>
      <xdr:colOff>38100</xdr:colOff>
      <xdr:row>87</xdr:row>
      <xdr:rowOff>43289</xdr:rowOff>
    </xdr:to>
    <xdr:sp macro="" textlink="">
      <xdr:nvSpPr>
        <xdr:cNvPr id="442" name="楕円 441">
          <a:extLst>
            <a:ext uri="{FF2B5EF4-FFF2-40B4-BE49-F238E27FC236}">
              <a16:creationId xmlns:a16="http://schemas.microsoft.com/office/drawing/2014/main" id="{5C2F656C-07DC-45F2-9EFE-0928D351282C}"/>
            </a:ext>
          </a:extLst>
        </xdr:cNvPr>
        <xdr:cNvSpPr/>
      </xdr:nvSpPr>
      <xdr:spPr>
        <a:xfrm>
          <a:off x="16754475" y="140482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23131</xdr:rowOff>
    </xdr:from>
    <xdr:ext cx="469744" cy="259045"/>
    <xdr:sp macro="" textlink="">
      <xdr:nvSpPr>
        <xdr:cNvPr id="443" name="n_1aveValue【消防施設】&#10;一人当たり面積">
          <a:extLst>
            <a:ext uri="{FF2B5EF4-FFF2-40B4-BE49-F238E27FC236}">
              <a16:creationId xmlns:a16="http://schemas.microsoft.com/office/drawing/2014/main" id="{FDFA3782-C3E0-41DC-963B-DD1749813A30}"/>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444" name="n_2aveValue【消防施設】&#10;一人当たり面積">
          <a:extLst>
            <a:ext uri="{FF2B5EF4-FFF2-40B4-BE49-F238E27FC236}">
              <a16:creationId xmlns:a16="http://schemas.microsoft.com/office/drawing/2014/main" id="{637726B6-0622-4C0E-81BC-F7782F5579FB}"/>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445" name="n_3aveValue【消防施設】&#10;一人当たり面積">
          <a:extLst>
            <a:ext uri="{FF2B5EF4-FFF2-40B4-BE49-F238E27FC236}">
              <a16:creationId xmlns:a16="http://schemas.microsoft.com/office/drawing/2014/main" id="{A01F6A59-FA74-4987-AF11-6739750CF0DA}"/>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446" name="n_4aveValue【消防施設】&#10;一人当たり面積">
          <a:extLst>
            <a:ext uri="{FF2B5EF4-FFF2-40B4-BE49-F238E27FC236}">
              <a16:creationId xmlns:a16="http://schemas.microsoft.com/office/drawing/2014/main" id="{392F2E1A-C596-4426-881B-6D452069BE16}"/>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34416</xdr:rowOff>
    </xdr:from>
    <xdr:ext cx="469744" cy="259045"/>
    <xdr:sp macro="" textlink="">
      <xdr:nvSpPr>
        <xdr:cNvPr id="447" name="n_4mainValue【消防施設】&#10;一人当たり面積">
          <a:extLst>
            <a:ext uri="{FF2B5EF4-FFF2-40B4-BE49-F238E27FC236}">
              <a16:creationId xmlns:a16="http://schemas.microsoft.com/office/drawing/2014/main" id="{8610E343-BF4E-44B4-B64E-C61DA5FAE0BB}"/>
            </a:ext>
          </a:extLst>
        </xdr:cNvPr>
        <xdr:cNvSpPr txBox="1"/>
      </xdr:nvSpPr>
      <xdr:spPr>
        <a:xfrm>
          <a:off x="16592627" y="1412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8" name="正方形/長方形 447">
          <a:extLst>
            <a:ext uri="{FF2B5EF4-FFF2-40B4-BE49-F238E27FC236}">
              <a16:creationId xmlns:a16="http://schemas.microsoft.com/office/drawing/2014/main" id="{A738B9A5-2FEF-4AF0-A0D8-F43B163D05B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9" name="正方形/長方形 448">
          <a:extLst>
            <a:ext uri="{FF2B5EF4-FFF2-40B4-BE49-F238E27FC236}">
              <a16:creationId xmlns:a16="http://schemas.microsoft.com/office/drawing/2014/main" id="{7336FB08-8BFF-4B76-B7E9-C40D53AFAF6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0" name="正方形/長方形 449">
          <a:extLst>
            <a:ext uri="{FF2B5EF4-FFF2-40B4-BE49-F238E27FC236}">
              <a16:creationId xmlns:a16="http://schemas.microsoft.com/office/drawing/2014/main" id="{F3C69C8B-E05B-4DC8-9026-077E30D2AB6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1" name="正方形/長方形 450">
          <a:extLst>
            <a:ext uri="{FF2B5EF4-FFF2-40B4-BE49-F238E27FC236}">
              <a16:creationId xmlns:a16="http://schemas.microsoft.com/office/drawing/2014/main" id="{91E73F44-1017-44D2-805A-FD2AD290B15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2" name="正方形/長方形 451">
          <a:extLst>
            <a:ext uri="{FF2B5EF4-FFF2-40B4-BE49-F238E27FC236}">
              <a16:creationId xmlns:a16="http://schemas.microsoft.com/office/drawing/2014/main" id="{C787BB01-D774-4F7E-BB11-36A984AE663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3" name="正方形/長方形 452">
          <a:extLst>
            <a:ext uri="{FF2B5EF4-FFF2-40B4-BE49-F238E27FC236}">
              <a16:creationId xmlns:a16="http://schemas.microsoft.com/office/drawing/2014/main" id="{C7164D9A-EBB5-4E1D-A2F3-679F89B4AFE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4" name="正方形/長方形 453">
          <a:extLst>
            <a:ext uri="{FF2B5EF4-FFF2-40B4-BE49-F238E27FC236}">
              <a16:creationId xmlns:a16="http://schemas.microsoft.com/office/drawing/2014/main" id="{C1C93C0C-98A4-4A17-B260-750768EB19F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5" name="正方形/長方形 454">
          <a:extLst>
            <a:ext uri="{FF2B5EF4-FFF2-40B4-BE49-F238E27FC236}">
              <a16:creationId xmlns:a16="http://schemas.microsoft.com/office/drawing/2014/main" id="{E59627F7-89E0-4290-9DE4-E3D24BD86A6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6" name="テキスト ボックス 455">
          <a:extLst>
            <a:ext uri="{FF2B5EF4-FFF2-40B4-BE49-F238E27FC236}">
              <a16:creationId xmlns:a16="http://schemas.microsoft.com/office/drawing/2014/main" id="{80B81E33-B0CD-413B-B523-BFAA9AD6C8C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7" name="直線コネクタ 456">
          <a:extLst>
            <a:ext uri="{FF2B5EF4-FFF2-40B4-BE49-F238E27FC236}">
              <a16:creationId xmlns:a16="http://schemas.microsoft.com/office/drawing/2014/main" id="{A43F9E84-AD96-43A3-B80A-96F376B0639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8" name="テキスト ボックス 457">
          <a:extLst>
            <a:ext uri="{FF2B5EF4-FFF2-40B4-BE49-F238E27FC236}">
              <a16:creationId xmlns:a16="http://schemas.microsoft.com/office/drawing/2014/main" id="{A07D7736-AD90-408A-A16C-749677977CA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9" name="直線コネクタ 458">
          <a:extLst>
            <a:ext uri="{FF2B5EF4-FFF2-40B4-BE49-F238E27FC236}">
              <a16:creationId xmlns:a16="http://schemas.microsoft.com/office/drawing/2014/main" id="{4E96A0BF-9CA2-4513-85B5-C89DF4FD3E3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60" name="テキスト ボックス 459">
          <a:extLst>
            <a:ext uri="{FF2B5EF4-FFF2-40B4-BE49-F238E27FC236}">
              <a16:creationId xmlns:a16="http://schemas.microsoft.com/office/drawing/2014/main" id="{EBAE3926-6A5E-42CE-9931-0D3ED869D26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61" name="直線コネクタ 460">
          <a:extLst>
            <a:ext uri="{FF2B5EF4-FFF2-40B4-BE49-F238E27FC236}">
              <a16:creationId xmlns:a16="http://schemas.microsoft.com/office/drawing/2014/main" id="{6FBA1E68-A6DC-4899-980B-3E8EC52DD70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2" name="テキスト ボックス 461">
          <a:extLst>
            <a:ext uri="{FF2B5EF4-FFF2-40B4-BE49-F238E27FC236}">
              <a16:creationId xmlns:a16="http://schemas.microsoft.com/office/drawing/2014/main" id="{EC992A1F-2752-4F52-8AED-38D4BE5227A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3" name="直線コネクタ 462">
          <a:extLst>
            <a:ext uri="{FF2B5EF4-FFF2-40B4-BE49-F238E27FC236}">
              <a16:creationId xmlns:a16="http://schemas.microsoft.com/office/drawing/2014/main" id="{84C1A846-1213-488E-A6D5-406F057BDF4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4" name="テキスト ボックス 463">
          <a:extLst>
            <a:ext uri="{FF2B5EF4-FFF2-40B4-BE49-F238E27FC236}">
              <a16:creationId xmlns:a16="http://schemas.microsoft.com/office/drawing/2014/main" id="{CE99AACC-6577-483D-A6A6-D4CFCEB30C5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5" name="直線コネクタ 464">
          <a:extLst>
            <a:ext uri="{FF2B5EF4-FFF2-40B4-BE49-F238E27FC236}">
              <a16:creationId xmlns:a16="http://schemas.microsoft.com/office/drawing/2014/main" id="{1AB64BAF-B409-488C-8C38-B951C4896ED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6" name="テキスト ボックス 465">
          <a:extLst>
            <a:ext uri="{FF2B5EF4-FFF2-40B4-BE49-F238E27FC236}">
              <a16:creationId xmlns:a16="http://schemas.microsoft.com/office/drawing/2014/main" id="{41EBE5D0-D13F-48DA-8883-FF573D71D59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7" name="直線コネクタ 466">
          <a:extLst>
            <a:ext uri="{FF2B5EF4-FFF2-40B4-BE49-F238E27FC236}">
              <a16:creationId xmlns:a16="http://schemas.microsoft.com/office/drawing/2014/main" id="{BF921020-C7D7-4333-8114-7F5A43D18DA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8" name="テキスト ボックス 467">
          <a:extLst>
            <a:ext uri="{FF2B5EF4-FFF2-40B4-BE49-F238E27FC236}">
              <a16:creationId xmlns:a16="http://schemas.microsoft.com/office/drawing/2014/main" id="{F2EA54EE-2FD5-4F70-99F5-A9A83EE8B90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9" name="直線コネクタ 468">
          <a:extLst>
            <a:ext uri="{FF2B5EF4-FFF2-40B4-BE49-F238E27FC236}">
              <a16:creationId xmlns:a16="http://schemas.microsoft.com/office/drawing/2014/main" id="{DCBE4C70-650B-4CA2-A00D-5E51995FF12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70" name="テキスト ボックス 469">
          <a:extLst>
            <a:ext uri="{FF2B5EF4-FFF2-40B4-BE49-F238E27FC236}">
              <a16:creationId xmlns:a16="http://schemas.microsoft.com/office/drawing/2014/main" id="{944B166D-BF0F-47C0-B122-0A6A7217407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1" name="直線コネクタ 470">
          <a:extLst>
            <a:ext uri="{FF2B5EF4-FFF2-40B4-BE49-F238E27FC236}">
              <a16:creationId xmlns:a16="http://schemas.microsoft.com/office/drawing/2014/main" id="{D897CC75-F513-47E1-B290-3ADE75BE5C0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2" name="【庁舎】&#10;有形固定資産減価償却率グラフ枠">
          <a:extLst>
            <a:ext uri="{FF2B5EF4-FFF2-40B4-BE49-F238E27FC236}">
              <a16:creationId xmlns:a16="http://schemas.microsoft.com/office/drawing/2014/main" id="{CE577773-CF58-49B4-8071-72B49FCC495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473" name="直線コネクタ 472">
          <a:extLst>
            <a:ext uri="{FF2B5EF4-FFF2-40B4-BE49-F238E27FC236}">
              <a16:creationId xmlns:a16="http://schemas.microsoft.com/office/drawing/2014/main" id="{B55A1AA6-34FF-4399-ADFC-200E80C8F106}"/>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4" name="【庁舎】&#10;有形固定資産減価償却率最小値テキスト">
          <a:extLst>
            <a:ext uri="{FF2B5EF4-FFF2-40B4-BE49-F238E27FC236}">
              <a16:creationId xmlns:a16="http://schemas.microsoft.com/office/drawing/2014/main" id="{1FCDAE82-5461-487E-903B-580C03A22624}"/>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5" name="直線コネクタ 474">
          <a:extLst>
            <a:ext uri="{FF2B5EF4-FFF2-40B4-BE49-F238E27FC236}">
              <a16:creationId xmlns:a16="http://schemas.microsoft.com/office/drawing/2014/main" id="{90703206-6817-4B5A-9C47-80C60A4B2892}"/>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476" name="【庁舎】&#10;有形固定資産減価償却率最大値テキスト">
          <a:extLst>
            <a:ext uri="{FF2B5EF4-FFF2-40B4-BE49-F238E27FC236}">
              <a16:creationId xmlns:a16="http://schemas.microsoft.com/office/drawing/2014/main" id="{593265CA-8B99-44BC-8145-3E5613A0E205}"/>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477" name="直線コネクタ 476">
          <a:extLst>
            <a:ext uri="{FF2B5EF4-FFF2-40B4-BE49-F238E27FC236}">
              <a16:creationId xmlns:a16="http://schemas.microsoft.com/office/drawing/2014/main" id="{C4F38180-D648-491A-8DAF-92D796B4BC37}"/>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478" name="【庁舎】&#10;有形固定資産減価償却率平均値テキスト">
          <a:extLst>
            <a:ext uri="{FF2B5EF4-FFF2-40B4-BE49-F238E27FC236}">
              <a16:creationId xmlns:a16="http://schemas.microsoft.com/office/drawing/2014/main" id="{ACBDEC66-9F64-42BB-A110-85904C21F1F1}"/>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479" name="フローチャート: 判断 478">
          <a:extLst>
            <a:ext uri="{FF2B5EF4-FFF2-40B4-BE49-F238E27FC236}">
              <a16:creationId xmlns:a16="http://schemas.microsoft.com/office/drawing/2014/main" id="{94A8ECAD-7CF8-4DED-A040-E2FC4FF6FC1A}"/>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480" name="フローチャート: 判断 479">
          <a:extLst>
            <a:ext uri="{FF2B5EF4-FFF2-40B4-BE49-F238E27FC236}">
              <a16:creationId xmlns:a16="http://schemas.microsoft.com/office/drawing/2014/main" id="{8AB5F0D9-429B-4085-BD95-093186262602}"/>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481" name="フローチャート: 判断 480">
          <a:extLst>
            <a:ext uri="{FF2B5EF4-FFF2-40B4-BE49-F238E27FC236}">
              <a16:creationId xmlns:a16="http://schemas.microsoft.com/office/drawing/2014/main" id="{0BD44E21-DF80-4EE6-BB14-5BD81C1BAFA4}"/>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482" name="フローチャート: 判断 481">
          <a:extLst>
            <a:ext uri="{FF2B5EF4-FFF2-40B4-BE49-F238E27FC236}">
              <a16:creationId xmlns:a16="http://schemas.microsoft.com/office/drawing/2014/main" id="{0E0A6D9E-5E31-48A2-812E-43D3330C1956}"/>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83" name="フローチャート: 判断 482">
          <a:extLst>
            <a:ext uri="{FF2B5EF4-FFF2-40B4-BE49-F238E27FC236}">
              <a16:creationId xmlns:a16="http://schemas.microsoft.com/office/drawing/2014/main" id="{DBD33EDF-4534-4B80-A3BE-25D41C9D9551}"/>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9C6A268C-C757-42EF-BA9A-492B29D295D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7502D82A-AC37-44C6-AC55-9C6119AC5E7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CC0705F7-4F7B-46A2-92C7-EED36A8D10E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6433B8D2-91D5-4EA0-89DA-175579DD5AA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8" name="テキスト ボックス 487">
          <a:extLst>
            <a:ext uri="{FF2B5EF4-FFF2-40B4-BE49-F238E27FC236}">
              <a16:creationId xmlns:a16="http://schemas.microsoft.com/office/drawing/2014/main" id="{8F9F11BF-18B6-4C1A-8ED2-B918A255068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108</xdr:row>
      <xdr:rowOff>54792</xdr:rowOff>
    </xdr:from>
    <xdr:to>
      <xdr:col>67</xdr:col>
      <xdr:colOff>101600</xdr:colOff>
      <xdr:row>108</xdr:row>
      <xdr:rowOff>156392</xdr:rowOff>
    </xdr:to>
    <xdr:sp macro="" textlink="">
      <xdr:nvSpPr>
        <xdr:cNvPr id="489" name="楕円 488">
          <a:extLst>
            <a:ext uri="{FF2B5EF4-FFF2-40B4-BE49-F238E27FC236}">
              <a16:creationId xmlns:a16="http://schemas.microsoft.com/office/drawing/2014/main" id="{8C26BEDB-5276-420D-9BFC-450DD4D3C67C}"/>
            </a:ext>
          </a:extLst>
        </xdr:cNvPr>
        <xdr:cNvSpPr/>
      </xdr:nvSpPr>
      <xdr:spPr>
        <a:xfrm>
          <a:off x="11487150" y="177141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30859</xdr:rowOff>
    </xdr:from>
    <xdr:ext cx="405111" cy="259045"/>
    <xdr:sp macro="" textlink="">
      <xdr:nvSpPr>
        <xdr:cNvPr id="490" name="n_1aveValue【庁舎】&#10;有形固定資産減価償却率">
          <a:extLst>
            <a:ext uri="{FF2B5EF4-FFF2-40B4-BE49-F238E27FC236}">
              <a16:creationId xmlns:a16="http://schemas.microsoft.com/office/drawing/2014/main" id="{A4A886A9-B981-4AC9-9D07-BE40FEFB5DDE}"/>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491" name="n_2aveValue【庁舎】&#10;有形固定資産減価償却率">
          <a:extLst>
            <a:ext uri="{FF2B5EF4-FFF2-40B4-BE49-F238E27FC236}">
              <a16:creationId xmlns:a16="http://schemas.microsoft.com/office/drawing/2014/main" id="{88DEDCE6-4E12-4E1C-89B0-7285EF338E07}"/>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92" name="n_3aveValue【庁舎】&#10;有形固定資産減価償却率">
          <a:extLst>
            <a:ext uri="{FF2B5EF4-FFF2-40B4-BE49-F238E27FC236}">
              <a16:creationId xmlns:a16="http://schemas.microsoft.com/office/drawing/2014/main" id="{DEBA78A6-46BE-4C64-A1AD-306DD08A8625}"/>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93" name="n_4aveValue【庁舎】&#10;有形固定資産減価償却率">
          <a:extLst>
            <a:ext uri="{FF2B5EF4-FFF2-40B4-BE49-F238E27FC236}">
              <a16:creationId xmlns:a16="http://schemas.microsoft.com/office/drawing/2014/main" id="{9585E569-F70B-46BD-BC88-E62981CE5EDB}"/>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147519</xdr:rowOff>
    </xdr:from>
    <xdr:ext cx="405111" cy="259045"/>
    <xdr:sp macro="" textlink="">
      <xdr:nvSpPr>
        <xdr:cNvPr id="494" name="n_4mainValue【庁舎】&#10;有形固定資産減価償却率">
          <a:extLst>
            <a:ext uri="{FF2B5EF4-FFF2-40B4-BE49-F238E27FC236}">
              <a16:creationId xmlns:a16="http://schemas.microsoft.com/office/drawing/2014/main" id="{BEA21EBE-D7DD-4E10-AD72-098A2CEC7D31}"/>
            </a:ext>
          </a:extLst>
        </xdr:cNvPr>
        <xdr:cNvSpPr txBox="1"/>
      </xdr:nvSpPr>
      <xdr:spPr>
        <a:xfrm>
          <a:off x="11354444" y="17803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5" name="正方形/長方形 494">
          <a:extLst>
            <a:ext uri="{FF2B5EF4-FFF2-40B4-BE49-F238E27FC236}">
              <a16:creationId xmlns:a16="http://schemas.microsoft.com/office/drawing/2014/main" id="{33C3A929-275D-4FB0-AF38-11D0614A883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6" name="正方形/長方形 495">
          <a:extLst>
            <a:ext uri="{FF2B5EF4-FFF2-40B4-BE49-F238E27FC236}">
              <a16:creationId xmlns:a16="http://schemas.microsoft.com/office/drawing/2014/main" id="{72024DCE-295A-4C6D-B77B-ECB72A8CA79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7" name="正方形/長方形 496">
          <a:extLst>
            <a:ext uri="{FF2B5EF4-FFF2-40B4-BE49-F238E27FC236}">
              <a16:creationId xmlns:a16="http://schemas.microsoft.com/office/drawing/2014/main" id="{84553557-0F92-43F2-8E73-64C1C9C10A8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8" name="正方形/長方形 497">
          <a:extLst>
            <a:ext uri="{FF2B5EF4-FFF2-40B4-BE49-F238E27FC236}">
              <a16:creationId xmlns:a16="http://schemas.microsoft.com/office/drawing/2014/main" id="{98F7E7B1-C941-4289-A8C6-5E58DF81657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9" name="正方形/長方形 498">
          <a:extLst>
            <a:ext uri="{FF2B5EF4-FFF2-40B4-BE49-F238E27FC236}">
              <a16:creationId xmlns:a16="http://schemas.microsoft.com/office/drawing/2014/main" id="{F5E372DE-771B-4DB1-9E84-251ACFB216A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0" name="正方形/長方形 499">
          <a:extLst>
            <a:ext uri="{FF2B5EF4-FFF2-40B4-BE49-F238E27FC236}">
              <a16:creationId xmlns:a16="http://schemas.microsoft.com/office/drawing/2014/main" id="{4B269B0E-0F65-4317-A1D7-8CFBA2DE3C3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1" name="正方形/長方形 500">
          <a:extLst>
            <a:ext uri="{FF2B5EF4-FFF2-40B4-BE49-F238E27FC236}">
              <a16:creationId xmlns:a16="http://schemas.microsoft.com/office/drawing/2014/main" id="{96EBDC3A-3F38-4A7E-8CF1-1385F9F4172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2" name="正方形/長方形 501">
          <a:extLst>
            <a:ext uri="{FF2B5EF4-FFF2-40B4-BE49-F238E27FC236}">
              <a16:creationId xmlns:a16="http://schemas.microsoft.com/office/drawing/2014/main" id="{64BF302F-0C20-4D68-A171-9A2930F77B1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3" name="テキスト ボックス 502">
          <a:extLst>
            <a:ext uri="{FF2B5EF4-FFF2-40B4-BE49-F238E27FC236}">
              <a16:creationId xmlns:a16="http://schemas.microsoft.com/office/drawing/2014/main" id="{BD68DA16-161D-4092-B27E-EC398DB9666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4" name="直線コネクタ 503">
          <a:extLst>
            <a:ext uri="{FF2B5EF4-FFF2-40B4-BE49-F238E27FC236}">
              <a16:creationId xmlns:a16="http://schemas.microsoft.com/office/drawing/2014/main" id="{7B66B466-AF7A-44A3-BD93-6E7CFE0F5FC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5" name="直線コネクタ 504">
          <a:extLst>
            <a:ext uri="{FF2B5EF4-FFF2-40B4-BE49-F238E27FC236}">
              <a16:creationId xmlns:a16="http://schemas.microsoft.com/office/drawing/2014/main" id="{20199AF6-23F7-4A8D-9508-1B1D7E6438C4}"/>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6" name="テキスト ボックス 505">
          <a:extLst>
            <a:ext uri="{FF2B5EF4-FFF2-40B4-BE49-F238E27FC236}">
              <a16:creationId xmlns:a16="http://schemas.microsoft.com/office/drawing/2014/main" id="{0DE35C01-2BD6-461A-A6AA-B25F2AF71D43}"/>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7" name="直線コネクタ 506">
          <a:extLst>
            <a:ext uri="{FF2B5EF4-FFF2-40B4-BE49-F238E27FC236}">
              <a16:creationId xmlns:a16="http://schemas.microsoft.com/office/drawing/2014/main" id="{270EF1C3-F9E2-46B9-80AA-30C667967DB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08" name="テキスト ボックス 507">
          <a:extLst>
            <a:ext uri="{FF2B5EF4-FFF2-40B4-BE49-F238E27FC236}">
              <a16:creationId xmlns:a16="http://schemas.microsoft.com/office/drawing/2014/main" id="{208A0212-9BC3-43CB-A602-BC90BB850471}"/>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09" name="直線コネクタ 508">
          <a:extLst>
            <a:ext uri="{FF2B5EF4-FFF2-40B4-BE49-F238E27FC236}">
              <a16:creationId xmlns:a16="http://schemas.microsoft.com/office/drawing/2014/main" id="{9FD67319-EB3A-4A7B-8DC9-43CC7F52A8AB}"/>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0" name="テキスト ボックス 509">
          <a:extLst>
            <a:ext uri="{FF2B5EF4-FFF2-40B4-BE49-F238E27FC236}">
              <a16:creationId xmlns:a16="http://schemas.microsoft.com/office/drawing/2014/main" id="{25F938CF-C130-422F-9054-2A2EBDA5EE28}"/>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1" name="直線コネクタ 510">
          <a:extLst>
            <a:ext uri="{FF2B5EF4-FFF2-40B4-BE49-F238E27FC236}">
              <a16:creationId xmlns:a16="http://schemas.microsoft.com/office/drawing/2014/main" id="{D8378579-0F2F-4356-A4B1-9ECB1B35E179}"/>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2" name="テキスト ボックス 511">
          <a:extLst>
            <a:ext uri="{FF2B5EF4-FFF2-40B4-BE49-F238E27FC236}">
              <a16:creationId xmlns:a16="http://schemas.microsoft.com/office/drawing/2014/main" id="{123E6710-3B45-4748-9B99-8EA8F12FB7C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3" name="直線コネクタ 512">
          <a:extLst>
            <a:ext uri="{FF2B5EF4-FFF2-40B4-BE49-F238E27FC236}">
              <a16:creationId xmlns:a16="http://schemas.microsoft.com/office/drawing/2014/main" id="{834DFAFB-FCB7-4EDC-B75A-97CD66A6D39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4" name="テキスト ボックス 513">
          <a:extLst>
            <a:ext uri="{FF2B5EF4-FFF2-40B4-BE49-F238E27FC236}">
              <a16:creationId xmlns:a16="http://schemas.microsoft.com/office/drawing/2014/main" id="{8C1E0DD7-FFB3-413C-97CB-AFD61A93F61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5" name="【庁舎】&#10;一人当たり面積グラフ枠">
          <a:extLst>
            <a:ext uri="{FF2B5EF4-FFF2-40B4-BE49-F238E27FC236}">
              <a16:creationId xmlns:a16="http://schemas.microsoft.com/office/drawing/2014/main" id="{A0BBBE03-6151-4B7D-B47A-0F1C82580CD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516" name="直線コネクタ 515">
          <a:extLst>
            <a:ext uri="{FF2B5EF4-FFF2-40B4-BE49-F238E27FC236}">
              <a16:creationId xmlns:a16="http://schemas.microsoft.com/office/drawing/2014/main" id="{216FE422-0A17-418E-AB6F-B158B37F11CC}"/>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517" name="【庁舎】&#10;一人当たり面積最小値テキスト">
          <a:extLst>
            <a:ext uri="{FF2B5EF4-FFF2-40B4-BE49-F238E27FC236}">
              <a16:creationId xmlns:a16="http://schemas.microsoft.com/office/drawing/2014/main" id="{42F16D78-1906-45A4-B7BB-2D7DE5DBB867}"/>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518" name="直線コネクタ 517">
          <a:extLst>
            <a:ext uri="{FF2B5EF4-FFF2-40B4-BE49-F238E27FC236}">
              <a16:creationId xmlns:a16="http://schemas.microsoft.com/office/drawing/2014/main" id="{97C516E9-ACB8-4EDB-9376-3DD505B47398}"/>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519" name="【庁舎】&#10;一人当たり面積最大値テキスト">
          <a:extLst>
            <a:ext uri="{FF2B5EF4-FFF2-40B4-BE49-F238E27FC236}">
              <a16:creationId xmlns:a16="http://schemas.microsoft.com/office/drawing/2014/main" id="{7A72F955-BC0A-4938-AB76-BD34DB2C28DC}"/>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520" name="直線コネクタ 519">
          <a:extLst>
            <a:ext uri="{FF2B5EF4-FFF2-40B4-BE49-F238E27FC236}">
              <a16:creationId xmlns:a16="http://schemas.microsoft.com/office/drawing/2014/main" id="{831F71F6-B589-4C96-9B7B-4BB22797B27B}"/>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521" name="【庁舎】&#10;一人当たり面積平均値テキスト">
          <a:extLst>
            <a:ext uri="{FF2B5EF4-FFF2-40B4-BE49-F238E27FC236}">
              <a16:creationId xmlns:a16="http://schemas.microsoft.com/office/drawing/2014/main" id="{447F2CDE-E4E6-4B70-872F-80B00248CCC7}"/>
            </a:ext>
          </a:extLst>
        </xdr:cNvPr>
        <xdr:cNvSpPr txBox="1"/>
      </xdr:nvSpPr>
      <xdr:spPr>
        <a:xfrm>
          <a:off x="19992975" y="174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522" name="フローチャート: 判断 521">
          <a:extLst>
            <a:ext uri="{FF2B5EF4-FFF2-40B4-BE49-F238E27FC236}">
              <a16:creationId xmlns:a16="http://schemas.microsoft.com/office/drawing/2014/main" id="{05CCE6C1-3678-456E-A508-E147CCD9711A}"/>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523" name="フローチャート: 判断 522">
          <a:extLst>
            <a:ext uri="{FF2B5EF4-FFF2-40B4-BE49-F238E27FC236}">
              <a16:creationId xmlns:a16="http://schemas.microsoft.com/office/drawing/2014/main" id="{D9DC0332-BA05-4855-A114-B42CE3BAFB79}"/>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524" name="フローチャート: 判断 523">
          <a:extLst>
            <a:ext uri="{FF2B5EF4-FFF2-40B4-BE49-F238E27FC236}">
              <a16:creationId xmlns:a16="http://schemas.microsoft.com/office/drawing/2014/main" id="{54524FBF-23FD-4664-B834-6434B39C9BFC}"/>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25" name="フローチャート: 判断 524">
          <a:extLst>
            <a:ext uri="{FF2B5EF4-FFF2-40B4-BE49-F238E27FC236}">
              <a16:creationId xmlns:a16="http://schemas.microsoft.com/office/drawing/2014/main" id="{B266C8A7-4D3B-4C72-AC67-2130FFC68816}"/>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526" name="フローチャート: 判断 525">
          <a:extLst>
            <a:ext uri="{FF2B5EF4-FFF2-40B4-BE49-F238E27FC236}">
              <a16:creationId xmlns:a16="http://schemas.microsoft.com/office/drawing/2014/main" id="{F8EBFD2B-7DDA-4E0B-95C3-EFB6E5D98113}"/>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7" name="テキスト ボックス 526">
          <a:extLst>
            <a:ext uri="{FF2B5EF4-FFF2-40B4-BE49-F238E27FC236}">
              <a16:creationId xmlns:a16="http://schemas.microsoft.com/office/drawing/2014/main" id="{178D3438-88A7-401F-B23B-7A64C802957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98053BAB-87BD-459F-9ADF-F5806A39FCC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BAE42643-6221-4631-ACCA-CCCEC232BA4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34E1A1A4-60AC-4160-9AC0-B47ADD3C92C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93152AA3-DD1B-41D5-9C75-296C5418C2C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61061</xdr:rowOff>
    </xdr:from>
    <xdr:to>
      <xdr:col>98</xdr:col>
      <xdr:colOff>38100</xdr:colOff>
      <xdr:row>106</xdr:row>
      <xdr:rowOff>162661</xdr:rowOff>
    </xdr:to>
    <xdr:sp macro="" textlink="">
      <xdr:nvSpPr>
        <xdr:cNvPr id="532" name="楕円 531">
          <a:extLst>
            <a:ext uri="{FF2B5EF4-FFF2-40B4-BE49-F238E27FC236}">
              <a16:creationId xmlns:a16="http://schemas.microsoft.com/office/drawing/2014/main" id="{CBA55F12-3B7C-4065-8083-A431A32162B7}"/>
            </a:ext>
          </a:extLst>
        </xdr:cNvPr>
        <xdr:cNvSpPr/>
      </xdr:nvSpPr>
      <xdr:spPr>
        <a:xfrm>
          <a:off x="16754475" y="173806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73347</xdr:rowOff>
    </xdr:from>
    <xdr:ext cx="469744" cy="259045"/>
    <xdr:sp macro="" textlink="">
      <xdr:nvSpPr>
        <xdr:cNvPr id="533" name="n_1aveValue【庁舎】&#10;一人当たり面積">
          <a:extLst>
            <a:ext uri="{FF2B5EF4-FFF2-40B4-BE49-F238E27FC236}">
              <a16:creationId xmlns:a16="http://schemas.microsoft.com/office/drawing/2014/main" id="{672ECE03-3232-472E-BA95-BC91834E83F2}"/>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534" name="n_2aveValue【庁舎】&#10;一人当たり面積">
          <a:extLst>
            <a:ext uri="{FF2B5EF4-FFF2-40B4-BE49-F238E27FC236}">
              <a16:creationId xmlns:a16="http://schemas.microsoft.com/office/drawing/2014/main" id="{7BBF45C5-FB06-4E5E-8931-1DD5E8156C91}"/>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35" name="n_3aveValue【庁舎】&#10;一人当たり面積">
          <a:extLst>
            <a:ext uri="{FF2B5EF4-FFF2-40B4-BE49-F238E27FC236}">
              <a16:creationId xmlns:a16="http://schemas.microsoft.com/office/drawing/2014/main" id="{85058423-8E88-4982-BCE1-30EB806393C6}"/>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536" name="n_4aveValue【庁舎】&#10;一人当たり面積">
          <a:extLst>
            <a:ext uri="{FF2B5EF4-FFF2-40B4-BE49-F238E27FC236}">
              <a16:creationId xmlns:a16="http://schemas.microsoft.com/office/drawing/2014/main" id="{34B62BC0-4F91-4B28-BB44-1575F24EEAE9}"/>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7738</xdr:rowOff>
    </xdr:from>
    <xdr:ext cx="469744" cy="259045"/>
    <xdr:sp macro="" textlink="">
      <xdr:nvSpPr>
        <xdr:cNvPr id="537" name="n_4mainValue【庁舎】&#10;一人当たり面積">
          <a:extLst>
            <a:ext uri="{FF2B5EF4-FFF2-40B4-BE49-F238E27FC236}">
              <a16:creationId xmlns:a16="http://schemas.microsoft.com/office/drawing/2014/main" id="{ABC4C2D4-7C56-492C-B611-FFDC0F8A3695}"/>
            </a:ext>
          </a:extLst>
        </xdr:cNvPr>
        <xdr:cNvSpPr txBox="1"/>
      </xdr:nvSpPr>
      <xdr:spPr>
        <a:xfrm>
          <a:off x="16592627" y="1715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8" name="正方形/長方形 537">
          <a:extLst>
            <a:ext uri="{FF2B5EF4-FFF2-40B4-BE49-F238E27FC236}">
              <a16:creationId xmlns:a16="http://schemas.microsoft.com/office/drawing/2014/main" id="{63075E99-CF1C-479E-984B-6D95EBE655F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9" name="正方形/長方形 538">
          <a:extLst>
            <a:ext uri="{FF2B5EF4-FFF2-40B4-BE49-F238E27FC236}">
              <a16:creationId xmlns:a16="http://schemas.microsoft.com/office/drawing/2014/main" id="{14EA129C-9F5E-434B-A42E-E4AF107CD32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0" name="テキスト ボックス 539">
          <a:extLst>
            <a:ext uri="{FF2B5EF4-FFF2-40B4-BE49-F238E27FC236}">
              <a16:creationId xmlns:a16="http://schemas.microsoft.com/office/drawing/2014/main" id="{5217095E-F5E5-4775-9A6F-7620029B781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有形固定資産減価償却率は類似団体平均を上回る類型が多いため、経費の増加に留意しつつ、長期修繕計画に基づいて適切に修繕を行っていきたい。 </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15_&#19978;&#37326;&#26449;/&#12304;&#36001;&#25919;&#29366;&#27841;&#36039;&#26009;&#38598;&#12305;_103667_&#19978;&#37326;&#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5_&#19978;&#37326;&#26449;/&#12304;&#36001;&#25919;&#29366;&#27841;&#36039;&#26009;&#38598;&#12305;_103667_&#19978;&#37326;&#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5_&#19978;&#37326;&#26449;/&#12304;&#36001;&#25919;&#29366;&#27841;&#36039;&#26009;&#38598;&#12305;_103667_&#19978;&#37326;&#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v>
          </cell>
        </row>
        <row r="55">
          <cell r="AN55" t="str">
            <v>類似団体内平均値</v>
          </cell>
          <cell r="BP55">
            <v>0</v>
          </cell>
        </row>
        <row r="57">
          <cell r="BP57">
            <v>61</v>
          </cell>
        </row>
        <row r="72">
          <cell r="BP72" t="str">
            <v>R02</v>
          </cell>
          <cell r="BX72" t="str">
            <v>R03</v>
          </cell>
          <cell r="CF72" t="str">
            <v>R04</v>
          </cell>
          <cell r="CN72" t="str">
            <v>R05</v>
          </cell>
          <cell r="CV72" t="str">
            <v>R06</v>
          </cell>
        </row>
        <row r="73">
          <cell r="AN73" t="str">
            <v>当該団体値</v>
          </cell>
        </row>
        <row r="75">
          <cell r="BP75">
            <v>7.6</v>
          </cell>
          <cell r="BX75">
            <v>7.2</v>
          </cell>
          <cell r="CF75">
            <v>6.1</v>
          </cell>
          <cell r="CN75">
            <v>4.5</v>
          </cell>
          <cell r="CV75">
            <v>5</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4069455</v>
      </c>
      <c r="BO4" s="436"/>
      <c r="BP4" s="436"/>
      <c r="BQ4" s="436"/>
      <c r="BR4" s="436"/>
      <c r="BS4" s="436"/>
      <c r="BT4" s="436"/>
      <c r="BU4" s="437"/>
      <c r="BV4" s="435">
        <v>3484039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6.7</v>
      </c>
      <c r="CU4" s="576"/>
      <c r="CV4" s="576"/>
      <c r="CW4" s="576"/>
      <c r="CX4" s="576"/>
      <c r="CY4" s="576"/>
      <c r="CZ4" s="576"/>
      <c r="DA4" s="577"/>
      <c r="DB4" s="575">
        <v>7.7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3917760</v>
      </c>
      <c r="BO5" s="407"/>
      <c r="BP5" s="407"/>
      <c r="BQ5" s="407"/>
      <c r="BR5" s="407"/>
      <c r="BS5" s="407"/>
      <c r="BT5" s="407"/>
      <c r="BU5" s="408"/>
      <c r="BV5" s="406">
        <v>3333188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79</v>
      </c>
      <c r="CU5" s="404"/>
      <c r="CV5" s="404"/>
      <c r="CW5" s="404"/>
      <c r="CX5" s="404"/>
      <c r="CY5" s="404"/>
      <c r="CZ5" s="404"/>
      <c r="DA5" s="405"/>
      <c r="DB5" s="403">
        <v>70.900000000000006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151695</v>
      </c>
      <c r="BO6" s="407"/>
      <c r="BP6" s="407"/>
      <c r="BQ6" s="407"/>
      <c r="BR6" s="407"/>
      <c r="BS6" s="407"/>
      <c r="BT6" s="407"/>
      <c r="BU6" s="408"/>
      <c r="BV6" s="406">
        <v>150851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79.7</v>
      </c>
      <c r="CU6" s="550"/>
      <c r="CV6" s="550"/>
      <c r="CW6" s="550"/>
      <c r="CX6" s="550"/>
      <c r="CY6" s="550"/>
      <c r="CZ6" s="550"/>
      <c r="DA6" s="551"/>
      <c r="DB6" s="549">
        <v>72.099999999999994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39212</v>
      </c>
      <c r="BO7" s="407"/>
      <c r="BP7" s="407"/>
      <c r="BQ7" s="407"/>
      <c r="BR7" s="407"/>
      <c r="BS7" s="407"/>
      <c r="BT7" s="407"/>
      <c r="BU7" s="408"/>
      <c r="BV7" s="406">
        <v>26546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1688500</v>
      </c>
      <c r="CU7" s="407"/>
      <c r="CV7" s="407"/>
      <c r="CW7" s="407"/>
      <c r="CX7" s="407"/>
      <c r="CY7" s="407"/>
      <c r="CZ7" s="407"/>
      <c r="DA7" s="408"/>
      <c r="DB7" s="406">
        <v>1615352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112483</v>
      </c>
      <c r="BO8" s="407"/>
      <c r="BP8" s="407"/>
      <c r="BQ8" s="407"/>
      <c r="BR8" s="407"/>
      <c r="BS8" s="407"/>
      <c r="BT8" s="407"/>
      <c r="BU8" s="408"/>
      <c r="BV8" s="406">
        <v>124305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0.73</v>
      </c>
      <c r="CU8" s="510"/>
      <c r="CV8" s="510"/>
      <c r="CW8" s="510"/>
      <c r="CX8" s="510"/>
      <c r="CY8" s="510"/>
      <c r="CZ8" s="510"/>
      <c r="DA8" s="511"/>
      <c r="DB8" s="509">
        <v>0.79</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1128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-11822</v>
      </c>
      <c r="BO9" s="407"/>
      <c r="BP9" s="407"/>
      <c r="BQ9" s="407"/>
      <c r="BR9" s="407"/>
      <c r="BS9" s="407"/>
      <c r="BT9" s="407"/>
      <c r="BU9" s="408"/>
      <c r="BV9" s="406">
        <v>-146586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16.399999999999999</v>
      </c>
      <c r="CU9" s="404"/>
      <c r="CV9" s="404"/>
      <c r="CW9" s="404"/>
      <c r="CX9" s="404"/>
      <c r="CY9" s="404"/>
      <c r="CZ9" s="404"/>
      <c r="DA9" s="405"/>
      <c r="DB9" s="403">
        <v>12.2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1230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18</v>
      </c>
      <c r="BO10" s="407"/>
      <c r="BP10" s="407"/>
      <c r="BQ10" s="407"/>
      <c r="BR10" s="407"/>
      <c r="BS10" s="407"/>
      <c r="BT10" s="407"/>
      <c r="BU10" s="408"/>
      <c r="BV10" s="406">
        <v>10</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1011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115500</v>
      </c>
      <c r="BO12" s="407"/>
      <c r="BP12" s="407"/>
      <c r="BQ12" s="407"/>
      <c r="BR12" s="407"/>
      <c r="BS12" s="407"/>
      <c r="BT12" s="407"/>
      <c r="BU12" s="408"/>
      <c r="BV12" s="406">
        <v>104000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989</v>
      </c>
      <c r="S13" s="494"/>
      <c r="T13" s="494"/>
      <c r="U13" s="494"/>
      <c r="V13" s="495"/>
      <c r="W13" s="496" t="s">
        <v>131</v>
      </c>
      <c r="X13" s="392"/>
      <c r="Y13" s="392"/>
      <c r="Z13" s="392"/>
      <c r="AA13" s="392"/>
      <c r="AB13" s="393"/>
      <c r="AC13" s="359">
        <v>114</v>
      </c>
      <c r="AD13" s="360"/>
      <c r="AE13" s="360"/>
      <c r="AF13" s="360"/>
      <c r="AG13" s="361"/>
      <c r="AH13" s="359">
        <v>128</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-127304</v>
      </c>
      <c r="BO13" s="407"/>
      <c r="BP13" s="407"/>
      <c r="BQ13" s="407"/>
      <c r="BR13" s="407"/>
      <c r="BS13" s="407"/>
      <c r="BT13" s="407"/>
      <c r="BU13" s="408"/>
      <c r="BV13" s="406">
        <v>-250576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v>
      </c>
      <c r="CU13" s="404"/>
      <c r="CV13" s="404"/>
      <c r="CW13" s="404"/>
      <c r="CX13" s="404"/>
      <c r="CY13" s="404"/>
      <c r="CZ13" s="404"/>
      <c r="DA13" s="405"/>
      <c r="DB13" s="403">
        <v>4.5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1039</v>
      </c>
      <c r="S14" s="494"/>
      <c r="T14" s="494"/>
      <c r="U14" s="494"/>
      <c r="V14" s="495"/>
      <c r="W14" s="497"/>
      <c r="X14" s="395"/>
      <c r="Y14" s="395"/>
      <c r="Z14" s="395"/>
      <c r="AA14" s="395"/>
      <c r="AB14" s="396"/>
      <c r="AC14" s="486">
        <v>21.2</v>
      </c>
      <c r="AD14" s="487"/>
      <c r="AE14" s="487"/>
      <c r="AF14" s="487"/>
      <c r="AG14" s="488"/>
      <c r="AH14" s="486">
        <v>22.2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1016</v>
      </c>
      <c r="S15" s="494"/>
      <c r="T15" s="494"/>
      <c r="U15" s="494"/>
      <c r="V15" s="495"/>
      <c r="W15" s="496" t="s">
        <v>137</v>
      </c>
      <c r="X15" s="392"/>
      <c r="Y15" s="392"/>
      <c r="Z15" s="392"/>
      <c r="AA15" s="392"/>
      <c r="AB15" s="393"/>
      <c r="AC15" s="359">
        <v>106</v>
      </c>
      <c r="AD15" s="360"/>
      <c r="AE15" s="360"/>
      <c r="AF15" s="360"/>
      <c r="AG15" s="361"/>
      <c r="AH15" s="359">
        <v>116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941155</v>
      </c>
      <c r="BO15" s="436"/>
      <c r="BP15" s="436"/>
      <c r="BQ15" s="436"/>
      <c r="BR15" s="436"/>
      <c r="BS15" s="436"/>
      <c r="BT15" s="436"/>
      <c r="BU15" s="437"/>
      <c r="BV15" s="435">
        <v>971798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19.7</v>
      </c>
      <c r="AD16" s="487"/>
      <c r="AE16" s="487"/>
      <c r="AF16" s="487"/>
      <c r="AG16" s="488"/>
      <c r="AH16" s="486">
        <v>20.100000000000001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1401519</v>
      </c>
      <c r="BO16" s="407"/>
      <c r="BP16" s="407"/>
      <c r="BQ16" s="407"/>
      <c r="BR16" s="407"/>
      <c r="BS16" s="407"/>
      <c r="BT16" s="407"/>
      <c r="BU16" s="408"/>
      <c r="BV16" s="406">
        <v>1295421</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141</v>
      </c>
      <c r="S17" s="484"/>
      <c r="T17" s="484"/>
      <c r="U17" s="484"/>
      <c r="V17" s="485"/>
      <c r="W17" s="496" t="s">
        <v>144</v>
      </c>
      <c r="X17" s="392"/>
      <c r="Y17" s="392"/>
      <c r="Z17" s="392"/>
      <c r="AA17" s="392"/>
      <c r="AB17" s="393"/>
      <c r="AC17" s="359">
        <v>319</v>
      </c>
      <c r="AD17" s="360"/>
      <c r="AE17" s="360"/>
      <c r="AF17" s="360"/>
      <c r="AG17" s="361"/>
      <c r="AH17" s="359">
        <v>333</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1220403</v>
      </c>
      <c r="BO17" s="407"/>
      <c r="BP17" s="407"/>
      <c r="BQ17" s="407"/>
      <c r="BR17" s="407"/>
      <c r="BS17" s="407"/>
      <c r="BT17" s="407"/>
      <c r="BU17" s="408"/>
      <c r="BV17" s="406">
        <v>1264164</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146</v>
      </c>
      <c r="C18" s="457"/>
      <c r="D18" s="457"/>
      <c r="E18" s="458"/>
      <c r="F18" s="458"/>
      <c r="G18" s="458"/>
      <c r="H18" s="458"/>
      <c r="I18" s="458"/>
      <c r="J18" s="458"/>
      <c r="K18" s="458"/>
      <c r="L18" s="459">
        <v>181.85</v>
      </c>
      <c r="M18" s="459"/>
      <c r="N18" s="459"/>
      <c r="O18" s="459"/>
      <c r="P18" s="459"/>
      <c r="Q18" s="459"/>
      <c r="R18" s="460"/>
      <c r="S18" s="460"/>
      <c r="T18" s="460"/>
      <c r="U18" s="460"/>
      <c r="V18" s="461"/>
      <c r="W18" s="477"/>
      <c r="X18" s="478"/>
      <c r="Y18" s="478"/>
      <c r="Z18" s="478"/>
      <c r="AA18" s="478"/>
      <c r="AB18" s="502"/>
      <c r="AC18" s="376">
        <v>59.2</v>
      </c>
      <c r="AD18" s="377"/>
      <c r="AE18" s="377"/>
      <c r="AF18" s="377"/>
      <c r="AG18" s="462"/>
      <c r="AH18" s="376">
        <v>57.7</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1337401</v>
      </c>
      <c r="BO18" s="407"/>
      <c r="BP18" s="407"/>
      <c r="BQ18" s="407"/>
      <c r="BR18" s="407"/>
      <c r="BS18" s="407"/>
      <c r="BT18" s="407"/>
      <c r="BU18" s="408"/>
      <c r="BV18" s="406">
        <v>1150766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148</v>
      </c>
      <c r="C19" s="457"/>
      <c r="D19" s="457"/>
      <c r="E19" s="458"/>
      <c r="F19" s="458"/>
      <c r="G19" s="458"/>
      <c r="H19" s="458"/>
      <c r="I19" s="458"/>
      <c r="J19" s="458"/>
      <c r="K19" s="458"/>
      <c r="L19" s="466">
        <v>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2112787</v>
      </c>
      <c r="BO19" s="407"/>
      <c r="BP19" s="407"/>
      <c r="BQ19" s="407"/>
      <c r="BR19" s="407"/>
      <c r="BS19" s="407"/>
      <c r="BT19" s="407"/>
      <c r="BU19" s="408"/>
      <c r="BV19" s="406">
        <v>2030412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150</v>
      </c>
      <c r="C20" s="457"/>
      <c r="D20" s="457"/>
      <c r="E20" s="458"/>
      <c r="F20" s="458"/>
      <c r="G20" s="458"/>
      <c r="H20" s="458"/>
      <c r="I20" s="458"/>
      <c r="J20" s="458"/>
      <c r="K20" s="458"/>
      <c r="L20" s="466">
        <v>552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4372144</v>
      </c>
      <c r="BO22" s="436"/>
      <c r="BP22" s="436"/>
      <c r="BQ22" s="436"/>
      <c r="BR22" s="436"/>
      <c r="BS22" s="436"/>
      <c r="BT22" s="436"/>
      <c r="BU22" s="437"/>
      <c r="BV22" s="435">
        <v>4069588</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4162147</v>
      </c>
      <c r="BO23" s="407"/>
      <c r="BP23" s="407"/>
      <c r="BQ23" s="407"/>
      <c r="BR23" s="407"/>
      <c r="BS23" s="407"/>
      <c r="BT23" s="407"/>
      <c r="BU23" s="408"/>
      <c r="BV23" s="406">
        <v>3998235</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160</v>
      </c>
      <c r="F24" s="363"/>
      <c r="G24" s="363"/>
      <c r="H24" s="363"/>
      <c r="I24" s="363"/>
      <c r="J24" s="363"/>
      <c r="K24" s="364"/>
      <c r="L24" s="359">
        <v>1</v>
      </c>
      <c r="M24" s="360"/>
      <c r="N24" s="360"/>
      <c r="O24" s="360"/>
      <c r="P24" s="361"/>
      <c r="Q24" s="359">
        <v>5500</v>
      </c>
      <c r="R24" s="360"/>
      <c r="S24" s="360"/>
      <c r="T24" s="360"/>
      <c r="U24" s="360"/>
      <c r="V24" s="361"/>
      <c r="W24" s="449"/>
      <c r="X24" s="386"/>
      <c r="Y24" s="387"/>
      <c r="Z24" s="362" t="s">
        <v>161</v>
      </c>
      <c r="AA24" s="363"/>
      <c r="AB24" s="363"/>
      <c r="AC24" s="363"/>
      <c r="AD24" s="363"/>
      <c r="AE24" s="363"/>
      <c r="AF24" s="363"/>
      <c r="AG24" s="364"/>
      <c r="AH24" s="359">
        <v>31</v>
      </c>
      <c r="AI24" s="360"/>
      <c r="AJ24" s="360"/>
      <c r="AK24" s="360"/>
      <c r="AL24" s="361"/>
      <c r="AM24" s="359">
        <v>84630</v>
      </c>
      <c r="AN24" s="360"/>
      <c r="AO24" s="360"/>
      <c r="AP24" s="360"/>
      <c r="AQ24" s="360"/>
      <c r="AR24" s="361"/>
      <c r="AS24" s="359">
        <v>2730</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3841211</v>
      </c>
      <c r="BO24" s="407"/>
      <c r="BP24" s="407"/>
      <c r="BQ24" s="407"/>
      <c r="BR24" s="407"/>
      <c r="BS24" s="407"/>
      <c r="BT24" s="407"/>
      <c r="BU24" s="408"/>
      <c r="BV24" s="406">
        <v>3509129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163</v>
      </c>
      <c r="F25" s="363"/>
      <c r="G25" s="363"/>
      <c r="H25" s="363"/>
      <c r="I25" s="363"/>
      <c r="J25" s="363"/>
      <c r="K25" s="364"/>
      <c r="L25" s="359" t="s">
        <v>122</v>
      </c>
      <c r="M25" s="360"/>
      <c r="N25" s="360"/>
      <c r="O25" s="360"/>
      <c r="P25" s="361"/>
      <c r="Q25" s="359" t="s">
        <v>122</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301939</v>
      </c>
      <c r="BO25" s="436"/>
      <c r="BP25" s="436"/>
      <c r="BQ25" s="436"/>
      <c r="BR25" s="436"/>
      <c r="BS25" s="436"/>
      <c r="BT25" s="436"/>
      <c r="BU25" s="437"/>
      <c r="BV25" s="435">
        <v>398813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166</v>
      </c>
      <c r="F26" s="363"/>
      <c r="G26" s="363"/>
      <c r="H26" s="363"/>
      <c r="I26" s="363"/>
      <c r="J26" s="363"/>
      <c r="K26" s="364"/>
      <c r="L26" s="359">
        <v>1</v>
      </c>
      <c r="M26" s="360"/>
      <c r="N26" s="360"/>
      <c r="O26" s="360"/>
      <c r="P26" s="361"/>
      <c r="Q26" s="359">
        <v>4300</v>
      </c>
      <c r="R26" s="360"/>
      <c r="S26" s="360"/>
      <c r="T26" s="360"/>
      <c r="U26" s="360"/>
      <c r="V26" s="361"/>
      <c r="W26" s="449"/>
      <c r="X26" s="386"/>
      <c r="Y26" s="387"/>
      <c r="Z26" s="362" t="s">
        <v>167</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169</v>
      </c>
      <c r="F27" s="363"/>
      <c r="G27" s="363"/>
      <c r="H27" s="363"/>
      <c r="I27" s="363"/>
      <c r="J27" s="363"/>
      <c r="K27" s="364"/>
      <c r="L27" s="359">
        <v>1</v>
      </c>
      <c r="M27" s="360"/>
      <c r="N27" s="360"/>
      <c r="O27" s="360"/>
      <c r="P27" s="361"/>
      <c r="Q27" s="359">
        <v>2470</v>
      </c>
      <c r="R27" s="360"/>
      <c r="S27" s="360"/>
      <c r="T27" s="360"/>
      <c r="U27" s="360"/>
      <c r="V27" s="361"/>
      <c r="W27" s="449"/>
      <c r="X27" s="386"/>
      <c r="Y27" s="387"/>
      <c r="Z27" s="362" t="s">
        <v>170</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171</v>
      </c>
      <c r="AZ27" s="444"/>
      <c r="BA27" s="444"/>
      <c r="BB27" s="444"/>
      <c r="BC27" s="444"/>
      <c r="BD27" s="444"/>
      <c r="BE27" s="444"/>
      <c r="BF27" s="444"/>
      <c r="BG27" s="444"/>
      <c r="BH27" s="444"/>
      <c r="BI27" s="444"/>
      <c r="BJ27" s="444"/>
      <c r="BK27" s="444"/>
      <c r="BL27" s="444"/>
      <c r="BM27" s="445"/>
      <c r="BN27" s="440">
        <v>91532</v>
      </c>
      <c r="BO27" s="441"/>
      <c r="BP27" s="441"/>
      <c r="BQ27" s="441"/>
      <c r="BR27" s="441"/>
      <c r="BS27" s="441"/>
      <c r="BT27" s="441"/>
      <c r="BU27" s="442"/>
      <c r="BV27" s="440">
        <v>91532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172</v>
      </c>
      <c r="F28" s="363"/>
      <c r="G28" s="363"/>
      <c r="H28" s="363"/>
      <c r="I28" s="363"/>
      <c r="J28" s="363"/>
      <c r="K28" s="364"/>
      <c r="L28" s="359">
        <v>1</v>
      </c>
      <c r="M28" s="360"/>
      <c r="N28" s="360"/>
      <c r="O28" s="360"/>
      <c r="P28" s="361"/>
      <c r="Q28" s="359">
        <v>1850</v>
      </c>
      <c r="R28" s="360"/>
      <c r="S28" s="360"/>
      <c r="T28" s="360"/>
      <c r="U28" s="360"/>
      <c r="V28" s="361"/>
      <c r="W28" s="449"/>
      <c r="X28" s="386"/>
      <c r="Y28" s="387"/>
      <c r="Z28" s="362" t="s">
        <v>173</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174</v>
      </c>
      <c r="AZ28" s="424"/>
      <c r="BA28" s="424"/>
      <c r="BB28" s="425"/>
      <c r="BC28" s="432" t="s">
        <v>46</v>
      </c>
      <c r="BD28" s="433"/>
      <c r="BE28" s="433"/>
      <c r="BF28" s="433"/>
      <c r="BG28" s="433"/>
      <c r="BH28" s="433"/>
      <c r="BI28" s="433"/>
      <c r="BJ28" s="433"/>
      <c r="BK28" s="433"/>
      <c r="BL28" s="433"/>
      <c r="BM28" s="434"/>
      <c r="BN28" s="435">
        <v>1096677</v>
      </c>
      <c r="BO28" s="436"/>
      <c r="BP28" s="436"/>
      <c r="BQ28" s="436"/>
      <c r="BR28" s="436"/>
      <c r="BS28" s="436"/>
      <c r="BT28" s="436"/>
      <c r="BU28" s="437"/>
      <c r="BV28" s="435">
        <v>1112158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175</v>
      </c>
      <c r="F29" s="363"/>
      <c r="G29" s="363"/>
      <c r="H29" s="363"/>
      <c r="I29" s="363"/>
      <c r="J29" s="363"/>
      <c r="K29" s="364"/>
      <c r="L29" s="359">
        <v>6</v>
      </c>
      <c r="M29" s="360"/>
      <c r="N29" s="360"/>
      <c r="O29" s="360"/>
      <c r="P29" s="361"/>
      <c r="Q29" s="359">
        <v>1680</v>
      </c>
      <c r="R29" s="360"/>
      <c r="S29" s="360"/>
      <c r="T29" s="360"/>
      <c r="U29" s="360"/>
      <c r="V29" s="361"/>
      <c r="W29" s="450"/>
      <c r="X29" s="451"/>
      <c r="Y29" s="452"/>
      <c r="Z29" s="362" t="s">
        <v>176</v>
      </c>
      <c r="AA29" s="363"/>
      <c r="AB29" s="363"/>
      <c r="AC29" s="363"/>
      <c r="AD29" s="363"/>
      <c r="AE29" s="363"/>
      <c r="AF29" s="363"/>
      <c r="AG29" s="364"/>
      <c r="AH29" s="359">
        <v>31</v>
      </c>
      <c r="AI29" s="360"/>
      <c r="AJ29" s="360"/>
      <c r="AK29" s="360"/>
      <c r="AL29" s="361"/>
      <c r="AM29" s="359">
        <v>84630</v>
      </c>
      <c r="AN29" s="360"/>
      <c r="AO29" s="360"/>
      <c r="AP29" s="360"/>
      <c r="AQ29" s="360"/>
      <c r="AR29" s="361"/>
      <c r="AS29" s="359">
        <v>2730</v>
      </c>
      <c r="AT29" s="360"/>
      <c r="AU29" s="360"/>
      <c r="AV29" s="360"/>
      <c r="AW29" s="360"/>
      <c r="AX29" s="419"/>
      <c r="AY29" s="426"/>
      <c r="AZ29" s="427"/>
      <c r="BA29" s="427"/>
      <c r="BB29" s="428"/>
      <c r="BC29" s="420" t="s">
        <v>177</v>
      </c>
      <c r="BD29" s="421"/>
      <c r="BE29" s="421"/>
      <c r="BF29" s="421"/>
      <c r="BG29" s="421"/>
      <c r="BH29" s="421"/>
      <c r="BI29" s="421"/>
      <c r="BJ29" s="421"/>
      <c r="BK29" s="421"/>
      <c r="BL29" s="421"/>
      <c r="BM29" s="422"/>
      <c r="BN29" s="406">
        <v>427888</v>
      </c>
      <c r="BO29" s="407"/>
      <c r="BP29" s="407"/>
      <c r="BQ29" s="407"/>
      <c r="BR29" s="407"/>
      <c r="BS29" s="407"/>
      <c r="BT29" s="407"/>
      <c r="BU29" s="408"/>
      <c r="BV29" s="406">
        <v>440875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178</v>
      </c>
      <c r="X30" s="374"/>
      <c r="Y30" s="374"/>
      <c r="Z30" s="374"/>
      <c r="AA30" s="374"/>
      <c r="AB30" s="374"/>
      <c r="AC30" s="374"/>
      <c r="AD30" s="374"/>
      <c r="AE30" s="374"/>
      <c r="AF30" s="374"/>
      <c r="AG30" s="375"/>
      <c r="AH30" s="376">
        <v>90.9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4128208</v>
      </c>
      <c r="BO30" s="441"/>
      <c r="BP30" s="441"/>
      <c r="BQ30" s="441"/>
      <c r="BR30" s="441"/>
      <c r="BS30" s="441"/>
      <c r="BT30" s="441"/>
      <c r="BU30" s="442"/>
      <c r="BV30" s="440">
        <v>4114357</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179</v>
      </c>
      <c r="D32" s="365"/>
      <c r="E32" s="365"/>
      <c r="F32" s="365"/>
      <c r="G32" s="365"/>
      <c r="H32" s="365"/>
      <c r="I32" s="365"/>
      <c r="J32" s="365"/>
      <c r="K32" s="365"/>
      <c r="L32" s="365"/>
      <c r="M32" s="365"/>
      <c r="N32" s="365"/>
      <c r="O32" s="365"/>
      <c r="P32" s="365"/>
      <c r="Q32" s="365"/>
      <c r="R32" s="365"/>
      <c r="S32" s="365"/>
      <c r="U32" s="366" t="s">
        <v>180</v>
      </c>
      <c r="V32" s="366"/>
      <c r="W32" s="366"/>
      <c r="X32" s="366"/>
      <c r="Y32" s="366"/>
      <c r="Z32" s="366"/>
      <c r="AA32" s="366"/>
      <c r="AB32" s="366"/>
      <c r="AC32" s="366"/>
      <c r="AD32" s="366"/>
      <c r="AE32" s="366"/>
      <c r="AF32" s="366"/>
      <c r="AG32" s="366"/>
      <c r="AH32" s="366"/>
      <c r="AI32" s="366"/>
      <c r="AJ32" s="366"/>
      <c r="AK32" s="366"/>
      <c r="AM32" s="366" t="s">
        <v>181</v>
      </c>
      <c r="AN32" s="366"/>
      <c r="AO32" s="366"/>
      <c r="AP32" s="366"/>
      <c r="AQ32" s="366"/>
      <c r="AR32" s="366"/>
      <c r="AS32" s="366"/>
      <c r="AT32" s="366"/>
      <c r="AU32" s="366"/>
      <c r="AV32" s="366"/>
      <c r="AW32" s="366"/>
      <c r="AX32" s="366"/>
      <c r="AY32" s="366"/>
      <c r="AZ32" s="366"/>
      <c r="BA32" s="366"/>
      <c r="BB32" s="366"/>
      <c r="BC32" s="366"/>
      <c r="BE32" s="366" t="s">
        <v>182</v>
      </c>
      <c r="BF32" s="366"/>
      <c r="BG32" s="366"/>
      <c r="BH32" s="366"/>
      <c r="BI32" s="366"/>
      <c r="BJ32" s="366"/>
      <c r="BK32" s="366"/>
      <c r="BL32" s="366"/>
      <c r="BM32" s="366"/>
      <c r="BN32" s="366"/>
      <c r="BO32" s="366"/>
      <c r="BP32" s="366"/>
      <c r="BQ32" s="366"/>
      <c r="BR32" s="366"/>
      <c r="BS32" s="366"/>
      <c r="BT32" s="366"/>
      <c r="BU32" s="366"/>
      <c r="BW32" s="366" t="s">
        <v>183</v>
      </c>
      <c r="BX32" s="366"/>
      <c r="BY32" s="366"/>
      <c r="BZ32" s="366"/>
      <c r="CA32" s="366"/>
      <c r="CB32" s="366"/>
      <c r="CC32" s="366"/>
      <c r="CD32" s="366"/>
      <c r="CE32" s="366"/>
      <c r="CF32" s="366"/>
      <c r="CG32" s="366"/>
      <c r="CH32" s="366"/>
      <c r="CI32" s="366"/>
      <c r="CJ32" s="366"/>
      <c r="CK32" s="366"/>
      <c r="CL32" s="366"/>
      <c r="CM32" s="366"/>
      <c r="CO32" s="366" t="s">
        <v>184</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185</v>
      </c>
      <c r="D33" s="358"/>
      <c r="E33" s="357" t="s">
        <v>186</v>
      </c>
      <c r="F33" s="357"/>
      <c r="G33" s="357"/>
      <c r="H33" s="357"/>
      <c r="I33" s="357"/>
      <c r="J33" s="357"/>
      <c r="K33" s="357"/>
      <c r="L33" s="357"/>
      <c r="M33" s="357"/>
      <c r="N33" s="357"/>
      <c r="O33" s="357"/>
      <c r="P33" s="357"/>
      <c r="Q33" s="357"/>
      <c r="R33" s="357"/>
      <c r="S33" s="357"/>
      <c r="T33" s="188"/>
      <c r="U33" s="358" t="s">
        <v>185</v>
      </c>
      <c r="V33" s="358"/>
      <c r="W33" s="357" t="s">
        <v>186</v>
      </c>
      <c r="X33" s="357"/>
      <c r="Y33" s="357"/>
      <c r="Z33" s="357"/>
      <c r="AA33" s="357"/>
      <c r="AB33" s="357"/>
      <c r="AC33" s="357"/>
      <c r="AD33" s="357"/>
      <c r="AE33" s="357"/>
      <c r="AF33" s="357"/>
      <c r="AG33" s="357"/>
      <c r="AH33" s="357"/>
      <c r="AI33" s="357"/>
      <c r="AJ33" s="357"/>
      <c r="AK33" s="357"/>
      <c r="AL33" s="188"/>
      <c r="AM33" s="358" t="s">
        <v>185</v>
      </c>
      <c r="AN33" s="358"/>
      <c r="AO33" s="357" t="s">
        <v>186</v>
      </c>
      <c r="AP33" s="357"/>
      <c r="AQ33" s="357"/>
      <c r="AR33" s="357"/>
      <c r="AS33" s="357"/>
      <c r="AT33" s="357"/>
      <c r="AU33" s="357"/>
      <c r="AV33" s="357"/>
      <c r="AW33" s="357"/>
      <c r="AX33" s="357"/>
      <c r="AY33" s="357"/>
      <c r="AZ33" s="357"/>
      <c r="BA33" s="357"/>
      <c r="BB33" s="357"/>
      <c r="BC33" s="357"/>
      <c r="BD33" s="189"/>
      <c r="BE33" s="357" t="s">
        <v>187</v>
      </c>
      <c r="BF33" s="357"/>
      <c r="BG33" s="357" t="s">
        <v>188</v>
      </c>
      <c r="BH33" s="357"/>
      <c r="BI33" s="357"/>
      <c r="BJ33" s="357"/>
      <c r="BK33" s="357"/>
      <c r="BL33" s="357"/>
      <c r="BM33" s="357"/>
      <c r="BN33" s="357"/>
      <c r="BO33" s="357"/>
      <c r="BP33" s="357"/>
      <c r="BQ33" s="357"/>
      <c r="BR33" s="357"/>
      <c r="BS33" s="357"/>
      <c r="BT33" s="357"/>
      <c r="BU33" s="357"/>
      <c r="BV33" s="189"/>
      <c r="BW33" s="358" t="s">
        <v>187</v>
      </c>
      <c r="BX33" s="358"/>
      <c r="BY33" s="357" t="s">
        <v>189</v>
      </c>
      <c r="BZ33" s="357"/>
      <c r="CA33" s="357"/>
      <c r="CB33" s="357"/>
      <c r="CC33" s="357"/>
      <c r="CD33" s="357"/>
      <c r="CE33" s="357"/>
      <c r="CF33" s="357"/>
      <c r="CG33" s="357"/>
      <c r="CH33" s="357"/>
      <c r="CI33" s="357"/>
      <c r="CJ33" s="357"/>
      <c r="CK33" s="357"/>
      <c r="CL33" s="357"/>
      <c r="CM33" s="357"/>
      <c r="CN33" s="188"/>
      <c r="CO33" s="358" t="s">
        <v>185</v>
      </c>
      <c r="CP33" s="358"/>
      <c r="CQ33" s="357" t="s">
        <v>190</v>
      </c>
      <c r="CR33" s="357"/>
      <c r="CS33" s="357"/>
      <c r="CT33" s="357"/>
      <c r="CU33" s="357"/>
      <c r="CV33" s="357"/>
      <c r="CW33" s="357"/>
      <c r="CX33" s="357"/>
      <c r="CY33" s="357"/>
      <c r="CZ33" s="357"/>
      <c r="DA33" s="357"/>
      <c r="DB33" s="357"/>
      <c r="DC33" s="357"/>
      <c r="DD33" s="357"/>
      <c r="DE33" s="357"/>
      <c r="DF33" s="188"/>
      <c r="DG33" s="356" t="s">
        <v>191</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簡易水道事業会計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多野藤岡広域市町村圏振興整備組合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上野振興公社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へき地診療所事業特別会計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生活排水処理事業会計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多野藤岡医療事務市町村組合（病院事業会計）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慰霊の園</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上野村産業振興事業特別会計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上野村後期高齢者医療特別会計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多野藤岡医療事務市町村組合（老健施設会計）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上野村きのこセンター</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群馬県市町村会館管理組合</v>
      </c>
      <c r="BZ37" s="355"/>
      <c r="CA37" s="355"/>
      <c r="CB37" s="355"/>
      <c r="CC37" s="355"/>
      <c r="CD37" s="355"/>
      <c r="CE37" s="355"/>
      <c r="CF37" s="355"/>
      <c r="CG37" s="355"/>
      <c r="CH37" s="355"/>
      <c r="CI37" s="355"/>
      <c r="CJ37" s="355"/>
      <c r="CK37" s="355"/>
      <c r="CL37" s="355"/>
      <c r="CM37" s="355"/>
      <c r="CN37" s="163"/>
      <c r="CO37" s="354">
        <f t="shared" si="3"/>
        <v>19</v>
      </c>
      <c r="CP37" s="354"/>
      <c r="CQ37" s="355" t="str">
        <f>IF('各会計、関係団体の財政状況及び健全化判断比率'!BS10="","",'各会計、関係団体の財政状況及び健全化判断比率'!BS10)</f>
        <v>ゆーぱる上野</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群馬県市町村総合事務組合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群馬県後期高齢者医療広域連合（一般会計）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群馬県後期高齢者医療広域連合（事業会計）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51" t="s">
        <v>193</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194</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195</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196</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197</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198</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199</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200</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o32B/aWAO6HKnqwRVIhcWmFcay+hdIKRnT2irM3IYuLvtPjG4XXsdJr5zh2VosLlYBekdB/m4eOiBw4Oi3KSeQ==" saltValue="4ONDrDHpCwXMjDAQbXHN/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201</v>
      </c>
      <c r="DI1" s="705"/>
      <c r="DJ1" s="705"/>
      <c r="DK1" s="705"/>
      <c r="DL1" s="705"/>
      <c r="DM1" s="705"/>
      <c r="DN1" s="706"/>
      <c r="DO1" s="196"/>
      <c r="DP1" s="704" t="s">
        <v>202</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6" t="s">
        <v>204</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205</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206</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25" customHeight="1" x14ac:dyDescent="0.2">
      <c r="B4" s="666" t="s">
        <v>1</v>
      </c>
      <c r="C4" s="667"/>
      <c r="D4" s="667"/>
      <c r="E4" s="667"/>
      <c r="F4" s="667"/>
      <c r="G4" s="667"/>
      <c r="H4" s="667"/>
      <c r="I4" s="667"/>
      <c r="J4" s="667"/>
      <c r="K4" s="667"/>
      <c r="L4" s="667"/>
      <c r="M4" s="667"/>
      <c r="N4" s="667"/>
      <c r="O4" s="667"/>
      <c r="P4" s="667"/>
      <c r="Q4" s="668"/>
      <c r="R4" s="666" t="s">
        <v>207</v>
      </c>
      <c r="S4" s="667"/>
      <c r="T4" s="667"/>
      <c r="U4" s="667"/>
      <c r="V4" s="667"/>
      <c r="W4" s="667"/>
      <c r="X4" s="667"/>
      <c r="Y4" s="668"/>
      <c r="Z4" s="666" t="s">
        <v>208</v>
      </c>
      <c r="AA4" s="667"/>
      <c r="AB4" s="667"/>
      <c r="AC4" s="668"/>
      <c r="AD4" s="666" t="s">
        <v>209</v>
      </c>
      <c r="AE4" s="667"/>
      <c r="AF4" s="667"/>
      <c r="AG4" s="667"/>
      <c r="AH4" s="667"/>
      <c r="AI4" s="667"/>
      <c r="AJ4" s="667"/>
      <c r="AK4" s="668"/>
      <c r="AL4" s="666" t="s">
        <v>208</v>
      </c>
      <c r="AM4" s="667"/>
      <c r="AN4" s="667"/>
      <c r="AO4" s="668"/>
      <c r="AP4" s="707" t="s">
        <v>210</v>
      </c>
      <c r="AQ4" s="707"/>
      <c r="AR4" s="707"/>
      <c r="AS4" s="707"/>
      <c r="AT4" s="707"/>
      <c r="AU4" s="707"/>
      <c r="AV4" s="707"/>
      <c r="AW4" s="707"/>
      <c r="AX4" s="707"/>
      <c r="AY4" s="707"/>
      <c r="AZ4" s="707"/>
      <c r="BA4" s="707"/>
      <c r="BB4" s="707"/>
      <c r="BC4" s="707"/>
      <c r="BD4" s="707"/>
      <c r="BE4" s="707"/>
      <c r="BF4" s="707"/>
      <c r="BG4" s="707" t="s">
        <v>211</v>
      </c>
      <c r="BH4" s="707"/>
      <c r="BI4" s="707"/>
      <c r="BJ4" s="707"/>
      <c r="BK4" s="707"/>
      <c r="BL4" s="707"/>
      <c r="BM4" s="707"/>
      <c r="BN4" s="707"/>
      <c r="BO4" s="707" t="s">
        <v>208</v>
      </c>
      <c r="BP4" s="707"/>
      <c r="BQ4" s="707"/>
      <c r="BR4" s="707"/>
      <c r="BS4" s="707" t="s">
        <v>212</v>
      </c>
      <c r="BT4" s="707"/>
      <c r="BU4" s="707"/>
      <c r="BV4" s="707"/>
      <c r="BW4" s="707"/>
      <c r="BX4" s="707"/>
      <c r="BY4" s="707"/>
      <c r="BZ4" s="707"/>
      <c r="CA4" s="707"/>
      <c r="CB4" s="707"/>
      <c r="CD4" s="666" t="s">
        <v>213</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25" customHeight="1" x14ac:dyDescent="0.2">
      <c r="B5" s="663" t="s">
        <v>214</v>
      </c>
      <c r="C5" s="664"/>
      <c r="D5" s="664"/>
      <c r="E5" s="664"/>
      <c r="F5" s="664"/>
      <c r="G5" s="664"/>
      <c r="H5" s="664"/>
      <c r="I5" s="664"/>
      <c r="J5" s="664"/>
      <c r="K5" s="664"/>
      <c r="L5" s="664"/>
      <c r="M5" s="664"/>
      <c r="N5" s="664"/>
      <c r="O5" s="664"/>
      <c r="P5" s="664"/>
      <c r="Q5" s="665"/>
      <c r="R5" s="660">
        <v>1100488</v>
      </c>
      <c r="S5" s="661"/>
      <c r="T5" s="661"/>
      <c r="U5" s="661"/>
      <c r="V5" s="661"/>
      <c r="W5" s="661"/>
      <c r="X5" s="661"/>
      <c r="Y5" s="689"/>
      <c r="Z5" s="702">
        <v>27</v>
      </c>
      <c r="AA5" s="702"/>
      <c r="AB5" s="702"/>
      <c r="AC5" s="702"/>
      <c r="AD5" s="703">
        <v>1100488</v>
      </c>
      <c r="AE5" s="703"/>
      <c r="AF5" s="703"/>
      <c r="AG5" s="703"/>
      <c r="AH5" s="703"/>
      <c r="AI5" s="703"/>
      <c r="AJ5" s="703"/>
      <c r="AK5" s="703"/>
      <c r="AL5" s="690">
        <v>65.599999999999994</v>
      </c>
      <c r="AM5" s="672"/>
      <c r="AN5" s="672"/>
      <c r="AO5" s="691"/>
      <c r="AP5" s="663" t="s">
        <v>215</v>
      </c>
      <c r="AQ5" s="664"/>
      <c r="AR5" s="664"/>
      <c r="AS5" s="664"/>
      <c r="AT5" s="664"/>
      <c r="AU5" s="664"/>
      <c r="AV5" s="664"/>
      <c r="AW5" s="664"/>
      <c r="AX5" s="664"/>
      <c r="AY5" s="664"/>
      <c r="AZ5" s="664"/>
      <c r="BA5" s="664"/>
      <c r="BB5" s="664"/>
      <c r="BC5" s="664"/>
      <c r="BD5" s="664"/>
      <c r="BE5" s="664"/>
      <c r="BF5" s="665"/>
      <c r="BG5" s="608">
        <v>1099447</v>
      </c>
      <c r="BH5" s="609"/>
      <c r="BI5" s="609"/>
      <c r="BJ5" s="609"/>
      <c r="BK5" s="609"/>
      <c r="BL5" s="609"/>
      <c r="BM5" s="609"/>
      <c r="BN5" s="610"/>
      <c r="BO5" s="646">
        <v>99.9</v>
      </c>
      <c r="BP5" s="646"/>
      <c r="BQ5" s="646"/>
      <c r="BR5" s="646"/>
      <c r="BS5" s="647" t="s">
        <v>122</v>
      </c>
      <c r="BT5" s="647"/>
      <c r="BU5" s="647"/>
      <c r="BV5" s="647"/>
      <c r="BW5" s="647"/>
      <c r="BX5" s="647"/>
      <c r="BY5" s="647"/>
      <c r="BZ5" s="647"/>
      <c r="CA5" s="647"/>
      <c r="CB5" s="682"/>
      <c r="CD5" s="666" t="s">
        <v>210</v>
      </c>
      <c r="CE5" s="667"/>
      <c r="CF5" s="667"/>
      <c r="CG5" s="667"/>
      <c r="CH5" s="667"/>
      <c r="CI5" s="667"/>
      <c r="CJ5" s="667"/>
      <c r="CK5" s="667"/>
      <c r="CL5" s="667"/>
      <c r="CM5" s="667"/>
      <c r="CN5" s="667"/>
      <c r="CO5" s="667"/>
      <c r="CP5" s="667"/>
      <c r="CQ5" s="668"/>
      <c r="CR5" s="666" t="s">
        <v>216</v>
      </c>
      <c r="CS5" s="667"/>
      <c r="CT5" s="667"/>
      <c r="CU5" s="667"/>
      <c r="CV5" s="667"/>
      <c r="CW5" s="667"/>
      <c r="CX5" s="667"/>
      <c r="CY5" s="668"/>
      <c r="CZ5" s="666" t="s">
        <v>208</v>
      </c>
      <c r="DA5" s="667"/>
      <c r="DB5" s="667"/>
      <c r="DC5" s="668"/>
      <c r="DD5" s="666" t="s">
        <v>217</v>
      </c>
      <c r="DE5" s="667"/>
      <c r="DF5" s="667"/>
      <c r="DG5" s="667"/>
      <c r="DH5" s="667"/>
      <c r="DI5" s="667"/>
      <c r="DJ5" s="667"/>
      <c r="DK5" s="667"/>
      <c r="DL5" s="667"/>
      <c r="DM5" s="667"/>
      <c r="DN5" s="667"/>
      <c r="DO5" s="667"/>
      <c r="DP5" s="668"/>
      <c r="DQ5" s="666" t="s">
        <v>218</v>
      </c>
      <c r="DR5" s="667"/>
      <c r="DS5" s="667"/>
      <c r="DT5" s="667"/>
      <c r="DU5" s="667"/>
      <c r="DV5" s="667"/>
      <c r="DW5" s="667"/>
      <c r="DX5" s="667"/>
      <c r="DY5" s="667"/>
      <c r="DZ5" s="667"/>
      <c r="EA5" s="667"/>
      <c r="EB5" s="667"/>
      <c r="EC5" s="668"/>
    </row>
    <row r="6" spans="2:143" ht="11.25" customHeight="1" x14ac:dyDescent="0.2">
      <c r="B6" s="605" t="s">
        <v>219</v>
      </c>
      <c r="C6" s="606"/>
      <c r="D6" s="606"/>
      <c r="E6" s="606"/>
      <c r="F6" s="606"/>
      <c r="G6" s="606"/>
      <c r="H6" s="606"/>
      <c r="I6" s="606"/>
      <c r="J6" s="606"/>
      <c r="K6" s="606"/>
      <c r="L6" s="606"/>
      <c r="M6" s="606"/>
      <c r="N6" s="606"/>
      <c r="O6" s="606"/>
      <c r="P6" s="606"/>
      <c r="Q6" s="607"/>
      <c r="R6" s="608">
        <v>74438</v>
      </c>
      <c r="S6" s="609"/>
      <c r="T6" s="609"/>
      <c r="U6" s="609"/>
      <c r="V6" s="609"/>
      <c r="W6" s="609"/>
      <c r="X6" s="609"/>
      <c r="Y6" s="610"/>
      <c r="Z6" s="646">
        <v>1.8</v>
      </c>
      <c r="AA6" s="646"/>
      <c r="AB6" s="646"/>
      <c r="AC6" s="646"/>
      <c r="AD6" s="647">
        <v>74438</v>
      </c>
      <c r="AE6" s="647"/>
      <c r="AF6" s="647"/>
      <c r="AG6" s="647"/>
      <c r="AH6" s="647"/>
      <c r="AI6" s="647"/>
      <c r="AJ6" s="647"/>
      <c r="AK6" s="647"/>
      <c r="AL6" s="611">
        <v>4.4000000000000004</v>
      </c>
      <c r="AM6" s="612"/>
      <c r="AN6" s="612"/>
      <c r="AO6" s="648"/>
      <c r="AP6" s="605" t="s">
        <v>220</v>
      </c>
      <c r="AQ6" s="606"/>
      <c r="AR6" s="606"/>
      <c r="AS6" s="606"/>
      <c r="AT6" s="606"/>
      <c r="AU6" s="606"/>
      <c r="AV6" s="606"/>
      <c r="AW6" s="606"/>
      <c r="AX6" s="606"/>
      <c r="AY6" s="606"/>
      <c r="AZ6" s="606"/>
      <c r="BA6" s="606"/>
      <c r="BB6" s="606"/>
      <c r="BC6" s="606"/>
      <c r="BD6" s="606"/>
      <c r="BE6" s="606"/>
      <c r="BF6" s="607"/>
      <c r="BG6" s="608">
        <v>1099447</v>
      </c>
      <c r="BH6" s="609"/>
      <c r="BI6" s="609"/>
      <c r="BJ6" s="609"/>
      <c r="BK6" s="609"/>
      <c r="BL6" s="609"/>
      <c r="BM6" s="609"/>
      <c r="BN6" s="610"/>
      <c r="BO6" s="646">
        <v>99.9</v>
      </c>
      <c r="BP6" s="646"/>
      <c r="BQ6" s="646"/>
      <c r="BR6" s="646"/>
      <c r="BS6" s="647" t="s">
        <v>122</v>
      </c>
      <c r="BT6" s="647"/>
      <c r="BU6" s="647"/>
      <c r="BV6" s="647"/>
      <c r="BW6" s="647"/>
      <c r="BX6" s="647"/>
      <c r="BY6" s="647"/>
      <c r="BZ6" s="647"/>
      <c r="CA6" s="647"/>
      <c r="CB6" s="682"/>
      <c r="CD6" s="663" t="s">
        <v>221</v>
      </c>
      <c r="CE6" s="664"/>
      <c r="CF6" s="664"/>
      <c r="CG6" s="664"/>
      <c r="CH6" s="664"/>
      <c r="CI6" s="664"/>
      <c r="CJ6" s="664"/>
      <c r="CK6" s="664"/>
      <c r="CL6" s="664"/>
      <c r="CM6" s="664"/>
      <c r="CN6" s="664"/>
      <c r="CO6" s="664"/>
      <c r="CP6" s="664"/>
      <c r="CQ6" s="665"/>
      <c r="CR6" s="608">
        <v>34693</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34693</v>
      </c>
      <c r="DR6" s="609"/>
      <c r="DS6" s="609"/>
      <c r="DT6" s="609"/>
      <c r="DU6" s="609"/>
      <c r="DV6" s="609"/>
      <c r="DW6" s="609"/>
      <c r="DX6" s="609"/>
      <c r="DY6" s="609"/>
      <c r="DZ6" s="609"/>
      <c r="EA6" s="609"/>
      <c r="EB6" s="609"/>
      <c r="EC6" s="645"/>
    </row>
    <row r="7" spans="2:143" ht="11.25" customHeight="1" x14ac:dyDescent="0.2">
      <c r="B7" s="605" t="s">
        <v>222</v>
      </c>
      <c r="C7" s="606"/>
      <c r="D7" s="606"/>
      <c r="E7" s="606"/>
      <c r="F7" s="606"/>
      <c r="G7" s="606"/>
      <c r="H7" s="606"/>
      <c r="I7" s="606"/>
      <c r="J7" s="606"/>
      <c r="K7" s="606"/>
      <c r="L7" s="606"/>
      <c r="M7" s="606"/>
      <c r="N7" s="606"/>
      <c r="O7" s="606"/>
      <c r="P7" s="606"/>
      <c r="Q7" s="607"/>
      <c r="R7" s="608">
        <v>36</v>
      </c>
      <c r="S7" s="609"/>
      <c r="T7" s="609"/>
      <c r="U7" s="609"/>
      <c r="V7" s="609"/>
      <c r="W7" s="609"/>
      <c r="X7" s="609"/>
      <c r="Y7" s="610"/>
      <c r="Z7" s="646">
        <v>0</v>
      </c>
      <c r="AA7" s="646"/>
      <c r="AB7" s="646"/>
      <c r="AC7" s="646"/>
      <c r="AD7" s="647">
        <v>36</v>
      </c>
      <c r="AE7" s="647"/>
      <c r="AF7" s="647"/>
      <c r="AG7" s="647"/>
      <c r="AH7" s="647"/>
      <c r="AI7" s="647"/>
      <c r="AJ7" s="647"/>
      <c r="AK7" s="647"/>
      <c r="AL7" s="611">
        <v>0</v>
      </c>
      <c r="AM7" s="612"/>
      <c r="AN7" s="612"/>
      <c r="AO7" s="648"/>
      <c r="AP7" s="605" t="s">
        <v>223</v>
      </c>
      <c r="AQ7" s="606"/>
      <c r="AR7" s="606"/>
      <c r="AS7" s="606"/>
      <c r="AT7" s="606"/>
      <c r="AU7" s="606"/>
      <c r="AV7" s="606"/>
      <c r="AW7" s="606"/>
      <c r="AX7" s="606"/>
      <c r="AY7" s="606"/>
      <c r="AZ7" s="606"/>
      <c r="BA7" s="606"/>
      <c r="BB7" s="606"/>
      <c r="BC7" s="606"/>
      <c r="BD7" s="606"/>
      <c r="BE7" s="606"/>
      <c r="BF7" s="607"/>
      <c r="BG7" s="608">
        <v>37214</v>
      </c>
      <c r="BH7" s="609"/>
      <c r="BI7" s="609"/>
      <c r="BJ7" s="609"/>
      <c r="BK7" s="609"/>
      <c r="BL7" s="609"/>
      <c r="BM7" s="609"/>
      <c r="BN7" s="610"/>
      <c r="BO7" s="646">
        <v>3.4</v>
      </c>
      <c r="BP7" s="646"/>
      <c r="BQ7" s="646"/>
      <c r="BR7" s="646"/>
      <c r="BS7" s="647" t="s">
        <v>122</v>
      </c>
      <c r="BT7" s="647"/>
      <c r="BU7" s="647"/>
      <c r="BV7" s="647"/>
      <c r="BW7" s="647"/>
      <c r="BX7" s="647"/>
      <c r="BY7" s="647"/>
      <c r="BZ7" s="647"/>
      <c r="CA7" s="647"/>
      <c r="CB7" s="682"/>
      <c r="CD7" s="605" t="s">
        <v>224</v>
      </c>
      <c r="CE7" s="606"/>
      <c r="CF7" s="606"/>
      <c r="CG7" s="606"/>
      <c r="CH7" s="606"/>
      <c r="CI7" s="606"/>
      <c r="CJ7" s="606"/>
      <c r="CK7" s="606"/>
      <c r="CL7" s="606"/>
      <c r="CM7" s="606"/>
      <c r="CN7" s="606"/>
      <c r="CO7" s="606"/>
      <c r="CP7" s="606"/>
      <c r="CQ7" s="607"/>
      <c r="CR7" s="608">
        <v>585212</v>
      </c>
      <c r="CS7" s="609"/>
      <c r="CT7" s="609"/>
      <c r="CU7" s="609"/>
      <c r="CV7" s="609"/>
      <c r="CW7" s="609"/>
      <c r="CX7" s="609"/>
      <c r="CY7" s="610"/>
      <c r="CZ7" s="646">
        <v>14.9</v>
      </c>
      <c r="DA7" s="646"/>
      <c r="DB7" s="646"/>
      <c r="DC7" s="646"/>
      <c r="DD7" s="614">
        <v>30649</v>
      </c>
      <c r="DE7" s="609"/>
      <c r="DF7" s="609"/>
      <c r="DG7" s="609"/>
      <c r="DH7" s="609"/>
      <c r="DI7" s="609"/>
      <c r="DJ7" s="609"/>
      <c r="DK7" s="609"/>
      <c r="DL7" s="609"/>
      <c r="DM7" s="609"/>
      <c r="DN7" s="609"/>
      <c r="DO7" s="609"/>
      <c r="DP7" s="610"/>
      <c r="DQ7" s="614">
        <v>390723</v>
      </c>
      <c r="DR7" s="609"/>
      <c r="DS7" s="609"/>
      <c r="DT7" s="609"/>
      <c r="DU7" s="609"/>
      <c r="DV7" s="609"/>
      <c r="DW7" s="609"/>
      <c r="DX7" s="609"/>
      <c r="DY7" s="609"/>
      <c r="DZ7" s="609"/>
      <c r="EA7" s="609"/>
      <c r="EB7" s="609"/>
      <c r="EC7" s="645"/>
    </row>
    <row r="8" spans="2:143" ht="11.25" customHeight="1" x14ac:dyDescent="0.2">
      <c r="B8" s="605" t="s">
        <v>225</v>
      </c>
      <c r="C8" s="606"/>
      <c r="D8" s="606"/>
      <c r="E8" s="606"/>
      <c r="F8" s="606"/>
      <c r="G8" s="606"/>
      <c r="H8" s="606"/>
      <c r="I8" s="606"/>
      <c r="J8" s="606"/>
      <c r="K8" s="606"/>
      <c r="L8" s="606"/>
      <c r="M8" s="606"/>
      <c r="N8" s="606"/>
      <c r="O8" s="606"/>
      <c r="P8" s="606"/>
      <c r="Q8" s="607"/>
      <c r="R8" s="608">
        <v>750</v>
      </c>
      <c r="S8" s="609"/>
      <c r="T8" s="609"/>
      <c r="U8" s="609"/>
      <c r="V8" s="609"/>
      <c r="W8" s="609"/>
      <c r="X8" s="609"/>
      <c r="Y8" s="610"/>
      <c r="Z8" s="646">
        <v>0</v>
      </c>
      <c r="AA8" s="646"/>
      <c r="AB8" s="646"/>
      <c r="AC8" s="646"/>
      <c r="AD8" s="647">
        <v>750</v>
      </c>
      <c r="AE8" s="647"/>
      <c r="AF8" s="647"/>
      <c r="AG8" s="647"/>
      <c r="AH8" s="647"/>
      <c r="AI8" s="647"/>
      <c r="AJ8" s="647"/>
      <c r="AK8" s="647"/>
      <c r="AL8" s="611">
        <v>0</v>
      </c>
      <c r="AM8" s="612"/>
      <c r="AN8" s="612"/>
      <c r="AO8" s="648"/>
      <c r="AP8" s="605" t="s">
        <v>226</v>
      </c>
      <c r="AQ8" s="606"/>
      <c r="AR8" s="606"/>
      <c r="AS8" s="606"/>
      <c r="AT8" s="606"/>
      <c r="AU8" s="606"/>
      <c r="AV8" s="606"/>
      <c r="AW8" s="606"/>
      <c r="AX8" s="606"/>
      <c r="AY8" s="606"/>
      <c r="AZ8" s="606"/>
      <c r="BA8" s="606"/>
      <c r="BB8" s="606"/>
      <c r="BC8" s="606"/>
      <c r="BD8" s="606"/>
      <c r="BE8" s="606"/>
      <c r="BF8" s="607"/>
      <c r="BG8" s="608">
        <v>1521</v>
      </c>
      <c r="BH8" s="609"/>
      <c r="BI8" s="609"/>
      <c r="BJ8" s="609"/>
      <c r="BK8" s="609"/>
      <c r="BL8" s="609"/>
      <c r="BM8" s="609"/>
      <c r="BN8" s="610"/>
      <c r="BO8" s="646">
        <v>0.1</v>
      </c>
      <c r="BP8" s="646"/>
      <c r="BQ8" s="646"/>
      <c r="BR8" s="646"/>
      <c r="BS8" s="647" t="s">
        <v>122</v>
      </c>
      <c r="BT8" s="647"/>
      <c r="BU8" s="647"/>
      <c r="BV8" s="647"/>
      <c r="BW8" s="647"/>
      <c r="BX8" s="647"/>
      <c r="BY8" s="647"/>
      <c r="BZ8" s="647"/>
      <c r="CA8" s="647"/>
      <c r="CB8" s="682"/>
      <c r="CD8" s="605" t="s">
        <v>227</v>
      </c>
      <c r="CE8" s="606"/>
      <c r="CF8" s="606"/>
      <c r="CG8" s="606"/>
      <c r="CH8" s="606"/>
      <c r="CI8" s="606"/>
      <c r="CJ8" s="606"/>
      <c r="CK8" s="606"/>
      <c r="CL8" s="606"/>
      <c r="CM8" s="606"/>
      <c r="CN8" s="606"/>
      <c r="CO8" s="606"/>
      <c r="CP8" s="606"/>
      <c r="CQ8" s="607"/>
      <c r="CR8" s="608">
        <v>389242</v>
      </c>
      <c r="CS8" s="609"/>
      <c r="CT8" s="609"/>
      <c r="CU8" s="609"/>
      <c r="CV8" s="609"/>
      <c r="CW8" s="609"/>
      <c r="CX8" s="609"/>
      <c r="CY8" s="610"/>
      <c r="CZ8" s="646">
        <v>9.9</v>
      </c>
      <c r="DA8" s="646"/>
      <c r="DB8" s="646"/>
      <c r="DC8" s="646"/>
      <c r="DD8" s="614">
        <v>8586</v>
      </c>
      <c r="DE8" s="609"/>
      <c r="DF8" s="609"/>
      <c r="DG8" s="609"/>
      <c r="DH8" s="609"/>
      <c r="DI8" s="609"/>
      <c r="DJ8" s="609"/>
      <c r="DK8" s="609"/>
      <c r="DL8" s="609"/>
      <c r="DM8" s="609"/>
      <c r="DN8" s="609"/>
      <c r="DO8" s="609"/>
      <c r="DP8" s="610"/>
      <c r="DQ8" s="614">
        <v>269228</v>
      </c>
      <c r="DR8" s="609"/>
      <c r="DS8" s="609"/>
      <c r="DT8" s="609"/>
      <c r="DU8" s="609"/>
      <c r="DV8" s="609"/>
      <c r="DW8" s="609"/>
      <c r="DX8" s="609"/>
      <c r="DY8" s="609"/>
      <c r="DZ8" s="609"/>
      <c r="EA8" s="609"/>
      <c r="EB8" s="609"/>
      <c r="EC8" s="645"/>
    </row>
    <row r="9" spans="2:143" ht="11.25" customHeight="1" x14ac:dyDescent="0.2">
      <c r="B9" s="605" t="s">
        <v>228</v>
      </c>
      <c r="C9" s="606"/>
      <c r="D9" s="606"/>
      <c r="E9" s="606"/>
      <c r="F9" s="606"/>
      <c r="G9" s="606"/>
      <c r="H9" s="606"/>
      <c r="I9" s="606"/>
      <c r="J9" s="606"/>
      <c r="K9" s="606"/>
      <c r="L9" s="606"/>
      <c r="M9" s="606"/>
      <c r="N9" s="606"/>
      <c r="O9" s="606"/>
      <c r="P9" s="606"/>
      <c r="Q9" s="607"/>
      <c r="R9" s="608">
        <v>1016</v>
      </c>
      <c r="S9" s="609"/>
      <c r="T9" s="609"/>
      <c r="U9" s="609"/>
      <c r="V9" s="609"/>
      <c r="W9" s="609"/>
      <c r="X9" s="609"/>
      <c r="Y9" s="610"/>
      <c r="Z9" s="646">
        <v>0</v>
      </c>
      <c r="AA9" s="646"/>
      <c r="AB9" s="646"/>
      <c r="AC9" s="646"/>
      <c r="AD9" s="647">
        <v>1016</v>
      </c>
      <c r="AE9" s="647"/>
      <c r="AF9" s="647"/>
      <c r="AG9" s="647"/>
      <c r="AH9" s="647"/>
      <c r="AI9" s="647"/>
      <c r="AJ9" s="647"/>
      <c r="AK9" s="647"/>
      <c r="AL9" s="611">
        <v>0.1</v>
      </c>
      <c r="AM9" s="612"/>
      <c r="AN9" s="612"/>
      <c r="AO9" s="648"/>
      <c r="AP9" s="605" t="s">
        <v>229</v>
      </c>
      <c r="AQ9" s="606"/>
      <c r="AR9" s="606"/>
      <c r="AS9" s="606"/>
      <c r="AT9" s="606"/>
      <c r="AU9" s="606"/>
      <c r="AV9" s="606"/>
      <c r="AW9" s="606"/>
      <c r="AX9" s="606"/>
      <c r="AY9" s="606"/>
      <c r="AZ9" s="606"/>
      <c r="BA9" s="606"/>
      <c r="BB9" s="606"/>
      <c r="BC9" s="606"/>
      <c r="BD9" s="606"/>
      <c r="BE9" s="606"/>
      <c r="BF9" s="607"/>
      <c r="BG9" s="608">
        <v>30392</v>
      </c>
      <c r="BH9" s="609"/>
      <c r="BI9" s="609"/>
      <c r="BJ9" s="609"/>
      <c r="BK9" s="609"/>
      <c r="BL9" s="609"/>
      <c r="BM9" s="609"/>
      <c r="BN9" s="610"/>
      <c r="BO9" s="646">
        <v>2.8</v>
      </c>
      <c r="BP9" s="646"/>
      <c r="BQ9" s="646"/>
      <c r="BR9" s="646"/>
      <c r="BS9" s="647" t="s">
        <v>122</v>
      </c>
      <c r="BT9" s="647"/>
      <c r="BU9" s="647"/>
      <c r="BV9" s="647"/>
      <c r="BW9" s="647"/>
      <c r="BX9" s="647"/>
      <c r="BY9" s="647"/>
      <c r="BZ9" s="647"/>
      <c r="CA9" s="647"/>
      <c r="CB9" s="682"/>
      <c r="CD9" s="605" t="s">
        <v>230</v>
      </c>
      <c r="CE9" s="606"/>
      <c r="CF9" s="606"/>
      <c r="CG9" s="606"/>
      <c r="CH9" s="606"/>
      <c r="CI9" s="606"/>
      <c r="CJ9" s="606"/>
      <c r="CK9" s="606"/>
      <c r="CL9" s="606"/>
      <c r="CM9" s="606"/>
      <c r="CN9" s="606"/>
      <c r="CO9" s="606"/>
      <c r="CP9" s="606"/>
      <c r="CQ9" s="607"/>
      <c r="CR9" s="608">
        <v>859050</v>
      </c>
      <c r="CS9" s="609"/>
      <c r="CT9" s="609"/>
      <c r="CU9" s="609"/>
      <c r="CV9" s="609"/>
      <c r="CW9" s="609"/>
      <c r="CX9" s="609"/>
      <c r="CY9" s="610"/>
      <c r="CZ9" s="646">
        <v>21.9</v>
      </c>
      <c r="DA9" s="646"/>
      <c r="DB9" s="646"/>
      <c r="DC9" s="646"/>
      <c r="DD9" s="614">
        <v>656911</v>
      </c>
      <c r="DE9" s="609"/>
      <c r="DF9" s="609"/>
      <c r="DG9" s="609"/>
      <c r="DH9" s="609"/>
      <c r="DI9" s="609"/>
      <c r="DJ9" s="609"/>
      <c r="DK9" s="609"/>
      <c r="DL9" s="609"/>
      <c r="DM9" s="609"/>
      <c r="DN9" s="609"/>
      <c r="DO9" s="609"/>
      <c r="DP9" s="610"/>
      <c r="DQ9" s="614">
        <v>227842</v>
      </c>
      <c r="DR9" s="609"/>
      <c r="DS9" s="609"/>
      <c r="DT9" s="609"/>
      <c r="DU9" s="609"/>
      <c r="DV9" s="609"/>
      <c r="DW9" s="609"/>
      <c r="DX9" s="609"/>
      <c r="DY9" s="609"/>
      <c r="DZ9" s="609"/>
      <c r="EA9" s="609"/>
      <c r="EB9" s="609"/>
      <c r="EC9" s="645"/>
    </row>
    <row r="10" spans="2:143" ht="11.25" customHeight="1" x14ac:dyDescent="0.2">
      <c r="B10" s="605" t="s">
        <v>231</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232</v>
      </c>
      <c r="AQ10" s="606"/>
      <c r="AR10" s="606"/>
      <c r="AS10" s="606"/>
      <c r="AT10" s="606"/>
      <c r="AU10" s="606"/>
      <c r="AV10" s="606"/>
      <c r="AW10" s="606"/>
      <c r="AX10" s="606"/>
      <c r="AY10" s="606"/>
      <c r="AZ10" s="606"/>
      <c r="BA10" s="606"/>
      <c r="BB10" s="606"/>
      <c r="BC10" s="606"/>
      <c r="BD10" s="606"/>
      <c r="BE10" s="606"/>
      <c r="BF10" s="607"/>
      <c r="BG10" s="608">
        <v>3015</v>
      </c>
      <c r="BH10" s="609"/>
      <c r="BI10" s="609"/>
      <c r="BJ10" s="609"/>
      <c r="BK10" s="609"/>
      <c r="BL10" s="609"/>
      <c r="BM10" s="609"/>
      <c r="BN10" s="610"/>
      <c r="BO10" s="646">
        <v>0.3</v>
      </c>
      <c r="BP10" s="646"/>
      <c r="BQ10" s="646"/>
      <c r="BR10" s="646"/>
      <c r="BS10" s="647" t="s">
        <v>122</v>
      </c>
      <c r="BT10" s="647"/>
      <c r="BU10" s="647"/>
      <c r="BV10" s="647"/>
      <c r="BW10" s="647"/>
      <c r="BX10" s="647"/>
      <c r="BY10" s="647"/>
      <c r="BZ10" s="647"/>
      <c r="CA10" s="647"/>
      <c r="CB10" s="682"/>
      <c r="CD10" s="605" t="s">
        <v>233</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234</v>
      </c>
      <c r="C11" s="606"/>
      <c r="D11" s="606"/>
      <c r="E11" s="606"/>
      <c r="F11" s="606"/>
      <c r="G11" s="606"/>
      <c r="H11" s="606"/>
      <c r="I11" s="606"/>
      <c r="J11" s="606"/>
      <c r="K11" s="606"/>
      <c r="L11" s="606"/>
      <c r="M11" s="606"/>
      <c r="N11" s="606"/>
      <c r="O11" s="606"/>
      <c r="P11" s="606"/>
      <c r="Q11" s="607"/>
      <c r="R11" s="608">
        <v>31805</v>
      </c>
      <c r="S11" s="609"/>
      <c r="T11" s="609"/>
      <c r="U11" s="609"/>
      <c r="V11" s="609"/>
      <c r="W11" s="609"/>
      <c r="X11" s="609"/>
      <c r="Y11" s="610"/>
      <c r="Z11" s="611">
        <v>0.8</v>
      </c>
      <c r="AA11" s="612"/>
      <c r="AB11" s="612"/>
      <c r="AC11" s="613"/>
      <c r="AD11" s="614">
        <v>31805</v>
      </c>
      <c r="AE11" s="609"/>
      <c r="AF11" s="609"/>
      <c r="AG11" s="609"/>
      <c r="AH11" s="609"/>
      <c r="AI11" s="609"/>
      <c r="AJ11" s="609"/>
      <c r="AK11" s="610"/>
      <c r="AL11" s="611">
        <v>1.9</v>
      </c>
      <c r="AM11" s="612"/>
      <c r="AN11" s="612"/>
      <c r="AO11" s="648"/>
      <c r="AP11" s="605" t="s">
        <v>235</v>
      </c>
      <c r="AQ11" s="606"/>
      <c r="AR11" s="606"/>
      <c r="AS11" s="606"/>
      <c r="AT11" s="606"/>
      <c r="AU11" s="606"/>
      <c r="AV11" s="606"/>
      <c r="AW11" s="606"/>
      <c r="AX11" s="606"/>
      <c r="AY11" s="606"/>
      <c r="AZ11" s="606"/>
      <c r="BA11" s="606"/>
      <c r="BB11" s="606"/>
      <c r="BC11" s="606"/>
      <c r="BD11" s="606"/>
      <c r="BE11" s="606"/>
      <c r="BF11" s="607"/>
      <c r="BG11" s="608">
        <v>2286</v>
      </c>
      <c r="BH11" s="609"/>
      <c r="BI11" s="609"/>
      <c r="BJ11" s="609"/>
      <c r="BK11" s="609"/>
      <c r="BL11" s="609"/>
      <c r="BM11" s="609"/>
      <c r="BN11" s="610"/>
      <c r="BO11" s="646">
        <v>0.2</v>
      </c>
      <c r="BP11" s="646"/>
      <c r="BQ11" s="646"/>
      <c r="BR11" s="646"/>
      <c r="BS11" s="647" t="s">
        <v>122</v>
      </c>
      <c r="BT11" s="647"/>
      <c r="BU11" s="647"/>
      <c r="BV11" s="647"/>
      <c r="BW11" s="647"/>
      <c r="BX11" s="647"/>
      <c r="BY11" s="647"/>
      <c r="BZ11" s="647"/>
      <c r="CA11" s="647"/>
      <c r="CB11" s="682"/>
      <c r="CD11" s="605" t="s">
        <v>236</v>
      </c>
      <c r="CE11" s="606"/>
      <c r="CF11" s="606"/>
      <c r="CG11" s="606"/>
      <c r="CH11" s="606"/>
      <c r="CI11" s="606"/>
      <c r="CJ11" s="606"/>
      <c r="CK11" s="606"/>
      <c r="CL11" s="606"/>
      <c r="CM11" s="606"/>
      <c r="CN11" s="606"/>
      <c r="CO11" s="606"/>
      <c r="CP11" s="606"/>
      <c r="CQ11" s="607"/>
      <c r="CR11" s="608">
        <v>603469</v>
      </c>
      <c r="CS11" s="609"/>
      <c r="CT11" s="609"/>
      <c r="CU11" s="609"/>
      <c r="CV11" s="609"/>
      <c r="CW11" s="609"/>
      <c r="CX11" s="609"/>
      <c r="CY11" s="610"/>
      <c r="CZ11" s="646">
        <v>15.4</v>
      </c>
      <c r="DA11" s="646"/>
      <c r="DB11" s="646"/>
      <c r="DC11" s="646"/>
      <c r="DD11" s="614">
        <v>235584</v>
      </c>
      <c r="DE11" s="609"/>
      <c r="DF11" s="609"/>
      <c r="DG11" s="609"/>
      <c r="DH11" s="609"/>
      <c r="DI11" s="609"/>
      <c r="DJ11" s="609"/>
      <c r="DK11" s="609"/>
      <c r="DL11" s="609"/>
      <c r="DM11" s="609"/>
      <c r="DN11" s="609"/>
      <c r="DO11" s="609"/>
      <c r="DP11" s="610"/>
      <c r="DQ11" s="614">
        <v>227068</v>
      </c>
      <c r="DR11" s="609"/>
      <c r="DS11" s="609"/>
      <c r="DT11" s="609"/>
      <c r="DU11" s="609"/>
      <c r="DV11" s="609"/>
      <c r="DW11" s="609"/>
      <c r="DX11" s="609"/>
      <c r="DY11" s="609"/>
      <c r="DZ11" s="609"/>
      <c r="EA11" s="609"/>
      <c r="EB11" s="609"/>
      <c r="EC11" s="645"/>
    </row>
    <row r="12" spans="2:143" ht="11.25" customHeight="1" x14ac:dyDescent="0.2">
      <c r="B12" s="605" t="s">
        <v>237</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238</v>
      </c>
      <c r="AQ12" s="606"/>
      <c r="AR12" s="606"/>
      <c r="AS12" s="606"/>
      <c r="AT12" s="606"/>
      <c r="AU12" s="606"/>
      <c r="AV12" s="606"/>
      <c r="AW12" s="606"/>
      <c r="AX12" s="606"/>
      <c r="AY12" s="606"/>
      <c r="AZ12" s="606"/>
      <c r="BA12" s="606"/>
      <c r="BB12" s="606"/>
      <c r="BC12" s="606"/>
      <c r="BD12" s="606"/>
      <c r="BE12" s="606"/>
      <c r="BF12" s="607"/>
      <c r="BG12" s="608">
        <v>1054700</v>
      </c>
      <c r="BH12" s="609"/>
      <c r="BI12" s="609"/>
      <c r="BJ12" s="609"/>
      <c r="BK12" s="609"/>
      <c r="BL12" s="609"/>
      <c r="BM12" s="609"/>
      <c r="BN12" s="610"/>
      <c r="BO12" s="646">
        <v>95.8</v>
      </c>
      <c r="BP12" s="646"/>
      <c r="BQ12" s="646"/>
      <c r="BR12" s="646"/>
      <c r="BS12" s="647" t="s">
        <v>122</v>
      </c>
      <c r="BT12" s="647"/>
      <c r="BU12" s="647"/>
      <c r="BV12" s="647"/>
      <c r="BW12" s="647"/>
      <c r="BX12" s="647"/>
      <c r="BY12" s="647"/>
      <c r="BZ12" s="647"/>
      <c r="CA12" s="647"/>
      <c r="CB12" s="682"/>
      <c r="CD12" s="605" t="s">
        <v>239</v>
      </c>
      <c r="CE12" s="606"/>
      <c r="CF12" s="606"/>
      <c r="CG12" s="606"/>
      <c r="CH12" s="606"/>
      <c r="CI12" s="606"/>
      <c r="CJ12" s="606"/>
      <c r="CK12" s="606"/>
      <c r="CL12" s="606"/>
      <c r="CM12" s="606"/>
      <c r="CN12" s="606"/>
      <c r="CO12" s="606"/>
      <c r="CP12" s="606"/>
      <c r="CQ12" s="607"/>
      <c r="CR12" s="608">
        <v>307697</v>
      </c>
      <c r="CS12" s="609"/>
      <c r="CT12" s="609"/>
      <c r="CU12" s="609"/>
      <c r="CV12" s="609"/>
      <c r="CW12" s="609"/>
      <c r="CX12" s="609"/>
      <c r="CY12" s="610"/>
      <c r="CZ12" s="646">
        <v>7.9</v>
      </c>
      <c r="DA12" s="646"/>
      <c r="DB12" s="646"/>
      <c r="DC12" s="646"/>
      <c r="DD12" s="614">
        <v>55075</v>
      </c>
      <c r="DE12" s="609"/>
      <c r="DF12" s="609"/>
      <c r="DG12" s="609"/>
      <c r="DH12" s="609"/>
      <c r="DI12" s="609"/>
      <c r="DJ12" s="609"/>
      <c r="DK12" s="609"/>
      <c r="DL12" s="609"/>
      <c r="DM12" s="609"/>
      <c r="DN12" s="609"/>
      <c r="DO12" s="609"/>
      <c r="DP12" s="610"/>
      <c r="DQ12" s="614">
        <v>125627</v>
      </c>
      <c r="DR12" s="609"/>
      <c r="DS12" s="609"/>
      <c r="DT12" s="609"/>
      <c r="DU12" s="609"/>
      <c r="DV12" s="609"/>
      <c r="DW12" s="609"/>
      <c r="DX12" s="609"/>
      <c r="DY12" s="609"/>
      <c r="DZ12" s="609"/>
      <c r="EA12" s="609"/>
      <c r="EB12" s="609"/>
      <c r="EC12" s="645"/>
    </row>
    <row r="13" spans="2:143" ht="11.25" customHeight="1" x14ac:dyDescent="0.2">
      <c r="B13" s="605" t="s">
        <v>240</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241</v>
      </c>
      <c r="AQ13" s="606"/>
      <c r="AR13" s="606"/>
      <c r="AS13" s="606"/>
      <c r="AT13" s="606"/>
      <c r="AU13" s="606"/>
      <c r="AV13" s="606"/>
      <c r="AW13" s="606"/>
      <c r="AX13" s="606"/>
      <c r="AY13" s="606"/>
      <c r="AZ13" s="606"/>
      <c r="BA13" s="606"/>
      <c r="BB13" s="606"/>
      <c r="BC13" s="606"/>
      <c r="BD13" s="606"/>
      <c r="BE13" s="606"/>
      <c r="BF13" s="607"/>
      <c r="BG13" s="608">
        <v>1046114</v>
      </c>
      <c r="BH13" s="609"/>
      <c r="BI13" s="609"/>
      <c r="BJ13" s="609"/>
      <c r="BK13" s="609"/>
      <c r="BL13" s="609"/>
      <c r="BM13" s="609"/>
      <c r="BN13" s="610"/>
      <c r="BO13" s="646">
        <v>95.1</v>
      </c>
      <c r="BP13" s="646"/>
      <c r="BQ13" s="646"/>
      <c r="BR13" s="646"/>
      <c r="BS13" s="647" t="s">
        <v>122</v>
      </c>
      <c r="BT13" s="647"/>
      <c r="BU13" s="647"/>
      <c r="BV13" s="647"/>
      <c r="BW13" s="647"/>
      <c r="BX13" s="647"/>
      <c r="BY13" s="647"/>
      <c r="BZ13" s="647"/>
      <c r="CA13" s="647"/>
      <c r="CB13" s="682"/>
      <c r="CD13" s="605" t="s">
        <v>242</v>
      </c>
      <c r="CE13" s="606"/>
      <c r="CF13" s="606"/>
      <c r="CG13" s="606"/>
      <c r="CH13" s="606"/>
      <c r="CI13" s="606"/>
      <c r="CJ13" s="606"/>
      <c r="CK13" s="606"/>
      <c r="CL13" s="606"/>
      <c r="CM13" s="606"/>
      <c r="CN13" s="606"/>
      <c r="CO13" s="606"/>
      <c r="CP13" s="606"/>
      <c r="CQ13" s="607"/>
      <c r="CR13" s="608">
        <v>293070</v>
      </c>
      <c r="CS13" s="609"/>
      <c r="CT13" s="609"/>
      <c r="CU13" s="609"/>
      <c r="CV13" s="609"/>
      <c r="CW13" s="609"/>
      <c r="CX13" s="609"/>
      <c r="CY13" s="610"/>
      <c r="CZ13" s="646">
        <v>7.5</v>
      </c>
      <c r="DA13" s="646"/>
      <c r="DB13" s="646"/>
      <c r="DC13" s="646"/>
      <c r="DD13" s="614">
        <v>240765</v>
      </c>
      <c r="DE13" s="609"/>
      <c r="DF13" s="609"/>
      <c r="DG13" s="609"/>
      <c r="DH13" s="609"/>
      <c r="DI13" s="609"/>
      <c r="DJ13" s="609"/>
      <c r="DK13" s="609"/>
      <c r="DL13" s="609"/>
      <c r="DM13" s="609"/>
      <c r="DN13" s="609"/>
      <c r="DO13" s="609"/>
      <c r="DP13" s="610"/>
      <c r="DQ13" s="614">
        <v>51492</v>
      </c>
      <c r="DR13" s="609"/>
      <c r="DS13" s="609"/>
      <c r="DT13" s="609"/>
      <c r="DU13" s="609"/>
      <c r="DV13" s="609"/>
      <c r="DW13" s="609"/>
      <c r="DX13" s="609"/>
      <c r="DY13" s="609"/>
      <c r="DZ13" s="609"/>
      <c r="EA13" s="609"/>
      <c r="EB13" s="609"/>
      <c r="EC13" s="645"/>
    </row>
    <row r="14" spans="2:143" ht="11.25" customHeight="1" x14ac:dyDescent="0.2">
      <c r="B14" s="605" t="s">
        <v>243</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244</v>
      </c>
      <c r="AQ14" s="606"/>
      <c r="AR14" s="606"/>
      <c r="AS14" s="606"/>
      <c r="AT14" s="606"/>
      <c r="AU14" s="606"/>
      <c r="AV14" s="606"/>
      <c r="AW14" s="606"/>
      <c r="AX14" s="606"/>
      <c r="AY14" s="606"/>
      <c r="AZ14" s="606"/>
      <c r="BA14" s="606"/>
      <c r="BB14" s="606"/>
      <c r="BC14" s="606"/>
      <c r="BD14" s="606"/>
      <c r="BE14" s="606"/>
      <c r="BF14" s="607"/>
      <c r="BG14" s="608">
        <v>4429</v>
      </c>
      <c r="BH14" s="609"/>
      <c r="BI14" s="609"/>
      <c r="BJ14" s="609"/>
      <c r="BK14" s="609"/>
      <c r="BL14" s="609"/>
      <c r="BM14" s="609"/>
      <c r="BN14" s="610"/>
      <c r="BO14" s="646">
        <v>0.4</v>
      </c>
      <c r="BP14" s="646"/>
      <c r="BQ14" s="646"/>
      <c r="BR14" s="646"/>
      <c r="BS14" s="647" t="s">
        <v>122</v>
      </c>
      <c r="BT14" s="647"/>
      <c r="BU14" s="647"/>
      <c r="BV14" s="647"/>
      <c r="BW14" s="647"/>
      <c r="BX14" s="647"/>
      <c r="BY14" s="647"/>
      <c r="BZ14" s="647"/>
      <c r="CA14" s="647"/>
      <c r="CB14" s="682"/>
      <c r="CD14" s="605" t="s">
        <v>245</v>
      </c>
      <c r="CE14" s="606"/>
      <c r="CF14" s="606"/>
      <c r="CG14" s="606"/>
      <c r="CH14" s="606"/>
      <c r="CI14" s="606"/>
      <c r="CJ14" s="606"/>
      <c r="CK14" s="606"/>
      <c r="CL14" s="606"/>
      <c r="CM14" s="606"/>
      <c r="CN14" s="606"/>
      <c r="CO14" s="606"/>
      <c r="CP14" s="606"/>
      <c r="CQ14" s="607"/>
      <c r="CR14" s="608">
        <v>237989</v>
      </c>
      <c r="CS14" s="609"/>
      <c r="CT14" s="609"/>
      <c r="CU14" s="609"/>
      <c r="CV14" s="609"/>
      <c r="CW14" s="609"/>
      <c r="CX14" s="609"/>
      <c r="CY14" s="610"/>
      <c r="CZ14" s="646">
        <v>6.1</v>
      </c>
      <c r="DA14" s="646"/>
      <c r="DB14" s="646"/>
      <c r="DC14" s="646"/>
      <c r="DD14" s="614">
        <v>130805</v>
      </c>
      <c r="DE14" s="609"/>
      <c r="DF14" s="609"/>
      <c r="DG14" s="609"/>
      <c r="DH14" s="609"/>
      <c r="DI14" s="609"/>
      <c r="DJ14" s="609"/>
      <c r="DK14" s="609"/>
      <c r="DL14" s="609"/>
      <c r="DM14" s="609"/>
      <c r="DN14" s="609"/>
      <c r="DO14" s="609"/>
      <c r="DP14" s="610"/>
      <c r="DQ14" s="614">
        <v>107739</v>
      </c>
      <c r="DR14" s="609"/>
      <c r="DS14" s="609"/>
      <c r="DT14" s="609"/>
      <c r="DU14" s="609"/>
      <c r="DV14" s="609"/>
      <c r="DW14" s="609"/>
      <c r="DX14" s="609"/>
      <c r="DY14" s="609"/>
      <c r="DZ14" s="609"/>
      <c r="EA14" s="609"/>
      <c r="EB14" s="609"/>
      <c r="EC14" s="645"/>
    </row>
    <row r="15" spans="2:143" ht="11.25" customHeight="1" x14ac:dyDescent="0.2">
      <c r="B15" s="605" t="s">
        <v>246</v>
      </c>
      <c r="C15" s="606"/>
      <c r="D15" s="606"/>
      <c r="E15" s="606"/>
      <c r="F15" s="606"/>
      <c r="G15" s="606"/>
      <c r="H15" s="606"/>
      <c r="I15" s="606"/>
      <c r="J15" s="606"/>
      <c r="K15" s="606"/>
      <c r="L15" s="606"/>
      <c r="M15" s="606"/>
      <c r="N15" s="606"/>
      <c r="O15" s="606"/>
      <c r="P15" s="606"/>
      <c r="Q15" s="607"/>
      <c r="R15" s="608">
        <v>6933</v>
      </c>
      <c r="S15" s="609"/>
      <c r="T15" s="609"/>
      <c r="U15" s="609"/>
      <c r="V15" s="609"/>
      <c r="W15" s="609"/>
      <c r="X15" s="609"/>
      <c r="Y15" s="610"/>
      <c r="Z15" s="646">
        <v>0.2</v>
      </c>
      <c r="AA15" s="646"/>
      <c r="AB15" s="646"/>
      <c r="AC15" s="646"/>
      <c r="AD15" s="647">
        <v>6933</v>
      </c>
      <c r="AE15" s="647"/>
      <c r="AF15" s="647"/>
      <c r="AG15" s="647"/>
      <c r="AH15" s="647"/>
      <c r="AI15" s="647"/>
      <c r="AJ15" s="647"/>
      <c r="AK15" s="647"/>
      <c r="AL15" s="611">
        <v>0.4</v>
      </c>
      <c r="AM15" s="612"/>
      <c r="AN15" s="612"/>
      <c r="AO15" s="648"/>
      <c r="AP15" s="605" t="s">
        <v>247</v>
      </c>
      <c r="AQ15" s="606"/>
      <c r="AR15" s="606"/>
      <c r="AS15" s="606"/>
      <c r="AT15" s="606"/>
      <c r="AU15" s="606"/>
      <c r="AV15" s="606"/>
      <c r="AW15" s="606"/>
      <c r="AX15" s="606"/>
      <c r="AY15" s="606"/>
      <c r="AZ15" s="606"/>
      <c r="BA15" s="606"/>
      <c r="BB15" s="606"/>
      <c r="BC15" s="606"/>
      <c r="BD15" s="606"/>
      <c r="BE15" s="606"/>
      <c r="BF15" s="607"/>
      <c r="BG15" s="608">
        <v>3104</v>
      </c>
      <c r="BH15" s="609"/>
      <c r="BI15" s="609"/>
      <c r="BJ15" s="609"/>
      <c r="BK15" s="609"/>
      <c r="BL15" s="609"/>
      <c r="BM15" s="609"/>
      <c r="BN15" s="610"/>
      <c r="BO15" s="646">
        <v>0.3</v>
      </c>
      <c r="BP15" s="646"/>
      <c r="BQ15" s="646"/>
      <c r="BR15" s="646"/>
      <c r="BS15" s="647" t="s">
        <v>122</v>
      </c>
      <c r="BT15" s="647"/>
      <c r="BU15" s="647"/>
      <c r="BV15" s="647"/>
      <c r="BW15" s="647"/>
      <c r="BX15" s="647"/>
      <c r="BY15" s="647"/>
      <c r="BZ15" s="647"/>
      <c r="CA15" s="647"/>
      <c r="CB15" s="682"/>
      <c r="CD15" s="605" t="s">
        <v>248</v>
      </c>
      <c r="CE15" s="606"/>
      <c r="CF15" s="606"/>
      <c r="CG15" s="606"/>
      <c r="CH15" s="606"/>
      <c r="CI15" s="606"/>
      <c r="CJ15" s="606"/>
      <c r="CK15" s="606"/>
      <c r="CL15" s="606"/>
      <c r="CM15" s="606"/>
      <c r="CN15" s="606"/>
      <c r="CO15" s="606"/>
      <c r="CP15" s="606"/>
      <c r="CQ15" s="607"/>
      <c r="CR15" s="608">
        <v>214848</v>
      </c>
      <c r="CS15" s="609"/>
      <c r="CT15" s="609"/>
      <c r="CU15" s="609"/>
      <c r="CV15" s="609"/>
      <c r="CW15" s="609"/>
      <c r="CX15" s="609"/>
      <c r="CY15" s="610"/>
      <c r="CZ15" s="646">
        <v>5.5</v>
      </c>
      <c r="DA15" s="646"/>
      <c r="DB15" s="646"/>
      <c r="DC15" s="646"/>
      <c r="DD15" s="614">
        <v>39865</v>
      </c>
      <c r="DE15" s="609"/>
      <c r="DF15" s="609"/>
      <c r="DG15" s="609"/>
      <c r="DH15" s="609"/>
      <c r="DI15" s="609"/>
      <c r="DJ15" s="609"/>
      <c r="DK15" s="609"/>
      <c r="DL15" s="609"/>
      <c r="DM15" s="609"/>
      <c r="DN15" s="609"/>
      <c r="DO15" s="609"/>
      <c r="DP15" s="610"/>
      <c r="DQ15" s="614">
        <v>153646</v>
      </c>
      <c r="DR15" s="609"/>
      <c r="DS15" s="609"/>
      <c r="DT15" s="609"/>
      <c r="DU15" s="609"/>
      <c r="DV15" s="609"/>
      <c r="DW15" s="609"/>
      <c r="DX15" s="609"/>
      <c r="DY15" s="609"/>
      <c r="DZ15" s="609"/>
      <c r="EA15" s="609"/>
      <c r="EB15" s="609"/>
      <c r="EC15" s="645"/>
    </row>
    <row r="16" spans="2:143" ht="11.25" customHeight="1" x14ac:dyDescent="0.2">
      <c r="B16" s="605" t="s">
        <v>249</v>
      </c>
      <c r="C16" s="606"/>
      <c r="D16" s="606"/>
      <c r="E16" s="606"/>
      <c r="F16" s="606"/>
      <c r="G16" s="606"/>
      <c r="H16" s="606"/>
      <c r="I16" s="606"/>
      <c r="J16" s="606"/>
      <c r="K16" s="606"/>
      <c r="L16" s="606"/>
      <c r="M16" s="606"/>
      <c r="N16" s="606"/>
      <c r="O16" s="606"/>
      <c r="P16" s="606"/>
      <c r="Q16" s="607"/>
      <c r="R16" s="608">
        <v>4279</v>
      </c>
      <c r="S16" s="609"/>
      <c r="T16" s="609"/>
      <c r="U16" s="609"/>
      <c r="V16" s="609"/>
      <c r="W16" s="609"/>
      <c r="X16" s="609"/>
      <c r="Y16" s="610"/>
      <c r="Z16" s="646">
        <v>0.1</v>
      </c>
      <c r="AA16" s="646"/>
      <c r="AB16" s="646"/>
      <c r="AC16" s="646"/>
      <c r="AD16" s="647">
        <v>4279</v>
      </c>
      <c r="AE16" s="647"/>
      <c r="AF16" s="647"/>
      <c r="AG16" s="647"/>
      <c r="AH16" s="647"/>
      <c r="AI16" s="647"/>
      <c r="AJ16" s="647"/>
      <c r="AK16" s="647"/>
      <c r="AL16" s="611">
        <v>0.3</v>
      </c>
      <c r="AM16" s="612"/>
      <c r="AN16" s="612"/>
      <c r="AO16" s="648"/>
      <c r="AP16" s="605" t="s">
        <v>250</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251</v>
      </c>
      <c r="CE16" s="606"/>
      <c r="CF16" s="606"/>
      <c r="CG16" s="606"/>
      <c r="CH16" s="606"/>
      <c r="CI16" s="606"/>
      <c r="CJ16" s="606"/>
      <c r="CK16" s="606"/>
      <c r="CL16" s="606"/>
      <c r="CM16" s="606"/>
      <c r="CN16" s="606"/>
      <c r="CO16" s="606"/>
      <c r="CP16" s="606"/>
      <c r="CQ16" s="607"/>
      <c r="CR16" s="608">
        <v>43888</v>
      </c>
      <c r="CS16" s="609"/>
      <c r="CT16" s="609"/>
      <c r="CU16" s="609"/>
      <c r="CV16" s="609"/>
      <c r="CW16" s="609"/>
      <c r="CX16" s="609"/>
      <c r="CY16" s="610"/>
      <c r="CZ16" s="646">
        <v>1.1000000000000001</v>
      </c>
      <c r="DA16" s="646"/>
      <c r="DB16" s="646"/>
      <c r="DC16" s="646"/>
      <c r="DD16" s="614" t="s">
        <v>122</v>
      </c>
      <c r="DE16" s="609"/>
      <c r="DF16" s="609"/>
      <c r="DG16" s="609"/>
      <c r="DH16" s="609"/>
      <c r="DI16" s="609"/>
      <c r="DJ16" s="609"/>
      <c r="DK16" s="609"/>
      <c r="DL16" s="609"/>
      <c r="DM16" s="609"/>
      <c r="DN16" s="609"/>
      <c r="DO16" s="609"/>
      <c r="DP16" s="610"/>
      <c r="DQ16" s="614">
        <v>24432</v>
      </c>
      <c r="DR16" s="609"/>
      <c r="DS16" s="609"/>
      <c r="DT16" s="609"/>
      <c r="DU16" s="609"/>
      <c r="DV16" s="609"/>
      <c r="DW16" s="609"/>
      <c r="DX16" s="609"/>
      <c r="DY16" s="609"/>
      <c r="DZ16" s="609"/>
      <c r="EA16" s="609"/>
      <c r="EB16" s="609"/>
      <c r="EC16" s="645"/>
    </row>
    <row r="17" spans="2:133" ht="11.25" customHeight="1" x14ac:dyDescent="0.2">
      <c r="B17" s="605" t="s">
        <v>252</v>
      </c>
      <c r="C17" s="606"/>
      <c r="D17" s="606"/>
      <c r="E17" s="606"/>
      <c r="F17" s="606"/>
      <c r="G17" s="606"/>
      <c r="H17" s="606"/>
      <c r="I17" s="606"/>
      <c r="J17" s="606"/>
      <c r="K17" s="606"/>
      <c r="L17" s="606"/>
      <c r="M17" s="606"/>
      <c r="N17" s="606"/>
      <c r="O17" s="606"/>
      <c r="P17" s="606"/>
      <c r="Q17" s="607"/>
      <c r="R17" s="608">
        <v>4068</v>
      </c>
      <c r="S17" s="609"/>
      <c r="T17" s="609"/>
      <c r="U17" s="609"/>
      <c r="V17" s="609"/>
      <c r="W17" s="609"/>
      <c r="X17" s="609"/>
      <c r="Y17" s="610"/>
      <c r="Z17" s="646">
        <v>0.1</v>
      </c>
      <c r="AA17" s="646"/>
      <c r="AB17" s="646"/>
      <c r="AC17" s="646"/>
      <c r="AD17" s="647">
        <v>4068</v>
      </c>
      <c r="AE17" s="647"/>
      <c r="AF17" s="647"/>
      <c r="AG17" s="647"/>
      <c r="AH17" s="647"/>
      <c r="AI17" s="647"/>
      <c r="AJ17" s="647"/>
      <c r="AK17" s="647"/>
      <c r="AL17" s="611">
        <v>0.2</v>
      </c>
      <c r="AM17" s="612"/>
      <c r="AN17" s="612"/>
      <c r="AO17" s="648"/>
      <c r="AP17" s="605" t="s">
        <v>253</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254</v>
      </c>
      <c r="CE17" s="606"/>
      <c r="CF17" s="606"/>
      <c r="CG17" s="606"/>
      <c r="CH17" s="606"/>
      <c r="CI17" s="606"/>
      <c r="CJ17" s="606"/>
      <c r="CK17" s="606"/>
      <c r="CL17" s="606"/>
      <c r="CM17" s="606"/>
      <c r="CN17" s="606"/>
      <c r="CO17" s="606"/>
      <c r="CP17" s="606"/>
      <c r="CQ17" s="607"/>
      <c r="CR17" s="608">
        <v>347521</v>
      </c>
      <c r="CS17" s="609"/>
      <c r="CT17" s="609"/>
      <c r="CU17" s="609"/>
      <c r="CV17" s="609"/>
      <c r="CW17" s="609"/>
      <c r="CX17" s="609"/>
      <c r="CY17" s="610"/>
      <c r="CZ17" s="646">
        <v>8.9</v>
      </c>
      <c r="DA17" s="646"/>
      <c r="DB17" s="646"/>
      <c r="DC17" s="646"/>
      <c r="DD17" s="614" t="s">
        <v>122</v>
      </c>
      <c r="DE17" s="609"/>
      <c r="DF17" s="609"/>
      <c r="DG17" s="609"/>
      <c r="DH17" s="609"/>
      <c r="DI17" s="609"/>
      <c r="DJ17" s="609"/>
      <c r="DK17" s="609"/>
      <c r="DL17" s="609"/>
      <c r="DM17" s="609"/>
      <c r="DN17" s="609"/>
      <c r="DO17" s="609"/>
      <c r="DP17" s="610"/>
      <c r="DQ17" s="614">
        <v>347521</v>
      </c>
      <c r="DR17" s="609"/>
      <c r="DS17" s="609"/>
      <c r="DT17" s="609"/>
      <c r="DU17" s="609"/>
      <c r="DV17" s="609"/>
      <c r="DW17" s="609"/>
      <c r="DX17" s="609"/>
      <c r="DY17" s="609"/>
      <c r="DZ17" s="609"/>
      <c r="EA17" s="609"/>
      <c r="EB17" s="609"/>
      <c r="EC17" s="645"/>
    </row>
    <row r="18" spans="2:133" ht="11.25" customHeight="1" x14ac:dyDescent="0.2">
      <c r="B18" s="605" t="s">
        <v>255</v>
      </c>
      <c r="C18" s="606"/>
      <c r="D18" s="606"/>
      <c r="E18" s="606"/>
      <c r="F18" s="606"/>
      <c r="G18" s="606"/>
      <c r="H18" s="606"/>
      <c r="I18" s="606"/>
      <c r="J18" s="606"/>
      <c r="K18" s="606"/>
      <c r="L18" s="606"/>
      <c r="M18" s="606"/>
      <c r="N18" s="606"/>
      <c r="O18" s="606"/>
      <c r="P18" s="606"/>
      <c r="Q18" s="607"/>
      <c r="R18" s="608">
        <v>89</v>
      </c>
      <c r="S18" s="609"/>
      <c r="T18" s="609"/>
      <c r="U18" s="609"/>
      <c r="V18" s="609"/>
      <c r="W18" s="609"/>
      <c r="X18" s="609"/>
      <c r="Y18" s="610"/>
      <c r="Z18" s="646">
        <v>0</v>
      </c>
      <c r="AA18" s="646"/>
      <c r="AB18" s="646"/>
      <c r="AC18" s="646"/>
      <c r="AD18" s="647">
        <v>89</v>
      </c>
      <c r="AE18" s="647"/>
      <c r="AF18" s="647"/>
      <c r="AG18" s="647"/>
      <c r="AH18" s="647"/>
      <c r="AI18" s="647"/>
      <c r="AJ18" s="647"/>
      <c r="AK18" s="647"/>
      <c r="AL18" s="611">
        <v>0</v>
      </c>
      <c r="AM18" s="612"/>
      <c r="AN18" s="612"/>
      <c r="AO18" s="648"/>
      <c r="AP18" s="605" t="s">
        <v>256</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257</v>
      </c>
      <c r="CE18" s="606"/>
      <c r="CF18" s="606"/>
      <c r="CG18" s="606"/>
      <c r="CH18" s="606"/>
      <c r="CI18" s="606"/>
      <c r="CJ18" s="606"/>
      <c r="CK18" s="606"/>
      <c r="CL18" s="606"/>
      <c r="CM18" s="606"/>
      <c r="CN18" s="606"/>
      <c r="CO18" s="606"/>
      <c r="CP18" s="606"/>
      <c r="CQ18" s="607"/>
      <c r="CR18" s="608">
        <v>1081</v>
      </c>
      <c r="CS18" s="609"/>
      <c r="CT18" s="609"/>
      <c r="CU18" s="609"/>
      <c r="CV18" s="609"/>
      <c r="CW18" s="609"/>
      <c r="CX18" s="609"/>
      <c r="CY18" s="610"/>
      <c r="CZ18" s="646">
        <v>0</v>
      </c>
      <c r="DA18" s="646"/>
      <c r="DB18" s="646"/>
      <c r="DC18" s="646"/>
      <c r="DD18" s="614">
        <v>1081</v>
      </c>
      <c r="DE18" s="609"/>
      <c r="DF18" s="609"/>
      <c r="DG18" s="609"/>
      <c r="DH18" s="609"/>
      <c r="DI18" s="609"/>
      <c r="DJ18" s="609"/>
      <c r="DK18" s="609"/>
      <c r="DL18" s="609"/>
      <c r="DM18" s="609"/>
      <c r="DN18" s="609"/>
      <c r="DO18" s="609"/>
      <c r="DP18" s="610"/>
      <c r="DQ18" s="614">
        <v>1081</v>
      </c>
      <c r="DR18" s="609"/>
      <c r="DS18" s="609"/>
      <c r="DT18" s="609"/>
      <c r="DU18" s="609"/>
      <c r="DV18" s="609"/>
      <c r="DW18" s="609"/>
      <c r="DX18" s="609"/>
      <c r="DY18" s="609"/>
      <c r="DZ18" s="609"/>
      <c r="EA18" s="609"/>
      <c r="EB18" s="609"/>
      <c r="EC18" s="645"/>
    </row>
    <row r="19" spans="2:133" ht="11.25" customHeight="1" x14ac:dyDescent="0.2">
      <c r="B19" s="605" t="s">
        <v>258</v>
      </c>
      <c r="C19" s="606"/>
      <c r="D19" s="606"/>
      <c r="E19" s="606"/>
      <c r="F19" s="606"/>
      <c r="G19" s="606"/>
      <c r="H19" s="606"/>
      <c r="I19" s="606"/>
      <c r="J19" s="606"/>
      <c r="K19" s="606"/>
      <c r="L19" s="606"/>
      <c r="M19" s="606"/>
      <c r="N19" s="606"/>
      <c r="O19" s="606"/>
      <c r="P19" s="606"/>
      <c r="Q19" s="607"/>
      <c r="R19" s="608">
        <v>3979</v>
      </c>
      <c r="S19" s="609"/>
      <c r="T19" s="609"/>
      <c r="U19" s="609"/>
      <c r="V19" s="609"/>
      <c r="W19" s="609"/>
      <c r="X19" s="609"/>
      <c r="Y19" s="610"/>
      <c r="Z19" s="646">
        <v>0.1</v>
      </c>
      <c r="AA19" s="646"/>
      <c r="AB19" s="646"/>
      <c r="AC19" s="646"/>
      <c r="AD19" s="647">
        <v>3979</v>
      </c>
      <c r="AE19" s="647"/>
      <c r="AF19" s="647"/>
      <c r="AG19" s="647"/>
      <c r="AH19" s="647"/>
      <c r="AI19" s="647"/>
      <c r="AJ19" s="647"/>
      <c r="AK19" s="647"/>
      <c r="AL19" s="611">
        <v>0.2</v>
      </c>
      <c r="AM19" s="612"/>
      <c r="AN19" s="612"/>
      <c r="AO19" s="648"/>
      <c r="AP19" s="605" t="s">
        <v>259</v>
      </c>
      <c r="AQ19" s="606"/>
      <c r="AR19" s="606"/>
      <c r="AS19" s="606"/>
      <c r="AT19" s="606"/>
      <c r="AU19" s="606"/>
      <c r="AV19" s="606"/>
      <c r="AW19" s="606"/>
      <c r="AX19" s="606"/>
      <c r="AY19" s="606"/>
      <c r="AZ19" s="606"/>
      <c r="BA19" s="606"/>
      <c r="BB19" s="606"/>
      <c r="BC19" s="606"/>
      <c r="BD19" s="606"/>
      <c r="BE19" s="606"/>
      <c r="BF19" s="607"/>
      <c r="BG19" s="608">
        <v>1041</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2"/>
      <c r="CD19" s="605" t="s">
        <v>260</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261</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262</v>
      </c>
      <c r="AQ20" s="606"/>
      <c r="AR20" s="606"/>
      <c r="AS20" s="606"/>
      <c r="AT20" s="606"/>
      <c r="AU20" s="606"/>
      <c r="AV20" s="606"/>
      <c r="AW20" s="606"/>
      <c r="AX20" s="606"/>
      <c r="AY20" s="606"/>
      <c r="AZ20" s="606"/>
      <c r="BA20" s="606"/>
      <c r="BB20" s="606"/>
      <c r="BC20" s="606"/>
      <c r="BD20" s="606"/>
      <c r="BE20" s="606"/>
      <c r="BF20" s="607"/>
      <c r="BG20" s="608">
        <v>1041</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2"/>
      <c r="CD20" s="605" t="s">
        <v>263</v>
      </c>
      <c r="CE20" s="606"/>
      <c r="CF20" s="606"/>
      <c r="CG20" s="606"/>
      <c r="CH20" s="606"/>
      <c r="CI20" s="606"/>
      <c r="CJ20" s="606"/>
      <c r="CK20" s="606"/>
      <c r="CL20" s="606"/>
      <c r="CM20" s="606"/>
      <c r="CN20" s="606"/>
      <c r="CO20" s="606"/>
      <c r="CP20" s="606"/>
      <c r="CQ20" s="607"/>
      <c r="CR20" s="608">
        <v>3917760</v>
      </c>
      <c r="CS20" s="609"/>
      <c r="CT20" s="609"/>
      <c r="CU20" s="609"/>
      <c r="CV20" s="609"/>
      <c r="CW20" s="609"/>
      <c r="CX20" s="609"/>
      <c r="CY20" s="610"/>
      <c r="CZ20" s="646">
        <v>100</v>
      </c>
      <c r="DA20" s="646"/>
      <c r="DB20" s="646"/>
      <c r="DC20" s="646"/>
      <c r="DD20" s="614">
        <v>1399321</v>
      </c>
      <c r="DE20" s="609"/>
      <c r="DF20" s="609"/>
      <c r="DG20" s="609"/>
      <c r="DH20" s="609"/>
      <c r="DI20" s="609"/>
      <c r="DJ20" s="609"/>
      <c r="DK20" s="609"/>
      <c r="DL20" s="609"/>
      <c r="DM20" s="609"/>
      <c r="DN20" s="609"/>
      <c r="DO20" s="609"/>
      <c r="DP20" s="610"/>
      <c r="DQ20" s="614">
        <v>1961092</v>
      </c>
      <c r="DR20" s="609"/>
      <c r="DS20" s="609"/>
      <c r="DT20" s="609"/>
      <c r="DU20" s="609"/>
      <c r="DV20" s="609"/>
      <c r="DW20" s="609"/>
      <c r="DX20" s="609"/>
      <c r="DY20" s="609"/>
      <c r="DZ20" s="609"/>
      <c r="EA20" s="609"/>
      <c r="EB20" s="609"/>
      <c r="EC20" s="645"/>
    </row>
    <row r="21" spans="2:133" ht="11.25" customHeight="1" x14ac:dyDescent="0.2">
      <c r="B21" s="605" t="s">
        <v>264</v>
      </c>
      <c r="C21" s="606"/>
      <c r="D21" s="606"/>
      <c r="E21" s="606"/>
      <c r="F21" s="606"/>
      <c r="G21" s="606"/>
      <c r="H21" s="606"/>
      <c r="I21" s="606"/>
      <c r="J21" s="606"/>
      <c r="K21" s="606"/>
      <c r="L21" s="606"/>
      <c r="M21" s="606"/>
      <c r="N21" s="606"/>
      <c r="O21" s="606"/>
      <c r="P21" s="606"/>
      <c r="Q21" s="607"/>
      <c r="R21" s="608">
        <v>656894</v>
      </c>
      <c r="S21" s="609"/>
      <c r="T21" s="609"/>
      <c r="U21" s="609"/>
      <c r="V21" s="609"/>
      <c r="W21" s="609"/>
      <c r="X21" s="609"/>
      <c r="Y21" s="610"/>
      <c r="Z21" s="646">
        <v>16.100000000000001</v>
      </c>
      <c r="AA21" s="646"/>
      <c r="AB21" s="646"/>
      <c r="AC21" s="646"/>
      <c r="AD21" s="647">
        <v>453984</v>
      </c>
      <c r="AE21" s="647"/>
      <c r="AF21" s="647"/>
      <c r="AG21" s="647"/>
      <c r="AH21" s="647"/>
      <c r="AI21" s="647"/>
      <c r="AJ21" s="647"/>
      <c r="AK21" s="647"/>
      <c r="AL21" s="611">
        <v>27</v>
      </c>
      <c r="AM21" s="612"/>
      <c r="AN21" s="612"/>
      <c r="AO21" s="648"/>
      <c r="AP21" s="605" t="s">
        <v>265</v>
      </c>
      <c r="AQ21" s="686"/>
      <c r="AR21" s="686"/>
      <c r="AS21" s="686"/>
      <c r="AT21" s="686"/>
      <c r="AU21" s="686"/>
      <c r="AV21" s="686"/>
      <c r="AW21" s="686"/>
      <c r="AX21" s="686"/>
      <c r="AY21" s="686"/>
      <c r="AZ21" s="686"/>
      <c r="BA21" s="686"/>
      <c r="BB21" s="686"/>
      <c r="BC21" s="686"/>
      <c r="BD21" s="686"/>
      <c r="BE21" s="686"/>
      <c r="BF21" s="687"/>
      <c r="BG21" s="608">
        <v>1041</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266</v>
      </c>
      <c r="C22" s="606"/>
      <c r="D22" s="606"/>
      <c r="E22" s="606"/>
      <c r="F22" s="606"/>
      <c r="G22" s="606"/>
      <c r="H22" s="606"/>
      <c r="I22" s="606"/>
      <c r="J22" s="606"/>
      <c r="K22" s="606"/>
      <c r="L22" s="606"/>
      <c r="M22" s="606"/>
      <c r="N22" s="606"/>
      <c r="O22" s="606"/>
      <c r="P22" s="606"/>
      <c r="Q22" s="607"/>
      <c r="R22" s="608">
        <v>453984</v>
      </c>
      <c r="S22" s="609"/>
      <c r="T22" s="609"/>
      <c r="U22" s="609"/>
      <c r="V22" s="609"/>
      <c r="W22" s="609"/>
      <c r="X22" s="609"/>
      <c r="Y22" s="610"/>
      <c r="Z22" s="646">
        <v>11.2</v>
      </c>
      <c r="AA22" s="646"/>
      <c r="AB22" s="646"/>
      <c r="AC22" s="646"/>
      <c r="AD22" s="647">
        <v>453984</v>
      </c>
      <c r="AE22" s="647"/>
      <c r="AF22" s="647"/>
      <c r="AG22" s="647"/>
      <c r="AH22" s="647"/>
      <c r="AI22" s="647"/>
      <c r="AJ22" s="647"/>
      <c r="AK22" s="647"/>
      <c r="AL22" s="611">
        <v>27</v>
      </c>
      <c r="AM22" s="612"/>
      <c r="AN22" s="612"/>
      <c r="AO22" s="648"/>
      <c r="AP22" s="605" t="s">
        <v>267</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6" t="s">
        <v>268</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25" customHeight="1" x14ac:dyDescent="0.2">
      <c r="B23" s="605" t="s">
        <v>269</v>
      </c>
      <c r="C23" s="606"/>
      <c r="D23" s="606"/>
      <c r="E23" s="606"/>
      <c r="F23" s="606"/>
      <c r="G23" s="606"/>
      <c r="H23" s="606"/>
      <c r="I23" s="606"/>
      <c r="J23" s="606"/>
      <c r="K23" s="606"/>
      <c r="L23" s="606"/>
      <c r="M23" s="606"/>
      <c r="N23" s="606"/>
      <c r="O23" s="606"/>
      <c r="P23" s="606"/>
      <c r="Q23" s="607"/>
      <c r="R23" s="608">
        <v>202910</v>
      </c>
      <c r="S23" s="609"/>
      <c r="T23" s="609"/>
      <c r="U23" s="609"/>
      <c r="V23" s="609"/>
      <c r="W23" s="609"/>
      <c r="X23" s="609"/>
      <c r="Y23" s="610"/>
      <c r="Z23" s="646">
        <v>5</v>
      </c>
      <c r="AA23" s="646"/>
      <c r="AB23" s="646"/>
      <c r="AC23" s="646"/>
      <c r="AD23" s="647" t="s">
        <v>122</v>
      </c>
      <c r="AE23" s="647"/>
      <c r="AF23" s="647"/>
      <c r="AG23" s="647"/>
      <c r="AH23" s="647"/>
      <c r="AI23" s="647"/>
      <c r="AJ23" s="647"/>
      <c r="AK23" s="647"/>
      <c r="AL23" s="611" t="s">
        <v>122</v>
      </c>
      <c r="AM23" s="612"/>
      <c r="AN23" s="612"/>
      <c r="AO23" s="648"/>
      <c r="AP23" s="605" t="s">
        <v>270</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6" t="s">
        <v>210</v>
      </c>
      <c r="CE23" s="667"/>
      <c r="CF23" s="667"/>
      <c r="CG23" s="667"/>
      <c r="CH23" s="667"/>
      <c r="CI23" s="667"/>
      <c r="CJ23" s="667"/>
      <c r="CK23" s="667"/>
      <c r="CL23" s="667"/>
      <c r="CM23" s="667"/>
      <c r="CN23" s="667"/>
      <c r="CO23" s="667"/>
      <c r="CP23" s="667"/>
      <c r="CQ23" s="668"/>
      <c r="CR23" s="666" t="s">
        <v>271</v>
      </c>
      <c r="CS23" s="667"/>
      <c r="CT23" s="667"/>
      <c r="CU23" s="667"/>
      <c r="CV23" s="667"/>
      <c r="CW23" s="667"/>
      <c r="CX23" s="667"/>
      <c r="CY23" s="668"/>
      <c r="CZ23" s="666" t="s">
        <v>272</v>
      </c>
      <c r="DA23" s="667"/>
      <c r="DB23" s="667"/>
      <c r="DC23" s="668"/>
      <c r="DD23" s="666" t="s">
        <v>273</v>
      </c>
      <c r="DE23" s="667"/>
      <c r="DF23" s="667"/>
      <c r="DG23" s="667"/>
      <c r="DH23" s="667"/>
      <c r="DI23" s="667"/>
      <c r="DJ23" s="667"/>
      <c r="DK23" s="668"/>
      <c r="DL23" s="698" t="s">
        <v>274</v>
      </c>
      <c r="DM23" s="699"/>
      <c r="DN23" s="699"/>
      <c r="DO23" s="699"/>
      <c r="DP23" s="699"/>
      <c r="DQ23" s="699"/>
      <c r="DR23" s="699"/>
      <c r="DS23" s="699"/>
      <c r="DT23" s="699"/>
      <c r="DU23" s="699"/>
      <c r="DV23" s="700"/>
      <c r="DW23" s="666" t="s">
        <v>275</v>
      </c>
      <c r="DX23" s="667"/>
      <c r="DY23" s="667"/>
      <c r="DZ23" s="667"/>
      <c r="EA23" s="667"/>
      <c r="EB23" s="667"/>
      <c r="EC23" s="668"/>
    </row>
    <row r="24" spans="2:133" ht="11.25" customHeight="1" x14ac:dyDescent="0.2">
      <c r="B24" s="605" t="s">
        <v>276</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277</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3" t="s">
        <v>278</v>
      </c>
      <c r="CE24" s="664"/>
      <c r="CF24" s="664"/>
      <c r="CG24" s="664"/>
      <c r="CH24" s="664"/>
      <c r="CI24" s="664"/>
      <c r="CJ24" s="664"/>
      <c r="CK24" s="664"/>
      <c r="CL24" s="664"/>
      <c r="CM24" s="664"/>
      <c r="CN24" s="664"/>
      <c r="CO24" s="664"/>
      <c r="CP24" s="664"/>
      <c r="CQ24" s="665"/>
      <c r="CR24" s="660">
        <v>866824</v>
      </c>
      <c r="CS24" s="661"/>
      <c r="CT24" s="661"/>
      <c r="CU24" s="661"/>
      <c r="CV24" s="661"/>
      <c r="CW24" s="661"/>
      <c r="CX24" s="661"/>
      <c r="CY24" s="689"/>
      <c r="CZ24" s="690">
        <v>22.1</v>
      </c>
      <c r="DA24" s="672"/>
      <c r="DB24" s="672"/>
      <c r="DC24" s="692"/>
      <c r="DD24" s="688">
        <v>704470</v>
      </c>
      <c r="DE24" s="661"/>
      <c r="DF24" s="661"/>
      <c r="DG24" s="661"/>
      <c r="DH24" s="661"/>
      <c r="DI24" s="661"/>
      <c r="DJ24" s="661"/>
      <c r="DK24" s="689"/>
      <c r="DL24" s="688">
        <v>679560</v>
      </c>
      <c r="DM24" s="661"/>
      <c r="DN24" s="661"/>
      <c r="DO24" s="661"/>
      <c r="DP24" s="661"/>
      <c r="DQ24" s="661"/>
      <c r="DR24" s="661"/>
      <c r="DS24" s="661"/>
      <c r="DT24" s="661"/>
      <c r="DU24" s="661"/>
      <c r="DV24" s="689"/>
      <c r="DW24" s="690">
        <v>40.1</v>
      </c>
      <c r="DX24" s="672"/>
      <c r="DY24" s="672"/>
      <c r="DZ24" s="672"/>
      <c r="EA24" s="672"/>
      <c r="EB24" s="672"/>
      <c r="EC24" s="691"/>
    </row>
    <row r="25" spans="2:133" ht="11.25" customHeight="1" x14ac:dyDescent="0.2">
      <c r="B25" s="605" t="s">
        <v>279</v>
      </c>
      <c r="C25" s="606"/>
      <c r="D25" s="606"/>
      <c r="E25" s="606"/>
      <c r="F25" s="606"/>
      <c r="G25" s="606"/>
      <c r="H25" s="606"/>
      <c r="I25" s="606"/>
      <c r="J25" s="606"/>
      <c r="K25" s="606"/>
      <c r="L25" s="606"/>
      <c r="M25" s="606"/>
      <c r="N25" s="606"/>
      <c r="O25" s="606"/>
      <c r="P25" s="606"/>
      <c r="Q25" s="607"/>
      <c r="R25" s="608">
        <v>1880707</v>
      </c>
      <c r="S25" s="609"/>
      <c r="T25" s="609"/>
      <c r="U25" s="609"/>
      <c r="V25" s="609"/>
      <c r="W25" s="609"/>
      <c r="X25" s="609"/>
      <c r="Y25" s="610"/>
      <c r="Z25" s="646">
        <v>46.2</v>
      </c>
      <c r="AA25" s="646"/>
      <c r="AB25" s="646"/>
      <c r="AC25" s="646"/>
      <c r="AD25" s="647">
        <v>1677797</v>
      </c>
      <c r="AE25" s="647"/>
      <c r="AF25" s="647"/>
      <c r="AG25" s="647"/>
      <c r="AH25" s="647"/>
      <c r="AI25" s="647"/>
      <c r="AJ25" s="647"/>
      <c r="AK25" s="647"/>
      <c r="AL25" s="611">
        <v>100</v>
      </c>
      <c r="AM25" s="612"/>
      <c r="AN25" s="612"/>
      <c r="AO25" s="648"/>
      <c r="AP25" s="605" t="s">
        <v>280</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281</v>
      </c>
      <c r="CE25" s="606"/>
      <c r="CF25" s="606"/>
      <c r="CG25" s="606"/>
      <c r="CH25" s="606"/>
      <c r="CI25" s="606"/>
      <c r="CJ25" s="606"/>
      <c r="CK25" s="606"/>
      <c r="CL25" s="606"/>
      <c r="CM25" s="606"/>
      <c r="CN25" s="606"/>
      <c r="CO25" s="606"/>
      <c r="CP25" s="606"/>
      <c r="CQ25" s="607"/>
      <c r="CR25" s="608">
        <v>383541</v>
      </c>
      <c r="CS25" s="621"/>
      <c r="CT25" s="621"/>
      <c r="CU25" s="621"/>
      <c r="CV25" s="621"/>
      <c r="CW25" s="621"/>
      <c r="CX25" s="621"/>
      <c r="CY25" s="622"/>
      <c r="CZ25" s="611">
        <v>9.8000000000000007</v>
      </c>
      <c r="DA25" s="623"/>
      <c r="DB25" s="623"/>
      <c r="DC25" s="624"/>
      <c r="DD25" s="614">
        <v>292230</v>
      </c>
      <c r="DE25" s="621"/>
      <c r="DF25" s="621"/>
      <c r="DG25" s="621"/>
      <c r="DH25" s="621"/>
      <c r="DI25" s="621"/>
      <c r="DJ25" s="621"/>
      <c r="DK25" s="622"/>
      <c r="DL25" s="614">
        <v>284748</v>
      </c>
      <c r="DM25" s="621"/>
      <c r="DN25" s="621"/>
      <c r="DO25" s="621"/>
      <c r="DP25" s="621"/>
      <c r="DQ25" s="621"/>
      <c r="DR25" s="621"/>
      <c r="DS25" s="621"/>
      <c r="DT25" s="621"/>
      <c r="DU25" s="621"/>
      <c r="DV25" s="622"/>
      <c r="DW25" s="611">
        <v>16.8</v>
      </c>
      <c r="DX25" s="623"/>
      <c r="DY25" s="623"/>
      <c r="DZ25" s="623"/>
      <c r="EA25" s="623"/>
      <c r="EB25" s="623"/>
      <c r="EC25" s="635"/>
    </row>
    <row r="26" spans="2:133" ht="11.25" customHeight="1" x14ac:dyDescent="0.2">
      <c r="B26" s="605" t="s">
        <v>282</v>
      </c>
      <c r="C26" s="606"/>
      <c r="D26" s="606"/>
      <c r="E26" s="606"/>
      <c r="F26" s="606"/>
      <c r="G26" s="606"/>
      <c r="H26" s="606"/>
      <c r="I26" s="606"/>
      <c r="J26" s="606"/>
      <c r="K26" s="606"/>
      <c r="L26" s="606"/>
      <c r="M26" s="606"/>
      <c r="N26" s="606"/>
      <c r="O26" s="606"/>
      <c r="P26" s="606"/>
      <c r="Q26" s="607"/>
      <c r="R26" s="608">
        <v>578</v>
      </c>
      <c r="S26" s="609"/>
      <c r="T26" s="609"/>
      <c r="U26" s="609"/>
      <c r="V26" s="609"/>
      <c r="W26" s="609"/>
      <c r="X26" s="609"/>
      <c r="Y26" s="610"/>
      <c r="Z26" s="646">
        <v>0</v>
      </c>
      <c r="AA26" s="646"/>
      <c r="AB26" s="646"/>
      <c r="AC26" s="646"/>
      <c r="AD26" s="647">
        <v>578</v>
      </c>
      <c r="AE26" s="647"/>
      <c r="AF26" s="647"/>
      <c r="AG26" s="647"/>
      <c r="AH26" s="647"/>
      <c r="AI26" s="647"/>
      <c r="AJ26" s="647"/>
      <c r="AK26" s="647"/>
      <c r="AL26" s="611">
        <v>0</v>
      </c>
      <c r="AM26" s="612"/>
      <c r="AN26" s="612"/>
      <c r="AO26" s="648"/>
      <c r="AP26" s="605" t="s">
        <v>283</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284</v>
      </c>
      <c r="CE26" s="606"/>
      <c r="CF26" s="606"/>
      <c r="CG26" s="606"/>
      <c r="CH26" s="606"/>
      <c r="CI26" s="606"/>
      <c r="CJ26" s="606"/>
      <c r="CK26" s="606"/>
      <c r="CL26" s="606"/>
      <c r="CM26" s="606"/>
      <c r="CN26" s="606"/>
      <c r="CO26" s="606"/>
      <c r="CP26" s="606"/>
      <c r="CQ26" s="607"/>
      <c r="CR26" s="608">
        <v>183898</v>
      </c>
      <c r="CS26" s="609"/>
      <c r="CT26" s="609"/>
      <c r="CU26" s="609"/>
      <c r="CV26" s="609"/>
      <c r="CW26" s="609"/>
      <c r="CX26" s="609"/>
      <c r="CY26" s="610"/>
      <c r="CZ26" s="611">
        <v>4.7</v>
      </c>
      <c r="DA26" s="623"/>
      <c r="DB26" s="623"/>
      <c r="DC26" s="624"/>
      <c r="DD26" s="614">
        <v>145528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285</v>
      </c>
      <c r="C27" s="606"/>
      <c r="D27" s="606"/>
      <c r="E27" s="606"/>
      <c r="F27" s="606"/>
      <c r="G27" s="606"/>
      <c r="H27" s="606"/>
      <c r="I27" s="606"/>
      <c r="J27" s="606"/>
      <c r="K27" s="606"/>
      <c r="L27" s="606"/>
      <c r="M27" s="606"/>
      <c r="N27" s="606"/>
      <c r="O27" s="606"/>
      <c r="P27" s="606"/>
      <c r="Q27" s="607"/>
      <c r="R27" s="608">
        <v>420</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286</v>
      </c>
      <c r="AQ27" s="606"/>
      <c r="AR27" s="606"/>
      <c r="AS27" s="606"/>
      <c r="AT27" s="606"/>
      <c r="AU27" s="606"/>
      <c r="AV27" s="606"/>
      <c r="AW27" s="606"/>
      <c r="AX27" s="606"/>
      <c r="AY27" s="606"/>
      <c r="AZ27" s="606"/>
      <c r="BA27" s="606"/>
      <c r="BB27" s="606"/>
      <c r="BC27" s="606"/>
      <c r="BD27" s="606"/>
      <c r="BE27" s="606"/>
      <c r="BF27" s="607"/>
      <c r="BG27" s="608">
        <v>1100488</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287</v>
      </c>
      <c r="CE27" s="606"/>
      <c r="CF27" s="606"/>
      <c r="CG27" s="606"/>
      <c r="CH27" s="606"/>
      <c r="CI27" s="606"/>
      <c r="CJ27" s="606"/>
      <c r="CK27" s="606"/>
      <c r="CL27" s="606"/>
      <c r="CM27" s="606"/>
      <c r="CN27" s="606"/>
      <c r="CO27" s="606"/>
      <c r="CP27" s="606"/>
      <c r="CQ27" s="607"/>
      <c r="CR27" s="608">
        <v>135762</v>
      </c>
      <c r="CS27" s="621"/>
      <c r="CT27" s="621"/>
      <c r="CU27" s="621"/>
      <c r="CV27" s="621"/>
      <c r="CW27" s="621"/>
      <c r="CX27" s="621"/>
      <c r="CY27" s="622"/>
      <c r="CZ27" s="611">
        <v>3.5</v>
      </c>
      <c r="DA27" s="623"/>
      <c r="DB27" s="623"/>
      <c r="DC27" s="624"/>
      <c r="DD27" s="614">
        <v>64719</v>
      </c>
      <c r="DE27" s="621"/>
      <c r="DF27" s="621"/>
      <c r="DG27" s="621"/>
      <c r="DH27" s="621"/>
      <c r="DI27" s="621"/>
      <c r="DJ27" s="621"/>
      <c r="DK27" s="622"/>
      <c r="DL27" s="614">
        <v>47291</v>
      </c>
      <c r="DM27" s="621"/>
      <c r="DN27" s="621"/>
      <c r="DO27" s="621"/>
      <c r="DP27" s="621"/>
      <c r="DQ27" s="621"/>
      <c r="DR27" s="621"/>
      <c r="DS27" s="621"/>
      <c r="DT27" s="621"/>
      <c r="DU27" s="621"/>
      <c r="DV27" s="622"/>
      <c r="DW27" s="611">
        <v>2.8</v>
      </c>
      <c r="DX27" s="623"/>
      <c r="DY27" s="623"/>
      <c r="DZ27" s="623"/>
      <c r="EA27" s="623"/>
      <c r="EB27" s="623"/>
      <c r="EC27" s="635"/>
    </row>
    <row r="28" spans="2:133" ht="11.25" customHeight="1" x14ac:dyDescent="0.2">
      <c r="B28" s="605" t="s">
        <v>288</v>
      </c>
      <c r="C28" s="606"/>
      <c r="D28" s="606"/>
      <c r="E28" s="606"/>
      <c r="F28" s="606"/>
      <c r="G28" s="606"/>
      <c r="H28" s="606"/>
      <c r="I28" s="606"/>
      <c r="J28" s="606"/>
      <c r="K28" s="606"/>
      <c r="L28" s="606"/>
      <c r="M28" s="606"/>
      <c r="N28" s="606"/>
      <c r="O28" s="606"/>
      <c r="P28" s="606"/>
      <c r="Q28" s="607"/>
      <c r="R28" s="608">
        <v>87295</v>
      </c>
      <c r="S28" s="609"/>
      <c r="T28" s="609"/>
      <c r="U28" s="609"/>
      <c r="V28" s="609"/>
      <c r="W28" s="609"/>
      <c r="X28" s="609"/>
      <c r="Y28" s="610"/>
      <c r="Z28" s="646">
        <v>2.1</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289</v>
      </c>
      <c r="CE28" s="606"/>
      <c r="CF28" s="606"/>
      <c r="CG28" s="606"/>
      <c r="CH28" s="606"/>
      <c r="CI28" s="606"/>
      <c r="CJ28" s="606"/>
      <c r="CK28" s="606"/>
      <c r="CL28" s="606"/>
      <c r="CM28" s="606"/>
      <c r="CN28" s="606"/>
      <c r="CO28" s="606"/>
      <c r="CP28" s="606"/>
      <c r="CQ28" s="607"/>
      <c r="CR28" s="608">
        <v>347521</v>
      </c>
      <c r="CS28" s="609"/>
      <c r="CT28" s="609"/>
      <c r="CU28" s="609"/>
      <c r="CV28" s="609"/>
      <c r="CW28" s="609"/>
      <c r="CX28" s="609"/>
      <c r="CY28" s="610"/>
      <c r="CZ28" s="611">
        <v>8.9</v>
      </c>
      <c r="DA28" s="623"/>
      <c r="DB28" s="623"/>
      <c r="DC28" s="624"/>
      <c r="DD28" s="614">
        <v>347521</v>
      </c>
      <c r="DE28" s="609"/>
      <c r="DF28" s="609"/>
      <c r="DG28" s="609"/>
      <c r="DH28" s="609"/>
      <c r="DI28" s="609"/>
      <c r="DJ28" s="609"/>
      <c r="DK28" s="610"/>
      <c r="DL28" s="614">
        <v>347521</v>
      </c>
      <c r="DM28" s="609"/>
      <c r="DN28" s="609"/>
      <c r="DO28" s="609"/>
      <c r="DP28" s="609"/>
      <c r="DQ28" s="609"/>
      <c r="DR28" s="609"/>
      <c r="DS28" s="609"/>
      <c r="DT28" s="609"/>
      <c r="DU28" s="609"/>
      <c r="DV28" s="610"/>
      <c r="DW28" s="611">
        <v>20.5</v>
      </c>
      <c r="DX28" s="623"/>
      <c r="DY28" s="623"/>
      <c r="DZ28" s="623"/>
      <c r="EA28" s="623"/>
      <c r="EB28" s="623"/>
      <c r="EC28" s="635"/>
    </row>
    <row r="29" spans="2:133" ht="11.25" customHeight="1" x14ac:dyDescent="0.2">
      <c r="B29" s="605" t="s">
        <v>290</v>
      </c>
      <c r="C29" s="606"/>
      <c r="D29" s="606"/>
      <c r="E29" s="606"/>
      <c r="F29" s="606"/>
      <c r="G29" s="606"/>
      <c r="H29" s="606"/>
      <c r="I29" s="606"/>
      <c r="J29" s="606"/>
      <c r="K29" s="606"/>
      <c r="L29" s="606"/>
      <c r="M29" s="606"/>
      <c r="N29" s="606"/>
      <c r="O29" s="606"/>
      <c r="P29" s="606"/>
      <c r="Q29" s="607"/>
      <c r="R29" s="608">
        <v>891</v>
      </c>
      <c r="S29" s="609"/>
      <c r="T29" s="609"/>
      <c r="U29" s="609"/>
      <c r="V29" s="609"/>
      <c r="W29" s="609"/>
      <c r="X29" s="609"/>
      <c r="Y29" s="610"/>
      <c r="Z29" s="646">
        <v>0</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291</v>
      </c>
      <c r="CE29" s="628"/>
      <c r="CF29" s="605" t="s">
        <v>66</v>
      </c>
      <c r="CG29" s="606"/>
      <c r="CH29" s="606"/>
      <c r="CI29" s="606"/>
      <c r="CJ29" s="606"/>
      <c r="CK29" s="606"/>
      <c r="CL29" s="606"/>
      <c r="CM29" s="606"/>
      <c r="CN29" s="606"/>
      <c r="CO29" s="606"/>
      <c r="CP29" s="606"/>
      <c r="CQ29" s="607"/>
      <c r="CR29" s="608">
        <v>347521</v>
      </c>
      <c r="CS29" s="621"/>
      <c r="CT29" s="621"/>
      <c r="CU29" s="621"/>
      <c r="CV29" s="621"/>
      <c r="CW29" s="621"/>
      <c r="CX29" s="621"/>
      <c r="CY29" s="622"/>
      <c r="CZ29" s="611">
        <v>8.9</v>
      </c>
      <c r="DA29" s="623"/>
      <c r="DB29" s="623"/>
      <c r="DC29" s="624"/>
      <c r="DD29" s="614">
        <v>347521</v>
      </c>
      <c r="DE29" s="621"/>
      <c r="DF29" s="621"/>
      <c r="DG29" s="621"/>
      <c r="DH29" s="621"/>
      <c r="DI29" s="621"/>
      <c r="DJ29" s="621"/>
      <c r="DK29" s="622"/>
      <c r="DL29" s="614">
        <v>347521</v>
      </c>
      <c r="DM29" s="621"/>
      <c r="DN29" s="621"/>
      <c r="DO29" s="621"/>
      <c r="DP29" s="621"/>
      <c r="DQ29" s="621"/>
      <c r="DR29" s="621"/>
      <c r="DS29" s="621"/>
      <c r="DT29" s="621"/>
      <c r="DU29" s="621"/>
      <c r="DV29" s="622"/>
      <c r="DW29" s="611">
        <v>20.5</v>
      </c>
      <c r="DX29" s="623"/>
      <c r="DY29" s="623"/>
      <c r="DZ29" s="623"/>
      <c r="EA29" s="623"/>
      <c r="EB29" s="623"/>
      <c r="EC29" s="635"/>
    </row>
    <row r="30" spans="2:133" ht="11.25" customHeight="1" x14ac:dyDescent="0.2">
      <c r="B30" s="605" t="s">
        <v>292</v>
      </c>
      <c r="C30" s="606"/>
      <c r="D30" s="606"/>
      <c r="E30" s="606"/>
      <c r="F30" s="606"/>
      <c r="G30" s="606"/>
      <c r="H30" s="606"/>
      <c r="I30" s="606"/>
      <c r="J30" s="606"/>
      <c r="K30" s="606"/>
      <c r="L30" s="606"/>
      <c r="M30" s="606"/>
      <c r="N30" s="606"/>
      <c r="O30" s="606"/>
      <c r="P30" s="606"/>
      <c r="Q30" s="607"/>
      <c r="R30" s="608">
        <v>759750</v>
      </c>
      <c r="S30" s="609"/>
      <c r="T30" s="609"/>
      <c r="U30" s="609"/>
      <c r="V30" s="609"/>
      <c r="W30" s="609"/>
      <c r="X30" s="609"/>
      <c r="Y30" s="610"/>
      <c r="Z30" s="646">
        <v>18.7</v>
      </c>
      <c r="AA30" s="646"/>
      <c r="AB30" s="646"/>
      <c r="AC30" s="646"/>
      <c r="AD30" s="647" t="s">
        <v>122</v>
      </c>
      <c r="AE30" s="647"/>
      <c r="AF30" s="647"/>
      <c r="AG30" s="647"/>
      <c r="AH30" s="647"/>
      <c r="AI30" s="647"/>
      <c r="AJ30" s="647"/>
      <c r="AK30" s="647"/>
      <c r="AL30" s="611" t="s">
        <v>122</v>
      </c>
      <c r="AM30" s="612"/>
      <c r="AN30" s="612"/>
      <c r="AO30" s="648"/>
      <c r="AP30" s="666" t="s">
        <v>210</v>
      </c>
      <c r="AQ30" s="667"/>
      <c r="AR30" s="667"/>
      <c r="AS30" s="667"/>
      <c r="AT30" s="667"/>
      <c r="AU30" s="667"/>
      <c r="AV30" s="667"/>
      <c r="AW30" s="667"/>
      <c r="AX30" s="667"/>
      <c r="AY30" s="667"/>
      <c r="AZ30" s="667"/>
      <c r="BA30" s="667"/>
      <c r="BB30" s="667"/>
      <c r="BC30" s="667"/>
      <c r="BD30" s="667"/>
      <c r="BE30" s="667"/>
      <c r="BF30" s="668"/>
      <c r="BG30" s="666" t="s">
        <v>293</v>
      </c>
      <c r="BH30" s="680"/>
      <c r="BI30" s="680"/>
      <c r="BJ30" s="680"/>
      <c r="BK30" s="680"/>
      <c r="BL30" s="680"/>
      <c r="BM30" s="680"/>
      <c r="BN30" s="680"/>
      <c r="BO30" s="680"/>
      <c r="BP30" s="680"/>
      <c r="BQ30" s="681"/>
      <c r="BR30" s="666" t="s">
        <v>294</v>
      </c>
      <c r="BS30" s="680"/>
      <c r="BT30" s="680"/>
      <c r="BU30" s="680"/>
      <c r="BV30" s="680"/>
      <c r="BW30" s="680"/>
      <c r="BX30" s="680"/>
      <c r="BY30" s="680"/>
      <c r="BZ30" s="680"/>
      <c r="CA30" s="680"/>
      <c r="CB30" s="681"/>
      <c r="CD30" s="629"/>
      <c r="CE30" s="630"/>
      <c r="CF30" s="605" t="s">
        <v>295</v>
      </c>
      <c r="CG30" s="606"/>
      <c r="CH30" s="606"/>
      <c r="CI30" s="606"/>
      <c r="CJ30" s="606"/>
      <c r="CK30" s="606"/>
      <c r="CL30" s="606"/>
      <c r="CM30" s="606"/>
      <c r="CN30" s="606"/>
      <c r="CO30" s="606"/>
      <c r="CP30" s="606"/>
      <c r="CQ30" s="607"/>
      <c r="CR30" s="608">
        <v>333316</v>
      </c>
      <c r="CS30" s="609"/>
      <c r="CT30" s="609"/>
      <c r="CU30" s="609"/>
      <c r="CV30" s="609"/>
      <c r="CW30" s="609"/>
      <c r="CX30" s="609"/>
      <c r="CY30" s="610"/>
      <c r="CZ30" s="611">
        <v>8.5</v>
      </c>
      <c r="DA30" s="623"/>
      <c r="DB30" s="623"/>
      <c r="DC30" s="624"/>
      <c r="DD30" s="614">
        <v>333316</v>
      </c>
      <c r="DE30" s="609"/>
      <c r="DF30" s="609"/>
      <c r="DG30" s="609"/>
      <c r="DH30" s="609"/>
      <c r="DI30" s="609"/>
      <c r="DJ30" s="609"/>
      <c r="DK30" s="610"/>
      <c r="DL30" s="614">
        <v>333316</v>
      </c>
      <c r="DM30" s="609"/>
      <c r="DN30" s="609"/>
      <c r="DO30" s="609"/>
      <c r="DP30" s="609"/>
      <c r="DQ30" s="609"/>
      <c r="DR30" s="609"/>
      <c r="DS30" s="609"/>
      <c r="DT30" s="609"/>
      <c r="DU30" s="609"/>
      <c r="DV30" s="610"/>
      <c r="DW30" s="611">
        <v>19.7</v>
      </c>
      <c r="DX30" s="623"/>
      <c r="DY30" s="623"/>
      <c r="DZ30" s="623"/>
      <c r="EA30" s="623"/>
      <c r="EB30" s="623"/>
      <c r="EC30" s="635"/>
    </row>
    <row r="31" spans="2:133" ht="11.25" customHeight="1" x14ac:dyDescent="0.2">
      <c r="B31" s="683" t="s">
        <v>296</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297</v>
      </c>
      <c r="AQ31" s="675"/>
      <c r="AR31" s="675"/>
      <c r="AS31" s="675"/>
      <c r="AT31" s="676" t="s">
        <v>298</v>
      </c>
      <c r="AU31" s="200"/>
      <c r="AV31" s="200"/>
      <c r="AW31" s="200"/>
      <c r="AX31" s="663" t="s">
        <v>176</v>
      </c>
      <c r="AY31" s="664"/>
      <c r="AZ31" s="664"/>
      <c r="BA31" s="664"/>
      <c r="BB31" s="664"/>
      <c r="BC31" s="664"/>
      <c r="BD31" s="664"/>
      <c r="BE31" s="664"/>
      <c r="BF31" s="665"/>
      <c r="BG31" s="670">
        <v>100</v>
      </c>
      <c r="BH31" s="671"/>
      <c r="BI31" s="671"/>
      <c r="BJ31" s="671"/>
      <c r="BK31" s="671"/>
      <c r="BL31" s="671"/>
      <c r="BM31" s="672">
        <v>99.8</v>
      </c>
      <c r="BN31" s="671"/>
      <c r="BO31" s="671"/>
      <c r="BP31" s="671"/>
      <c r="BQ31" s="673"/>
      <c r="BR31" s="670">
        <v>99.9</v>
      </c>
      <c r="BS31" s="671"/>
      <c r="BT31" s="671"/>
      <c r="BU31" s="671"/>
      <c r="BV31" s="671"/>
      <c r="BW31" s="671"/>
      <c r="BX31" s="672">
        <v>99.8</v>
      </c>
      <c r="BY31" s="671"/>
      <c r="BZ31" s="671"/>
      <c r="CA31" s="671"/>
      <c r="CB31" s="673"/>
      <c r="CD31" s="629"/>
      <c r="CE31" s="630"/>
      <c r="CF31" s="605" t="s">
        <v>299</v>
      </c>
      <c r="CG31" s="606"/>
      <c r="CH31" s="606"/>
      <c r="CI31" s="606"/>
      <c r="CJ31" s="606"/>
      <c r="CK31" s="606"/>
      <c r="CL31" s="606"/>
      <c r="CM31" s="606"/>
      <c r="CN31" s="606"/>
      <c r="CO31" s="606"/>
      <c r="CP31" s="606"/>
      <c r="CQ31" s="607"/>
      <c r="CR31" s="608">
        <v>14205</v>
      </c>
      <c r="CS31" s="621"/>
      <c r="CT31" s="621"/>
      <c r="CU31" s="621"/>
      <c r="CV31" s="621"/>
      <c r="CW31" s="621"/>
      <c r="CX31" s="621"/>
      <c r="CY31" s="622"/>
      <c r="CZ31" s="611">
        <v>0.4</v>
      </c>
      <c r="DA31" s="623"/>
      <c r="DB31" s="623"/>
      <c r="DC31" s="624"/>
      <c r="DD31" s="614">
        <v>14205</v>
      </c>
      <c r="DE31" s="621"/>
      <c r="DF31" s="621"/>
      <c r="DG31" s="621"/>
      <c r="DH31" s="621"/>
      <c r="DI31" s="621"/>
      <c r="DJ31" s="621"/>
      <c r="DK31" s="622"/>
      <c r="DL31" s="614">
        <v>14205</v>
      </c>
      <c r="DM31" s="621"/>
      <c r="DN31" s="621"/>
      <c r="DO31" s="621"/>
      <c r="DP31" s="621"/>
      <c r="DQ31" s="621"/>
      <c r="DR31" s="621"/>
      <c r="DS31" s="621"/>
      <c r="DT31" s="621"/>
      <c r="DU31" s="621"/>
      <c r="DV31" s="622"/>
      <c r="DW31" s="611">
        <v>0.8</v>
      </c>
      <c r="DX31" s="623"/>
      <c r="DY31" s="623"/>
      <c r="DZ31" s="623"/>
      <c r="EA31" s="623"/>
      <c r="EB31" s="623"/>
      <c r="EC31" s="635"/>
    </row>
    <row r="32" spans="2:133" ht="11.25" customHeight="1" x14ac:dyDescent="0.2">
      <c r="B32" s="605" t="s">
        <v>300</v>
      </c>
      <c r="C32" s="606"/>
      <c r="D32" s="606"/>
      <c r="E32" s="606"/>
      <c r="F32" s="606"/>
      <c r="G32" s="606"/>
      <c r="H32" s="606"/>
      <c r="I32" s="606"/>
      <c r="J32" s="606"/>
      <c r="K32" s="606"/>
      <c r="L32" s="606"/>
      <c r="M32" s="606"/>
      <c r="N32" s="606"/>
      <c r="O32" s="606"/>
      <c r="P32" s="606"/>
      <c r="Q32" s="607"/>
      <c r="R32" s="608">
        <v>96627</v>
      </c>
      <c r="S32" s="609"/>
      <c r="T32" s="609"/>
      <c r="U32" s="609"/>
      <c r="V32" s="609"/>
      <c r="W32" s="609"/>
      <c r="X32" s="609"/>
      <c r="Y32" s="610"/>
      <c r="Z32" s="646">
        <v>2.4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301</v>
      </c>
      <c r="AX32" s="605" t="s">
        <v>302</v>
      </c>
      <c r="AY32" s="606"/>
      <c r="AZ32" s="606"/>
      <c r="BA32" s="606"/>
      <c r="BB32" s="606"/>
      <c r="BC32" s="606"/>
      <c r="BD32" s="606"/>
      <c r="BE32" s="606"/>
      <c r="BF32" s="607"/>
      <c r="BG32" s="679">
        <v>100</v>
      </c>
      <c r="BH32" s="621"/>
      <c r="BI32" s="621"/>
      <c r="BJ32" s="621"/>
      <c r="BK32" s="621"/>
      <c r="BL32" s="621"/>
      <c r="BM32" s="612">
        <v>98.2</v>
      </c>
      <c r="BN32" s="621"/>
      <c r="BO32" s="621"/>
      <c r="BP32" s="621"/>
      <c r="BQ32" s="644"/>
      <c r="BR32" s="679">
        <v>99.1</v>
      </c>
      <c r="BS32" s="621"/>
      <c r="BT32" s="621"/>
      <c r="BU32" s="621"/>
      <c r="BV32" s="621"/>
      <c r="BW32" s="621"/>
      <c r="BX32" s="612">
        <v>97.9</v>
      </c>
      <c r="BY32" s="621"/>
      <c r="BZ32" s="621"/>
      <c r="CA32" s="621"/>
      <c r="CB32" s="644"/>
      <c r="CD32" s="631"/>
      <c r="CE32" s="632"/>
      <c r="CF32" s="605" t="s">
        <v>303</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304</v>
      </c>
      <c r="C33" s="606"/>
      <c r="D33" s="606"/>
      <c r="E33" s="606"/>
      <c r="F33" s="606"/>
      <c r="G33" s="606"/>
      <c r="H33" s="606"/>
      <c r="I33" s="606"/>
      <c r="J33" s="606"/>
      <c r="K33" s="606"/>
      <c r="L33" s="606"/>
      <c r="M33" s="606"/>
      <c r="N33" s="606"/>
      <c r="O33" s="606"/>
      <c r="P33" s="606"/>
      <c r="Q33" s="607"/>
      <c r="R33" s="608">
        <v>5079</v>
      </c>
      <c r="S33" s="609"/>
      <c r="T33" s="609"/>
      <c r="U33" s="609"/>
      <c r="V33" s="609"/>
      <c r="W33" s="609"/>
      <c r="X33" s="609"/>
      <c r="Y33" s="610"/>
      <c r="Z33" s="646">
        <v>0.1</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305</v>
      </c>
      <c r="AY33" s="590"/>
      <c r="AZ33" s="590"/>
      <c r="BA33" s="590"/>
      <c r="BB33" s="590"/>
      <c r="BC33" s="590"/>
      <c r="BD33" s="590"/>
      <c r="BE33" s="590"/>
      <c r="BF33" s="591"/>
      <c r="BG33" s="669">
        <v>100</v>
      </c>
      <c r="BH33" s="593"/>
      <c r="BI33" s="593"/>
      <c r="BJ33" s="593"/>
      <c r="BK33" s="593"/>
      <c r="BL33" s="593"/>
      <c r="BM33" s="639">
        <v>99.9</v>
      </c>
      <c r="BN33" s="593"/>
      <c r="BO33" s="593"/>
      <c r="BP33" s="593"/>
      <c r="BQ33" s="656"/>
      <c r="BR33" s="669">
        <v>100</v>
      </c>
      <c r="BS33" s="593"/>
      <c r="BT33" s="593"/>
      <c r="BU33" s="593"/>
      <c r="BV33" s="593"/>
      <c r="BW33" s="593"/>
      <c r="BX33" s="639">
        <v>99.9</v>
      </c>
      <c r="BY33" s="593"/>
      <c r="BZ33" s="593"/>
      <c r="CA33" s="593"/>
      <c r="CB33" s="656"/>
      <c r="CD33" s="605" t="s">
        <v>306</v>
      </c>
      <c r="CE33" s="606"/>
      <c r="CF33" s="606"/>
      <c r="CG33" s="606"/>
      <c r="CH33" s="606"/>
      <c r="CI33" s="606"/>
      <c r="CJ33" s="606"/>
      <c r="CK33" s="606"/>
      <c r="CL33" s="606"/>
      <c r="CM33" s="606"/>
      <c r="CN33" s="606"/>
      <c r="CO33" s="606"/>
      <c r="CP33" s="606"/>
      <c r="CQ33" s="607"/>
      <c r="CR33" s="608">
        <v>1607727</v>
      </c>
      <c r="CS33" s="621"/>
      <c r="CT33" s="621"/>
      <c r="CU33" s="621"/>
      <c r="CV33" s="621"/>
      <c r="CW33" s="621"/>
      <c r="CX33" s="621"/>
      <c r="CY33" s="622"/>
      <c r="CZ33" s="611">
        <v>41</v>
      </c>
      <c r="DA33" s="623"/>
      <c r="DB33" s="623"/>
      <c r="DC33" s="624"/>
      <c r="DD33" s="614">
        <v>966505</v>
      </c>
      <c r="DE33" s="621"/>
      <c r="DF33" s="621"/>
      <c r="DG33" s="621"/>
      <c r="DH33" s="621"/>
      <c r="DI33" s="621"/>
      <c r="DJ33" s="621"/>
      <c r="DK33" s="622"/>
      <c r="DL33" s="614">
        <v>657841</v>
      </c>
      <c r="DM33" s="621"/>
      <c r="DN33" s="621"/>
      <c r="DO33" s="621"/>
      <c r="DP33" s="621"/>
      <c r="DQ33" s="621"/>
      <c r="DR33" s="621"/>
      <c r="DS33" s="621"/>
      <c r="DT33" s="621"/>
      <c r="DU33" s="621"/>
      <c r="DV33" s="622"/>
      <c r="DW33" s="611">
        <v>38.9</v>
      </c>
      <c r="DX33" s="623"/>
      <c r="DY33" s="623"/>
      <c r="DZ33" s="623"/>
      <c r="EA33" s="623"/>
      <c r="EB33" s="623"/>
      <c r="EC33" s="635"/>
    </row>
    <row r="34" spans="2:133" ht="11.25" customHeight="1" x14ac:dyDescent="0.2">
      <c r="B34" s="605" t="s">
        <v>307</v>
      </c>
      <c r="C34" s="606"/>
      <c r="D34" s="606"/>
      <c r="E34" s="606"/>
      <c r="F34" s="606"/>
      <c r="G34" s="606"/>
      <c r="H34" s="606"/>
      <c r="I34" s="606"/>
      <c r="J34" s="606"/>
      <c r="K34" s="606"/>
      <c r="L34" s="606"/>
      <c r="M34" s="606"/>
      <c r="N34" s="606"/>
      <c r="O34" s="606"/>
      <c r="P34" s="606"/>
      <c r="Q34" s="607"/>
      <c r="R34" s="608">
        <v>3895</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308</v>
      </c>
      <c r="CE34" s="606"/>
      <c r="CF34" s="606"/>
      <c r="CG34" s="606"/>
      <c r="CH34" s="606"/>
      <c r="CI34" s="606"/>
      <c r="CJ34" s="606"/>
      <c r="CK34" s="606"/>
      <c r="CL34" s="606"/>
      <c r="CM34" s="606"/>
      <c r="CN34" s="606"/>
      <c r="CO34" s="606"/>
      <c r="CP34" s="606"/>
      <c r="CQ34" s="607"/>
      <c r="CR34" s="608">
        <v>1003979</v>
      </c>
      <c r="CS34" s="609"/>
      <c r="CT34" s="609"/>
      <c r="CU34" s="609"/>
      <c r="CV34" s="609"/>
      <c r="CW34" s="609"/>
      <c r="CX34" s="609"/>
      <c r="CY34" s="610"/>
      <c r="CZ34" s="611">
        <v>25.6</v>
      </c>
      <c r="DA34" s="623"/>
      <c r="DB34" s="623"/>
      <c r="DC34" s="624"/>
      <c r="DD34" s="614">
        <v>545786</v>
      </c>
      <c r="DE34" s="609"/>
      <c r="DF34" s="609"/>
      <c r="DG34" s="609"/>
      <c r="DH34" s="609"/>
      <c r="DI34" s="609"/>
      <c r="DJ34" s="609"/>
      <c r="DK34" s="610"/>
      <c r="DL34" s="614">
        <v>393416</v>
      </c>
      <c r="DM34" s="609"/>
      <c r="DN34" s="609"/>
      <c r="DO34" s="609"/>
      <c r="DP34" s="609"/>
      <c r="DQ34" s="609"/>
      <c r="DR34" s="609"/>
      <c r="DS34" s="609"/>
      <c r="DT34" s="609"/>
      <c r="DU34" s="609"/>
      <c r="DV34" s="610"/>
      <c r="DW34" s="611">
        <v>23.2</v>
      </c>
      <c r="DX34" s="623"/>
      <c r="DY34" s="623"/>
      <c r="DZ34" s="623"/>
      <c r="EA34" s="623"/>
      <c r="EB34" s="623"/>
      <c r="EC34" s="635"/>
    </row>
    <row r="35" spans="2:133" ht="11.25" customHeight="1" x14ac:dyDescent="0.2">
      <c r="B35" s="605" t="s">
        <v>309</v>
      </c>
      <c r="C35" s="606"/>
      <c r="D35" s="606"/>
      <c r="E35" s="606"/>
      <c r="F35" s="606"/>
      <c r="G35" s="606"/>
      <c r="H35" s="606"/>
      <c r="I35" s="606"/>
      <c r="J35" s="606"/>
      <c r="K35" s="606"/>
      <c r="L35" s="606"/>
      <c r="M35" s="606"/>
      <c r="N35" s="606"/>
      <c r="O35" s="606"/>
      <c r="P35" s="606"/>
      <c r="Q35" s="607"/>
      <c r="R35" s="608">
        <v>180300</v>
      </c>
      <c r="S35" s="609"/>
      <c r="T35" s="609"/>
      <c r="U35" s="609"/>
      <c r="V35" s="609"/>
      <c r="W35" s="609"/>
      <c r="X35" s="609"/>
      <c r="Y35" s="610"/>
      <c r="Z35" s="646">
        <v>4.4000000000000004</v>
      </c>
      <c r="AA35" s="646"/>
      <c r="AB35" s="646"/>
      <c r="AC35" s="646"/>
      <c r="AD35" s="647" t="s">
        <v>122</v>
      </c>
      <c r="AE35" s="647"/>
      <c r="AF35" s="647"/>
      <c r="AG35" s="647"/>
      <c r="AH35" s="647"/>
      <c r="AI35" s="647"/>
      <c r="AJ35" s="647"/>
      <c r="AK35" s="647"/>
      <c r="AL35" s="611" t="s">
        <v>122</v>
      </c>
      <c r="AM35" s="612"/>
      <c r="AN35" s="612"/>
      <c r="AO35" s="648"/>
      <c r="AP35" s="204"/>
      <c r="AQ35" s="666" t="s">
        <v>310</v>
      </c>
      <c r="AR35" s="667"/>
      <c r="AS35" s="667"/>
      <c r="AT35" s="667"/>
      <c r="AU35" s="667"/>
      <c r="AV35" s="667"/>
      <c r="AW35" s="667"/>
      <c r="AX35" s="667"/>
      <c r="AY35" s="667"/>
      <c r="AZ35" s="667"/>
      <c r="BA35" s="667"/>
      <c r="BB35" s="667"/>
      <c r="BC35" s="667"/>
      <c r="BD35" s="667"/>
      <c r="BE35" s="667"/>
      <c r="BF35" s="668"/>
      <c r="BG35" s="666" t="s">
        <v>311</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05" t="s">
        <v>312</v>
      </c>
      <c r="CE35" s="606"/>
      <c r="CF35" s="606"/>
      <c r="CG35" s="606"/>
      <c r="CH35" s="606"/>
      <c r="CI35" s="606"/>
      <c r="CJ35" s="606"/>
      <c r="CK35" s="606"/>
      <c r="CL35" s="606"/>
      <c r="CM35" s="606"/>
      <c r="CN35" s="606"/>
      <c r="CO35" s="606"/>
      <c r="CP35" s="606"/>
      <c r="CQ35" s="607"/>
      <c r="CR35" s="608">
        <v>52155</v>
      </c>
      <c r="CS35" s="621"/>
      <c r="CT35" s="621"/>
      <c r="CU35" s="621"/>
      <c r="CV35" s="621"/>
      <c r="CW35" s="621"/>
      <c r="CX35" s="621"/>
      <c r="CY35" s="622"/>
      <c r="CZ35" s="611">
        <v>1.3</v>
      </c>
      <c r="DA35" s="623"/>
      <c r="DB35" s="623"/>
      <c r="DC35" s="624"/>
      <c r="DD35" s="614">
        <v>27725</v>
      </c>
      <c r="DE35" s="621"/>
      <c r="DF35" s="621"/>
      <c r="DG35" s="621"/>
      <c r="DH35" s="621"/>
      <c r="DI35" s="621"/>
      <c r="DJ35" s="621"/>
      <c r="DK35" s="622"/>
      <c r="DL35" s="614">
        <v>17261</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313</v>
      </c>
      <c r="C36" s="606"/>
      <c r="D36" s="606"/>
      <c r="E36" s="606"/>
      <c r="F36" s="606"/>
      <c r="G36" s="606"/>
      <c r="H36" s="606"/>
      <c r="I36" s="606"/>
      <c r="J36" s="606"/>
      <c r="K36" s="606"/>
      <c r="L36" s="606"/>
      <c r="M36" s="606"/>
      <c r="N36" s="606"/>
      <c r="O36" s="606"/>
      <c r="P36" s="606"/>
      <c r="Q36" s="607"/>
      <c r="R36" s="608">
        <v>50851</v>
      </c>
      <c r="S36" s="609"/>
      <c r="T36" s="609"/>
      <c r="U36" s="609"/>
      <c r="V36" s="609"/>
      <c r="W36" s="609"/>
      <c r="X36" s="609"/>
      <c r="Y36" s="610"/>
      <c r="Z36" s="646">
        <v>1.2</v>
      </c>
      <c r="AA36" s="646"/>
      <c r="AB36" s="646"/>
      <c r="AC36" s="646"/>
      <c r="AD36" s="647" t="s">
        <v>122</v>
      </c>
      <c r="AE36" s="647"/>
      <c r="AF36" s="647"/>
      <c r="AG36" s="647"/>
      <c r="AH36" s="647"/>
      <c r="AI36" s="647"/>
      <c r="AJ36" s="647"/>
      <c r="AK36" s="647"/>
      <c r="AL36" s="611" t="s">
        <v>122</v>
      </c>
      <c r="AM36" s="612"/>
      <c r="AN36" s="612"/>
      <c r="AO36" s="648"/>
      <c r="AP36" s="204"/>
      <c r="AQ36" s="657" t="s">
        <v>314</v>
      </c>
      <c r="AR36" s="658"/>
      <c r="AS36" s="658"/>
      <c r="AT36" s="658"/>
      <c r="AU36" s="658"/>
      <c r="AV36" s="658"/>
      <c r="AW36" s="658"/>
      <c r="AX36" s="658"/>
      <c r="AY36" s="659"/>
      <c r="AZ36" s="660">
        <v>94300</v>
      </c>
      <c r="BA36" s="661"/>
      <c r="BB36" s="661"/>
      <c r="BC36" s="661"/>
      <c r="BD36" s="661"/>
      <c r="BE36" s="661"/>
      <c r="BF36" s="662"/>
      <c r="BG36" s="663" t="s">
        <v>315</v>
      </c>
      <c r="BH36" s="664"/>
      <c r="BI36" s="664"/>
      <c r="BJ36" s="664"/>
      <c r="BK36" s="664"/>
      <c r="BL36" s="664"/>
      <c r="BM36" s="664"/>
      <c r="BN36" s="664"/>
      <c r="BO36" s="664"/>
      <c r="BP36" s="664"/>
      <c r="BQ36" s="664"/>
      <c r="BR36" s="664"/>
      <c r="BS36" s="664"/>
      <c r="BT36" s="664"/>
      <c r="BU36" s="665"/>
      <c r="BV36" s="660">
        <v>2742</v>
      </c>
      <c r="BW36" s="661"/>
      <c r="BX36" s="661"/>
      <c r="BY36" s="661"/>
      <c r="BZ36" s="661"/>
      <c r="CA36" s="661"/>
      <c r="CB36" s="662"/>
      <c r="CD36" s="605" t="s">
        <v>316</v>
      </c>
      <c r="CE36" s="606"/>
      <c r="CF36" s="606"/>
      <c r="CG36" s="606"/>
      <c r="CH36" s="606"/>
      <c r="CI36" s="606"/>
      <c r="CJ36" s="606"/>
      <c r="CK36" s="606"/>
      <c r="CL36" s="606"/>
      <c r="CM36" s="606"/>
      <c r="CN36" s="606"/>
      <c r="CO36" s="606"/>
      <c r="CP36" s="606"/>
      <c r="CQ36" s="607"/>
      <c r="CR36" s="608">
        <v>379950</v>
      </c>
      <c r="CS36" s="609"/>
      <c r="CT36" s="609"/>
      <c r="CU36" s="609"/>
      <c r="CV36" s="609"/>
      <c r="CW36" s="609"/>
      <c r="CX36" s="609"/>
      <c r="CY36" s="610"/>
      <c r="CZ36" s="611">
        <v>9.6999999999999993</v>
      </c>
      <c r="DA36" s="623"/>
      <c r="DB36" s="623"/>
      <c r="DC36" s="624"/>
      <c r="DD36" s="614">
        <v>299450</v>
      </c>
      <c r="DE36" s="609"/>
      <c r="DF36" s="609"/>
      <c r="DG36" s="609"/>
      <c r="DH36" s="609"/>
      <c r="DI36" s="609"/>
      <c r="DJ36" s="609"/>
      <c r="DK36" s="610"/>
      <c r="DL36" s="614">
        <v>199505</v>
      </c>
      <c r="DM36" s="609"/>
      <c r="DN36" s="609"/>
      <c r="DO36" s="609"/>
      <c r="DP36" s="609"/>
      <c r="DQ36" s="609"/>
      <c r="DR36" s="609"/>
      <c r="DS36" s="609"/>
      <c r="DT36" s="609"/>
      <c r="DU36" s="609"/>
      <c r="DV36" s="610"/>
      <c r="DW36" s="611">
        <v>11.8</v>
      </c>
      <c r="DX36" s="623"/>
      <c r="DY36" s="623"/>
      <c r="DZ36" s="623"/>
      <c r="EA36" s="623"/>
      <c r="EB36" s="623"/>
      <c r="EC36" s="635"/>
    </row>
    <row r="37" spans="2:133" ht="11.25" customHeight="1" x14ac:dyDescent="0.2">
      <c r="B37" s="605" t="s">
        <v>317</v>
      </c>
      <c r="C37" s="606"/>
      <c r="D37" s="606"/>
      <c r="E37" s="606"/>
      <c r="F37" s="606"/>
      <c r="G37" s="606"/>
      <c r="H37" s="606"/>
      <c r="I37" s="606"/>
      <c r="J37" s="606"/>
      <c r="K37" s="606"/>
      <c r="L37" s="606"/>
      <c r="M37" s="606"/>
      <c r="N37" s="606"/>
      <c r="O37" s="606"/>
      <c r="P37" s="606"/>
      <c r="Q37" s="607"/>
      <c r="R37" s="608">
        <v>367249</v>
      </c>
      <c r="S37" s="609"/>
      <c r="T37" s="609"/>
      <c r="U37" s="609"/>
      <c r="V37" s="609"/>
      <c r="W37" s="609"/>
      <c r="X37" s="609"/>
      <c r="Y37" s="610"/>
      <c r="Z37" s="646">
        <v>9</v>
      </c>
      <c r="AA37" s="646"/>
      <c r="AB37" s="646"/>
      <c r="AC37" s="646"/>
      <c r="AD37" s="647">
        <v>161</v>
      </c>
      <c r="AE37" s="647"/>
      <c r="AF37" s="647"/>
      <c r="AG37" s="647"/>
      <c r="AH37" s="647"/>
      <c r="AI37" s="647"/>
      <c r="AJ37" s="647"/>
      <c r="AK37" s="647"/>
      <c r="AL37" s="611">
        <v>0</v>
      </c>
      <c r="AM37" s="612"/>
      <c r="AN37" s="612"/>
      <c r="AO37" s="648"/>
      <c r="AQ37" s="641" t="s">
        <v>318</v>
      </c>
      <c r="AR37" s="642"/>
      <c r="AS37" s="642"/>
      <c r="AT37" s="642"/>
      <c r="AU37" s="642"/>
      <c r="AV37" s="642"/>
      <c r="AW37" s="642"/>
      <c r="AX37" s="642"/>
      <c r="AY37" s="643"/>
      <c r="AZ37" s="608">
        <v>10639</v>
      </c>
      <c r="BA37" s="609"/>
      <c r="BB37" s="609"/>
      <c r="BC37" s="609"/>
      <c r="BD37" s="621"/>
      <c r="BE37" s="621"/>
      <c r="BF37" s="644"/>
      <c r="BG37" s="605" t="s">
        <v>319</v>
      </c>
      <c r="BH37" s="606"/>
      <c r="BI37" s="606"/>
      <c r="BJ37" s="606"/>
      <c r="BK37" s="606"/>
      <c r="BL37" s="606"/>
      <c r="BM37" s="606"/>
      <c r="BN37" s="606"/>
      <c r="BO37" s="606"/>
      <c r="BP37" s="606"/>
      <c r="BQ37" s="606"/>
      <c r="BR37" s="606"/>
      <c r="BS37" s="606"/>
      <c r="BT37" s="606"/>
      <c r="BU37" s="607"/>
      <c r="BV37" s="608">
        <v>2742</v>
      </c>
      <c r="BW37" s="609"/>
      <c r="BX37" s="609"/>
      <c r="BY37" s="609"/>
      <c r="BZ37" s="609"/>
      <c r="CA37" s="609"/>
      <c r="CB37" s="645"/>
      <c r="CD37" s="605" t="s">
        <v>320</v>
      </c>
      <c r="CE37" s="606"/>
      <c r="CF37" s="606"/>
      <c r="CG37" s="606"/>
      <c r="CH37" s="606"/>
      <c r="CI37" s="606"/>
      <c r="CJ37" s="606"/>
      <c r="CK37" s="606"/>
      <c r="CL37" s="606"/>
      <c r="CM37" s="606"/>
      <c r="CN37" s="606"/>
      <c r="CO37" s="606"/>
      <c r="CP37" s="606"/>
      <c r="CQ37" s="607"/>
      <c r="CR37" s="608">
        <v>107298</v>
      </c>
      <c r="CS37" s="621"/>
      <c r="CT37" s="621"/>
      <c r="CU37" s="621"/>
      <c r="CV37" s="621"/>
      <c r="CW37" s="621"/>
      <c r="CX37" s="621"/>
      <c r="CY37" s="622"/>
      <c r="CZ37" s="611">
        <v>2.7</v>
      </c>
      <c r="DA37" s="623"/>
      <c r="DB37" s="623"/>
      <c r="DC37" s="624"/>
      <c r="DD37" s="614">
        <v>101763</v>
      </c>
      <c r="DE37" s="621"/>
      <c r="DF37" s="621"/>
      <c r="DG37" s="621"/>
      <c r="DH37" s="621"/>
      <c r="DI37" s="621"/>
      <c r="DJ37" s="621"/>
      <c r="DK37" s="622"/>
      <c r="DL37" s="614">
        <v>87722</v>
      </c>
      <c r="DM37" s="621"/>
      <c r="DN37" s="621"/>
      <c r="DO37" s="621"/>
      <c r="DP37" s="621"/>
      <c r="DQ37" s="621"/>
      <c r="DR37" s="621"/>
      <c r="DS37" s="621"/>
      <c r="DT37" s="621"/>
      <c r="DU37" s="621"/>
      <c r="DV37" s="622"/>
      <c r="DW37" s="611">
        <v>5.2</v>
      </c>
      <c r="DX37" s="623"/>
      <c r="DY37" s="623"/>
      <c r="DZ37" s="623"/>
      <c r="EA37" s="623"/>
      <c r="EB37" s="623"/>
      <c r="EC37" s="635"/>
    </row>
    <row r="38" spans="2:133" ht="11.25" customHeight="1" x14ac:dyDescent="0.2">
      <c r="B38" s="605" t="s">
        <v>321</v>
      </c>
      <c r="C38" s="606"/>
      <c r="D38" s="606"/>
      <c r="E38" s="606"/>
      <c r="F38" s="606"/>
      <c r="G38" s="606"/>
      <c r="H38" s="606"/>
      <c r="I38" s="606"/>
      <c r="J38" s="606"/>
      <c r="K38" s="606"/>
      <c r="L38" s="606"/>
      <c r="M38" s="606"/>
      <c r="N38" s="606"/>
      <c r="O38" s="606"/>
      <c r="P38" s="606"/>
      <c r="Q38" s="607"/>
      <c r="R38" s="608">
        <v>635813</v>
      </c>
      <c r="S38" s="609"/>
      <c r="T38" s="609"/>
      <c r="U38" s="609"/>
      <c r="V38" s="609"/>
      <c r="W38" s="609"/>
      <c r="X38" s="609"/>
      <c r="Y38" s="610"/>
      <c r="Z38" s="646">
        <v>15.6</v>
      </c>
      <c r="AA38" s="646"/>
      <c r="AB38" s="646"/>
      <c r="AC38" s="646"/>
      <c r="AD38" s="647" t="s">
        <v>122</v>
      </c>
      <c r="AE38" s="647"/>
      <c r="AF38" s="647"/>
      <c r="AG38" s="647"/>
      <c r="AH38" s="647"/>
      <c r="AI38" s="647"/>
      <c r="AJ38" s="647"/>
      <c r="AK38" s="647"/>
      <c r="AL38" s="611" t="s">
        <v>122</v>
      </c>
      <c r="AM38" s="612"/>
      <c r="AN38" s="612"/>
      <c r="AO38" s="648"/>
      <c r="AQ38" s="641" t="s">
        <v>322</v>
      </c>
      <c r="AR38" s="642"/>
      <c r="AS38" s="642"/>
      <c r="AT38" s="642"/>
      <c r="AU38" s="642"/>
      <c r="AV38" s="642"/>
      <c r="AW38" s="642"/>
      <c r="AX38" s="642"/>
      <c r="AY38" s="643"/>
      <c r="AZ38" s="608">
        <v>2500</v>
      </c>
      <c r="BA38" s="609"/>
      <c r="BB38" s="609"/>
      <c r="BC38" s="609"/>
      <c r="BD38" s="621"/>
      <c r="BE38" s="621"/>
      <c r="BF38" s="644"/>
      <c r="BG38" s="605" t="s">
        <v>323</v>
      </c>
      <c r="BH38" s="606"/>
      <c r="BI38" s="606"/>
      <c r="BJ38" s="606"/>
      <c r="BK38" s="606"/>
      <c r="BL38" s="606"/>
      <c r="BM38" s="606"/>
      <c r="BN38" s="606"/>
      <c r="BO38" s="606"/>
      <c r="BP38" s="606"/>
      <c r="BQ38" s="606"/>
      <c r="BR38" s="606"/>
      <c r="BS38" s="606"/>
      <c r="BT38" s="606"/>
      <c r="BU38" s="607"/>
      <c r="BV38" s="608">
        <v>128</v>
      </c>
      <c r="BW38" s="609"/>
      <c r="BX38" s="609"/>
      <c r="BY38" s="609"/>
      <c r="BZ38" s="609"/>
      <c r="CA38" s="609"/>
      <c r="CB38" s="645"/>
      <c r="CD38" s="605" t="s">
        <v>324</v>
      </c>
      <c r="CE38" s="606"/>
      <c r="CF38" s="606"/>
      <c r="CG38" s="606"/>
      <c r="CH38" s="606"/>
      <c r="CI38" s="606"/>
      <c r="CJ38" s="606"/>
      <c r="CK38" s="606"/>
      <c r="CL38" s="606"/>
      <c r="CM38" s="606"/>
      <c r="CN38" s="606"/>
      <c r="CO38" s="606"/>
      <c r="CP38" s="606"/>
      <c r="CQ38" s="607"/>
      <c r="CR38" s="608">
        <v>81161</v>
      </c>
      <c r="CS38" s="609"/>
      <c r="CT38" s="609"/>
      <c r="CU38" s="609"/>
      <c r="CV38" s="609"/>
      <c r="CW38" s="609"/>
      <c r="CX38" s="609"/>
      <c r="CY38" s="610"/>
      <c r="CZ38" s="611">
        <v>2.1</v>
      </c>
      <c r="DA38" s="623"/>
      <c r="DB38" s="623"/>
      <c r="DC38" s="624"/>
      <c r="DD38" s="614">
        <v>66388</v>
      </c>
      <c r="DE38" s="609"/>
      <c r="DF38" s="609"/>
      <c r="DG38" s="609"/>
      <c r="DH38" s="609"/>
      <c r="DI38" s="609"/>
      <c r="DJ38" s="609"/>
      <c r="DK38" s="610"/>
      <c r="DL38" s="614">
        <v>47659</v>
      </c>
      <c r="DM38" s="609"/>
      <c r="DN38" s="609"/>
      <c r="DO38" s="609"/>
      <c r="DP38" s="609"/>
      <c r="DQ38" s="609"/>
      <c r="DR38" s="609"/>
      <c r="DS38" s="609"/>
      <c r="DT38" s="609"/>
      <c r="DU38" s="609"/>
      <c r="DV38" s="610"/>
      <c r="DW38" s="611">
        <v>2.8</v>
      </c>
      <c r="DX38" s="623"/>
      <c r="DY38" s="623"/>
      <c r="DZ38" s="623"/>
      <c r="EA38" s="623"/>
      <c r="EB38" s="623"/>
      <c r="EC38" s="635"/>
    </row>
    <row r="39" spans="2:133" ht="11.25" customHeight="1" x14ac:dyDescent="0.2">
      <c r="B39" s="605" t="s">
        <v>325</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326</v>
      </c>
      <c r="AR39" s="642"/>
      <c r="AS39" s="642"/>
      <c r="AT39" s="642"/>
      <c r="AU39" s="642"/>
      <c r="AV39" s="642"/>
      <c r="AW39" s="642"/>
      <c r="AX39" s="642"/>
      <c r="AY39" s="643"/>
      <c r="AZ39" s="608" t="s">
        <v>122</v>
      </c>
      <c r="BA39" s="609"/>
      <c r="BB39" s="609"/>
      <c r="BC39" s="609"/>
      <c r="BD39" s="621"/>
      <c r="BE39" s="621"/>
      <c r="BF39" s="644"/>
      <c r="BG39" s="605" t="s">
        <v>327</v>
      </c>
      <c r="BH39" s="606"/>
      <c r="BI39" s="606"/>
      <c r="BJ39" s="606"/>
      <c r="BK39" s="606"/>
      <c r="BL39" s="606"/>
      <c r="BM39" s="606"/>
      <c r="BN39" s="606"/>
      <c r="BO39" s="606"/>
      <c r="BP39" s="606"/>
      <c r="BQ39" s="606"/>
      <c r="BR39" s="606"/>
      <c r="BS39" s="606"/>
      <c r="BT39" s="606"/>
      <c r="BU39" s="607"/>
      <c r="BV39" s="608">
        <v>192</v>
      </c>
      <c r="BW39" s="609"/>
      <c r="BX39" s="609"/>
      <c r="BY39" s="609"/>
      <c r="BZ39" s="609"/>
      <c r="CA39" s="609"/>
      <c r="CB39" s="645"/>
      <c r="CD39" s="605" t="s">
        <v>328</v>
      </c>
      <c r="CE39" s="606"/>
      <c r="CF39" s="606"/>
      <c r="CG39" s="606"/>
      <c r="CH39" s="606"/>
      <c r="CI39" s="606"/>
      <c r="CJ39" s="606"/>
      <c r="CK39" s="606"/>
      <c r="CL39" s="606"/>
      <c r="CM39" s="606"/>
      <c r="CN39" s="606"/>
      <c r="CO39" s="606"/>
      <c r="CP39" s="606"/>
      <c r="CQ39" s="607"/>
      <c r="CR39" s="608">
        <v>65682</v>
      </c>
      <c r="CS39" s="621"/>
      <c r="CT39" s="621"/>
      <c r="CU39" s="621"/>
      <c r="CV39" s="621"/>
      <c r="CW39" s="621"/>
      <c r="CX39" s="621"/>
      <c r="CY39" s="622"/>
      <c r="CZ39" s="611">
        <v>1.7</v>
      </c>
      <c r="DA39" s="623"/>
      <c r="DB39" s="623"/>
      <c r="DC39" s="624"/>
      <c r="DD39" s="614">
        <v>27156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329</v>
      </c>
      <c r="C40" s="606"/>
      <c r="D40" s="606"/>
      <c r="E40" s="606"/>
      <c r="F40" s="606"/>
      <c r="G40" s="606"/>
      <c r="H40" s="606"/>
      <c r="I40" s="606"/>
      <c r="J40" s="606"/>
      <c r="K40" s="606"/>
      <c r="L40" s="606"/>
      <c r="M40" s="606"/>
      <c r="N40" s="606"/>
      <c r="O40" s="606"/>
      <c r="P40" s="606"/>
      <c r="Q40" s="607"/>
      <c r="R40" s="608">
        <v>14113</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330</v>
      </c>
      <c r="AR40" s="642"/>
      <c r="AS40" s="642"/>
      <c r="AT40" s="642"/>
      <c r="AU40" s="642"/>
      <c r="AV40" s="642"/>
      <c r="AW40" s="642"/>
      <c r="AX40" s="642"/>
      <c r="AY40" s="643"/>
      <c r="AZ40" s="608" t="s">
        <v>122</v>
      </c>
      <c r="BA40" s="609"/>
      <c r="BB40" s="609"/>
      <c r="BC40" s="609"/>
      <c r="BD40" s="621"/>
      <c r="BE40" s="621"/>
      <c r="BF40" s="644"/>
      <c r="BG40" s="649" t="s">
        <v>331</v>
      </c>
      <c r="BH40" s="650"/>
      <c r="BI40" s="650"/>
      <c r="BJ40" s="650"/>
      <c r="BK40" s="650"/>
      <c r="BL40" s="205"/>
      <c r="BM40" s="606" t="s">
        <v>332</v>
      </c>
      <c r="BN40" s="606"/>
      <c r="BO40" s="606"/>
      <c r="BP40" s="606"/>
      <c r="BQ40" s="606"/>
      <c r="BR40" s="606"/>
      <c r="BS40" s="606"/>
      <c r="BT40" s="606"/>
      <c r="BU40" s="607"/>
      <c r="BV40" s="608">
        <v>87</v>
      </c>
      <c r="BW40" s="609"/>
      <c r="BX40" s="609"/>
      <c r="BY40" s="609"/>
      <c r="BZ40" s="609"/>
      <c r="CA40" s="609"/>
      <c r="CB40" s="645"/>
      <c r="CD40" s="605" t="s">
        <v>333</v>
      </c>
      <c r="CE40" s="606"/>
      <c r="CF40" s="606"/>
      <c r="CG40" s="606"/>
      <c r="CH40" s="606"/>
      <c r="CI40" s="606"/>
      <c r="CJ40" s="606"/>
      <c r="CK40" s="606"/>
      <c r="CL40" s="606"/>
      <c r="CM40" s="606"/>
      <c r="CN40" s="606"/>
      <c r="CO40" s="606"/>
      <c r="CP40" s="606"/>
      <c r="CQ40" s="607"/>
      <c r="CR40" s="608">
        <v>24800</v>
      </c>
      <c r="CS40" s="609"/>
      <c r="CT40" s="609"/>
      <c r="CU40" s="609"/>
      <c r="CV40" s="609"/>
      <c r="CW40" s="609"/>
      <c r="CX40" s="609"/>
      <c r="CY40" s="610"/>
      <c r="CZ40" s="611">
        <v>0.6</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334</v>
      </c>
      <c r="C41" s="590"/>
      <c r="D41" s="590"/>
      <c r="E41" s="590"/>
      <c r="F41" s="590"/>
      <c r="G41" s="590"/>
      <c r="H41" s="590"/>
      <c r="I41" s="590"/>
      <c r="J41" s="590"/>
      <c r="K41" s="590"/>
      <c r="L41" s="590"/>
      <c r="M41" s="590"/>
      <c r="N41" s="590"/>
      <c r="O41" s="590"/>
      <c r="P41" s="590"/>
      <c r="Q41" s="591"/>
      <c r="R41" s="592">
        <v>4069455</v>
      </c>
      <c r="S41" s="633"/>
      <c r="T41" s="633"/>
      <c r="U41" s="633"/>
      <c r="V41" s="633"/>
      <c r="W41" s="633"/>
      <c r="X41" s="633"/>
      <c r="Y41" s="636"/>
      <c r="Z41" s="637">
        <v>100</v>
      </c>
      <c r="AA41" s="637"/>
      <c r="AB41" s="637"/>
      <c r="AC41" s="637"/>
      <c r="AD41" s="638">
        <v>1678536</v>
      </c>
      <c r="AE41" s="638"/>
      <c r="AF41" s="638"/>
      <c r="AG41" s="638"/>
      <c r="AH41" s="638"/>
      <c r="AI41" s="638"/>
      <c r="AJ41" s="638"/>
      <c r="AK41" s="638"/>
      <c r="AL41" s="595">
        <v>100</v>
      </c>
      <c r="AM41" s="639"/>
      <c r="AN41" s="639"/>
      <c r="AO41" s="640"/>
      <c r="AQ41" s="641" t="s">
        <v>335</v>
      </c>
      <c r="AR41" s="642"/>
      <c r="AS41" s="642"/>
      <c r="AT41" s="642"/>
      <c r="AU41" s="642"/>
      <c r="AV41" s="642"/>
      <c r="AW41" s="642"/>
      <c r="AX41" s="642"/>
      <c r="AY41" s="643"/>
      <c r="AZ41" s="608">
        <v>9520</v>
      </c>
      <c r="BA41" s="609"/>
      <c r="BB41" s="609"/>
      <c r="BC41" s="609"/>
      <c r="BD41" s="621"/>
      <c r="BE41" s="621"/>
      <c r="BF41" s="644"/>
      <c r="BG41" s="649"/>
      <c r="BH41" s="650"/>
      <c r="BI41" s="650"/>
      <c r="BJ41" s="650"/>
      <c r="BK41" s="650"/>
      <c r="BL41" s="205"/>
      <c r="BM41" s="606" t="s">
        <v>336</v>
      </c>
      <c r="BN41" s="606"/>
      <c r="BO41" s="606"/>
      <c r="BP41" s="606"/>
      <c r="BQ41" s="606"/>
      <c r="BR41" s="606"/>
      <c r="BS41" s="606"/>
      <c r="BT41" s="606"/>
      <c r="BU41" s="607"/>
      <c r="BV41" s="608">
        <v>4</v>
      </c>
      <c r="BW41" s="609"/>
      <c r="BX41" s="609"/>
      <c r="BY41" s="609"/>
      <c r="BZ41" s="609"/>
      <c r="CA41" s="609"/>
      <c r="CB41" s="645"/>
      <c r="CD41" s="605" t="s">
        <v>337</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338</v>
      </c>
      <c r="AR42" s="654"/>
      <c r="AS42" s="654"/>
      <c r="AT42" s="654"/>
      <c r="AU42" s="654"/>
      <c r="AV42" s="654"/>
      <c r="AW42" s="654"/>
      <c r="AX42" s="654"/>
      <c r="AY42" s="655"/>
      <c r="AZ42" s="592">
        <v>71641</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495</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1443209</v>
      </c>
      <c r="CS42" s="621"/>
      <c r="CT42" s="621"/>
      <c r="CU42" s="621"/>
      <c r="CV42" s="621"/>
      <c r="CW42" s="621"/>
      <c r="CX42" s="621"/>
      <c r="CY42" s="622"/>
      <c r="CZ42" s="611">
        <v>36.799999999999997</v>
      </c>
      <c r="DA42" s="623"/>
      <c r="DB42" s="623"/>
      <c r="DC42" s="624"/>
      <c r="DD42" s="614">
        <v>290117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v>16566</v>
      </c>
      <c r="CS43" s="621"/>
      <c r="CT43" s="621"/>
      <c r="CU43" s="621"/>
      <c r="CV43" s="621"/>
      <c r="CW43" s="621"/>
      <c r="CX43" s="621"/>
      <c r="CY43" s="622"/>
      <c r="CZ43" s="611">
        <v>0.4</v>
      </c>
      <c r="DA43" s="623"/>
      <c r="DB43" s="623"/>
      <c r="DC43" s="624"/>
      <c r="DD43" s="614">
        <v>12850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291</v>
      </c>
      <c r="CE44" s="628"/>
      <c r="CF44" s="605" t="s">
        <v>344</v>
      </c>
      <c r="CG44" s="606"/>
      <c r="CH44" s="606"/>
      <c r="CI44" s="606"/>
      <c r="CJ44" s="606"/>
      <c r="CK44" s="606"/>
      <c r="CL44" s="606"/>
      <c r="CM44" s="606"/>
      <c r="CN44" s="606"/>
      <c r="CO44" s="606"/>
      <c r="CP44" s="606"/>
      <c r="CQ44" s="607"/>
      <c r="CR44" s="608">
        <v>1399321</v>
      </c>
      <c r="CS44" s="609"/>
      <c r="CT44" s="609"/>
      <c r="CU44" s="609"/>
      <c r="CV44" s="609"/>
      <c r="CW44" s="609"/>
      <c r="CX44" s="609"/>
      <c r="CY44" s="610"/>
      <c r="CZ44" s="611">
        <v>35.700000000000003</v>
      </c>
      <c r="DA44" s="612"/>
      <c r="DB44" s="612"/>
      <c r="DC44" s="613"/>
      <c r="DD44" s="614">
        <v>265685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872840</v>
      </c>
      <c r="CS45" s="621"/>
      <c r="CT45" s="621"/>
      <c r="CU45" s="621"/>
      <c r="CV45" s="621"/>
      <c r="CW45" s="621"/>
      <c r="CX45" s="621"/>
      <c r="CY45" s="622"/>
      <c r="CZ45" s="611">
        <v>22.3</v>
      </c>
      <c r="DA45" s="623"/>
      <c r="DB45" s="623"/>
      <c r="DC45" s="624"/>
      <c r="DD45" s="614">
        <v>106860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513415</v>
      </c>
      <c r="CS46" s="609"/>
      <c r="CT46" s="609"/>
      <c r="CU46" s="609"/>
      <c r="CV46" s="609"/>
      <c r="CW46" s="609"/>
      <c r="CX46" s="609"/>
      <c r="CY46" s="610"/>
      <c r="CZ46" s="611">
        <v>13.1</v>
      </c>
      <c r="DA46" s="612"/>
      <c r="DB46" s="612"/>
      <c r="DC46" s="613"/>
      <c r="DD46" s="614">
        <v>158159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v>43888</v>
      </c>
      <c r="CS47" s="621"/>
      <c r="CT47" s="621"/>
      <c r="CU47" s="621"/>
      <c r="CV47" s="621"/>
      <c r="CW47" s="621"/>
      <c r="CX47" s="621"/>
      <c r="CY47" s="622"/>
      <c r="CZ47" s="611">
        <v>1.1000000000000001</v>
      </c>
      <c r="DA47" s="623"/>
      <c r="DB47" s="623"/>
      <c r="DC47" s="624"/>
      <c r="DD47" s="614">
        <v>24432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3917760</v>
      </c>
      <c r="CS49" s="593"/>
      <c r="CT49" s="593"/>
      <c r="CU49" s="593"/>
      <c r="CV49" s="593"/>
      <c r="CW49" s="593"/>
      <c r="CX49" s="593"/>
      <c r="CY49" s="594"/>
      <c r="CZ49" s="595">
        <v>100</v>
      </c>
      <c r="DA49" s="596"/>
      <c r="DB49" s="596"/>
      <c r="DC49" s="597"/>
      <c r="DD49" s="598">
        <v>1961092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6c1AqCVX3i8/IARimvYboeOpOYObGr/DXrthwXet8Y2xzVhnpAp9VUopHG/p1EZIZR4LV1heCsZhG9RSR5XSA==" saltValue="dMhgqEEoY54nnfeEwiPW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373</v>
      </c>
      <c r="C7" s="1035"/>
      <c r="D7" s="1035"/>
      <c r="E7" s="1035"/>
      <c r="F7" s="1035"/>
      <c r="G7" s="1035"/>
      <c r="H7" s="1035"/>
      <c r="I7" s="1035"/>
      <c r="J7" s="1035"/>
      <c r="K7" s="1035"/>
      <c r="L7" s="1035"/>
      <c r="M7" s="1035"/>
      <c r="N7" s="1035"/>
      <c r="O7" s="1035"/>
      <c r="P7" s="1036"/>
      <c r="Q7" s="1089">
        <v>3776</v>
      </c>
      <c r="R7" s="1090"/>
      <c r="S7" s="1090"/>
      <c r="T7" s="1090"/>
      <c r="U7" s="1090"/>
      <c r="V7" s="1090">
        <v>3630</v>
      </c>
      <c r="W7" s="1090"/>
      <c r="X7" s="1090"/>
      <c r="Y7" s="1090"/>
      <c r="Z7" s="1090"/>
      <c r="AA7" s="1090">
        <f>Q7-V7</f>
        <v>146</v>
      </c>
      <c r="AB7" s="1090"/>
      <c r="AC7" s="1090"/>
      <c r="AD7" s="1090"/>
      <c r="AE7" s="1091"/>
      <c r="AF7" s="1092">
        <v>107</v>
      </c>
      <c r="AG7" s="1093"/>
      <c r="AH7" s="1093"/>
      <c r="AI7" s="1093"/>
      <c r="AJ7" s="1094"/>
      <c r="AK7" s="1095" t="s">
        <v>572</v>
      </c>
      <c r="AL7" s="1096"/>
      <c r="AM7" s="1096"/>
      <c r="AN7" s="1096"/>
      <c r="AO7" s="1096"/>
      <c r="AP7" s="1096">
        <v>4372</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559</v>
      </c>
      <c r="BT7" s="1087"/>
      <c r="BU7" s="1087"/>
      <c r="BV7" s="1087"/>
      <c r="BW7" s="1087"/>
      <c r="BX7" s="1087"/>
      <c r="BY7" s="1087"/>
      <c r="BZ7" s="1087"/>
      <c r="CA7" s="1087"/>
      <c r="CB7" s="1087"/>
      <c r="CC7" s="1087"/>
      <c r="CD7" s="1087"/>
      <c r="CE7" s="1087"/>
      <c r="CF7" s="1087"/>
      <c r="CG7" s="1099"/>
      <c r="CH7" s="1083">
        <v>4</v>
      </c>
      <c r="CI7" s="1084"/>
      <c r="CJ7" s="1084"/>
      <c r="CK7" s="1084"/>
      <c r="CL7" s="1085"/>
      <c r="CM7" s="1083">
        <v>104</v>
      </c>
      <c r="CN7" s="1084"/>
      <c r="CO7" s="1084"/>
      <c r="CP7" s="1084"/>
      <c r="CQ7" s="1085"/>
      <c r="CR7" s="1083">
        <v>90</v>
      </c>
      <c r="CS7" s="1084"/>
      <c r="CT7" s="1084"/>
      <c r="CU7" s="1084"/>
      <c r="CV7" s="1085"/>
      <c r="CW7" s="1083" t="s">
        <v>563</v>
      </c>
      <c r="CX7" s="1084"/>
      <c r="CY7" s="1084"/>
      <c r="CZ7" s="1084"/>
      <c r="DA7" s="1085"/>
      <c r="DB7" s="1083">
        <v>77</v>
      </c>
      <c r="DC7" s="1084"/>
      <c r="DD7" s="1084"/>
      <c r="DE7" s="1084"/>
      <c r="DF7" s="1085"/>
      <c r="DG7" s="1083" t="s">
        <v>563</v>
      </c>
      <c r="DH7" s="1084"/>
      <c r="DI7" s="1084"/>
      <c r="DJ7" s="1084"/>
      <c r="DK7" s="1085"/>
      <c r="DL7" s="1083" t="s">
        <v>563</v>
      </c>
      <c r="DM7" s="1084"/>
      <c r="DN7" s="1084"/>
      <c r="DO7" s="1084"/>
      <c r="DP7" s="1085"/>
      <c r="DQ7" s="1083" t="s">
        <v>563</v>
      </c>
      <c r="DR7" s="1084"/>
      <c r="DS7" s="1084"/>
      <c r="DT7" s="1084"/>
      <c r="DU7" s="1085"/>
      <c r="DV7" s="1086"/>
      <c r="DW7" s="1087"/>
      <c r="DX7" s="1087"/>
      <c r="DY7" s="1087"/>
      <c r="DZ7" s="1088"/>
      <c r="EA7" s="216"/>
    </row>
    <row r="8" spans="1:131" s="217" customFormat="1" ht="26.25" customHeight="1" x14ac:dyDescent="0.2">
      <c r="A8" s="220">
        <v>2</v>
      </c>
      <c r="B8" s="1017" t="s">
        <v>374</v>
      </c>
      <c r="C8" s="1018"/>
      <c r="D8" s="1018"/>
      <c r="E8" s="1018"/>
      <c r="F8" s="1018"/>
      <c r="G8" s="1018"/>
      <c r="H8" s="1018"/>
      <c r="I8" s="1018"/>
      <c r="J8" s="1018"/>
      <c r="K8" s="1018"/>
      <c r="L8" s="1018"/>
      <c r="M8" s="1018"/>
      <c r="N8" s="1018"/>
      <c r="O8" s="1018"/>
      <c r="P8" s="1019"/>
      <c r="Q8" s="1025">
        <v>62</v>
      </c>
      <c r="R8" s="1026"/>
      <c r="S8" s="1026"/>
      <c r="T8" s="1026"/>
      <c r="U8" s="1026"/>
      <c r="V8" s="1026">
        <v>62</v>
      </c>
      <c r="W8" s="1026"/>
      <c r="X8" s="1026"/>
      <c r="Y8" s="1026"/>
      <c r="Z8" s="1026"/>
      <c r="AA8" s="1026">
        <v>1</v>
      </c>
      <c r="AB8" s="1026"/>
      <c r="AC8" s="1026"/>
      <c r="AD8" s="1026"/>
      <c r="AE8" s="1027"/>
      <c r="AF8" s="1022">
        <v>1</v>
      </c>
      <c r="AG8" s="1023"/>
      <c r="AH8" s="1023"/>
      <c r="AI8" s="1023"/>
      <c r="AJ8" s="1024"/>
      <c r="AK8" s="1067" t="s">
        <v>572</v>
      </c>
      <c r="AL8" s="1068"/>
      <c r="AM8" s="1068"/>
      <c r="AN8" s="1068"/>
      <c r="AO8" s="1068"/>
      <c r="AP8" s="1068" t="s">
        <v>564</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560</v>
      </c>
      <c r="BT8" s="980"/>
      <c r="BU8" s="980"/>
      <c r="BV8" s="980"/>
      <c r="BW8" s="980"/>
      <c r="BX8" s="980"/>
      <c r="BY8" s="980"/>
      <c r="BZ8" s="980"/>
      <c r="CA8" s="980"/>
      <c r="CB8" s="980"/>
      <c r="CC8" s="980"/>
      <c r="CD8" s="980"/>
      <c r="CE8" s="980"/>
      <c r="CF8" s="980"/>
      <c r="CG8" s="1001"/>
      <c r="CH8" s="976" t="s">
        <v>564</v>
      </c>
      <c r="CI8" s="977"/>
      <c r="CJ8" s="977"/>
      <c r="CK8" s="977"/>
      <c r="CL8" s="978"/>
      <c r="CM8" s="976" t="s">
        <v>564</v>
      </c>
      <c r="CN8" s="977"/>
      <c r="CO8" s="977"/>
      <c r="CP8" s="977"/>
      <c r="CQ8" s="978"/>
      <c r="CR8" s="976">
        <v>60</v>
      </c>
      <c r="CS8" s="977"/>
      <c r="CT8" s="977"/>
      <c r="CU8" s="977"/>
      <c r="CV8" s="978"/>
      <c r="CW8" s="976" t="s">
        <v>563</v>
      </c>
      <c r="CX8" s="977"/>
      <c r="CY8" s="977"/>
      <c r="CZ8" s="977"/>
      <c r="DA8" s="978"/>
      <c r="DB8" s="976" t="s">
        <v>563</v>
      </c>
      <c r="DC8" s="977"/>
      <c r="DD8" s="977"/>
      <c r="DE8" s="977"/>
      <c r="DF8" s="978"/>
      <c r="DG8" s="976" t="s">
        <v>563</v>
      </c>
      <c r="DH8" s="977"/>
      <c r="DI8" s="977"/>
      <c r="DJ8" s="977"/>
      <c r="DK8" s="978"/>
      <c r="DL8" s="976" t="s">
        <v>563</v>
      </c>
      <c r="DM8" s="977"/>
      <c r="DN8" s="977"/>
      <c r="DO8" s="977"/>
      <c r="DP8" s="978"/>
      <c r="DQ8" s="976" t="s">
        <v>563</v>
      </c>
      <c r="DR8" s="977"/>
      <c r="DS8" s="977"/>
      <c r="DT8" s="977"/>
      <c r="DU8" s="978"/>
      <c r="DV8" s="979"/>
      <c r="DW8" s="980"/>
      <c r="DX8" s="980"/>
      <c r="DY8" s="980"/>
      <c r="DZ8" s="981"/>
      <c r="EA8" s="216"/>
    </row>
    <row r="9" spans="1:131" s="217" customFormat="1" ht="26.25" customHeight="1" x14ac:dyDescent="0.2">
      <c r="A9" s="220">
        <v>3</v>
      </c>
      <c r="B9" s="1017" t="s">
        <v>375</v>
      </c>
      <c r="C9" s="1018"/>
      <c r="D9" s="1018"/>
      <c r="E9" s="1018"/>
      <c r="F9" s="1018"/>
      <c r="G9" s="1018"/>
      <c r="H9" s="1018"/>
      <c r="I9" s="1018"/>
      <c r="J9" s="1018"/>
      <c r="K9" s="1018"/>
      <c r="L9" s="1018"/>
      <c r="M9" s="1018"/>
      <c r="N9" s="1018"/>
      <c r="O9" s="1018"/>
      <c r="P9" s="1019"/>
      <c r="Q9" s="1025">
        <v>231</v>
      </c>
      <c r="R9" s="1026"/>
      <c r="S9" s="1026"/>
      <c r="T9" s="1026"/>
      <c r="U9" s="1026"/>
      <c r="V9" s="1026">
        <v>262</v>
      </c>
      <c r="W9" s="1026"/>
      <c r="X9" s="1026"/>
      <c r="Y9" s="1026"/>
      <c r="Z9" s="1026"/>
      <c r="AA9" s="1026">
        <v>-32</v>
      </c>
      <c r="AB9" s="1026"/>
      <c r="AC9" s="1026"/>
      <c r="AD9" s="1026"/>
      <c r="AE9" s="1027"/>
      <c r="AF9" s="1022">
        <v>-32</v>
      </c>
      <c r="AG9" s="1023"/>
      <c r="AH9" s="1023"/>
      <c r="AI9" s="1023"/>
      <c r="AJ9" s="1024"/>
      <c r="AK9" s="1067" t="s">
        <v>572</v>
      </c>
      <c r="AL9" s="1068"/>
      <c r="AM9" s="1068"/>
      <c r="AN9" s="1068"/>
      <c r="AO9" s="1068"/>
      <c r="AP9" s="1068" t="s">
        <v>564</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561</v>
      </c>
      <c r="BT9" s="980"/>
      <c r="BU9" s="980"/>
      <c r="BV9" s="980"/>
      <c r="BW9" s="980"/>
      <c r="BX9" s="980"/>
      <c r="BY9" s="980"/>
      <c r="BZ9" s="980"/>
      <c r="CA9" s="980"/>
      <c r="CB9" s="980"/>
      <c r="CC9" s="980"/>
      <c r="CD9" s="980"/>
      <c r="CE9" s="980"/>
      <c r="CF9" s="980"/>
      <c r="CG9" s="1001"/>
      <c r="CH9" s="976">
        <v>19</v>
      </c>
      <c r="CI9" s="977"/>
      <c r="CJ9" s="977"/>
      <c r="CK9" s="977"/>
      <c r="CL9" s="978"/>
      <c r="CM9" s="976">
        <v>131</v>
      </c>
      <c r="CN9" s="977"/>
      <c r="CO9" s="977"/>
      <c r="CP9" s="977"/>
      <c r="CQ9" s="978"/>
      <c r="CR9" s="976">
        <v>80</v>
      </c>
      <c r="CS9" s="977"/>
      <c r="CT9" s="977"/>
      <c r="CU9" s="977"/>
      <c r="CV9" s="978"/>
      <c r="CW9" s="976" t="s">
        <v>563</v>
      </c>
      <c r="CX9" s="977"/>
      <c r="CY9" s="977"/>
      <c r="CZ9" s="977"/>
      <c r="DA9" s="978"/>
      <c r="DB9" s="976" t="s">
        <v>563</v>
      </c>
      <c r="DC9" s="977"/>
      <c r="DD9" s="977"/>
      <c r="DE9" s="977"/>
      <c r="DF9" s="978"/>
      <c r="DG9" s="976" t="s">
        <v>563</v>
      </c>
      <c r="DH9" s="977"/>
      <c r="DI9" s="977"/>
      <c r="DJ9" s="977"/>
      <c r="DK9" s="978"/>
      <c r="DL9" s="976" t="s">
        <v>563</v>
      </c>
      <c r="DM9" s="977"/>
      <c r="DN9" s="977"/>
      <c r="DO9" s="977"/>
      <c r="DP9" s="978"/>
      <c r="DQ9" s="976" t="s">
        <v>563</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562</v>
      </c>
      <c r="BT10" s="980"/>
      <c r="BU10" s="980"/>
      <c r="BV10" s="980"/>
      <c r="BW10" s="980"/>
      <c r="BX10" s="980"/>
      <c r="BY10" s="980"/>
      <c r="BZ10" s="980"/>
      <c r="CA10" s="980"/>
      <c r="CB10" s="980"/>
      <c r="CC10" s="980"/>
      <c r="CD10" s="980"/>
      <c r="CE10" s="980"/>
      <c r="CF10" s="980"/>
      <c r="CG10" s="1001"/>
      <c r="CH10" s="976">
        <v>-8</v>
      </c>
      <c r="CI10" s="977"/>
      <c r="CJ10" s="977"/>
      <c r="CK10" s="977"/>
      <c r="CL10" s="978"/>
      <c r="CM10" s="976">
        <v>45</v>
      </c>
      <c r="CN10" s="977"/>
      <c r="CO10" s="977"/>
      <c r="CP10" s="977"/>
      <c r="CQ10" s="978"/>
      <c r="CR10" s="976">
        <v>49</v>
      </c>
      <c r="CS10" s="977"/>
      <c r="CT10" s="977"/>
      <c r="CU10" s="977"/>
      <c r="CV10" s="978"/>
      <c r="CW10" s="976" t="s">
        <v>563</v>
      </c>
      <c r="CX10" s="977"/>
      <c r="CY10" s="977"/>
      <c r="CZ10" s="977"/>
      <c r="DA10" s="978"/>
      <c r="DB10" s="976" t="s">
        <v>563</v>
      </c>
      <c r="DC10" s="977"/>
      <c r="DD10" s="977"/>
      <c r="DE10" s="977"/>
      <c r="DF10" s="978"/>
      <c r="DG10" s="976" t="s">
        <v>563</v>
      </c>
      <c r="DH10" s="977"/>
      <c r="DI10" s="977"/>
      <c r="DJ10" s="977"/>
      <c r="DK10" s="978"/>
      <c r="DL10" s="976" t="s">
        <v>563</v>
      </c>
      <c r="DM10" s="977"/>
      <c r="DN10" s="977"/>
      <c r="DO10" s="977"/>
      <c r="DP10" s="978"/>
      <c r="DQ10" s="976" t="s">
        <v>563</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4033</v>
      </c>
      <c r="R23" s="1048"/>
      <c r="S23" s="1048"/>
      <c r="T23" s="1048"/>
      <c r="U23" s="1048"/>
      <c r="V23" s="1048">
        <v>3918</v>
      </c>
      <c r="W23" s="1048"/>
      <c r="X23" s="1048"/>
      <c r="Y23" s="1048"/>
      <c r="Z23" s="1048"/>
      <c r="AA23" s="1048">
        <v>116</v>
      </c>
      <c r="AB23" s="1048"/>
      <c r="AC23" s="1048"/>
      <c r="AD23" s="1048"/>
      <c r="AE23" s="1055"/>
      <c r="AF23" s="1056">
        <f>AF7+AF8+AF9</f>
        <v>76</v>
      </c>
      <c r="AG23" s="1048"/>
      <c r="AH23" s="1048"/>
      <c r="AI23" s="1048"/>
      <c r="AJ23" s="1057"/>
      <c r="AK23" s="1058"/>
      <c r="AL23" s="1059"/>
      <c r="AM23" s="1059"/>
      <c r="AN23" s="1059"/>
      <c r="AO23" s="1059"/>
      <c r="AP23" s="1048">
        <v>4372</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356</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363</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133</v>
      </c>
      <c r="R28" s="1038"/>
      <c r="S28" s="1038"/>
      <c r="T28" s="1038"/>
      <c r="U28" s="1038"/>
      <c r="V28" s="1038">
        <v>130</v>
      </c>
      <c r="W28" s="1038"/>
      <c r="X28" s="1038"/>
      <c r="Y28" s="1038"/>
      <c r="Z28" s="1038"/>
      <c r="AA28" s="1038">
        <v>3</v>
      </c>
      <c r="AB28" s="1038"/>
      <c r="AC28" s="1038"/>
      <c r="AD28" s="1038"/>
      <c r="AE28" s="1039"/>
      <c r="AF28" s="1040">
        <v>3</v>
      </c>
      <c r="AG28" s="1038"/>
      <c r="AH28" s="1038"/>
      <c r="AI28" s="1038"/>
      <c r="AJ28" s="1041"/>
      <c r="AK28" s="1029" t="s">
        <v>572</v>
      </c>
      <c r="AL28" s="1030"/>
      <c r="AM28" s="1030"/>
      <c r="AN28" s="1030"/>
      <c r="AO28" s="1030"/>
      <c r="AP28" s="1030" t="s">
        <v>572</v>
      </c>
      <c r="AQ28" s="1030"/>
      <c r="AR28" s="1030"/>
      <c r="AS28" s="1030"/>
      <c r="AT28" s="1030"/>
      <c r="AU28" s="1030" t="s">
        <v>563</v>
      </c>
      <c r="AV28" s="1030"/>
      <c r="AW28" s="1030"/>
      <c r="AX28" s="1030"/>
      <c r="AY28" s="1030"/>
      <c r="AZ28" s="1031" t="s">
        <v>563</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240</v>
      </c>
      <c r="R29" s="1026"/>
      <c r="S29" s="1026"/>
      <c r="T29" s="1026"/>
      <c r="U29" s="1026"/>
      <c r="V29" s="1026">
        <v>230</v>
      </c>
      <c r="W29" s="1026"/>
      <c r="X29" s="1026"/>
      <c r="Y29" s="1026"/>
      <c r="Z29" s="1026"/>
      <c r="AA29" s="1026">
        <v>10</v>
      </c>
      <c r="AB29" s="1026"/>
      <c r="AC29" s="1026"/>
      <c r="AD29" s="1026"/>
      <c r="AE29" s="1027"/>
      <c r="AF29" s="1022">
        <v>10</v>
      </c>
      <c r="AG29" s="1023"/>
      <c r="AH29" s="1023"/>
      <c r="AI29" s="1023"/>
      <c r="AJ29" s="1024"/>
      <c r="AK29" s="967" t="s">
        <v>572</v>
      </c>
      <c r="AL29" s="958"/>
      <c r="AM29" s="958"/>
      <c r="AN29" s="958"/>
      <c r="AO29" s="958"/>
      <c r="AP29" s="958" t="s">
        <v>572</v>
      </c>
      <c r="AQ29" s="958"/>
      <c r="AR29" s="958"/>
      <c r="AS29" s="958"/>
      <c r="AT29" s="958"/>
      <c r="AU29" s="958" t="s">
        <v>563</v>
      </c>
      <c r="AV29" s="958"/>
      <c r="AW29" s="958"/>
      <c r="AX29" s="958"/>
      <c r="AY29" s="958"/>
      <c r="AZ29" s="1028" t="s">
        <v>563</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29</v>
      </c>
      <c r="R30" s="1026"/>
      <c r="S30" s="1026"/>
      <c r="T30" s="1026"/>
      <c r="U30" s="1026"/>
      <c r="V30" s="1026">
        <v>26</v>
      </c>
      <c r="W30" s="1026"/>
      <c r="X30" s="1026"/>
      <c r="Y30" s="1026"/>
      <c r="Z30" s="1026"/>
      <c r="AA30" s="1026">
        <v>3</v>
      </c>
      <c r="AB30" s="1026"/>
      <c r="AC30" s="1026"/>
      <c r="AD30" s="1026"/>
      <c r="AE30" s="1027"/>
      <c r="AF30" s="1022">
        <v>3</v>
      </c>
      <c r="AG30" s="1023"/>
      <c r="AH30" s="1023"/>
      <c r="AI30" s="1023"/>
      <c r="AJ30" s="1024"/>
      <c r="AK30" s="967" t="s">
        <v>572</v>
      </c>
      <c r="AL30" s="958"/>
      <c r="AM30" s="958"/>
      <c r="AN30" s="958"/>
      <c r="AO30" s="958"/>
      <c r="AP30" s="958" t="s">
        <v>572</v>
      </c>
      <c r="AQ30" s="958"/>
      <c r="AR30" s="958"/>
      <c r="AS30" s="958"/>
      <c r="AT30" s="958"/>
      <c r="AU30" s="958" t="s">
        <v>563</v>
      </c>
      <c r="AV30" s="958"/>
      <c r="AW30" s="958"/>
      <c r="AX30" s="958"/>
      <c r="AY30" s="958"/>
      <c r="AZ30" s="1028" t="s">
        <v>563</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24</v>
      </c>
      <c r="R31" s="1026"/>
      <c r="S31" s="1026"/>
      <c r="T31" s="1026"/>
      <c r="U31" s="1026"/>
      <c r="V31" s="1026">
        <v>22</v>
      </c>
      <c r="W31" s="1026"/>
      <c r="X31" s="1026"/>
      <c r="Y31" s="1026"/>
      <c r="Z31" s="1026"/>
      <c r="AA31" s="1026">
        <v>1</v>
      </c>
      <c r="AB31" s="1026"/>
      <c r="AC31" s="1026"/>
      <c r="AD31" s="1026"/>
      <c r="AE31" s="1027"/>
      <c r="AF31" s="1022">
        <v>52</v>
      </c>
      <c r="AG31" s="1023"/>
      <c r="AH31" s="1023"/>
      <c r="AI31" s="1023"/>
      <c r="AJ31" s="1024"/>
      <c r="AK31" s="967" t="s">
        <v>572</v>
      </c>
      <c r="AL31" s="958"/>
      <c r="AM31" s="958"/>
      <c r="AN31" s="958"/>
      <c r="AO31" s="958"/>
      <c r="AP31" s="958">
        <v>9</v>
      </c>
      <c r="AQ31" s="958"/>
      <c r="AR31" s="958"/>
      <c r="AS31" s="958"/>
      <c r="AT31" s="958"/>
      <c r="AU31" s="958">
        <v>7</v>
      </c>
      <c r="AV31" s="958"/>
      <c r="AW31" s="958"/>
      <c r="AX31" s="958"/>
      <c r="AY31" s="958"/>
      <c r="AZ31" s="1028" t="s">
        <v>563</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45</v>
      </c>
      <c r="R32" s="1026"/>
      <c r="S32" s="1026"/>
      <c r="T32" s="1026"/>
      <c r="U32" s="1026"/>
      <c r="V32" s="1026">
        <v>40</v>
      </c>
      <c r="W32" s="1026"/>
      <c r="X32" s="1026"/>
      <c r="Y32" s="1026"/>
      <c r="Z32" s="1026"/>
      <c r="AA32" s="1026">
        <f>Q32-V32</f>
        <v>5</v>
      </c>
      <c r="AB32" s="1026"/>
      <c r="AC32" s="1026"/>
      <c r="AD32" s="1026"/>
      <c r="AE32" s="1027"/>
      <c r="AF32" s="1022">
        <v>27</v>
      </c>
      <c r="AG32" s="1023"/>
      <c r="AH32" s="1023"/>
      <c r="AI32" s="1023"/>
      <c r="AJ32" s="1024"/>
      <c r="AK32" s="967" t="s">
        <v>572</v>
      </c>
      <c r="AL32" s="958"/>
      <c r="AM32" s="958"/>
      <c r="AN32" s="958"/>
      <c r="AO32" s="958"/>
      <c r="AP32" s="958">
        <v>65</v>
      </c>
      <c r="AQ32" s="958"/>
      <c r="AR32" s="958"/>
      <c r="AS32" s="958"/>
      <c r="AT32" s="958"/>
      <c r="AU32" s="958">
        <v>75</v>
      </c>
      <c r="AV32" s="958"/>
      <c r="AW32" s="958"/>
      <c r="AX32" s="958"/>
      <c r="AY32" s="958"/>
      <c r="AZ32" s="1028" t="s">
        <v>563</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95</v>
      </c>
      <c r="AG63" s="946"/>
      <c r="AH63" s="946"/>
      <c r="AI63" s="946"/>
      <c r="AJ63" s="1009"/>
      <c r="AK63" s="1010"/>
      <c r="AL63" s="950"/>
      <c r="AM63" s="950"/>
      <c r="AN63" s="950"/>
      <c r="AO63" s="950"/>
      <c r="AP63" s="946">
        <v>74</v>
      </c>
      <c r="AQ63" s="946"/>
      <c r="AR63" s="946"/>
      <c r="AS63" s="946"/>
      <c r="AT63" s="946"/>
      <c r="AU63" s="946">
        <v>82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399</v>
      </c>
      <c r="AV66" s="989"/>
      <c r="AW66" s="989"/>
      <c r="AX66" s="989"/>
      <c r="AY66" s="990"/>
      <c r="AZ66" s="988" t="s">
        <v>363</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565</v>
      </c>
      <c r="C68" s="973"/>
      <c r="D68" s="973"/>
      <c r="E68" s="973"/>
      <c r="F68" s="973"/>
      <c r="G68" s="973"/>
      <c r="H68" s="973"/>
      <c r="I68" s="973"/>
      <c r="J68" s="973"/>
      <c r="K68" s="973"/>
      <c r="L68" s="973"/>
      <c r="M68" s="973"/>
      <c r="N68" s="973"/>
      <c r="O68" s="973"/>
      <c r="P68" s="974"/>
      <c r="Q68" s="975">
        <v>2333</v>
      </c>
      <c r="R68" s="969"/>
      <c r="S68" s="969"/>
      <c r="T68" s="969"/>
      <c r="U68" s="969"/>
      <c r="V68" s="969">
        <v>2292</v>
      </c>
      <c r="W68" s="969"/>
      <c r="X68" s="969"/>
      <c r="Y68" s="969"/>
      <c r="Z68" s="969"/>
      <c r="AA68" s="969">
        <v>41</v>
      </c>
      <c r="AB68" s="969"/>
      <c r="AC68" s="969"/>
      <c r="AD68" s="969"/>
      <c r="AE68" s="969"/>
      <c r="AF68" s="969">
        <v>41</v>
      </c>
      <c r="AG68" s="969"/>
      <c r="AH68" s="969"/>
      <c r="AI68" s="969"/>
      <c r="AJ68" s="969"/>
      <c r="AK68" s="969">
        <v>15</v>
      </c>
      <c r="AL68" s="969"/>
      <c r="AM68" s="969"/>
      <c r="AN68" s="969"/>
      <c r="AO68" s="969"/>
      <c r="AP68" s="969">
        <v>429</v>
      </c>
      <c r="AQ68" s="969"/>
      <c r="AR68" s="969"/>
      <c r="AS68" s="969"/>
      <c r="AT68" s="969"/>
      <c r="AU68" s="969">
        <v>28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566</v>
      </c>
      <c r="C69" s="962"/>
      <c r="D69" s="962"/>
      <c r="E69" s="962"/>
      <c r="F69" s="962"/>
      <c r="G69" s="962"/>
      <c r="H69" s="962"/>
      <c r="I69" s="962"/>
      <c r="J69" s="962"/>
      <c r="K69" s="962"/>
      <c r="L69" s="962"/>
      <c r="M69" s="962"/>
      <c r="N69" s="962"/>
      <c r="O69" s="962"/>
      <c r="P69" s="963"/>
      <c r="Q69" s="964">
        <v>12062</v>
      </c>
      <c r="R69" s="958"/>
      <c r="S69" s="958"/>
      <c r="T69" s="958"/>
      <c r="U69" s="958"/>
      <c r="V69" s="958">
        <v>13476</v>
      </c>
      <c r="W69" s="958"/>
      <c r="X69" s="958"/>
      <c r="Y69" s="958"/>
      <c r="Z69" s="958"/>
      <c r="AA69" s="958">
        <v>-1415</v>
      </c>
      <c r="AB69" s="958"/>
      <c r="AC69" s="958"/>
      <c r="AD69" s="958"/>
      <c r="AE69" s="958"/>
      <c r="AF69" s="958">
        <v>1584</v>
      </c>
      <c r="AG69" s="958"/>
      <c r="AH69" s="958"/>
      <c r="AI69" s="958"/>
      <c r="AJ69" s="958"/>
      <c r="AK69" s="958" t="s">
        <v>564</v>
      </c>
      <c r="AL69" s="958"/>
      <c r="AM69" s="958"/>
      <c r="AN69" s="958"/>
      <c r="AO69" s="958"/>
      <c r="AP69" s="958">
        <v>14782</v>
      </c>
      <c r="AQ69" s="958"/>
      <c r="AR69" s="958"/>
      <c r="AS69" s="958"/>
      <c r="AT69" s="958"/>
      <c r="AU69" s="958">
        <v>98</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567</v>
      </c>
      <c r="C70" s="962"/>
      <c r="D70" s="962"/>
      <c r="E70" s="962"/>
      <c r="F70" s="962"/>
      <c r="G70" s="962"/>
      <c r="H70" s="962"/>
      <c r="I70" s="962"/>
      <c r="J70" s="962"/>
      <c r="K70" s="962"/>
      <c r="L70" s="962"/>
      <c r="M70" s="962"/>
      <c r="N70" s="962"/>
      <c r="O70" s="962"/>
      <c r="P70" s="963"/>
      <c r="Q70" s="964">
        <v>84</v>
      </c>
      <c r="R70" s="958"/>
      <c r="S70" s="958"/>
      <c r="T70" s="958"/>
      <c r="U70" s="958"/>
      <c r="V70" s="958">
        <v>80</v>
      </c>
      <c r="W70" s="958"/>
      <c r="X70" s="958"/>
      <c r="Y70" s="958"/>
      <c r="Z70" s="958"/>
      <c r="AA70" s="958">
        <v>4</v>
      </c>
      <c r="AB70" s="958"/>
      <c r="AC70" s="958"/>
      <c r="AD70" s="958"/>
      <c r="AE70" s="958"/>
      <c r="AF70" s="958">
        <v>361</v>
      </c>
      <c r="AG70" s="958"/>
      <c r="AH70" s="958"/>
      <c r="AI70" s="958"/>
      <c r="AJ70" s="958"/>
      <c r="AK70" s="958" t="s">
        <v>564</v>
      </c>
      <c r="AL70" s="958"/>
      <c r="AM70" s="958"/>
      <c r="AN70" s="958"/>
      <c r="AO70" s="958"/>
      <c r="AP70" s="958" t="s">
        <v>564</v>
      </c>
      <c r="AQ70" s="958"/>
      <c r="AR70" s="958"/>
      <c r="AS70" s="958"/>
      <c r="AT70" s="958"/>
      <c r="AU70" s="958" t="s">
        <v>564</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568</v>
      </c>
      <c r="C71" s="962"/>
      <c r="D71" s="962"/>
      <c r="E71" s="962"/>
      <c r="F71" s="962"/>
      <c r="G71" s="962"/>
      <c r="H71" s="962"/>
      <c r="I71" s="962"/>
      <c r="J71" s="962"/>
      <c r="K71" s="962"/>
      <c r="L71" s="962"/>
      <c r="M71" s="962"/>
      <c r="N71" s="962"/>
      <c r="O71" s="962"/>
      <c r="P71" s="963"/>
      <c r="Q71" s="964">
        <v>227</v>
      </c>
      <c r="R71" s="958"/>
      <c r="S71" s="958"/>
      <c r="T71" s="958"/>
      <c r="U71" s="958"/>
      <c r="V71" s="958">
        <v>199</v>
      </c>
      <c r="W71" s="958"/>
      <c r="X71" s="958"/>
      <c r="Y71" s="958"/>
      <c r="Z71" s="958"/>
      <c r="AA71" s="958">
        <v>28</v>
      </c>
      <c r="AB71" s="958"/>
      <c r="AC71" s="958"/>
      <c r="AD71" s="958"/>
      <c r="AE71" s="958"/>
      <c r="AF71" s="958">
        <v>28</v>
      </c>
      <c r="AG71" s="958"/>
      <c r="AH71" s="958"/>
      <c r="AI71" s="958"/>
      <c r="AJ71" s="958"/>
      <c r="AK71" s="958">
        <v>75</v>
      </c>
      <c r="AL71" s="958"/>
      <c r="AM71" s="958"/>
      <c r="AN71" s="958"/>
      <c r="AO71" s="958"/>
      <c r="AP71" s="958" t="s">
        <v>564</v>
      </c>
      <c r="AQ71" s="958"/>
      <c r="AR71" s="958"/>
      <c r="AS71" s="958"/>
      <c r="AT71" s="958"/>
      <c r="AU71" s="958" t="s">
        <v>564</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569</v>
      </c>
      <c r="C72" s="962"/>
      <c r="D72" s="962"/>
      <c r="E72" s="962"/>
      <c r="F72" s="962"/>
      <c r="G72" s="962"/>
      <c r="H72" s="962"/>
      <c r="I72" s="962"/>
      <c r="J72" s="962"/>
      <c r="K72" s="962"/>
      <c r="L72" s="962"/>
      <c r="M72" s="962"/>
      <c r="N72" s="962"/>
      <c r="O72" s="962"/>
      <c r="P72" s="963"/>
      <c r="Q72" s="964">
        <v>4539</v>
      </c>
      <c r="R72" s="958"/>
      <c r="S72" s="958"/>
      <c r="T72" s="958"/>
      <c r="U72" s="958"/>
      <c r="V72" s="958">
        <v>4239</v>
      </c>
      <c r="W72" s="958"/>
      <c r="X72" s="958"/>
      <c r="Y72" s="958"/>
      <c r="Z72" s="958"/>
      <c r="AA72" s="958">
        <v>300</v>
      </c>
      <c r="AB72" s="958"/>
      <c r="AC72" s="958"/>
      <c r="AD72" s="958"/>
      <c r="AE72" s="958"/>
      <c r="AF72" s="958">
        <v>300</v>
      </c>
      <c r="AG72" s="958"/>
      <c r="AH72" s="958"/>
      <c r="AI72" s="958"/>
      <c r="AJ72" s="958"/>
      <c r="AK72" s="958" t="s">
        <v>564</v>
      </c>
      <c r="AL72" s="958"/>
      <c r="AM72" s="958"/>
      <c r="AN72" s="958"/>
      <c r="AO72" s="958"/>
      <c r="AP72" s="958" t="s">
        <v>564</v>
      </c>
      <c r="AQ72" s="958"/>
      <c r="AR72" s="958"/>
      <c r="AS72" s="958"/>
      <c r="AT72" s="958"/>
      <c r="AU72" s="958" t="s">
        <v>564</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570</v>
      </c>
      <c r="C73" s="962"/>
      <c r="D73" s="962"/>
      <c r="E73" s="962"/>
      <c r="F73" s="962"/>
      <c r="G73" s="962"/>
      <c r="H73" s="962"/>
      <c r="I73" s="962"/>
      <c r="J73" s="962"/>
      <c r="K73" s="962"/>
      <c r="L73" s="962"/>
      <c r="M73" s="962"/>
      <c r="N73" s="962"/>
      <c r="O73" s="962"/>
      <c r="P73" s="963"/>
      <c r="Q73" s="964">
        <v>103</v>
      </c>
      <c r="R73" s="958"/>
      <c r="S73" s="958"/>
      <c r="T73" s="958"/>
      <c r="U73" s="958"/>
      <c r="V73" s="958">
        <v>91</v>
      </c>
      <c r="W73" s="958"/>
      <c r="X73" s="958"/>
      <c r="Y73" s="958"/>
      <c r="Z73" s="958"/>
      <c r="AA73" s="958">
        <v>11</v>
      </c>
      <c r="AB73" s="958"/>
      <c r="AC73" s="958"/>
      <c r="AD73" s="958"/>
      <c r="AE73" s="958"/>
      <c r="AF73" s="958">
        <v>11</v>
      </c>
      <c r="AG73" s="958"/>
      <c r="AH73" s="958"/>
      <c r="AI73" s="958"/>
      <c r="AJ73" s="958"/>
      <c r="AK73" s="958" t="s">
        <v>564</v>
      </c>
      <c r="AL73" s="958"/>
      <c r="AM73" s="958"/>
      <c r="AN73" s="958"/>
      <c r="AO73" s="958"/>
      <c r="AP73" s="958" t="s">
        <v>564</v>
      </c>
      <c r="AQ73" s="958"/>
      <c r="AR73" s="958"/>
      <c r="AS73" s="958"/>
      <c r="AT73" s="958"/>
      <c r="AU73" s="958" t="s">
        <v>564</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571</v>
      </c>
      <c r="C74" s="962"/>
      <c r="D74" s="962"/>
      <c r="E74" s="962"/>
      <c r="F74" s="962"/>
      <c r="G74" s="962"/>
      <c r="H74" s="962"/>
      <c r="I74" s="962"/>
      <c r="J74" s="962"/>
      <c r="K74" s="962"/>
      <c r="L74" s="962"/>
      <c r="M74" s="962"/>
      <c r="N74" s="962"/>
      <c r="O74" s="962"/>
      <c r="P74" s="963"/>
      <c r="Q74" s="964">
        <v>276838</v>
      </c>
      <c r="R74" s="958"/>
      <c r="S74" s="958"/>
      <c r="T74" s="958"/>
      <c r="U74" s="958"/>
      <c r="V74" s="958">
        <v>269931</v>
      </c>
      <c r="W74" s="958"/>
      <c r="X74" s="958"/>
      <c r="Y74" s="958"/>
      <c r="Z74" s="958"/>
      <c r="AA74" s="958">
        <v>6907</v>
      </c>
      <c r="AB74" s="958"/>
      <c r="AC74" s="958"/>
      <c r="AD74" s="958"/>
      <c r="AE74" s="958"/>
      <c r="AF74" s="958">
        <v>6907</v>
      </c>
      <c r="AG74" s="958"/>
      <c r="AH74" s="958"/>
      <c r="AI74" s="958"/>
      <c r="AJ74" s="958"/>
      <c r="AK74" s="958">
        <v>2277</v>
      </c>
      <c r="AL74" s="958"/>
      <c r="AM74" s="958"/>
      <c r="AN74" s="958"/>
      <c r="AO74" s="958"/>
      <c r="AP74" s="958" t="s">
        <v>564</v>
      </c>
      <c r="AQ74" s="958"/>
      <c r="AR74" s="958"/>
      <c r="AS74" s="958"/>
      <c r="AT74" s="958"/>
      <c r="AU74" s="958" t="s">
        <v>564</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9232</v>
      </c>
      <c r="AG88" s="946"/>
      <c r="AH88" s="946"/>
      <c r="AI88" s="946"/>
      <c r="AJ88" s="946"/>
      <c r="AK88" s="950"/>
      <c r="AL88" s="950"/>
      <c r="AM88" s="950"/>
      <c r="AN88" s="950"/>
      <c r="AO88" s="950"/>
      <c r="AP88" s="946">
        <v>15210</v>
      </c>
      <c r="AQ88" s="946"/>
      <c r="AR88" s="946"/>
      <c r="AS88" s="946"/>
      <c r="AT88" s="946"/>
      <c r="AU88" s="946">
        <v>127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278</v>
      </c>
      <c r="CS102" s="940"/>
      <c r="CT102" s="940"/>
      <c r="CU102" s="940"/>
      <c r="CV102" s="941"/>
      <c r="CW102" s="939" t="s">
        <v>563</v>
      </c>
      <c r="CX102" s="940"/>
      <c r="CY102" s="940"/>
      <c r="CZ102" s="940"/>
      <c r="DA102" s="941"/>
      <c r="DB102" s="939">
        <v>77</v>
      </c>
      <c r="DC102" s="940"/>
      <c r="DD102" s="940"/>
      <c r="DE102" s="940"/>
      <c r="DF102" s="941"/>
      <c r="DG102" s="939" t="s">
        <v>563</v>
      </c>
      <c r="DH102" s="940"/>
      <c r="DI102" s="940"/>
      <c r="DJ102" s="940"/>
      <c r="DK102" s="941"/>
      <c r="DL102" s="939" t="s">
        <v>563</v>
      </c>
      <c r="DM102" s="940"/>
      <c r="DN102" s="940"/>
      <c r="DO102" s="940"/>
      <c r="DP102" s="941"/>
      <c r="DQ102" s="939" t="s">
        <v>563</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293</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293</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293</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305011</v>
      </c>
      <c r="AB110" s="876"/>
      <c r="AC110" s="876"/>
      <c r="AD110" s="876"/>
      <c r="AE110" s="877"/>
      <c r="AF110" s="878">
        <v>248129</v>
      </c>
      <c r="AG110" s="876"/>
      <c r="AH110" s="876"/>
      <c r="AI110" s="876"/>
      <c r="AJ110" s="877"/>
      <c r="AK110" s="878">
        <v>347521</v>
      </c>
      <c r="AL110" s="876"/>
      <c r="AM110" s="876"/>
      <c r="AN110" s="876"/>
      <c r="AO110" s="877"/>
      <c r="AP110" s="879">
        <v>24.7</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3944903</v>
      </c>
      <c r="BR110" s="829"/>
      <c r="BS110" s="829"/>
      <c r="BT110" s="829"/>
      <c r="BU110" s="829"/>
      <c r="BV110" s="829">
        <v>4069588</v>
      </c>
      <c r="BW110" s="829"/>
      <c r="BX110" s="829"/>
      <c r="BY110" s="829"/>
      <c r="BZ110" s="829"/>
      <c r="CA110" s="829">
        <v>4372144</v>
      </c>
      <c r="CB110" s="829"/>
      <c r="CC110" s="829"/>
      <c r="CD110" s="829"/>
      <c r="CE110" s="829"/>
      <c r="CF110" s="853">
        <v>310.60000000000002</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25</v>
      </c>
      <c r="BR111" s="804"/>
      <c r="BS111" s="804"/>
      <c r="BT111" s="804"/>
      <c r="BU111" s="804"/>
      <c r="BV111" s="804">
        <v>12</v>
      </c>
      <c r="BW111" s="804"/>
      <c r="BX111" s="804"/>
      <c r="BY111" s="804"/>
      <c r="BZ111" s="804"/>
      <c r="CA111" s="804">
        <v>8</v>
      </c>
      <c r="CB111" s="804"/>
      <c r="CC111" s="804"/>
      <c r="CD111" s="804"/>
      <c r="CE111" s="804"/>
      <c r="CF111" s="862">
        <v>0</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88910</v>
      </c>
      <c r="BR112" s="804"/>
      <c r="BS112" s="804"/>
      <c r="BT112" s="804"/>
      <c r="BU112" s="804"/>
      <c r="BV112" s="804">
        <v>89226</v>
      </c>
      <c r="BW112" s="804"/>
      <c r="BX112" s="804"/>
      <c r="BY112" s="804"/>
      <c r="BZ112" s="804"/>
      <c r="CA112" s="804">
        <v>81695</v>
      </c>
      <c r="CB112" s="804"/>
      <c r="CC112" s="804"/>
      <c r="CD112" s="804"/>
      <c r="CE112" s="804"/>
      <c r="CF112" s="862">
        <v>5.8</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7962</v>
      </c>
      <c r="AB113" s="906"/>
      <c r="AC113" s="906"/>
      <c r="AD113" s="906"/>
      <c r="AE113" s="907"/>
      <c r="AF113" s="908">
        <v>7415</v>
      </c>
      <c r="AG113" s="906"/>
      <c r="AH113" s="906"/>
      <c r="AI113" s="906"/>
      <c r="AJ113" s="907"/>
      <c r="AK113" s="908">
        <v>8128</v>
      </c>
      <c r="AL113" s="906"/>
      <c r="AM113" s="906"/>
      <c r="AN113" s="906"/>
      <c r="AO113" s="907"/>
      <c r="AP113" s="909">
        <v>0.6</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114306</v>
      </c>
      <c r="BR113" s="804"/>
      <c r="BS113" s="804"/>
      <c r="BT113" s="804"/>
      <c r="BU113" s="804"/>
      <c r="BV113" s="804">
        <v>107741</v>
      </c>
      <c r="BW113" s="804"/>
      <c r="BX113" s="804"/>
      <c r="BY113" s="804"/>
      <c r="BZ113" s="804"/>
      <c r="CA113" s="804">
        <v>126847</v>
      </c>
      <c r="CB113" s="804"/>
      <c r="CC113" s="804"/>
      <c r="CD113" s="804"/>
      <c r="CE113" s="804"/>
      <c r="CF113" s="862">
        <v>9</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14759</v>
      </c>
      <c r="AB114" s="767"/>
      <c r="AC114" s="767"/>
      <c r="AD114" s="767"/>
      <c r="AE114" s="768"/>
      <c r="AF114" s="769">
        <v>12673</v>
      </c>
      <c r="AG114" s="767"/>
      <c r="AH114" s="767"/>
      <c r="AI114" s="767"/>
      <c r="AJ114" s="768"/>
      <c r="AK114" s="769">
        <v>12884</v>
      </c>
      <c r="AL114" s="767"/>
      <c r="AM114" s="767"/>
      <c r="AN114" s="767"/>
      <c r="AO114" s="768"/>
      <c r="AP114" s="811">
        <v>0.9</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263407</v>
      </c>
      <c r="BR114" s="804"/>
      <c r="BS114" s="804"/>
      <c r="BT114" s="804"/>
      <c r="BU114" s="804"/>
      <c r="BV114" s="804">
        <v>219617</v>
      </c>
      <c r="BW114" s="804"/>
      <c r="BX114" s="804"/>
      <c r="BY114" s="804"/>
      <c r="BZ114" s="804"/>
      <c r="CA114" s="804">
        <v>221327</v>
      </c>
      <c r="CB114" s="804"/>
      <c r="CC114" s="804"/>
      <c r="CD114" s="804"/>
      <c r="CE114" s="804"/>
      <c r="CF114" s="862">
        <v>15.7</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16</v>
      </c>
      <c r="AB115" s="906"/>
      <c r="AC115" s="906"/>
      <c r="AD115" s="906"/>
      <c r="AE115" s="907"/>
      <c r="AF115" s="908">
        <v>12</v>
      </c>
      <c r="AG115" s="906"/>
      <c r="AH115" s="906"/>
      <c r="AI115" s="906"/>
      <c r="AJ115" s="907"/>
      <c r="AK115" s="908">
        <v>8</v>
      </c>
      <c r="AL115" s="906"/>
      <c r="AM115" s="906"/>
      <c r="AN115" s="906"/>
      <c r="AO115" s="907"/>
      <c r="AP115" s="909">
        <v>0</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v>2374</v>
      </c>
      <c r="CB115" s="804"/>
      <c r="CC115" s="804"/>
      <c r="CD115" s="804"/>
      <c r="CE115" s="804"/>
      <c r="CF115" s="862">
        <v>0.2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176</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327748</v>
      </c>
      <c r="AB117" s="890"/>
      <c r="AC117" s="890"/>
      <c r="AD117" s="890"/>
      <c r="AE117" s="891"/>
      <c r="AF117" s="892">
        <v>268229</v>
      </c>
      <c r="AG117" s="890"/>
      <c r="AH117" s="890"/>
      <c r="AI117" s="890"/>
      <c r="AJ117" s="891"/>
      <c r="AK117" s="892">
        <v>368541</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293</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176</v>
      </c>
      <c r="BA119" s="233"/>
      <c r="BB119" s="233"/>
      <c r="BC119" s="233"/>
      <c r="BD119" s="233"/>
      <c r="BE119" s="233"/>
      <c r="BF119" s="233"/>
      <c r="BG119" s="233"/>
      <c r="BH119" s="233"/>
      <c r="BI119" s="233"/>
      <c r="BJ119" s="233"/>
      <c r="BK119" s="233"/>
      <c r="BL119" s="233"/>
      <c r="BM119" s="233"/>
      <c r="BN119" s="233"/>
      <c r="BO119" s="864" t="s">
        <v>441</v>
      </c>
      <c r="BP119" s="865"/>
      <c r="BQ119" s="866">
        <v>4411551</v>
      </c>
      <c r="BR119" s="832"/>
      <c r="BS119" s="832"/>
      <c r="BT119" s="832"/>
      <c r="BU119" s="832"/>
      <c r="BV119" s="832">
        <v>4486184</v>
      </c>
      <c r="BW119" s="832"/>
      <c r="BX119" s="832"/>
      <c r="BY119" s="832"/>
      <c r="BZ119" s="832"/>
      <c r="CA119" s="832">
        <v>4804395</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25</v>
      </c>
      <c r="DH119" s="751"/>
      <c r="DI119" s="751"/>
      <c r="DJ119" s="751"/>
      <c r="DK119" s="752"/>
      <c r="DL119" s="753">
        <v>12</v>
      </c>
      <c r="DM119" s="751"/>
      <c r="DN119" s="751"/>
      <c r="DO119" s="751"/>
      <c r="DP119" s="752"/>
      <c r="DQ119" s="753">
        <v>8</v>
      </c>
      <c r="DR119" s="751"/>
      <c r="DS119" s="751"/>
      <c r="DT119" s="751"/>
      <c r="DU119" s="752"/>
      <c r="DV119" s="835">
        <v>0</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5638160</v>
      </c>
      <c r="BR120" s="829"/>
      <c r="BS120" s="829"/>
      <c r="BT120" s="829"/>
      <c r="BU120" s="829"/>
      <c r="BV120" s="829">
        <v>5871605</v>
      </c>
      <c r="BW120" s="829"/>
      <c r="BX120" s="829"/>
      <c r="BY120" s="829"/>
      <c r="BZ120" s="829"/>
      <c r="CA120" s="829">
        <v>5847251</v>
      </c>
      <c r="CB120" s="829"/>
      <c r="CC120" s="829"/>
      <c r="CD120" s="829"/>
      <c r="CE120" s="829"/>
      <c r="CF120" s="853">
        <v>415.3</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75139</v>
      </c>
      <c r="DR120" s="829"/>
      <c r="DS120" s="829"/>
      <c r="DT120" s="829"/>
      <c r="DU120" s="829"/>
      <c r="DV120" s="830">
        <v>5.3</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6556</v>
      </c>
      <c r="DR121" s="804"/>
      <c r="DS121" s="804"/>
      <c r="DT121" s="804"/>
      <c r="DU121" s="804"/>
      <c r="DV121" s="781">
        <v>0.5</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4163938</v>
      </c>
      <c r="BR122" s="832"/>
      <c r="BS122" s="832"/>
      <c r="BT122" s="832"/>
      <c r="BU122" s="832"/>
      <c r="BV122" s="832">
        <v>3354290</v>
      </c>
      <c r="BW122" s="832"/>
      <c r="BX122" s="832"/>
      <c r="BY122" s="832"/>
      <c r="BZ122" s="832"/>
      <c r="CA122" s="832">
        <v>3538694</v>
      </c>
      <c r="CB122" s="832"/>
      <c r="CC122" s="832"/>
      <c r="CD122" s="832"/>
      <c r="CE122" s="832"/>
      <c r="CF122" s="833">
        <v>251.4</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176</v>
      </c>
      <c r="BA123" s="233"/>
      <c r="BB123" s="233"/>
      <c r="BC123" s="233"/>
      <c r="BD123" s="233"/>
      <c r="BE123" s="233"/>
      <c r="BF123" s="233"/>
      <c r="BG123" s="233"/>
      <c r="BH123" s="233"/>
      <c r="BI123" s="233"/>
      <c r="BJ123" s="233"/>
      <c r="BK123" s="233"/>
      <c r="BL123" s="233"/>
      <c r="BM123" s="233"/>
      <c r="BN123" s="233"/>
      <c r="BO123" s="864" t="s">
        <v>449</v>
      </c>
      <c r="BP123" s="865"/>
      <c r="BQ123" s="819">
        <v>9802098</v>
      </c>
      <c r="BR123" s="820"/>
      <c r="BS123" s="820"/>
      <c r="BT123" s="820"/>
      <c r="BU123" s="820"/>
      <c r="BV123" s="820">
        <v>9225895</v>
      </c>
      <c r="BW123" s="820"/>
      <c r="BX123" s="820"/>
      <c r="BY123" s="820"/>
      <c r="BZ123" s="820"/>
      <c r="CA123" s="820">
        <v>9385945</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88910</v>
      </c>
      <c r="DH124" s="751"/>
      <c r="DI124" s="751"/>
      <c r="DJ124" s="751"/>
      <c r="DK124" s="752"/>
      <c r="DL124" s="753">
        <v>89226</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16</v>
      </c>
      <c r="AB127" s="767"/>
      <c r="AC127" s="767"/>
      <c r="AD127" s="767"/>
      <c r="AE127" s="768"/>
      <c r="AF127" s="769">
        <v>12</v>
      </c>
      <c r="AG127" s="767"/>
      <c r="AH127" s="767"/>
      <c r="AI127" s="767"/>
      <c r="AJ127" s="768"/>
      <c r="AK127" s="769">
        <v>8</v>
      </c>
      <c r="AL127" s="767"/>
      <c r="AM127" s="767"/>
      <c r="AN127" s="767"/>
      <c r="AO127" s="768"/>
      <c r="AP127" s="811">
        <v>0</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v>2374</v>
      </c>
      <c r="DR128" s="778"/>
      <c r="DS128" s="778"/>
      <c r="DT128" s="778"/>
      <c r="DU128" s="778"/>
      <c r="DV128" s="779">
        <v>0.2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1672348</v>
      </c>
      <c r="AB129" s="767"/>
      <c r="AC129" s="767"/>
      <c r="AD129" s="767"/>
      <c r="AE129" s="768"/>
      <c r="AF129" s="769">
        <v>1615352</v>
      </c>
      <c r="AG129" s="767"/>
      <c r="AH129" s="767"/>
      <c r="AI129" s="767"/>
      <c r="AJ129" s="768"/>
      <c r="AK129" s="769">
        <v>1688500</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259063</v>
      </c>
      <c r="AB130" s="767"/>
      <c r="AC130" s="767"/>
      <c r="AD130" s="767"/>
      <c r="AE130" s="768"/>
      <c r="AF130" s="769">
        <v>212956</v>
      </c>
      <c r="AG130" s="767"/>
      <c r="AH130" s="767"/>
      <c r="AI130" s="767"/>
      <c r="AJ130" s="768"/>
      <c r="AK130" s="769">
        <v>280660</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1413285</v>
      </c>
      <c r="AB131" s="751"/>
      <c r="AC131" s="751"/>
      <c r="AD131" s="751"/>
      <c r="AE131" s="752"/>
      <c r="AF131" s="753">
        <v>1402396</v>
      </c>
      <c r="AG131" s="751"/>
      <c r="AH131" s="751"/>
      <c r="AI131" s="751"/>
      <c r="AJ131" s="752"/>
      <c r="AK131" s="753">
        <v>1407840</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4.8599539370000002</v>
      </c>
      <c r="AB132" s="732"/>
      <c r="AC132" s="732"/>
      <c r="AD132" s="732"/>
      <c r="AE132" s="733"/>
      <c r="AF132" s="734">
        <v>3.9413261300000002</v>
      </c>
      <c r="AG132" s="732"/>
      <c r="AH132" s="732"/>
      <c r="AI132" s="732"/>
      <c r="AJ132" s="733"/>
      <c r="AK132" s="734">
        <v>6.2422576430000003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6.1</v>
      </c>
      <c r="AB133" s="711"/>
      <c r="AC133" s="711"/>
      <c r="AD133" s="711"/>
      <c r="AE133" s="712"/>
      <c r="AF133" s="710">
        <v>4.5</v>
      </c>
      <c r="AG133" s="711"/>
      <c r="AH133" s="711"/>
      <c r="AI133" s="711"/>
      <c r="AJ133" s="712"/>
      <c r="AK133" s="710">
        <v>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YAWLMXRUS9yp2rEqYl3/T3tKp/0SFwmVOAJ8pKh07IWD6ojy/l9MKpWZd3mazhI77ynq40z2wzSYx6DuxkSnA==" saltValue="PfEmdA+fHa/JdyFyFlga9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uccqLlzKa4PC8PAW35SdU0hxMr04IsBhGasvNyHCL6o02bHCL7ju+d3RDBq8KeWOvt1Oi3lGIs1VxT7uLrb0A==" saltValue="VuCyXRfccR8fcTuMFEbSQA=="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1fjutNy+iK+m/hoFeCAt6tvABc5bK7qNo+ayN41IWSIh51P0BaTEQTOVyd345Znp5QRMHEdqwvBE1adZiOkyA==" saltValue="w1u8aaly2JzNT/9fp83Yf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383541</v>
      </c>
      <c r="AP9" s="262">
        <v>379368</v>
      </c>
      <c r="AQ9" s="263">
        <v>263788</v>
      </c>
      <c r="AR9" s="264">
        <v>43.8</v>
      </c>
    </row>
    <row r="10" spans="1:46" ht="13.5" customHeight="1" x14ac:dyDescent="0.2">
      <c r="A10" s="247"/>
      <c r="AK10" s="1117" t="s">
        <v>484</v>
      </c>
      <c r="AL10" s="1118"/>
      <c r="AM10" s="1118"/>
      <c r="AN10" s="1119"/>
      <c r="AO10" s="265">
        <v>77207</v>
      </c>
      <c r="AP10" s="265">
        <v>76367</v>
      </c>
      <c r="AQ10" s="266">
        <v>39680</v>
      </c>
      <c r="AR10" s="267">
        <v>92.5</v>
      </c>
    </row>
    <row r="11" spans="1:46" ht="13.5" customHeight="1" x14ac:dyDescent="0.2">
      <c r="A11" s="247"/>
      <c r="AK11" s="1117" t="s">
        <v>485</v>
      </c>
      <c r="AL11" s="1118"/>
      <c r="AM11" s="1118"/>
      <c r="AN11" s="1119"/>
      <c r="AO11" s="265">
        <v>2304</v>
      </c>
      <c r="AP11" s="265">
        <v>2279</v>
      </c>
      <c r="AQ11" s="266">
        <v>4557</v>
      </c>
      <c r="AR11" s="267">
        <v>-50</v>
      </c>
    </row>
    <row r="12" spans="1:46" ht="13.5" customHeight="1" x14ac:dyDescent="0.2">
      <c r="A12" s="247"/>
      <c r="AK12" s="1117" t="s">
        <v>486</v>
      </c>
      <c r="AL12" s="1118"/>
      <c r="AM12" s="1118"/>
      <c r="AN12" s="1119"/>
      <c r="AO12" s="265" t="s">
        <v>487</v>
      </c>
      <c r="AP12" s="265" t="s">
        <v>487</v>
      </c>
      <c r="AQ12" s="266" t="s">
        <v>487</v>
      </c>
      <c r="AR12" s="267" t="s">
        <v>487</v>
      </c>
    </row>
    <row r="13" spans="1:46" ht="13.5" customHeight="1" x14ac:dyDescent="0.2">
      <c r="A13" s="247"/>
      <c r="AK13" s="1117" t="s">
        <v>488</v>
      </c>
      <c r="AL13" s="1118"/>
      <c r="AM13" s="1118"/>
      <c r="AN13" s="1119"/>
      <c r="AO13" s="265">
        <v>9016</v>
      </c>
      <c r="AP13" s="265">
        <v>8918</v>
      </c>
      <c r="AQ13" s="266">
        <v>12917</v>
      </c>
      <c r="AR13" s="267">
        <v>-31</v>
      </c>
    </row>
    <row r="14" spans="1:46" ht="13.5" customHeight="1" x14ac:dyDescent="0.2">
      <c r="A14" s="247"/>
      <c r="AK14" s="1117" t="s">
        <v>489</v>
      </c>
      <c r="AL14" s="1118"/>
      <c r="AM14" s="1118"/>
      <c r="AN14" s="1119"/>
      <c r="AO14" s="265">
        <v>16566</v>
      </c>
      <c r="AP14" s="265">
        <v>16386</v>
      </c>
      <c r="AQ14" s="266">
        <v>4746</v>
      </c>
      <c r="AR14" s="267">
        <v>245.3</v>
      </c>
    </row>
    <row r="15" spans="1:46" ht="13.5" customHeight="1" x14ac:dyDescent="0.2">
      <c r="A15" s="247"/>
      <c r="AK15" s="1120" t="s">
        <v>490</v>
      </c>
      <c r="AL15" s="1121"/>
      <c r="AM15" s="1121"/>
      <c r="AN15" s="1122"/>
      <c r="AO15" s="265">
        <v>-23416</v>
      </c>
      <c r="AP15" s="265">
        <v>-23161</v>
      </c>
      <c r="AQ15" s="266">
        <v>-12765</v>
      </c>
      <c r="AR15" s="267">
        <v>81.400000000000006</v>
      </c>
    </row>
    <row r="16" spans="1:46" ht="13" x14ac:dyDescent="0.2">
      <c r="A16" s="247"/>
      <c r="AK16" s="1120" t="s">
        <v>176</v>
      </c>
      <c r="AL16" s="1121"/>
      <c r="AM16" s="1121"/>
      <c r="AN16" s="1122"/>
      <c r="AO16" s="265">
        <v>465218</v>
      </c>
      <c r="AP16" s="265">
        <v>460156</v>
      </c>
      <c r="AQ16" s="266">
        <v>312922</v>
      </c>
      <c r="AR16" s="267">
        <v>47.1</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30.66</v>
      </c>
      <c r="AP21" s="278">
        <v>24.75</v>
      </c>
      <c r="AQ21" s="279">
        <v>5.91</v>
      </c>
      <c r="AS21" s="280"/>
      <c r="AT21" s="276"/>
    </row>
    <row r="22" spans="1:46" s="248" customFormat="1" ht="13" x14ac:dyDescent="0.2">
      <c r="A22" s="276"/>
      <c r="AK22" s="1123" t="s">
        <v>496</v>
      </c>
      <c r="AL22" s="1124"/>
      <c r="AM22" s="1124"/>
      <c r="AN22" s="1125"/>
      <c r="AO22" s="281">
        <v>90.9</v>
      </c>
      <c r="AP22" s="282">
        <v>95.6</v>
      </c>
      <c r="AQ22" s="283">
        <v>-4.7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347521</v>
      </c>
      <c r="AP32" s="291">
        <v>343740</v>
      </c>
      <c r="AQ32" s="292">
        <v>170896</v>
      </c>
      <c r="AR32" s="293">
        <v>101.1</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v>5</v>
      </c>
      <c r="AR34" s="293" t="s">
        <v>487</v>
      </c>
    </row>
    <row r="35" spans="1:46" ht="27" customHeight="1" x14ac:dyDescent="0.2">
      <c r="A35" s="247"/>
      <c r="AK35" s="1107" t="s">
        <v>503</v>
      </c>
      <c r="AL35" s="1108"/>
      <c r="AM35" s="1108"/>
      <c r="AN35" s="1109"/>
      <c r="AO35" s="291">
        <v>8128</v>
      </c>
      <c r="AP35" s="291">
        <v>8040</v>
      </c>
      <c r="AQ35" s="292">
        <v>33138</v>
      </c>
      <c r="AR35" s="293">
        <v>-75.7</v>
      </c>
    </row>
    <row r="36" spans="1:46" ht="27" customHeight="1" x14ac:dyDescent="0.2">
      <c r="A36" s="247"/>
      <c r="AK36" s="1107" t="s">
        <v>504</v>
      </c>
      <c r="AL36" s="1108"/>
      <c r="AM36" s="1108"/>
      <c r="AN36" s="1109"/>
      <c r="AO36" s="291">
        <v>12884</v>
      </c>
      <c r="AP36" s="291">
        <v>12744</v>
      </c>
      <c r="AQ36" s="292">
        <v>2943</v>
      </c>
      <c r="AR36" s="293">
        <v>333</v>
      </c>
    </row>
    <row r="37" spans="1:46" ht="13.5" customHeight="1" x14ac:dyDescent="0.2">
      <c r="A37" s="247"/>
      <c r="AK37" s="1107" t="s">
        <v>505</v>
      </c>
      <c r="AL37" s="1108"/>
      <c r="AM37" s="1108"/>
      <c r="AN37" s="1109"/>
      <c r="AO37" s="291">
        <v>8</v>
      </c>
      <c r="AP37" s="291">
        <v>8</v>
      </c>
      <c r="AQ37" s="292">
        <v>1487</v>
      </c>
      <c r="AR37" s="293">
        <v>-99.5</v>
      </c>
    </row>
    <row r="38" spans="1:46" ht="27" customHeight="1" x14ac:dyDescent="0.2">
      <c r="A38" s="247"/>
      <c r="AK38" s="1110" t="s">
        <v>506</v>
      </c>
      <c r="AL38" s="1111"/>
      <c r="AM38" s="1111"/>
      <c r="AN38" s="1112"/>
      <c r="AO38" s="294" t="s">
        <v>487</v>
      </c>
      <c r="AP38" s="294" t="s">
        <v>487</v>
      </c>
      <c r="AQ38" s="295">
        <v>60</v>
      </c>
      <c r="AR38" s="283" t="s">
        <v>487</v>
      </c>
      <c r="AS38" s="290"/>
    </row>
    <row r="39" spans="1:46" ht="13" x14ac:dyDescent="0.2">
      <c r="A39" s="247"/>
      <c r="AK39" s="1110" t="s">
        <v>507</v>
      </c>
      <c r="AL39" s="1111"/>
      <c r="AM39" s="1111"/>
      <c r="AN39" s="1112"/>
      <c r="AO39" s="291" t="s">
        <v>487</v>
      </c>
      <c r="AP39" s="291" t="s">
        <v>487</v>
      </c>
      <c r="AQ39" s="292">
        <v>-8408</v>
      </c>
      <c r="AR39" s="293" t="s">
        <v>487</v>
      </c>
      <c r="AS39" s="290"/>
    </row>
    <row r="40" spans="1:46" ht="27" customHeight="1" x14ac:dyDescent="0.2">
      <c r="A40" s="247"/>
      <c r="AK40" s="1107" t="s">
        <v>508</v>
      </c>
      <c r="AL40" s="1108"/>
      <c r="AM40" s="1108"/>
      <c r="AN40" s="1109"/>
      <c r="AO40" s="291">
        <v>-280660</v>
      </c>
      <c r="AP40" s="291">
        <v>-277606</v>
      </c>
      <c r="AQ40" s="292">
        <v>-141122</v>
      </c>
      <c r="AR40" s="293">
        <v>96.7</v>
      </c>
      <c r="AS40" s="290"/>
    </row>
    <row r="41" spans="1:46" ht="13" x14ac:dyDescent="0.2">
      <c r="A41" s="247"/>
      <c r="AK41" s="1113" t="s">
        <v>286</v>
      </c>
      <c r="AL41" s="1114"/>
      <c r="AM41" s="1114"/>
      <c r="AN41" s="1115"/>
      <c r="AO41" s="291">
        <v>87881</v>
      </c>
      <c r="AP41" s="291">
        <v>86925</v>
      </c>
      <c r="AQ41" s="292">
        <v>59000</v>
      </c>
      <c r="AR41" s="293">
        <v>47.3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969554</v>
      </c>
      <c r="AN51" s="313">
        <v>853481</v>
      </c>
      <c r="AO51" s="314">
        <v>-6.2</v>
      </c>
      <c r="AP51" s="315">
        <v>301035</v>
      </c>
      <c r="AQ51" s="316">
        <v>12.2</v>
      </c>
      <c r="AR51" s="317">
        <v>-18.399999999999999</v>
      </c>
    </row>
    <row r="52" spans="1:44" ht="13" x14ac:dyDescent="0.2">
      <c r="A52" s="247"/>
      <c r="AK52" s="318"/>
      <c r="AL52" s="319" t="s">
        <v>518</v>
      </c>
      <c r="AM52" s="320">
        <v>588043</v>
      </c>
      <c r="AN52" s="321">
        <v>517643</v>
      </c>
      <c r="AO52" s="322">
        <v>28.3</v>
      </c>
      <c r="AP52" s="323">
        <v>154376</v>
      </c>
      <c r="AQ52" s="324">
        <v>29.1</v>
      </c>
      <c r="AR52" s="325">
        <v>-0.8</v>
      </c>
    </row>
    <row r="53" spans="1:44" ht="13" x14ac:dyDescent="0.2">
      <c r="A53" s="247"/>
      <c r="AK53" s="303" t="s">
        <v>519</v>
      </c>
      <c r="AL53" s="304"/>
      <c r="AM53" s="312">
        <v>971873</v>
      </c>
      <c r="AN53" s="313">
        <v>854018</v>
      </c>
      <c r="AO53" s="314">
        <v>0.1</v>
      </c>
      <c r="AP53" s="315">
        <v>277467</v>
      </c>
      <c r="AQ53" s="316">
        <v>-7.8</v>
      </c>
      <c r="AR53" s="317">
        <v>7.9</v>
      </c>
    </row>
    <row r="54" spans="1:44" ht="13" x14ac:dyDescent="0.2">
      <c r="A54" s="247"/>
      <c r="AK54" s="318"/>
      <c r="AL54" s="319" t="s">
        <v>518</v>
      </c>
      <c r="AM54" s="320">
        <v>635645</v>
      </c>
      <c r="AN54" s="321">
        <v>558563</v>
      </c>
      <c r="AO54" s="322">
        <v>7.9</v>
      </c>
      <c r="AP54" s="323">
        <v>128378</v>
      </c>
      <c r="AQ54" s="324">
        <v>-16.8</v>
      </c>
      <c r="AR54" s="325">
        <v>24.7</v>
      </c>
    </row>
    <row r="55" spans="1:44" ht="13" x14ac:dyDescent="0.2">
      <c r="A55" s="247"/>
      <c r="AK55" s="303" t="s">
        <v>520</v>
      </c>
      <c r="AL55" s="304"/>
      <c r="AM55" s="312">
        <v>1011314</v>
      </c>
      <c r="AN55" s="313">
        <v>940757</v>
      </c>
      <c r="AO55" s="314">
        <v>10.199999999999999</v>
      </c>
      <c r="AP55" s="315">
        <v>282256</v>
      </c>
      <c r="AQ55" s="316">
        <v>1.7</v>
      </c>
      <c r="AR55" s="317">
        <v>8.5</v>
      </c>
    </row>
    <row r="56" spans="1:44" ht="13" x14ac:dyDescent="0.2">
      <c r="A56" s="247"/>
      <c r="AK56" s="318"/>
      <c r="AL56" s="319" t="s">
        <v>518</v>
      </c>
      <c r="AM56" s="320">
        <v>668595</v>
      </c>
      <c r="AN56" s="321">
        <v>621949</v>
      </c>
      <c r="AO56" s="322">
        <v>11.3</v>
      </c>
      <c r="AP56" s="323">
        <v>145453</v>
      </c>
      <c r="AQ56" s="324">
        <v>13.3</v>
      </c>
      <c r="AR56" s="325">
        <v>-2</v>
      </c>
    </row>
    <row r="57" spans="1:44" ht="13" x14ac:dyDescent="0.2">
      <c r="A57" s="247"/>
      <c r="AK57" s="303" t="s">
        <v>521</v>
      </c>
      <c r="AL57" s="304"/>
      <c r="AM57" s="312">
        <v>869712</v>
      </c>
      <c r="AN57" s="313">
        <v>837066</v>
      </c>
      <c r="AO57" s="314">
        <v>-11</v>
      </c>
      <c r="AP57" s="315">
        <v>295341</v>
      </c>
      <c r="AQ57" s="316">
        <v>4.5999999999999996</v>
      </c>
      <c r="AR57" s="317">
        <v>-15.6</v>
      </c>
    </row>
    <row r="58" spans="1:44" ht="13" x14ac:dyDescent="0.2">
      <c r="A58" s="247"/>
      <c r="AK58" s="318"/>
      <c r="AL58" s="319" t="s">
        <v>518</v>
      </c>
      <c r="AM58" s="320">
        <v>327570</v>
      </c>
      <c r="AN58" s="321">
        <v>315274</v>
      </c>
      <c r="AO58" s="322">
        <v>-49.3</v>
      </c>
      <c r="AP58" s="323">
        <v>137402</v>
      </c>
      <c r="AQ58" s="324">
        <v>-5.5</v>
      </c>
      <c r="AR58" s="325">
        <v>-43.8</v>
      </c>
    </row>
    <row r="59" spans="1:44" ht="13" x14ac:dyDescent="0.2">
      <c r="A59" s="247"/>
      <c r="AK59" s="303" t="s">
        <v>522</v>
      </c>
      <c r="AL59" s="304"/>
      <c r="AM59" s="312">
        <v>1399321</v>
      </c>
      <c r="AN59" s="313">
        <v>1384096</v>
      </c>
      <c r="AO59" s="314">
        <v>65.400000000000006</v>
      </c>
      <c r="AP59" s="315">
        <v>292845</v>
      </c>
      <c r="AQ59" s="316">
        <v>-0.8</v>
      </c>
      <c r="AR59" s="317">
        <v>66.2</v>
      </c>
    </row>
    <row r="60" spans="1:44" ht="13" x14ac:dyDescent="0.2">
      <c r="A60" s="247"/>
      <c r="AK60" s="318"/>
      <c r="AL60" s="319" t="s">
        <v>518</v>
      </c>
      <c r="AM60" s="320">
        <v>513415</v>
      </c>
      <c r="AN60" s="321">
        <v>507829</v>
      </c>
      <c r="AO60" s="322">
        <v>61.1</v>
      </c>
      <c r="AP60" s="323">
        <v>143187</v>
      </c>
      <c r="AQ60" s="324">
        <v>4.2</v>
      </c>
      <c r="AR60" s="325">
        <v>56.9</v>
      </c>
    </row>
    <row r="61" spans="1:44" ht="13" x14ac:dyDescent="0.2">
      <c r="A61" s="247"/>
      <c r="AK61" s="303" t="s">
        <v>523</v>
      </c>
      <c r="AL61" s="326"/>
      <c r="AM61" s="312">
        <v>1044355</v>
      </c>
      <c r="AN61" s="313">
        <v>973884</v>
      </c>
      <c r="AO61" s="314">
        <v>11.7</v>
      </c>
      <c r="AP61" s="315">
        <v>289789</v>
      </c>
      <c r="AQ61" s="327">
        <v>2</v>
      </c>
      <c r="AR61" s="317">
        <v>9.6999999999999993</v>
      </c>
    </row>
    <row r="62" spans="1:44" ht="13" x14ac:dyDescent="0.2">
      <c r="A62" s="247"/>
      <c r="AK62" s="318"/>
      <c r="AL62" s="319" t="s">
        <v>518</v>
      </c>
      <c r="AM62" s="320">
        <v>546654</v>
      </c>
      <c r="AN62" s="321">
        <v>504252</v>
      </c>
      <c r="AO62" s="322">
        <v>11.9</v>
      </c>
      <c r="AP62" s="323">
        <v>141759</v>
      </c>
      <c r="AQ62" s="324">
        <v>4.9000000000000004</v>
      </c>
      <c r="AR62" s="325">
        <v>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IwwkwREP6RlzZBShJcrp3km+L6OEsHV0jGJ+e+FSXuf/iTVtIWy2mXkFYiw6/caz2VVTldJxg7+O6SdE/i66g==" saltValue="10RPyKYV9Y7cb6E5TnxP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s3igF/TRg6YgunJZKiFM2UmtCWHD5RDvta2HTwtGczhPFiCNWnpuXQ3iwwAY144/szTvZGDB//gx3gar0z4zg==" saltValue="ivOUwSQ3ascTWDfXURGk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W2MwwSvULgkcOVLZz79Z2MnPTYpzMyqiNgtb8zpiskZbW9A0tsSz7syP3tcL/c97bEjPRt7j312OKuKn+23UIQ==" saltValue="o7j0vAJSa0YDk/TMOr5h3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49.02</v>
      </c>
      <c r="G47" s="12">
        <v>51.54</v>
      </c>
      <c r="H47" s="12">
        <v>57.59</v>
      </c>
      <c r="I47" s="12">
        <v>68.849999999999994</v>
      </c>
      <c r="J47" s="13">
        <v>64.95</v>
      </c>
    </row>
    <row r="48" spans="2:10" ht="57.75" customHeight="1" x14ac:dyDescent="0.2">
      <c r="B48" s="14"/>
      <c r="C48" s="1128" t="s">
        <v>4</v>
      </c>
      <c r="D48" s="1128"/>
      <c r="E48" s="1129"/>
      <c r="F48" s="15">
        <v>10.48</v>
      </c>
      <c r="G48" s="16">
        <v>5.13</v>
      </c>
      <c r="H48" s="16">
        <v>16.2</v>
      </c>
      <c r="I48" s="16">
        <v>7.7</v>
      </c>
      <c r="J48" s="17">
        <v>6.66</v>
      </c>
    </row>
    <row r="49" spans="2:10" ht="57.75" customHeight="1" thickBot="1" x14ac:dyDescent="0.25">
      <c r="B49" s="18"/>
      <c r="C49" s="1130" t="s">
        <v>5</v>
      </c>
      <c r="D49" s="1130"/>
      <c r="E49" s="1131"/>
      <c r="F49" s="19">
        <v>0</v>
      </c>
      <c r="G49" s="20" t="s">
        <v>530</v>
      </c>
      <c r="H49" s="20">
        <v>7.62</v>
      </c>
      <c r="I49" s="20" t="s">
        <v>531</v>
      </c>
      <c r="J49" s="21" t="s">
        <v>532</v>
      </c>
    </row>
    <row r="50" spans="2:10" ht="13" x14ac:dyDescent="0.2"/>
  </sheetData>
  <sheetProtection algorithmName="SHA-512" hashValue="HP4mL2AtHZ/YqI2zqepHGs5Ks3zJoyVjgnTs8phn/8DSUfK1Zym33miyLvtgBys9azQ77uTU22aWtD6rNjxbFQ==" saltValue="XayIxceORr/uXdwLF+iM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533</v>
      </c>
      <c r="D34" s="1136"/>
      <c r="E34" s="1137"/>
      <c r="F34" s="32" t="s">
        <v>534</v>
      </c>
      <c r="G34" s="33" t="s">
        <v>535</v>
      </c>
      <c r="H34" s="33" t="s">
        <v>536</v>
      </c>
      <c r="I34" s="33" t="s">
        <v>537</v>
      </c>
      <c r="J34" s="34" t="s">
        <v>538</v>
      </c>
      <c r="K34" s="22"/>
      <c r="L34" s="22"/>
      <c r="M34" s="22"/>
      <c r="N34" s="22"/>
      <c r="O34" s="22"/>
      <c r="P34" s="22"/>
    </row>
    <row r="35" spans="1:16" ht="39" customHeight="1" x14ac:dyDescent="0.2">
      <c r="A35" s="22"/>
      <c r="B35" s="35"/>
      <c r="C35" s="1132" t="s">
        <v>539</v>
      </c>
      <c r="D35" s="1132"/>
      <c r="E35" s="1133"/>
      <c r="F35" s="36">
        <v>13.83</v>
      </c>
      <c r="G35" s="37">
        <v>4.96</v>
      </c>
      <c r="H35" s="37">
        <v>15.83</v>
      </c>
      <c r="I35" s="37">
        <v>7.5</v>
      </c>
      <c r="J35" s="38">
        <v>6.34</v>
      </c>
      <c r="K35" s="22"/>
      <c r="L35" s="22"/>
      <c r="M35" s="22"/>
      <c r="N35" s="22"/>
      <c r="O35" s="22"/>
      <c r="P35" s="22"/>
    </row>
    <row r="36" spans="1:16" ht="39" customHeight="1" x14ac:dyDescent="0.2">
      <c r="A36" s="22"/>
      <c r="B36" s="35"/>
      <c r="C36" s="1132" t="s">
        <v>540</v>
      </c>
      <c r="D36" s="1132"/>
      <c r="E36" s="1133"/>
      <c r="F36" s="36" t="s">
        <v>487</v>
      </c>
      <c r="G36" s="37" t="s">
        <v>487</v>
      </c>
      <c r="H36" s="37" t="s">
        <v>487</v>
      </c>
      <c r="I36" s="37" t="s">
        <v>487</v>
      </c>
      <c r="J36" s="38">
        <v>3.08</v>
      </c>
      <c r="K36" s="22"/>
      <c r="L36" s="22"/>
      <c r="M36" s="22"/>
      <c r="N36" s="22"/>
      <c r="O36" s="22"/>
      <c r="P36" s="22"/>
    </row>
    <row r="37" spans="1:16" ht="39" customHeight="1" x14ac:dyDescent="0.2">
      <c r="A37" s="22"/>
      <c r="B37" s="35"/>
      <c r="C37" s="1132" t="s">
        <v>541</v>
      </c>
      <c r="D37" s="1132"/>
      <c r="E37" s="1133"/>
      <c r="F37" s="36" t="s">
        <v>487</v>
      </c>
      <c r="G37" s="37" t="s">
        <v>487</v>
      </c>
      <c r="H37" s="37" t="s">
        <v>487</v>
      </c>
      <c r="I37" s="37" t="s">
        <v>487</v>
      </c>
      <c r="J37" s="38">
        <v>1.59</v>
      </c>
      <c r="K37" s="22"/>
      <c r="L37" s="22"/>
      <c r="M37" s="22"/>
      <c r="N37" s="22"/>
      <c r="O37" s="22"/>
      <c r="P37" s="22"/>
    </row>
    <row r="38" spans="1:16" ht="39" customHeight="1" x14ac:dyDescent="0.2">
      <c r="A38" s="22"/>
      <c r="B38" s="35"/>
      <c r="C38" s="1132" t="s">
        <v>542</v>
      </c>
      <c r="D38" s="1132"/>
      <c r="E38" s="1133"/>
      <c r="F38" s="36">
        <v>0.46</v>
      </c>
      <c r="G38" s="37">
        <v>1.93</v>
      </c>
      <c r="H38" s="37">
        <v>2.78</v>
      </c>
      <c r="I38" s="37">
        <v>2.08</v>
      </c>
      <c r="J38" s="38">
        <v>0.61</v>
      </c>
      <c r="K38" s="22"/>
      <c r="L38" s="22"/>
      <c r="M38" s="22"/>
      <c r="N38" s="22"/>
      <c r="O38" s="22"/>
      <c r="P38" s="22"/>
    </row>
    <row r="39" spans="1:16" ht="39" customHeight="1" x14ac:dyDescent="0.2">
      <c r="A39" s="22"/>
      <c r="B39" s="35"/>
      <c r="C39" s="1132" t="s">
        <v>543</v>
      </c>
      <c r="D39" s="1132"/>
      <c r="E39" s="1133"/>
      <c r="F39" s="36">
        <v>0.02</v>
      </c>
      <c r="G39" s="37">
        <v>0.11</v>
      </c>
      <c r="H39" s="37">
        <v>0.03</v>
      </c>
      <c r="I39" s="37">
        <v>0.31</v>
      </c>
      <c r="J39" s="38">
        <v>0.18</v>
      </c>
      <c r="K39" s="22"/>
      <c r="L39" s="22"/>
      <c r="M39" s="22"/>
      <c r="N39" s="22"/>
      <c r="O39" s="22"/>
      <c r="P39" s="22"/>
    </row>
    <row r="40" spans="1:16" ht="39" customHeight="1" x14ac:dyDescent="0.2">
      <c r="A40" s="22"/>
      <c r="B40" s="35"/>
      <c r="C40" s="1132" t="s">
        <v>544</v>
      </c>
      <c r="D40" s="1132"/>
      <c r="E40" s="1133"/>
      <c r="F40" s="36">
        <v>0.26</v>
      </c>
      <c r="G40" s="37">
        <v>0.09</v>
      </c>
      <c r="H40" s="37">
        <v>0.05</v>
      </c>
      <c r="I40" s="37">
        <v>0.19</v>
      </c>
      <c r="J40" s="38">
        <v>0.16</v>
      </c>
      <c r="K40" s="22"/>
      <c r="L40" s="22"/>
      <c r="M40" s="22"/>
      <c r="N40" s="22"/>
      <c r="O40" s="22"/>
      <c r="P40" s="22"/>
    </row>
    <row r="41" spans="1:16" ht="39" customHeight="1" x14ac:dyDescent="0.2">
      <c r="A41" s="22"/>
      <c r="B41" s="35"/>
      <c r="C41" s="1132" t="s">
        <v>545</v>
      </c>
      <c r="D41" s="1132"/>
      <c r="E41" s="1133"/>
      <c r="F41" s="36" t="s">
        <v>546</v>
      </c>
      <c r="G41" s="37">
        <v>0.04</v>
      </c>
      <c r="H41" s="37">
        <v>0.18</v>
      </c>
      <c r="I41" s="37">
        <v>0.03</v>
      </c>
      <c r="J41" s="38">
        <v>0.04</v>
      </c>
      <c r="K41" s="22"/>
      <c r="L41" s="22"/>
      <c r="M41" s="22"/>
      <c r="N41" s="22"/>
      <c r="O41" s="22"/>
      <c r="P41" s="22"/>
    </row>
    <row r="42" spans="1:16" ht="39" customHeight="1" x14ac:dyDescent="0.2">
      <c r="A42" s="22"/>
      <c r="B42" s="39"/>
      <c r="C42" s="1132" t="s">
        <v>547</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548</v>
      </c>
      <c r="D43" s="1134"/>
      <c r="E43" s="1135"/>
      <c r="F43" s="41">
        <v>2.13</v>
      </c>
      <c r="G43" s="42">
        <v>2.39</v>
      </c>
      <c r="H43" s="42">
        <v>2.88</v>
      </c>
      <c r="I43" s="42">
        <v>3.09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Zj8Q1Rt61vijpsED0ZnxoMaRoUnuhflTAygpxOQUm1QUK41lnfrAsCKKjeRb0vNsec7bBF7rjwY0KYh5tB1kg==" saltValue="/IdvCbsMYAHYgYbMIZxt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388</v>
      </c>
      <c r="L45" s="58">
        <v>396</v>
      </c>
      <c r="M45" s="58">
        <v>305</v>
      </c>
      <c r="N45" s="58">
        <v>248</v>
      </c>
      <c r="O45" s="59">
        <v>348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8</v>
      </c>
      <c r="L48" s="62">
        <v>8</v>
      </c>
      <c r="M48" s="62">
        <v>8</v>
      </c>
      <c r="N48" s="62">
        <v>7</v>
      </c>
      <c r="O48" s="63">
        <v>8</v>
      </c>
      <c r="P48" s="46"/>
      <c r="Q48" s="46"/>
      <c r="R48" s="46"/>
      <c r="S48" s="46"/>
      <c r="T48" s="46"/>
      <c r="U48" s="46"/>
    </row>
    <row r="49" spans="1:21" ht="30.75" customHeight="1" x14ac:dyDescent="0.2">
      <c r="A49" s="46"/>
      <c r="B49" s="1163"/>
      <c r="C49" s="1164"/>
      <c r="D49" s="60"/>
      <c r="E49" s="1140" t="s">
        <v>14</v>
      </c>
      <c r="F49" s="1140"/>
      <c r="G49" s="1140"/>
      <c r="H49" s="1140"/>
      <c r="I49" s="1140"/>
      <c r="J49" s="1141"/>
      <c r="K49" s="61">
        <v>14</v>
      </c>
      <c r="L49" s="62">
        <v>14</v>
      </c>
      <c r="M49" s="62">
        <v>15</v>
      </c>
      <c r="N49" s="62">
        <v>13</v>
      </c>
      <c r="O49" s="63">
        <v>13</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315</v>
      </c>
      <c r="L52" s="62">
        <v>319</v>
      </c>
      <c r="M52" s="62">
        <v>260</v>
      </c>
      <c r="N52" s="62">
        <v>213</v>
      </c>
      <c r="O52" s="63">
        <v>281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95</v>
      </c>
      <c r="L53" s="67">
        <v>99</v>
      </c>
      <c r="M53" s="67">
        <v>68</v>
      </c>
      <c r="N53" s="67">
        <v>55</v>
      </c>
      <c r="O53" s="68">
        <v>88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wQ6mZ+WhxuUTv/YJ3X/W3xnjDDuVAFPXIkBimUKlNIzHekTMbu0Nwaxlk+9MYRj9XYaLXGE4s1eHkvOjmzeTsw==" saltValue="IQZZetai8sPDShiFUZIF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3135</v>
      </c>
      <c r="J41" s="331">
        <v>3634</v>
      </c>
      <c r="K41" s="331">
        <v>3945</v>
      </c>
      <c r="L41" s="331">
        <v>4070</v>
      </c>
      <c r="M41" s="332">
        <v>4372</v>
      </c>
    </row>
    <row r="42" spans="2:13" ht="27.75" customHeight="1" x14ac:dyDescent="0.2">
      <c r="B42" s="1171"/>
      <c r="C42" s="1172"/>
      <c r="D42" s="104"/>
      <c r="E42" s="1175" t="s">
        <v>32</v>
      </c>
      <c r="F42" s="1175"/>
      <c r="G42" s="1175"/>
      <c r="H42" s="1176"/>
      <c r="I42" s="333">
        <v>0</v>
      </c>
      <c r="J42" s="334">
        <v>0</v>
      </c>
      <c r="K42" s="334">
        <v>0</v>
      </c>
      <c r="L42" s="334">
        <v>0</v>
      </c>
      <c r="M42" s="335">
        <v>0</v>
      </c>
    </row>
    <row r="43" spans="2:13" ht="27.75" customHeight="1" x14ac:dyDescent="0.2">
      <c r="B43" s="1171"/>
      <c r="C43" s="1172"/>
      <c r="D43" s="104"/>
      <c r="E43" s="1175" t="s">
        <v>33</v>
      </c>
      <c r="F43" s="1175"/>
      <c r="G43" s="1175"/>
      <c r="H43" s="1176"/>
      <c r="I43" s="333">
        <v>87</v>
      </c>
      <c r="J43" s="334">
        <v>88</v>
      </c>
      <c r="K43" s="334">
        <v>89</v>
      </c>
      <c r="L43" s="334">
        <v>89</v>
      </c>
      <c r="M43" s="335">
        <v>82</v>
      </c>
    </row>
    <row r="44" spans="2:13" ht="27.75" customHeight="1" x14ac:dyDescent="0.2">
      <c r="B44" s="1171"/>
      <c r="C44" s="1172"/>
      <c r="D44" s="104"/>
      <c r="E44" s="1175" t="s">
        <v>34</v>
      </c>
      <c r="F44" s="1175"/>
      <c r="G44" s="1175"/>
      <c r="H44" s="1176"/>
      <c r="I44" s="333">
        <v>133</v>
      </c>
      <c r="J44" s="334">
        <v>123</v>
      </c>
      <c r="K44" s="334">
        <v>114</v>
      </c>
      <c r="L44" s="334">
        <v>108</v>
      </c>
      <c r="M44" s="335">
        <v>127</v>
      </c>
    </row>
    <row r="45" spans="2:13" ht="27.75" customHeight="1" x14ac:dyDescent="0.2">
      <c r="B45" s="1171"/>
      <c r="C45" s="1172"/>
      <c r="D45" s="104"/>
      <c r="E45" s="1175" t="s">
        <v>35</v>
      </c>
      <c r="F45" s="1175"/>
      <c r="G45" s="1175"/>
      <c r="H45" s="1176"/>
      <c r="I45" s="333">
        <v>166</v>
      </c>
      <c r="J45" s="334">
        <v>163</v>
      </c>
      <c r="K45" s="334">
        <v>263</v>
      </c>
      <c r="L45" s="334">
        <v>220</v>
      </c>
      <c r="M45" s="335">
        <v>221</v>
      </c>
    </row>
    <row r="46" spans="2:13" ht="27.75" customHeight="1" x14ac:dyDescent="0.2">
      <c r="B46" s="1171"/>
      <c r="C46" s="1172"/>
      <c r="D46" s="105"/>
      <c r="E46" s="1175" t="s">
        <v>36</v>
      </c>
      <c r="F46" s="1175"/>
      <c r="G46" s="1175"/>
      <c r="H46" s="1176"/>
      <c r="I46" s="333" t="s">
        <v>487</v>
      </c>
      <c r="J46" s="334" t="s">
        <v>487</v>
      </c>
      <c r="K46" s="334" t="s">
        <v>487</v>
      </c>
      <c r="L46" s="334" t="s">
        <v>487</v>
      </c>
      <c r="M46" s="335">
        <v>2</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5523</v>
      </c>
      <c r="J50" s="334">
        <v>5676</v>
      </c>
      <c r="K50" s="334">
        <v>5638</v>
      </c>
      <c r="L50" s="334">
        <v>5872</v>
      </c>
      <c r="M50" s="335">
        <v>5847</v>
      </c>
    </row>
    <row r="51" spans="2:13" ht="27.75" customHeight="1" x14ac:dyDescent="0.2">
      <c r="B51" s="1171"/>
      <c r="C51" s="1172"/>
      <c r="D51" s="104"/>
      <c r="E51" s="1175" t="s">
        <v>42</v>
      </c>
      <c r="F51" s="1175"/>
      <c r="G51" s="1175"/>
      <c r="H51" s="1176"/>
      <c r="I51" s="333" t="s">
        <v>487</v>
      </c>
      <c r="J51" s="334" t="s">
        <v>487</v>
      </c>
      <c r="K51" s="334" t="s">
        <v>487</v>
      </c>
      <c r="L51" s="334" t="s">
        <v>487</v>
      </c>
      <c r="M51" s="335" t="s">
        <v>487</v>
      </c>
    </row>
    <row r="52" spans="2:13" ht="27.75" customHeight="1" x14ac:dyDescent="0.2">
      <c r="B52" s="1173"/>
      <c r="C52" s="1174"/>
      <c r="D52" s="104"/>
      <c r="E52" s="1175" t="s">
        <v>43</v>
      </c>
      <c r="F52" s="1175"/>
      <c r="G52" s="1175"/>
      <c r="H52" s="1176"/>
      <c r="I52" s="333">
        <v>2723</v>
      </c>
      <c r="J52" s="334">
        <v>3938</v>
      </c>
      <c r="K52" s="334">
        <v>4164</v>
      </c>
      <c r="L52" s="334">
        <v>3354</v>
      </c>
      <c r="M52" s="335">
        <v>3539</v>
      </c>
    </row>
    <row r="53" spans="2:13" ht="27.75" customHeight="1" thickBot="1" x14ac:dyDescent="0.25">
      <c r="B53" s="1177" t="s">
        <v>19</v>
      </c>
      <c r="C53" s="1178"/>
      <c r="D53" s="108"/>
      <c r="E53" s="1179" t="s">
        <v>44</v>
      </c>
      <c r="F53" s="1179"/>
      <c r="G53" s="1179"/>
      <c r="H53" s="1180"/>
      <c r="I53" s="336">
        <v>-4726</v>
      </c>
      <c r="J53" s="337">
        <v>-5606</v>
      </c>
      <c r="K53" s="337">
        <v>-5391</v>
      </c>
      <c r="L53" s="337">
        <v>-4740</v>
      </c>
      <c r="M53" s="338">
        <v>-4582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cU2vUmzei8hwoq8xac3ptMaRf1XGgtFh3VslpBA1kkW51A8CUQ0j8FrgU+SM7A50b8kF6IDqH+tOPjdHSLogQ==" saltValue="JCo9Ei0NSnWiPVAas4/T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963</v>
      </c>
      <c r="G55" s="339">
        <v>1112</v>
      </c>
      <c r="H55" s="340">
        <v>1097</v>
      </c>
    </row>
    <row r="56" spans="2:8" ht="52.5" customHeight="1" x14ac:dyDescent="0.2">
      <c r="B56" s="120"/>
      <c r="C56" s="1198" t="s">
        <v>47</v>
      </c>
      <c r="D56" s="1198"/>
      <c r="E56" s="1199"/>
      <c r="F56" s="341">
        <v>461</v>
      </c>
      <c r="G56" s="341">
        <v>441</v>
      </c>
      <c r="H56" s="342">
        <v>428</v>
      </c>
    </row>
    <row r="57" spans="2:8" ht="53.25" customHeight="1" x14ac:dyDescent="0.2">
      <c r="B57" s="120"/>
      <c r="C57" s="1200" t="s">
        <v>48</v>
      </c>
      <c r="D57" s="1200"/>
      <c r="E57" s="1201"/>
      <c r="F57" s="343">
        <v>4039</v>
      </c>
      <c r="G57" s="343">
        <v>4114</v>
      </c>
      <c r="H57" s="344">
        <v>4128</v>
      </c>
    </row>
    <row r="58" spans="2:8" ht="45.75" customHeight="1" x14ac:dyDescent="0.2">
      <c r="B58" s="121"/>
      <c r="C58" s="1188" t="s">
        <v>554</v>
      </c>
      <c r="D58" s="1189"/>
      <c r="E58" s="1190"/>
      <c r="F58" s="345">
        <v>3170</v>
      </c>
      <c r="G58" s="345">
        <v>3070</v>
      </c>
      <c r="H58" s="346">
        <v>3170</v>
      </c>
    </row>
    <row r="59" spans="2:8" ht="45.75" customHeight="1" x14ac:dyDescent="0.2">
      <c r="B59" s="121"/>
      <c r="C59" s="1188" t="s">
        <v>555</v>
      </c>
      <c r="D59" s="1189"/>
      <c r="E59" s="1190"/>
      <c r="F59" s="345">
        <v>459</v>
      </c>
      <c r="G59" s="345">
        <v>478</v>
      </c>
      <c r="H59" s="346">
        <v>493</v>
      </c>
    </row>
    <row r="60" spans="2:8" ht="45.75" customHeight="1" x14ac:dyDescent="0.2">
      <c r="B60" s="121"/>
      <c r="C60" s="1188" t="s">
        <v>556</v>
      </c>
      <c r="D60" s="1189"/>
      <c r="E60" s="1190"/>
      <c r="F60" s="345">
        <v>275</v>
      </c>
      <c r="G60" s="345">
        <v>275</v>
      </c>
      <c r="H60" s="346">
        <v>245</v>
      </c>
    </row>
    <row r="61" spans="2:8" ht="45.75" customHeight="1" x14ac:dyDescent="0.2">
      <c r="B61" s="121"/>
      <c r="C61" s="1188" t="s">
        <v>557</v>
      </c>
      <c r="D61" s="1189"/>
      <c r="E61" s="1190"/>
      <c r="F61" s="345">
        <v>69</v>
      </c>
      <c r="G61" s="345">
        <v>127</v>
      </c>
      <c r="H61" s="346">
        <v>155</v>
      </c>
    </row>
    <row r="62" spans="2:8" ht="45.75" customHeight="1" thickBot="1" x14ac:dyDescent="0.25">
      <c r="B62" s="122"/>
      <c r="C62" s="1191" t="s">
        <v>558</v>
      </c>
      <c r="D62" s="1192"/>
      <c r="E62" s="1193"/>
      <c r="F62" s="347">
        <v>82</v>
      </c>
      <c r="G62" s="347">
        <v>82</v>
      </c>
      <c r="H62" s="348">
        <v>90</v>
      </c>
    </row>
    <row r="63" spans="2:8" ht="52.5" customHeight="1" thickBot="1" x14ac:dyDescent="0.25">
      <c r="B63" s="123"/>
      <c r="C63" s="1194" t="s">
        <v>49</v>
      </c>
      <c r="D63" s="1194"/>
      <c r="E63" s="1195"/>
      <c r="F63" s="349">
        <v>5463</v>
      </c>
      <c r="G63" s="349">
        <v>5667</v>
      </c>
      <c r="H63" s="350">
        <v>5653</v>
      </c>
    </row>
    <row r="64" spans="2:8" ht="13" x14ac:dyDescent="0.2"/>
  </sheetData>
  <sheetProtection algorithmName="SHA-512" hashValue="5rBOD4/0fM0J/e738uWVxOVmjbQRk9P2DO9xzaRr/zbdD2sOS8FWAXsCccRWgKGClez0zvcaz8oqm72JTBaI2Q==" saltValue="0b3AqUmQvxE9rqwJLKuD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0639F-2436-463E-A6A8-33163230659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577</v>
      </c>
      <c r="AO51" s="1230"/>
      <c r="AP51" s="1230"/>
      <c r="AQ51" s="1230"/>
      <c r="AR51" s="1230"/>
      <c r="AS51" s="1230"/>
      <c r="AT51" s="1230"/>
      <c r="AU51" s="1230"/>
      <c r="AV51" s="1230"/>
      <c r="AW51" s="1230"/>
      <c r="AX51" s="1230"/>
      <c r="AY51" s="1230"/>
      <c r="AZ51" s="1230"/>
      <c r="BA51" s="1230"/>
      <c r="BB51" s="1230" t="s">
        <v>578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2"/>
      <c r="BY51" s="1231"/>
      <c r="BZ51" s="1231"/>
      <c r="CA51" s="1231"/>
      <c r="CB51" s="1231"/>
      <c r="CC51" s="1231"/>
      <c r="CD51" s="1231"/>
      <c r="CE51" s="1231"/>
      <c r="CF51" s="1232"/>
      <c r="CG51" s="1231"/>
      <c r="CH51" s="1231"/>
      <c r="CI51" s="1231"/>
      <c r="CJ51" s="1231"/>
      <c r="CK51" s="1231"/>
      <c r="CL51" s="1231"/>
      <c r="CM51" s="1231"/>
      <c r="CN51" s="1232"/>
      <c r="CO51" s="1231"/>
      <c r="CP51" s="1231"/>
      <c r="CQ51" s="1231"/>
      <c r="CR51" s="1231"/>
      <c r="CS51" s="1231"/>
      <c r="CT51" s="1231"/>
      <c r="CU51" s="1231"/>
      <c r="CV51" s="1232"/>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579</v>
      </c>
      <c r="BC53" s="1230"/>
      <c r="BD53" s="1230"/>
      <c r="BE53" s="1230"/>
      <c r="BF53" s="1230"/>
      <c r="BG53" s="1230"/>
      <c r="BH53" s="1230"/>
      <c r="BI53" s="1230"/>
      <c r="BJ53" s="1230"/>
      <c r="BK53" s="1230"/>
      <c r="BL53" s="1230"/>
      <c r="BM53" s="1230"/>
      <c r="BN53" s="1230"/>
      <c r="BO53" s="1230"/>
      <c r="BP53" s="1231">
        <v>70</v>
      </c>
      <c r="BQ53" s="1231"/>
      <c r="BR53" s="1231"/>
      <c r="BS53" s="1231"/>
      <c r="BT53" s="1231"/>
      <c r="BU53" s="1231"/>
      <c r="BV53" s="1231"/>
      <c r="BW53" s="1231"/>
      <c r="BX53" s="1232"/>
      <c r="BY53" s="1231"/>
      <c r="BZ53" s="1231"/>
      <c r="CA53" s="1231"/>
      <c r="CB53" s="1231"/>
      <c r="CC53" s="1231"/>
      <c r="CD53" s="1231"/>
      <c r="CE53" s="1231"/>
      <c r="CF53" s="1232"/>
      <c r="CG53" s="1231"/>
      <c r="CH53" s="1231"/>
      <c r="CI53" s="1231"/>
      <c r="CJ53" s="1231"/>
      <c r="CK53" s="1231"/>
      <c r="CL53" s="1231"/>
      <c r="CM53" s="1231"/>
      <c r="CN53" s="1232"/>
      <c r="CO53" s="1231"/>
      <c r="CP53" s="1231"/>
      <c r="CQ53" s="1231"/>
      <c r="CR53" s="1231"/>
      <c r="CS53" s="1231"/>
      <c r="CT53" s="1231"/>
      <c r="CU53" s="1231"/>
      <c r="CV53" s="1232"/>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580</v>
      </c>
      <c r="AO55" s="1226"/>
      <c r="AP55" s="1226"/>
      <c r="AQ55" s="1226"/>
      <c r="AR55" s="1226"/>
      <c r="AS55" s="1226"/>
      <c r="AT55" s="1226"/>
      <c r="AU55" s="1226"/>
      <c r="AV55" s="1226"/>
      <c r="AW55" s="1226"/>
      <c r="AX55" s="1226"/>
      <c r="AY55" s="1226"/>
      <c r="AZ55" s="1226"/>
      <c r="BA55" s="1226"/>
      <c r="BB55" s="1230" t="s">
        <v>578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2"/>
      <c r="BY55" s="1231"/>
      <c r="BZ55" s="1231"/>
      <c r="CA55" s="1231"/>
      <c r="CB55" s="1231"/>
      <c r="CC55" s="1231"/>
      <c r="CD55" s="1231"/>
      <c r="CE55" s="1231"/>
      <c r="CF55" s="1232"/>
      <c r="CG55" s="1231"/>
      <c r="CH55" s="1231"/>
      <c r="CI55" s="1231"/>
      <c r="CJ55" s="1231"/>
      <c r="CK55" s="1231"/>
      <c r="CL55" s="1231"/>
      <c r="CM55" s="1231"/>
      <c r="CN55" s="1232"/>
      <c r="CO55" s="1231"/>
      <c r="CP55" s="1231"/>
      <c r="CQ55" s="1231"/>
      <c r="CR55" s="1231"/>
      <c r="CS55" s="1231"/>
      <c r="CT55" s="1231"/>
      <c r="CU55" s="1231"/>
      <c r="CV55" s="1232"/>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579</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2"/>
      <c r="BY57" s="1231"/>
      <c r="BZ57" s="1231"/>
      <c r="CA57" s="1231"/>
      <c r="CB57" s="1231"/>
      <c r="CC57" s="1231"/>
      <c r="CD57" s="1231"/>
      <c r="CE57" s="1231"/>
      <c r="CF57" s="1232"/>
      <c r="CG57" s="1231"/>
      <c r="CH57" s="1231"/>
      <c r="CI57" s="1231"/>
      <c r="CJ57" s="1231"/>
      <c r="CK57" s="1231"/>
      <c r="CL57" s="1231"/>
      <c r="CM57" s="1231"/>
      <c r="CN57" s="1232"/>
      <c r="CO57" s="1231"/>
      <c r="CP57" s="1231"/>
      <c r="CQ57" s="1231"/>
      <c r="CR57" s="1231"/>
      <c r="CS57" s="1231"/>
      <c r="CT57" s="1231"/>
      <c r="CU57" s="1231"/>
      <c r="CV57" s="1232"/>
      <c r="CW57" s="1231"/>
      <c r="CX57" s="1231"/>
      <c r="CY57" s="1231"/>
      <c r="CZ57" s="1231"/>
      <c r="DA57" s="1231"/>
      <c r="DB57" s="1231"/>
      <c r="DC57" s="1231"/>
      <c r="DD57" s="1235"/>
      <c r="DE57" s="1233"/>
    </row>
    <row r="58" spans="1:109" s="1209" customFormat="1" ht="13"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581</v>
      </c>
    </row>
    <row r="64" spans="1:109" ht="13" x14ac:dyDescent="0.2">
      <c r="B64" s="247"/>
      <c r="G64" s="1208"/>
      <c r="I64" s="1241"/>
      <c r="J64" s="1241"/>
      <c r="K64" s="1241"/>
      <c r="L64" s="1241"/>
      <c r="M64" s="1241"/>
      <c r="N64" s="1242"/>
      <c r="AM64" s="1208"/>
      <c r="AN64" s="1208" t="s">
        <v>574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6"/>
      <c r="I71" s="1247"/>
      <c r="J71" s="1244"/>
      <c r="K71" s="1244"/>
      <c r="L71" s="1245"/>
      <c r="M71" s="1244"/>
      <c r="N71" s="1245"/>
      <c r="AM71" s="1246"/>
      <c r="AN71" s="243" t="s">
        <v>576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8"/>
      <c r="L73" s="1248"/>
      <c r="M73" s="1248"/>
      <c r="N73" s="1248"/>
      <c r="AM73" s="1219"/>
      <c r="AN73" s="1230" t="s">
        <v>577</v>
      </c>
      <c r="AO73" s="1230"/>
      <c r="AP73" s="1230"/>
      <c r="AQ73" s="1230"/>
      <c r="AR73" s="1230"/>
      <c r="AS73" s="1230"/>
      <c r="AT73" s="1230"/>
      <c r="AU73" s="1230"/>
      <c r="AV73" s="1230"/>
      <c r="AW73" s="1230"/>
      <c r="AX73" s="1230"/>
      <c r="AY73" s="1230"/>
      <c r="AZ73" s="1230"/>
      <c r="BA73" s="1230"/>
      <c r="BB73" s="1230" t="s">
        <v>578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583</v>
      </c>
      <c r="BC75" s="1230"/>
      <c r="BD75" s="1230"/>
      <c r="BE75" s="1230"/>
      <c r="BF75" s="1230"/>
      <c r="BG75" s="1230"/>
      <c r="BH75" s="1230"/>
      <c r="BI75" s="1230"/>
      <c r="BJ75" s="1230"/>
      <c r="BK75" s="1230"/>
      <c r="BL75" s="1230"/>
      <c r="BM75" s="1230"/>
      <c r="BN75" s="1230"/>
      <c r="BO75" s="1230"/>
      <c r="BP75" s="1231">
        <v>7.6</v>
      </c>
      <c r="BQ75" s="1231"/>
      <c r="BR75" s="1231"/>
      <c r="BS75" s="1231"/>
      <c r="BT75" s="1231"/>
      <c r="BU75" s="1231"/>
      <c r="BV75" s="1231"/>
      <c r="BW75" s="1231"/>
      <c r="BX75" s="1231">
        <v>7.2</v>
      </c>
      <c r="BY75" s="1231"/>
      <c r="BZ75" s="1231"/>
      <c r="CA75" s="1231"/>
      <c r="CB75" s="1231"/>
      <c r="CC75" s="1231"/>
      <c r="CD75" s="1231"/>
      <c r="CE75" s="1231"/>
      <c r="CF75" s="1231">
        <v>6.1</v>
      </c>
      <c r="CG75" s="1231"/>
      <c r="CH75" s="1231"/>
      <c r="CI75" s="1231"/>
      <c r="CJ75" s="1231"/>
      <c r="CK75" s="1231"/>
      <c r="CL75" s="1231"/>
      <c r="CM75" s="1231"/>
      <c r="CN75" s="1231">
        <v>4.5</v>
      </c>
      <c r="CO75" s="1231"/>
      <c r="CP75" s="1231"/>
      <c r="CQ75" s="1231"/>
      <c r="CR75" s="1231"/>
      <c r="CS75" s="1231"/>
      <c r="CT75" s="1231"/>
      <c r="CU75" s="1231"/>
      <c r="CV75" s="1231">
        <v>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8"/>
      <c r="L77" s="1248"/>
      <c r="M77" s="1248"/>
      <c r="N77" s="1248"/>
      <c r="AN77" s="1226" t="s">
        <v>580</v>
      </c>
      <c r="AO77" s="1226"/>
      <c r="AP77" s="1226"/>
      <c r="AQ77" s="1226"/>
      <c r="AR77" s="1226"/>
      <c r="AS77" s="1226"/>
      <c r="AT77" s="1226"/>
      <c r="AU77" s="1226"/>
      <c r="AV77" s="1226"/>
      <c r="AW77" s="1226"/>
      <c r="AX77" s="1226"/>
      <c r="AY77" s="1226"/>
      <c r="AZ77" s="1226"/>
      <c r="BA77" s="1226"/>
      <c r="BB77" s="1230" t="s">
        <v>578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583</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yRK3o0QOUw+tBCttodZ/eZZDwAsVW93WTOtZrfXLlD9VSpTh6kYBhUhuq0Hkck6aUyCwAir97xYv3A0X3bTVg==" saltValue="4/sMxCeaupOXoLYhHzN2x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B943-C7DE-42E1-A3A7-EE346EBFBED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Ay+CQ/Y2DnlGmoY6Orxfmhlxq0H7S0kN4lSB9I8P9TzT3GN04Z5vizW01/keOwvuY8KM3ioBPPaVAT+V1C9IQ==" saltValue="iQSSnn81ZZA/voaoExMW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97894-878E-4F8A-A409-F654A9E1E02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eQxBhgNql6eIrH1BsL51JkBpFKv0XnsDIDoQgF/XGf29Ns8TrYohPHESNknQWa1TmMTYVSOYjYkGgm/xLOf0A==" saltValue="osaep2m4sK8nKQu0xMVYr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853481</v>
      </c>
      <c r="E3" s="142"/>
      <c r="F3" s="143">
        <v>301035</v>
      </c>
      <c r="G3" s="144"/>
      <c r="H3" s="145"/>
    </row>
    <row r="4" spans="1:8" x14ac:dyDescent="0.2">
      <c r="A4" s="146"/>
      <c r="B4" s="147"/>
      <c r="C4" s="148"/>
      <c r="D4" s="149">
        <v>517643</v>
      </c>
      <c r="E4" s="150"/>
      <c r="F4" s="151">
        <v>154376</v>
      </c>
      <c r="G4" s="152"/>
      <c r="H4" s="153"/>
    </row>
    <row r="5" spans="1:8" x14ac:dyDescent="0.2">
      <c r="A5" s="134" t="s">
        <v>519</v>
      </c>
      <c r="B5" s="139"/>
      <c r="C5" s="140"/>
      <c r="D5" s="141">
        <v>854018</v>
      </c>
      <c r="E5" s="142"/>
      <c r="F5" s="143">
        <v>277467</v>
      </c>
      <c r="G5" s="144"/>
      <c r="H5" s="145"/>
    </row>
    <row r="6" spans="1:8" x14ac:dyDescent="0.2">
      <c r="A6" s="146"/>
      <c r="B6" s="147"/>
      <c r="C6" s="148"/>
      <c r="D6" s="149">
        <v>558563</v>
      </c>
      <c r="E6" s="150"/>
      <c r="F6" s="151">
        <v>128378</v>
      </c>
      <c r="G6" s="152"/>
      <c r="H6" s="153"/>
    </row>
    <row r="7" spans="1:8" x14ac:dyDescent="0.2">
      <c r="A7" s="134" t="s">
        <v>520</v>
      </c>
      <c r="B7" s="139"/>
      <c r="C7" s="140"/>
      <c r="D7" s="141">
        <v>940757</v>
      </c>
      <c r="E7" s="142"/>
      <c r="F7" s="143">
        <v>282256</v>
      </c>
      <c r="G7" s="144"/>
      <c r="H7" s="145"/>
    </row>
    <row r="8" spans="1:8" x14ac:dyDescent="0.2">
      <c r="A8" s="146"/>
      <c r="B8" s="147"/>
      <c r="C8" s="148"/>
      <c r="D8" s="149">
        <v>621949</v>
      </c>
      <c r="E8" s="150"/>
      <c r="F8" s="151">
        <v>145453</v>
      </c>
      <c r="G8" s="152"/>
      <c r="H8" s="153"/>
    </row>
    <row r="9" spans="1:8" x14ac:dyDescent="0.2">
      <c r="A9" s="134" t="s">
        <v>521</v>
      </c>
      <c r="B9" s="139"/>
      <c r="C9" s="140"/>
      <c r="D9" s="141">
        <v>837066</v>
      </c>
      <c r="E9" s="142"/>
      <c r="F9" s="143">
        <v>295341</v>
      </c>
      <c r="G9" s="144"/>
      <c r="H9" s="145"/>
    </row>
    <row r="10" spans="1:8" x14ac:dyDescent="0.2">
      <c r="A10" s="146"/>
      <c r="B10" s="147"/>
      <c r="C10" s="148"/>
      <c r="D10" s="149">
        <v>315274</v>
      </c>
      <c r="E10" s="150"/>
      <c r="F10" s="151">
        <v>137402</v>
      </c>
      <c r="G10" s="152"/>
      <c r="H10" s="153"/>
    </row>
    <row r="11" spans="1:8" x14ac:dyDescent="0.2">
      <c r="A11" s="134" t="s">
        <v>522</v>
      </c>
      <c r="B11" s="139"/>
      <c r="C11" s="140"/>
      <c r="D11" s="141">
        <v>1384096</v>
      </c>
      <c r="E11" s="142"/>
      <c r="F11" s="143">
        <v>292845</v>
      </c>
      <c r="G11" s="144"/>
      <c r="H11" s="145"/>
    </row>
    <row r="12" spans="1:8" x14ac:dyDescent="0.2">
      <c r="A12" s="146"/>
      <c r="B12" s="147"/>
      <c r="C12" s="154"/>
      <c r="D12" s="149">
        <v>507829</v>
      </c>
      <c r="E12" s="150"/>
      <c r="F12" s="151">
        <v>143187</v>
      </c>
      <c r="G12" s="152"/>
      <c r="H12" s="153"/>
    </row>
    <row r="13" spans="1:8" x14ac:dyDescent="0.2">
      <c r="A13" s="134"/>
      <c r="B13" s="139"/>
      <c r="C13" s="140"/>
      <c r="D13" s="141">
        <v>973884</v>
      </c>
      <c r="E13" s="142"/>
      <c r="F13" s="143">
        <v>289789</v>
      </c>
      <c r="G13" s="155"/>
      <c r="H13" s="145"/>
    </row>
    <row r="14" spans="1:8" x14ac:dyDescent="0.2">
      <c r="A14" s="146"/>
      <c r="B14" s="147"/>
      <c r="C14" s="148"/>
      <c r="D14" s="149">
        <v>504252</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10.48</v>
      </c>
      <c r="C19" s="156">
        <f>ROUND(VALUE(SUBSTITUTE(実質収支比率等に係る経年分析!G$48,"▲","-")),2)</f>
        <v>5.13</v>
      </c>
      <c r="D19" s="156">
        <f>ROUND(VALUE(SUBSTITUTE(実質収支比率等に係る経年分析!H$48,"▲","-")),2)</f>
        <v>16.2</v>
      </c>
      <c r="E19" s="156">
        <f>ROUND(VALUE(SUBSTITUTE(実質収支比率等に係る経年分析!I$48,"▲","-")),2)</f>
        <v>7.7</v>
      </c>
      <c r="F19" s="156">
        <f>ROUND(VALUE(SUBSTITUTE(実質収支比率等に係る経年分析!J$48,"▲","-")),2)</f>
        <v>6.66</v>
      </c>
    </row>
    <row r="20" spans="1:11" x14ac:dyDescent="0.2">
      <c r="A20" s="156" t="s">
        <v>53</v>
      </c>
      <c r="B20" s="156">
        <f>ROUND(VALUE(SUBSTITUTE(実質収支比率等に係る経年分析!F$47,"▲","-")),2)</f>
        <v>49.02</v>
      </c>
      <c r="C20" s="156">
        <f>ROUND(VALUE(SUBSTITUTE(実質収支比率等に係る経年分析!G$47,"▲","-")),2)</f>
        <v>51.54</v>
      </c>
      <c r="D20" s="156">
        <f>ROUND(VALUE(SUBSTITUTE(実質収支比率等に係る経年分析!H$47,"▲","-")),2)</f>
        <v>57.59</v>
      </c>
      <c r="E20" s="156">
        <f>ROUND(VALUE(SUBSTITUTE(実質収支比率等に係る経年分析!I$47,"▲","-")),2)</f>
        <v>68.849999999999994</v>
      </c>
      <c r="F20" s="156">
        <f>ROUND(VALUE(SUBSTITUTE(実質収支比率等に係る経年分析!J$47,"▲","-")),2)</f>
        <v>64.95</v>
      </c>
    </row>
    <row r="21" spans="1:11" x14ac:dyDescent="0.2">
      <c r="A21" s="156" t="s">
        <v>54</v>
      </c>
      <c r="B21" s="156">
        <f>IF(ISNUMBER(VALUE(SUBSTITUTE(実質収支比率等に係る経年分析!F$49,"▲","-"))),ROUND(VALUE(SUBSTITUTE(実質収支比率等に係る経年分析!F$49,"▲","-")),2),NA())</f>
        <v>0</v>
      </c>
      <c r="C21" s="156">
        <f>IF(ISNUMBER(VALUE(SUBSTITUTE(実質収支比率等に係る経年分析!G$49,"▲","-"))),ROUND(VALUE(SUBSTITUTE(実質収支比率等に係る経年分析!G$49,"▲","-")),2),NA())</f>
        <v>-5.99</v>
      </c>
      <c r="D21" s="156">
        <f>IF(ISNUMBER(VALUE(SUBSTITUTE(実質収支比率等に係る経年分析!H$49,"▲","-"))),ROUND(VALUE(SUBSTITUTE(実質収支比率等に係る経年分析!H$49,"▲","-")),2),NA())</f>
        <v>7.62</v>
      </c>
      <c r="E21" s="156">
        <f>IF(ISNUMBER(VALUE(SUBSTITUTE(実質収支比率等に係る経年分析!I$49,"▲","-"))),ROUND(VALUE(SUBSTITUTE(実質収支比率等に係る経年分析!I$49,"▲","-")),2),NA())</f>
        <v>-15.51</v>
      </c>
      <c r="F21" s="156">
        <f>IF(ISNUMBER(VALUE(SUBSTITUTE(実質収支比率等に係る経年分析!J$49,"▲","-"))),ROUND(VALUE(SUBSTITUTE(実質収支比率等に係る経年分析!J$49,"▲","-")),2),NA())</f>
        <v>-7.54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2.39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2.88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へき地診療所事業特別会計</v>
      </c>
      <c r="B29" s="157">
        <f>IF(ROUND(VALUE(SUBSTITUTE(連結実質赤字比率に係る赤字・黒字の構成分析!F$41,"▲", "-")), 2) &lt; 0, ABS(ROUND(VALUE(SUBSTITUTE(連結実質赤字比率に係る赤字・黒字の構成分析!F$41,"▲", "-")), 2)), NA())</f>
        <v>0.17</v>
      </c>
      <c r="C29" s="157" t="e">
        <f>IF(ROUND(VALUE(SUBSTITUTE(連結実質赤字比率に係る赤字・黒字の構成分析!F$41,"▲", "-")), 2) &gt;= 0, ABS(ROUND(VALUE(SUBSTITUTE(連結実質赤字比率に係る赤字・黒字の構成分析!F$41,"▲", "-")), 2)), NA())</f>
        <v>#N/A</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上野村後期高齢者医療特別会計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0.61</v>
      </c>
    </row>
    <row r="33" spans="1:16" x14ac:dyDescent="0.2">
      <c r="A33" s="157" t="str">
        <f>IF(連結実質赤字比率に係る赤字・黒字の構成分析!C$37="",NA(),連結実質赤字比率に係る赤字・黒字の構成分析!C$37)</f>
        <v>生活排水処理事業会計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1.59</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15.83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6.34</v>
      </c>
    </row>
    <row r="36" spans="1:16" x14ac:dyDescent="0.2">
      <c r="A36" s="157" t="str">
        <f>IF(連結実質赤字比率に係る赤字・黒字の構成分析!C$34="",NA(),連結実質赤字比率に係る赤字・黒字の構成分析!C$34)</f>
        <v>上野村産業振興事業特別会計</v>
      </c>
      <c r="B36" s="157">
        <f>IF(ROUND(VALUE(SUBSTITUTE(連結実質赤字比率に係る赤字・黒字の構成分析!F$34,"▲", "-")), 2) &lt; 0, ABS(ROUND(VALUE(SUBSTITUTE(連結実質赤字比率に係る赤字・黒字の構成分析!F$34,"▲", "-")), 2)), NA())</f>
        <v>3.17</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3.18</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3.7</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2.59</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1.86</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315</v>
      </c>
      <c r="E42" s="158"/>
      <c r="F42" s="158"/>
      <c r="G42" s="158">
        <f>'実質公債費比率（分子）の構造'!L$52</f>
        <v>319</v>
      </c>
      <c r="H42" s="158"/>
      <c r="I42" s="158"/>
      <c r="J42" s="158">
        <f>'実質公債費比率（分子）の構造'!M$52</f>
        <v>260</v>
      </c>
      <c r="K42" s="158"/>
      <c r="L42" s="158"/>
      <c r="M42" s="158">
        <f>'実質公債費比率（分子）の構造'!N$52</f>
        <v>213</v>
      </c>
      <c r="N42" s="158"/>
      <c r="O42" s="158"/>
      <c r="P42" s="158">
        <f>'実質公債費比率（分子）の構造'!O$52</f>
        <v>281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14</v>
      </c>
      <c r="C45" s="158"/>
      <c r="D45" s="158"/>
      <c r="E45" s="158">
        <f>'実質公債費比率（分子）の構造'!L$49</f>
        <v>14</v>
      </c>
      <c r="F45" s="158"/>
      <c r="G45" s="158"/>
      <c r="H45" s="158">
        <f>'実質公債費比率（分子）の構造'!M$49</f>
        <v>15</v>
      </c>
      <c r="I45" s="158"/>
      <c r="J45" s="158"/>
      <c r="K45" s="158">
        <f>'実質公債費比率（分子）の構造'!N$49</f>
        <v>13</v>
      </c>
      <c r="L45" s="158"/>
      <c r="M45" s="158"/>
      <c r="N45" s="158">
        <f>'実質公債費比率（分子）の構造'!O$49</f>
        <v>13</v>
      </c>
      <c r="O45" s="158"/>
      <c r="P45" s="158"/>
    </row>
    <row r="46" spans="1:16" x14ac:dyDescent="0.2">
      <c r="A46" s="158" t="s">
        <v>64</v>
      </c>
      <c r="B46" s="158">
        <f>'実質公債費比率（分子）の構造'!K$48</f>
        <v>8</v>
      </c>
      <c r="C46" s="158"/>
      <c r="D46" s="158"/>
      <c r="E46" s="158">
        <f>'実質公債費比率（分子）の構造'!L$48</f>
        <v>8</v>
      </c>
      <c r="F46" s="158"/>
      <c r="G46" s="158"/>
      <c r="H46" s="158">
        <f>'実質公債費比率（分子）の構造'!M$48</f>
        <v>8</v>
      </c>
      <c r="I46" s="158"/>
      <c r="J46" s="158"/>
      <c r="K46" s="158">
        <f>'実質公債費比率（分子）の構造'!N$48</f>
        <v>7</v>
      </c>
      <c r="L46" s="158"/>
      <c r="M46" s="158"/>
      <c r="N46" s="158">
        <f>'実質公債費比率（分子）の構造'!O$48</f>
        <v>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388</v>
      </c>
      <c r="C49" s="158"/>
      <c r="D49" s="158"/>
      <c r="E49" s="158">
        <f>'実質公債費比率（分子）の構造'!L$45</f>
        <v>396</v>
      </c>
      <c r="F49" s="158"/>
      <c r="G49" s="158"/>
      <c r="H49" s="158">
        <f>'実質公債費比率（分子）の構造'!M$45</f>
        <v>305</v>
      </c>
      <c r="I49" s="158"/>
      <c r="J49" s="158"/>
      <c r="K49" s="158">
        <f>'実質公債費比率（分子）の構造'!N$45</f>
        <v>248</v>
      </c>
      <c r="L49" s="158"/>
      <c r="M49" s="158"/>
      <c r="N49" s="158">
        <f>'実質公債費比率（分子）の構造'!O$45</f>
        <v>348</v>
      </c>
      <c r="O49" s="158"/>
      <c r="P49" s="158"/>
    </row>
    <row r="50" spans="1:16" x14ac:dyDescent="0.2">
      <c r="A50" s="158" t="s">
        <v>67</v>
      </c>
      <c r="B50" s="158" t="e">
        <f>NA()</f>
        <v>#N/A</v>
      </c>
      <c r="C50" s="158">
        <f>IF(ISNUMBER('実質公債費比率（分子）の構造'!K$53),'実質公債費比率（分子）の構造'!K$53,NA())</f>
        <v>95</v>
      </c>
      <c r="D50" s="158" t="e">
        <f>NA()</f>
        <v>#N/A</v>
      </c>
      <c r="E50" s="158" t="e">
        <f>NA()</f>
        <v>#N/A</v>
      </c>
      <c r="F50" s="158">
        <f>IF(ISNUMBER('実質公債費比率（分子）の構造'!L$53),'実質公債費比率（分子）の構造'!L$53,NA())</f>
        <v>99</v>
      </c>
      <c r="G50" s="158" t="e">
        <f>NA()</f>
        <v>#N/A</v>
      </c>
      <c r="H50" s="158" t="e">
        <f>NA()</f>
        <v>#N/A</v>
      </c>
      <c r="I50" s="158">
        <f>IF(ISNUMBER('実質公債費比率（分子）の構造'!M$53),'実質公債費比率（分子）の構造'!M$53,NA())</f>
        <v>68</v>
      </c>
      <c r="J50" s="158" t="e">
        <f>NA()</f>
        <v>#N/A</v>
      </c>
      <c r="K50" s="158" t="e">
        <f>NA()</f>
        <v>#N/A</v>
      </c>
      <c r="L50" s="158">
        <f>IF(ISNUMBER('実質公債費比率（分子）の構造'!N$53),'実質公債費比率（分子）の構造'!N$53,NA())</f>
        <v>55</v>
      </c>
      <c r="M50" s="158" t="e">
        <f>NA()</f>
        <v>#N/A</v>
      </c>
      <c r="N50" s="158" t="e">
        <f>NA()</f>
        <v>#N/A</v>
      </c>
      <c r="O50" s="158">
        <f>IF(ISNUMBER('実質公債費比率（分子）の構造'!O$53),'実質公債費比率（分子）の構造'!O$53,NA())</f>
        <v>88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2723</v>
      </c>
      <c r="E56" s="157"/>
      <c r="F56" s="157"/>
      <c r="G56" s="157">
        <f>'将来負担比率（分子）の構造'!J$52</f>
        <v>3938</v>
      </c>
      <c r="H56" s="157"/>
      <c r="I56" s="157"/>
      <c r="J56" s="157">
        <f>'将来負担比率（分子）の構造'!K$52</f>
        <v>4164</v>
      </c>
      <c r="K56" s="157"/>
      <c r="L56" s="157"/>
      <c r="M56" s="157">
        <f>'将来負担比率（分子）の構造'!L$52</f>
        <v>3354</v>
      </c>
      <c r="N56" s="157"/>
      <c r="O56" s="157"/>
      <c r="P56" s="157">
        <f>'将来負担比率（分子）の構造'!M$52</f>
        <v>3539</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5523</v>
      </c>
      <c r="E58" s="157"/>
      <c r="F58" s="157"/>
      <c r="G58" s="157">
        <f>'将来負担比率（分子）の構造'!J$50</f>
        <v>5676</v>
      </c>
      <c r="H58" s="157"/>
      <c r="I58" s="157"/>
      <c r="J58" s="157">
        <f>'将来負担比率（分子）の構造'!K$50</f>
        <v>5638</v>
      </c>
      <c r="K58" s="157"/>
      <c r="L58" s="157"/>
      <c r="M58" s="157">
        <f>'将来負担比率（分子）の構造'!L$50</f>
        <v>5872</v>
      </c>
      <c r="N58" s="157"/>
      <c r="O58" s="157"/>
      <c r="P58" s="157">
        <f>'将来負担比率（分子）の構造'!M$50</f>
        <v>5847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f>'将来負担比率（分子）の構造'!M$46</f>
        <v>2</v>
      </c>
      <c r="O61" s="157"/>
      <c r="P61" s="157"/>
    </row>
    <row r="62" spans="1:16" x14ac:dyDescent="0.2">
      <c r="A62" s="157" t="s">
        <v>35</v>
      </c>
      <c r="B62" s="157">
        <f>'将来負担比率（分子）の構造'!I$45</f>
        <v>166</v>
      </c>
      <c r="C62" s="157"/>
      <c r="D62" s="157"/>
      <c r="E62" s="157">
        <f>'将来負担比率（分子）の構造'!J$45</f>
        <v>163</v>
      </c>
      <c r="F62" s="157"/>
      <c r="G62" s="157"/>
      <c r="H62" s="157">
        <f>'将来負担比率（分子）の構造'!K$45</f>
        <v>263</v>
      </c>
      <c r="I62" s="157"/>
      <c r="J62" s="157"/>
      <c r="K62" s="157">
        <f>'将来負担比率（分子）の構造'!L$45</f>
        <v>220</v>
      </c>
      <c r="L62" s="157"/>
      <c r="M62" s="157"/>
      <c r="N62" s="157">
        <f>'将来負担比率（分子）の構造'!M$45</f>
        <v>221</v>
      </c>
      <c r="O62" s="157"/>
      <c r="P62" s="157"/>
    </row>
    <row r="63" spans="1:16" x14ac:dyDescent="0.2">
      <c r="A63" s="157" t="s">
        <v>34</v>
      </c>
      <c r="B63" s="157">
        <f>'将来負担比率（分子）の構造'!I$44</f>
        <v>133</v>
      </c>
      <c r="C63" s="157"/>
      <c r="D63" s="157"/>
      <c r="E63" s="157">
        <f>'将来負担比率（分子）の構造'!J$44</f>
        <v>123</v>
      </c>
      <c r="F63" s="157"/>
      <c r="G63" s="157"/>
      <c r="H63" s="157">
        <f>'将来負担比率（分子）の構造'!K$44</f>
        <v>114</v>
      </c>
      <c r="I63" s="157"/>
      <c r="J63" s="157"/>
      <c r="K63" s="157">
        <f>'将来負担比率（分子）の構造'!L$44</f>
        <v>108</v>
      </c>
      <c r="L63" s="157"/>
      <c r="M63" s="157"/>
      <c r="N63" s="157">
        <f>'将来負担比率（分子）の構造'!M$44</f>
        <v>127</v>
      </c>
      <c r="O63" s="157"/>
      <c r="P63" s="157"/>
    </row>
    <row r="64" spans="1:16" x14ac:dyDescent="0.2">
      <c r="A64" s="157" t="s">
        <v>33</v>
      </c>
      <c r="B64" s="157">
        <f>'将来負担比率（分子）の構造'!I$43</f>
        <v>87</v>
      </c>
      <c r="C64" s="157"/>
      <c r="D64" s="157"/>
      <c r="E64" s="157">
        <f>'将来負担比率（分子）の構造'!J$43</f>
        <v>88</v>
      </c>
      <c r="F64" s="157"/>
      <c r="G64" s="157"/>
      <c r="H64" s="157">
        <f>'将来負担比率（分子）の構造'!K$43</f>
        <v>89</v>
      </c>
      <c r="I64" s="157"/>
      <c r="J64" s="157"/>
      <c r="K64" s="157">
        <f>'将来負担比率（分子）の構造'!L$43</f>
        <v>89</v>
      </c>
      <c r="L64" s="157"/>
      <c r="M64" s="157"/>
      <c r="N64" s="157">
        <f>'将来負担比率（分子）の構造'!M$43</f>
        <v>82</v>
      </c>
      <c r="O64" s="157"/>
      <c r="P64" s="157"/>
    </row>
    <row r="65" spans="1:16" x14ac:dyDescent="0.2">
      <c r="A65" s="157" t="s">
        <v>32</v>
      </c>
      <c r="B65" s="157">
        <f>'将来負担比率（分子）の構造'!I$42</f>
        <v>0</v>
      </c>
      <c r="C65" s="157"/>
      <c r="D65" s="157"/>
      <c r="E65" s="157">
        <f>'将来負担比率（分子）の構造'!J$42</f>
        <v>0</v>
      </c>
      <c r="F65" s="157"/>
      <c r="G65" s="157"/>
      <c r="H65" s="157">
        <f>'将来負担比率（分子）の構造'!K$42</f>
        <v>0</v>
      </c>
      <c r="I65" s="157"/>
      <c r="J65" s="157"/>
      <c r="K65" s="157">
        <f>'将来負担比率（分子）の構造'!L$42</f>
        <v>0</v>
      </c>
      <c r="L65" s="157"/>
      <c r="M65" s="157"/>
      <c r="N65" s="157">
        <f>'将来負担比率（分子）の構造'!M$42</f>
        <v>0</v>
      </c>
      <c r="O65" s="157"/>
      <c r="P65" s="157"/>
    </row>
    <row r="66" spans="1:16" x14ac:dyDescent="0.2">
      <c r="A66" s="157" t="s">
        <v>31</v>
      </c>
      <c r="B66" s="157">
        <f>'将来負担比率（分子）の構造'!I$41</f>
        <v>3135</v>
      </c>
      <c r="C66" s="157"/>
      <c r="D66" s="157"/>
      <c r="E66" s="157">
        <f>'将来負担比率（分子）の構造'!J$41</f>
        <v>3634</v>
      </c>
      <c r="F66" s="157"/>
      <c r="G66" s="157"/>
      <c r="H66" s="157">
        <f>'将来負担比率（分子）の構造'!K$41</f>
        <v>3945</v>
      </c>
      <c r="I66" s="157"/>
      <c r="J66" s="157"/>
      <c r="K66" s="157">
        <f>'将来負担比率（分子）の構造'!L$41</f>
        <v>4070</v>
      </c>
      <c r="L66" s="157"/>
      <c r="M66" s="157"/>
      <c r="N66" s="157">
        <f>'将来負担比率（分子）の構造'!M$41</f>
        <v>4372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963</v>
      </c>
      <c r="C72" s="161">
        <f>基金残高に係る経年分析!G55</f>
        <v>1112</v>
      </c>
      <c r="D72" s="161">
        <f>基金残高に係る経年分析!H55</f>
        <v>1097</v>
      </c>
    </row>
    <row r="73" spans="1:16" x14ac:dyDescent="0.2">
      <c r="A73" s="160" t="s">
        <v>74</v>
      </c>
      <c r="B73" s="161">
        <f>基金残高に係る経年分析!F56</f>
        <v>461</v>
      </c>
      <c r="C73" s="161">
        <f>基金残高に係る経年分析!G56</f>
        <v>441</v>
      </c>
      <c r="D73" s="161">
        <f>基金残高に係る経年分析!H56</f>
        <v>428</v>
      </c>
    </row>
    <row r="74" spans="1:16" x14ac:dyDescent="0.2">
      <c r="A74" s="160" t="s">
        <v>75</v>
      </c>
      <c r="B74" s="161">
        <f>基金残高に係る経年分析!F57</f>
        <v>4039</v>
      </c>
      <c r="C74" s="161">
        <f>基金残高に係る経年分析!G57</f>
        <v>4114</v>
      </c>
      <c r="D74" s="161">
        <f>基金残高に係る経年分析!H57</f>
        <v>4128</v>
      </c>
    </row>
  </sheetData>
  <sheetProtection algorithmName="SHA-512" hashValue="caINFaIWTNkSygsZTxn5nPqBCkW+xEjzO/ckdTvUSWwbEUixunSQLHttm0ooCmvh/vX1oQECq2oOwfo2GCwwNg==" saltValue="TR7fikZvs4NkiUUhc9cr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C6A1E0-8CBD-41C1-8ED5-A7C07469550C}">
  <ds:schemaRefs>
    <ds:schemaRef ds:uri="http://schemas.microsoft.com/sharepoint/v3/contenttype/forms"/>
  </ds:schemaRefs>
</ds:datastoreItem>
</file>

<file path=customXml/itemProps2.xml><?xml version="1.0" encoding="utf-8"?>
<ds:datastoreItem xmlns:ds="http://schemas.openxmlformats.org/officeDocument/2006/customXml" ds:itemID="{7DCBD738-65AB-4A0A-A95F-D31469EAE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A97DCF-1EFA-409C-AF39-72731F4A0B2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2026-02-23T05:19:21Z</dcterms:created>
  <dcterms:modified xsi:type="dcterms:W3CDTF">2026-09-24T07:03:30Z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