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morita-k03\Desktop\test\"/>
    </mc:Choice>
  </mc:AlternateContent>
  <xr:revisionPtr revIDLastSave="5" documentId="13_ncr:1_{8CBDF544-B939-4DF0-ADAB-755E3CBD1B7B}" xr6:coauthVersionLast="47" xr6:coauthVersionMax="47" xr10:uidLastSave="{BC7B4547-8CA3-484A-AA3B-00FA4FB25254}"/>
  <bookViews>
    <workbookView xWindow="-110" yWindow="-110" windowWidth="19420" windowHeight="11500" tabRatio="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BE35" i="10"/>
  <c r="C35" i="10"/>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CO34" i="10" s="1"/>
  <c r="CO35" i="10" s="1"/>
  <c r="BW34" i="10"/>
  <c r="BW35" i="10" s="1"/>
  <c r="BW36" i="10" s="1"/>
  <c r="BW37" i="10" s="1"/>
  <c r="BW38" i="10" s="1"/>
</calcChain>
</file>

<file path=xl/sharedStrings.xml><?xml version="1.0" encoding="utf-8"?>
<sst xmlns="http://schemas.openxmlformats.org/spreadsheetml/2006/main" count="1123" uniqueCount="573">
  <si>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</si>
  <si>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</si>
  <si>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</si>
  <si>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</si>
  <si>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</si>
  <si>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</si>
  <si>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</si>
  <si>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</si>
  <si>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</si>
  <si>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</si>
  <si>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</si>
  <si>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</si>
  <si>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</si>
  <si>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</si>
  <si>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</si>
  <si>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</si>
  <si>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</si>
  <si>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</si>
  <si>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</si>
  <si>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</si>
  <si>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</si>
  <si>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</si>
  <si>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</si>
  <si>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</si>
  <si>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</si>
  <si>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</si>
  <si>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</si>
  <si>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</si>
  <si>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</si>
  <si>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</si>
  <si>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</si>
  <si>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</si>
  <si>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</si>
  <si>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</si>
  <si>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</si>
  <si>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</si>
  <si>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</si>
  <si>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</si>
  <si>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</si>
  <si>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</si>
  <si>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</si>
  <si>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</si>
  <si>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</si>
  <si>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</si>
  <si>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</si>
  <si>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</si>
  <si>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</si>
  <si>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</si>
  <si>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</si>
  <si>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</si>
  <si>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</si>
  <si>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</si>
  <si>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</si>
  <si>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</si>
  <si>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</si>
  <si>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</si>
  <si>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</si>
  <si>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</si>
  <si>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</si>
  <si>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</si>
  <si>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</si>
  <si>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</si>
  <si>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</si>
  <si>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</si>
  <si>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</si>
  <si>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</si>
  <si>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</si>
  <si>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</si>
  <si>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</si>
  <si>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</si>
  <si>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</si>
  <si>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</si>
  <si>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</si>
  <si>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</si>
  <si>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</si>
  <si>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</si>
  <si>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</si>
  <si>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</si>
  <si>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</si>
  <si>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</si>
  <si>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</si>
  <si>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</si>
  <si>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</si>
  <si>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</si>
  <si>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</si>
  <si>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</si>
  <si>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</si>
  <si>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</si>
  <si>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</si>
  <si>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</si>
  <si>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</si>
  <si>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</si>
  <si>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</si>
  <si>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</si>
  <si>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吉岡町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</si>
  <si>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</si>
  <si>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</si>
  <si>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</si>
  <si>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</si>
  <si>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</si>
  <si>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</si>
  <si>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</si>
  <si>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</si>
  <si>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</si>
  <si>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</si>
  <si>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</si>
  <si>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</si>
  <si>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</si>
  <si>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</si>
  <si>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</si>
  <si>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</si>
  <si>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</si>
  <si>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</si>
  <si>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</si>
  <si>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</si>
  <si>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</si>
  <si>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</si>
  <si>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</si>
  <si>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</si>
  <si>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</si>
  <si>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</si>
  <si>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</si>
  <si>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</si>
  <si>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</si>
  <si>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</si>
  <si>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</si>
  <si>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</si>
  <si>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</si>
  <si>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</si>
  <si>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</si>
  <si>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</si>
  <si>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</si>
  <si>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</si>
  <si>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</si>
  <si>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</si>
  <si>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</si>
  <si>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</si>
  <si>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</si>
  <si>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</si>
  <si>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</si>
  <si>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</si>
  <si>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</si>
  <si>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</si>
  <si>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</si>
  <si>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</si>
  <si>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</si>
  <si>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</si>
  <si>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</si>
  <si>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</si>
  <si>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</si>
  <si>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</si>
  <si>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</si>
  <si>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</si>
  <si>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</si>
  <si>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</si>
  <si>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</si>
  <si>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</si>
  <si>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</si>
  <si>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</si>
  <si>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</si>
  <si>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</si>
  <si>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</si>
  <si>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</si>
  <si>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</si>
  <si>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</si>
  <si>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</si>
  <si>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</si>
  <si>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</si>
  <si>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</si>
  <si>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</si>
  <si>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</si>
  <si>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</si>
  <si>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</si>
  <si>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</si>
  <si>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</si>
  <si>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</si>
  <si>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</si>
  <si>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</si>
  <si>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</si>
  <si>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</si>
  <si>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</si>
  <si>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</si>
  <si>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</si>
  <si>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</si>
  <si>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</si>
  <si>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</si>
  <si>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</si>
  <si>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</si>
  <si>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</si>
  <si>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</si>
  <si>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</si>
  <si>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</si>
  <si>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</si>
  <si>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</si>
  <si>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</si>
  <si>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</si>
  <si>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</si>
  <si>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</si>
  <si>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</si>
  <si>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</si>
  <si>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</si>
  <si>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</si>
  <si>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</si>
  <si>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</si>
  <si>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群馬県吉岡町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</si>
  <si>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</si>
  <si>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</si>
  <si>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</si>
  <si>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</si>
  <si>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</si>
  <si>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</si>
  <si>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</si>
  <si>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</si>
  <si>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</si>
  <si>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</si>
  <si>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</si>
  <si>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</si>
  <si>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</si>
  <si>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</si>
  <si>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</si>
  <si>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</si>
  <si>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</si>
  <si>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</si>
  <si>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</si>
  <si>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</si>
  <si>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</si>
  <si>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</si>
  <si>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</si>
  <si>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</si>
  <si>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</si>
  <si>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</si>
  <si>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</si>
  <si>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</si>
  <si>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</si>
  <si>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</si>
  <si>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</si>
  <si>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</si>
  <si>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</si>
  <si>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</si>
  <si>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</si>
  <si>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</si>
  <si>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</si>
  <si>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</si>
  <si>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</si>
  <si>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</si>
  <si>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</si>
  <si>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</si>
  <si>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</si>
  <si>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</si>
  <si>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</si>
  <si>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</si>
  <si>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</si>
  <si>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</si>
  <si>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</si>
  <si>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</si>
  <si>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</si>
  <si>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</si>
  <si>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</si>
  <si>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</si>
  <si>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</si>
  <si>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</si>
  <si>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</si>
  <si>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</si>
  <si>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</si>
  <si>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</si>
  <si>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</si>
  <si>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</si>
  <si>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</si>
  <si>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</si>
  <si>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</si>
  <si>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</si>
  <si>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</si>
  <si>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</si>
  <si>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</si>
  <si>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</si>
  <si>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</si>
  <si>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</si>
  <si>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</si>
  <si>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</si>
  <si>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</si>
  <si>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</si>
  <si>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</si>
  <si>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</si>
  <si>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</si>
  <si>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</si>
  <si>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</si>
  <si>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</si>
  <si>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</si>
  <si>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</si>
  <si>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</si>
  <si>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</si>
  <si>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</si>
  <si>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</si>
  <si>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</si>
  <si>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</si>
  <si>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</si>
  <si>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</si>
  <si>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</si>
  <si>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</si>
  <si>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</si>
  <si>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</si>
  <si>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</si>
  <si>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</si>
  <si>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</si>
  <si>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</si>
  <si>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</si>
  <si>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</si>
  <si>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</si>
  <si>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</si>
  <si>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</si>
  <si>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</si>
  <si>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</si>
  <si>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</si>
  <si>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</si>
  <si>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</si>
  <si>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</si>
  <si>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</si>
  <si>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</si>
  <si>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</si>
  <si>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</si>
  <si>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</si>
  <si>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</si>
  <si>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</si>
  <si>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</si>
  <si>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</si>
  <si>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</si>
  <si>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</si>
  <si>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</si>
  <si>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</si>
  <si>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</si>
  <si>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</si>
  <si>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</si>
  <si>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</si>
  <si>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</si>
  <si>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</si>
  <si>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</si>
  <si>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</si>
  <si>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</si>
  <si>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</si>
  <si>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</si>
  <si>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</si>
  <si>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</si>
  <si>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</si>
  <si>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</si>
  <si>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</si>
  <si>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</si>
  <si>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</si>
  <si>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</si>
  <si>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</si>
  <si>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</si>
  <si>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</si>
  <si>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</si>
  <si>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</si>
  <si>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</si>
  <si>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</si>
  <si>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群馬県吉岡町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</si>
  <si>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</si>
  <si>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</si>
  <si>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</si>
  <si>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</si>
  <si>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</si>
  <si>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</si>
  <si>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</si>
  <si>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</si>
  <si>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</si>
  <si>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</si>
  <si>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</si>
  <si>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</si>
  <si>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</si>
  <si>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</si>
  <si>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</si>
  <si>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</si>
  <si>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</si>
  <si>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</si>
  <si>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</si>
  <si>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</si>
  <si>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</si>
  <si>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</si>
  <si>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</si>
  <si>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</si>
  <si>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</si>
  <si>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</si>
  <si>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</si>
  <si>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</si>
  <si>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</si>
  <si>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</si>
  <si>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</si>
  <si>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</si>
  <si>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</si>
  <si>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</si>
  <si>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</si>
  <si>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</si>
  <si>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</si>
  <si>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</si>
  <si>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</si>
  <si>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</si>
  <si>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</si>
  <si>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</si>
  <si>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</si>
  <si>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</si>
  <si>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</si>
  <si>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</si>
  <si>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</si>
  <si>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</si>
  <si>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</si>
  <si>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</si>
  <si>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</si>
  <si>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</si>
  <si>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</si>
  <si>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</si>
  <si>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</si>
  <si>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</si>
  <si>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</si>
  <si>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</si>
  <si>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</si>
  <si>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</si>
  <si>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</si>
  <si>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</si>
  <si>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</si>
  <si>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</si>
  <si>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</si>
  <si>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</si>
  <si>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</si>
  <si>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</si>
  <si>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</si>
  <si>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</si>
  <si>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</si>
  <si>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</si>
  <si>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</si>
  <si>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</si>
  <si>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</si>
  <si>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</si>
  <si>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</si>
  <si>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</si>
  <si>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</si>
  <si>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</si>
  <si>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</si>
  <si>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</si>
  <si>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</si>
  <si>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</si>
  <si>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</si>
  <si>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</si>
  <si>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</si>
  <si>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</si>
  <si>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</si>
  <si>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</si>
  <si>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</si>
  <si>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</si>
  <si>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</si>
  <si>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</si>
  <si>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</si>
  <si>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</si>
  <si>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</si>
  <si>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</si>
  <si>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</si>
  <si>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</si>
  <si>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</si>
  <si>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</si>
  <si>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</si>
  <si>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</si>
  <si>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</si>
  <si>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</si>
  <si>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</si>
  <si>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</si>
  <si>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</si>
  <si>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</si>
  <si>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</si>
  <si>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</si>
  <si>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</si>
  <si>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</si>
  <si>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</si>
  <si>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</si>
  <si>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</si>
  <si>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</si>
  <si>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</si>
  <si>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</si>
  <si>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</si>
  <si>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</si>
  <si>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</si>
  <si>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</si>
  <si>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</si>
  <si>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</si>
  <si>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</si>
  <si>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</si>
  <si>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</si>
  <si>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</si>
  <si>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</si>
  <si>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</si>
  <si>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</si>
  <si>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</si>
  <si>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</si>
  <si>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</si>
  <si>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</si>
  <si>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</si>
  <si>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</si>
  <si>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</si>
  <si>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</si>
  <si>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</si>
  <si>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</si>
  <si>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</si>
  <si>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</si>
  <si>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</si>
  <si>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</si>
  <si>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</si>
  <si>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</si>
  <si>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</si>
  <si>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</si>
  <si>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</si>
  <si>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</si>
  <si>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</si>
  <si>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</si>
  <si>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</si>
  <si>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</si>
  <si>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</si>
  <si>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</si>
  <si>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</si>
  <si>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</si>
  <si>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</si>
  <si>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</si>
  <si>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</si>
  <si>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</si>
  <si>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</si>
  <si>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</si>
  <si>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</si>
  <si>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</si>
  <si>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</si>
  <si>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</si>
  <si>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</si>
  <si>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</si>
  <si>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</si>
  <si>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7.38</t>
  </si>
  <si>
    <t>▲ 1.33</t>
  </si>
  <si>
    <t>▲ 3.30</t>
  </si>
  <si>
    <t>水道事業会計</t>
  </si>
  <si>
    <t>下水道事業会計</t>
  </si>
  <si>
    <t>介護保険事業特別会計</t>
  </si>
  <si>
    <t>一般会計</t>
  </si>
  <si>
    <t>国民健康保険事業特別会計</t>
  </si>
  <si>
    <t>後期高齢者医療事業特別会計</t>
  </si>
  <si>
    <t>学校給食事業特別会計</t>
  </si>
  <si>
    <t>その他会計（赤字）</t>
  </si>
  <si>
    <t>その他会計（黒字）</t>
  </si>
  <si>
    <t>R02</t>
    <phoneticPr fontId="5"/>
  </si>
  <si>
    <t>R03</t>
    <phoneticPr fontId="5"/>
  </si>
  <si>
    <t>R04</t>
    <phoneticPr fontId="5"/>
  </si>
  <si>
    <t>R05</t>
    <phoneticPr fontId="5"/>
  </si>
  <si>
    <t>R06</t>
    <phoneticPr fontId="5"/>
  </si>
  <si>
    <t>－</t>
  </si>
  <si>
    <t>　　　　－</t>
  </si>
  <si>
    <t>法適用企業</t>
  </si>
  <si>
    <t>群馬県後期高齢者医療広域連合（一般会計）</t>
  </si>
  <si>
    <t>群馬県後期高齢者医療広域連合（後期高齢者医療特別会計）</t>
  </si>
  <si>
    <t>群馬県市町村会館管理組合</t>
  </si>
  <si>
    <t>群馬県市町村総合事務組合</t>
  </si>
  <si>
    <t>渋川地区広域市町村圏振興整備組合</t>
  </si>
  <si>
    <t>吉岡町振興公社</t>
  </si>
  <si>
    <t>吉岡町土地開発公社</t>
  </si>
  <si>
    <t>地域福祉基金</t>
    <rPh sb="0" eb="2">
      <t>チイキ</t>
    </rPh>
    <rPh sb="2" eb="4">
      <t>フクシ</t>
    </rPh>
    <rPh sb="4" eb="6">
      <t>キキン</t>
    </rPh>
    <phoneticPr fontId="5"/>
  </si>
  <si>
    <t>教育文化振興基金</t>
    <rPh sb="0" eb="2">
      <t>キョウイク</t>
    </rPh>
    <rPh sb="2" eb="4">
      <t>ブンカ</t>
    </rPh>
    <rPh sb="4" eb="6">
      <t>シンコウ</t>
    </rPh>
    <rPh sb="6" eb="8">
      <t>キキン</t>
    </rPh>
    <phoneticPr fontId="2"/>
  </si>
  <si>
    <t>渇水対策施設維持管理基金</t>
    <rPh sb="0" eb="2">
      <t>カッスイ</t>
    </rPh>
    <rPh sb="2" eb="4">
      <t>タイサク</t>
    </rPh>
    <rPh sb="4" eb="6">
      <t>シセツ</t>
    </rPh>
    <rPh sb="6" eb="8">
      <t>イジ</t>
    </rPh>
    <rPh sb="8" eb="10">
      <t>カンリ</t>
    </rPh>
    <rPh sb="10" eb="12">
      <t>キキン</t>
    </rPh>
    <phoneticPr fontId="2"/>
  </si>
  <si>
    <t>森林経営管理基金</t>
    <rPh sb="0" eb="2">
      <t>シンリン</t>
    </rPh>
    <rPh sb="2" eb="4">
      <t>ケイエイ</t>
    </rPh>
    <rPh sb="4" eb="6">
      <t>カンリ</t>
    </rPh>
    <rPh sb="6" eb="8">
      <t>キキン</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</si>
  <si>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</si>
  <si>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</si>
  <si>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</si>
  <si>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においては、将来負担額が充当可能財源等を上回ったため、将来負担比率が発生した。今後は、財政調整基金の取崩し及び大型建設事業に伴う地方債現在高の増による比率発生が懸念されるため、公共施設等総合管理計画及び個別施設計画に基づいた適切な施設の更新を図ると同時に、財源の面においては財政調整基金残高も勘案しながら、交付税措置のある起債の選定等により、可能な限り財政負担を抑制していく必要がある。</t>
    <rPh sb="26" eb="27">
      <t>ウワ</t>
    </rPh>
    <rPh sb="61" eb="63">
      <t>オオガタ</t>
    </rPh>
    <rPh sb="63" eb="65">
      <t>ケンセツ</t>
    </rPh>
    <rPh sb="65" eb="67">
      <t>ジギョウ</t>
    </rPh>
    <rPh sb="68" eb="69">
      <t>トモナ</t>
    </rPh>
    <rPh sb="70" eb="73">
      <t>チホウサイ</t>
    </rPh>
    <rPh sb="73" eb="75">
      <t>ゲンザイ</t>
    </rPh>
    <rPh sb="75" eb="76">
      <t>タカ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</si>
  <si>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</si>
  <si>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</si>
  <si>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</si>
  <si>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</si>
  <si>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</si>
  <si>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</si>
  <si>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決算においては、財政調整基金の減少を主な要因として将来負担比率は発生したが、実質公債費比率は類似団体平均を下回る数値となっている。実質公債費比率に係る本町の推移においては、標準財政規模の増により、減少傾向にあるが、今後は大型建設事業に伴う起債の据え置き期間経過後の公債費支出の増により、比率の上昇が懸念されるため、減債基金への積立てや繰上償還等により将来的な公債費負担の増加に備えていく必要がある。</t>
    <rPh sb="13" eb="15">
      <t>ザイセイ</t>
    </rPh>
    <rPh sb="15" eb="17">
      <t>チョウセイ</t>
    </rPh>
    <rPh sb="17" eb="19">
      <t>キキン</t>
    </rPh>
    <rPh sb="20" eb="22">
      <t>ゲンショウ</t>
    </rPh>
    <rPh sb="23" eb="24">
      <t>オモ</t>
    </rPh>
    <rPh sb="25" eb="27">
      <t>ヨウイン</t>
    </rPh>
    <rPh sb="37" eb="39">
      <t>ハッセイ</t>
    </rPh>
    <rPh sb="78" eb="79">
      <t>カカ</t>
    </rPh>
    <rPh sb="172" eb="174">
      <t>クリア</t>
    </rPh>
    <rPh sb="174" eb="176">
      <t>ショウカン</t>
    </rPh>
    <rPh sb="176" eb="177">
      <t>ナド</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</si>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</sst>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38"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056E322-C500-459E-8DA1-3C47448F752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627-41DF-B984-82E28E1F9F6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74548</c:v>
                </c:pt>
                <c:pt idx="1">
                  <c:v>83513</c:v>
                </c:pt>
                <c:pt idx="2">
                  <c:v>43580</c:v>
                </c:pt>
                <c:pt idx="3">
                  <c:v>22877</c:v>
                </c:pt>
                <c:pt idx="4">
                  <c:v>23327</c:v>
                </c:pt>
              </c:numCache>
            </c:numRef>
          </c:val>
          <c:smooth val="0"/>
          <c:extLst>
            <c:ext xmlns:c16="http://schemas.microsoft.com/office/drawing/2014/chart" uri="{C3380CC4-5D6E-409C-BE32-E72D297353CC}">
              <c16:uniqueId val="{00000001-5627-41DF-B984-82E28E1F9F6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0.8</c:v>
                </c:pt>
                <c:pt idx="1">
                  <c:v>4.9400000000000004</c:v>
                </c:pt>
                <c:pt idx="2">
                  <c:v>0.54</c:v>
                </c:pt>
                <c:pt idx="3">
                  <c:v>0.45</c:v>
                </c:pt>
                <c:pt idx="4">
                  <c:v>0.93</c:v>
                </c:pt>
              </c:numCache>
            </c:numRef>
          </c:val>
          <c:extLst>
            <c:ext xmlns:c16="http://schemas.microsoft.com/office/drawing/2014/chart" uri="{C3380CC4-5D6E-409C-BE32-E72D297353CC}">
              <c16:uniqueId val="{00000000-EFEE-4F05-A633-90E3ED272E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47.24</c:v>
                </c:pt>
                <c:pt idx="1">
                  <c:v>44.28</c:v>
                </c:pt>
                <c:pt idx="2">
                  <c:v>41.94</c:v>
                </c:pt>
                <c:pt idx="3">
                  <c:v>39.61</c:v>
                </c:pt>
                <c:pt idx="4">
                  <c:v>33.58</c:v>
                </c:pt>
              </c:numCache>
            </c:numRef>
          </c:val>
          <c:extLst>
            <c:ext xmlns:c16="http://schemas.microsoft.com/office/drawing/2014/chart" uri="{C3380CC4-5D6E-409C-BE32-E72D297353CC}">
              <c16:uniqueId val="{00000001-EFEE-4F05-A633-90E3ED272EB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0.09</c:v>
                </c:pt>
                <c:pt idx="1">
                  <c:v>4.57</c:v>
                </c:pt>
                <c:pt idx="2">
                  <c:v>-7.38</c:v>
                </c:pt>
                <c:pt idx="3">
                  <c:v>-1.33</c:v>
                </c:pt>
                <c:pt idx="4">
                  <c:v>-3.3</c:v>
                </c:pt>
              </c:numCache>
            </c:numRef>
          </c:val>
          <c:smooth val="0"/>
          <c:extLst>
            <c:ext xmlns:c16="http://schemas.microsoft.com/office/drawing/2014/chart" uri="{C3380CC4-5D6E-409C-BE32-E72D297353CC}">
              <c16:uniqueId val="{00000002-EFEE-4F05-A633-90E3ED272EB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3670-4667-B812-0C5AE451C9A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670-4667-B812-0C5AE451C9A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670-4667-B812-0C5AE451C9AA}"/>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3670-4667-B812-0C5AE451C9AA}"/>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0.08</c:v>
                </c:pt>
                <c:pt idx="4">
                  <c:v>#N/A</c:v>
                </c:pt>
                <c:pt idx="5">
                  <c:v>0.1</c:v>
                </c:pt>
                <c:pt idx="6">
                  <c:v>#N/A</c:v>
                </c:pt>
                <c:pt idx="7">
                  <c:v>0.1</c:v>
                </c:pt>
                <c:pt idx="8">
                  <c:v>#N/A</c:v>
                </c:pt>
                <c:pt idx="9">
                  <c:v>0.13</c:v>
                </c:pt>
              </c:numCache>
            </c:numRef>
          </c:val>
          <c:extLst>
            <c:ext xmlns:c16="http://schemas.microsoft.com/office/drawing/2014/chart" uri="{C3380CC4-5D6E-409C-BE32-E72D297353CC}">
              <c16:uniqueId val="{00000004-3670-4667-B812-0C5AE451C9AA}"/>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0.94</c:v>
                </c:pt>
                <c:pt idx="4">
                  <c:v>#N/A</c:v>
                </c:pt>
                <c:pt idx="5">
                  <c:v>0.83</c:v>
                </c:pt>
                <c:pt idx="6">
                  <c:v>#N/A</c:v>
                </c:pt>
                <c:pt idx="7">
                  <c:v>0.43</c:v>
                </c:pt>
                <c:pt idx="8">
                  <c:v>#N/A</c:v>
                </c:pt>
                <c:pt idx="9">
                  <c:v>0.35</c:v>
                </c:pt>
              </c:numCache>
            </c:numRef>
          </c:val>
          <c:extLst>
            <c:ext xmlns:c16="http://schemas.microsoft.com/office/drawing/2014/chart" uri="{C3380CC4-5D6E-409C-BE32-E72D297353CC}">
              <c16:uniqueId val="{00000005-3670-4667-B812-0C5AE451C9AA}"/>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4.93</c:v>
                </c:pt>
                <c:pt idx="4">
                  <c:v>#N/A</c:v>
                </c:pt>
                <c:pt idx="5">
                  <c:v>0.52</c:v>
                </c:pt>
                <c:pt idx="6">
                  <c:v>#N/A</c:v>
                </c:pt>
                <c:pt idx="7">
                  <c:v>0.43</c:v>
                </c:pt>
                <c:pt idx="8">
                  <c:v>#N/A</c:v>
                </c:pt>
                <c:pt idx="9">
                  <c:v>0.91</c:v>
                </c:pt>
              </c:numCache>
            </c:numRef>
          </c:val>
          <c:extLst>
            <c:ext xmlns:c16="http://schemas.microsoft.com/office/drawing/2014/chart" uri="{C3380CC4-5D6E-409C-BE32-E72D297353CC}">
              <c16:uniqueId val="{00000006-3670-4667-B812-0C5AE451C9AA}"/>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1.05</c:v>
                </c:pt>
                <c:pt idx="2">
                  <c:v>#N/A</c:v>
                </c:pt>
                <c:pt idx="3">
                  <c:v>0.56000000000000005</c:v>
                </c:pt>
                <c:pt idx="4">
                  <c:v>#N/A</c:v>
                </c:pt>
                <c:pt idx="5">
                  <c:v>2.02</c:v>
                </c:pt>
                <c:pt idx="6">
                  <c:v>#N/A</c:v>
                </c:pt>
                <c:pt idx="7">
                  <c:v>2.02</c:v>
                </c:pt>
                <c:pt idx="8">
                  <c:v>#N/A</c:v>
                </c:pt>
                <c:pt idx="9">
                  <c:v>1.26</c:v>
                </c:pt>
              </c:numCache>
            </c:numRef>
          </c:val>
          <c:extLst>
            <c:ext xmlns:c16="http://schemas.microsoft.com/office/drawing/2014/chart" uri="{C3380CC4-5D6E-409C-BE32-E72D297353CC}">
              <c16:uniqueId val="{00000007-3670-4667-B812-0C5AE451C9AA}"/>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0.18</c:v>
                </c:pt>
                <c:pt idx="2">
                  <c:v>#N/A</c:v>
                </c:pt>
                <c:pt idx="3">
                  <c:v>1.36</c:v>
                </c:pt>
                <c:pt idx="4">
                  <c:v>#N/A</c:v>
                </c:pt>
                <c:pt idx="5">
                  <c:v>3.65</c:v>
                </c:pt>
                <c:pt idx="6">
                  <c:v>#N/A</c:v>
                </c:pt>
                <c:pt idx="7">
                  <c:v>4.5999999999999996</c:v>
                </c:pt>
                <c:pt idx="8">
                  <c:v>#N/A</c:v>
                </c:pt>
                <c:pt idx="9">
                  <c:v>4.46</c:v>
                </c:pt>
              </c:numCache>
            </c:numRef>
          </c:val>
          <c:extLst>
            <c:ext xmlns:c16="http://schemas.microsoft.com/office/drawing/2014/chart" uri="{C3380CC4-5D6E-409C-BE32-E72D297353CC}">
              <c16:uniqueId val="{00000008-3670-4667-B812-0C5AE451C9A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6.52</c:v>
                </c:pt>
                <c:pt idx="2">
                  <c:v>#N/A</c:v>
                </c:pt>
                <c:pt idx="3">
                  <c:v>5.88</c:v>
                </c:pt>
                <c:pt idx="4">
                  <c:v>#N/A</c:v>
                </c:pt>
                <c:pt idx="5">
                  <c:v>6.98</c:v>
                </c:pt>
                <c:pt idx="6">
                  <c:v>#N/A</c:v>
                </c:pt>
                <c:pt idx="7">
                  <c:v>13.77</c:v>
                </c:pt>
                <c:pt idx="8">
                  <c:v>#N/A</c:v>
                </c:pt>
                <c:pt idx="9">
                  <c:v>6.86</c:v>
                </c:pt>
              </c:numCache>
            </c:numRef>
          </c:val>
          <c:extLst>
            <c:ext xmlns:c16="http://schemas.microsoft.com/office/drawing/2014/chart" uri="{C3380CC4-5D6E-409C-BE32-E72D297353CC}">
              <c16:uniqueId val="{00000009-3670-4667-B812-0C5AE451C9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465</c:v>
                </c:pt>
                <c:pt idx="5">
                  <c:v>461</c:v>
                </c:pt>
                <c:pt idx="8">
                  <c:v>464</c:v>
                </c:pt>
                <c:pt idx="11">
                  <c:v>462</c:v>
                </c:pt>
                <c:pt idx="14">
                  <c:v>446</c:v>
                </c:pt>
              </c:numCache>
            </c:numRef>
          </c:val>
          <c:extLst>
            <c:ext xmlns:c16="http://schemas.microsoft.com/office/drawing/2014/chart" uri="{C3380CC4-5D6E-409C-BE32-E72D297353CC}">
              <c16:uniqueId val="{00000000-CDC9-424F-A2CB-BB9D2E5B3C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DC9-424F-A2CB-BB9D2E5B3C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13</c:v>
                </c:pt>
                <c:pt idx="6">
                  <c:v>13</c:v>
                </c:pt>
                <c:pt idx="9">
                  <c:v>13</c:v>
                </c:pt>
                <c:pt idx="12">
                  <c:v>13</c:v>
                </c:pt>
              </c:numCache>
            </c:numRef>
          </c:val>
          <c:extLst>
            <c:ext xmlns:c16="http://schemas.microsoft.com/office/drawing/2014/chart" uri="{C3380CC4-5D6E-409C-BE32-E72D297353CC}">
              <c16:uniqueId val="{00000002-CDC9-424F-A2CB-BB9D2E5B3C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43</c:v>
                </c:pt>
                <c:pt idx="6">
                  <c:v>43</c:v>
                </c:pt>
                <c:pt idx="9">
                  <c:v>50</c:v>
                </c:pt>
                <c:pt idx="12">
                  <c:v>53</c:v>
                </c:pt>
              </c:numCache>
            </c:numRef>
          </c:val>
          <c:extLst>
            <c:ext xmlns:c16="http://schemas.microsoft.com/office/drawing/2014/chart" uri="{C3380CC4-5D6E-409C-BE32-E72D297353CC}">
              <c16:uniqueId val="{00000003-CDC9-424F-A2CB-BB9D2E5B3C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228</c:v>
                </c:pt>
                <c:pt idx="3">
                  <c:v>212</c:v>
                </c:pt>
                <c:pt idx="6">
                  <c:v>211</c:v>
                </c:pt>
                <c:pt idx="9">
                  <c:v>179</c:v>
                </c:pt>
                <c:pt idx="12">
                  <c:v>158</c:v>
                </c:pt>
              </c:numCache>
            </c:numRef>
          </c:val>
          <c:extLst>
            <c:ext xmlns:c16="http://schemas.microsoft.com/office/drawing/2014/chart" uri="{C3380CC4-5D6E-409C-BE32-E72D297353CC}">
              <c16:uniqueId val="{00000004-CDC9-424F-A2CB-BB9D2E5B3C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C9-424F-A2CB-BB9D2E5B3C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DC9-424F-A2CB-BB9D2E5B3C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494</c:v>
                </c:pt>
                <c:pt idx="3">
                  <c:v>503</c:v>
                </c:pt>
                <c:pt idx="6">
                  <c:v>500</c:v>
                </c:pt>
                <c:pt idx="9">
                  <c:v>467</c:v>
                </c:pt>
                <c:pt idx="12">
                  <c:v>486</c:v>
                </c:pt>
              </c:numCache>
            </c:numRef>
          </c:val>
          <c:extLst>
            <c:ext xmlns:c16="http://schemas.microsoft.com/office/drawing/2014/chart" uri="{C3380CC4-5D6E-409C-BE32-E72D297353CC}">
              <c16:uniqueId val="{00000007-CDC9-424F-A2CB-BB9D2E5B3C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317</c:v>
                </c:pt>
                <c:pt idx="2">
                  <c:v>#N/A</c:v>
                </c:pt>
                <c:pt idx="3">
                  <c:v>#N/A</c:v>
                </c:pt>
                <c:pt idx="4">
                  <c:v>310</c:v>
                </c:pt>
                <c:pt idx="5">
                  <c:v>#N/A</c:v>
                </c:pt>
                <c:pt idx="6">
                  <c:v>#N/A</c:v>
                </c:pt>
                <c:pt idx="7">
                  <c:v>303</c:v>
                </c:pt>
                <c:pt idx="8">
                  <c:v>#N/A</c:v>
                </c:pt>
                <c:pt idx="9">
                  <c:v>#N/A</c:v>
                </c:pt>
                <c:pt idx="10">
                  <c:v>247</c:v>
                </c:pt>
                <c:pt idx="11">
                  <c:v>#N/A</c:v>
                </c:pt>
                <c:pt idx="12">
                  <c:v>#N/A</c:v>
                </c:pt>
                <c:pt idx="13">
                  <c:v>264</c:v>
                </c:pt>
                <c:pt idx="14">
                  <c:v>#N/A</c:v>
                </c:pt>
              </c:numCache>
            </c:numRef>
          </c:val>
          <c:smooth val="0"/>
          <c:extLst>
            <c:ext xmlns:c16="http://schemas.microsoft.com/office/drawing/2014/chart" uri="{C3380CC4-5D6E-409C-BE32-E72D297353CC}">
              <c16:uniqueId val="{00000008-CDC9-424F-A2CB-BB9D2E5B3C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5532</c:v>
                </c:pt>
                <c:pt idx="5">
                  <c:v>5572</c:v>
                </c:pt>
                <c:pt idx="8">
                  <c:v>5297</c:v>
                </c:pt>
                <c:pt idx="11">
                  <c:v>5024</c:v>
                </c:pt>
                <c:pt idx="14">
                  <c:v>4685</c:v>
                </c:pt>
              </c:numCache>
            </c:numRef>
          </c:val>
          <c:extLst>
            <c:ext xmlns:c16="http://schemas.microsoft.com/office/drawing/2014/chart" uri="{C3380CC4-5D6E-409C-BE32-E72D297353CC}">
              <c16:uniqueId val="{00000000-A6D7-4CB2-820C-04273C0E17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6D7-4CB2-820C-04273C0E17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2517</c:v>
                </c:pt>
                <c:pt idx="5">
                  <c:v>2556</c:v>
                </c:pt>
                <c:pt idx="8">
                  <c:v>2547</c:v>
                </c:pt>
                <c:pt idx="11">
                  <c:v>2522</c:v>
                </c:pt>
                <c:pt idx="14">
                  <c:v>2365</c:v>
                </c:pt>
              </c:numCache>
            </c:numRef>
          </c:val>
          <c:extLst>
            <c:ext xmlns:c16="http://schemas.microsoft.com/office/drawing/2014/chart" uri="{C3380CC4-5D6E-409C-BE32-E72D297353CC}">
              <c16:uniqueId val="{00000002-A6D7-4CB2-820C-04273C0E17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D7-4CB2-820C-04273C0E17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D7-4CB2-820C-04273C0E17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5-A6D7-4CB2-820C-04273C0E17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665</c:v>
                </c:pt>
                <c:pt idx="3">
                  <c:v>621</c:v>
                </c:pt>
                <c:pt idx="6">
                  <c:v>345</c:v>
                </c:pt>
                <c:pt idx="9">
                  <c:v>328</c:v>
                </c:pt>
                <c:pt idx="12">
                  <c:v>314</c:v>
                </c:pt>
              </c:numCache>
            </c:numRef>
          </c:val>
          <c:extLst>
            <c:ext xmlns:c16="http://schemas.microsoft.com/office/drawing/2014/chart" uri="{C3380CC4-5D6E-409C-BE32-E72D297353CC}">
              <c16:uniqueId val="{00000006-A6D7-4CB2-820C-04273C0E17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248</c:v>
                </c:pt>
                <c:pt idx="3">
                  <c:v>301</c:v>
                </c:pt>
                <c:pt idx="6">
                  <c:v>302</c:v>
                </c:pt>
                <c:pt idx="9">
                  <c:v>374</c:v>
                </c:pt>
                <c:pt idx="12">
                  <c:v>411</c:v>
                </c:pt>
              </c:numCache>
            </c:numRef>
          </c:val>
          <c:extLst>
            <c:ext xmlns:c16="http://schemas.microsoft.com/office/drawing/2014/chart" uri="{C3380CC4-5D6E-409C-BE32-E72D297353CC}">
              <c16:uniqueId val="{00000007-A6D7-4CB2-820C-04273C0E17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1989</c:v>
                </c:pt>
                <c:pt idx="3">
                  <c:v>1997</c:v>
                </c:pt>
                <c:pt idx="6">
                  <c:v>1921</c:v>
                </c:pt>
                <c:pt idx="9">
                  <c:v>1818</c:v>
                </c:pt>
                <c:pt idx="12">
                  <c:v>1685</c:v>
                </c:pt>
              </c:numCache>
            </c:numRef>
          </c:val>
          <c:extLst>
            <c:ext xmlns:c16="http://schemas.microsoft.com/office/drawing/2014/chart" uri="{C3380CC4-5D6E-409C-BE32-E72D297353CC}">
              <c16:uniqueId val="{00000008-A6D7-4CB2-820C-04273C0E17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73</c:v>
                </c:pt>
                <c:pt idx="3">
                  <c:v>61</c:v>
                </c:pt>
                <c:pt idx="6">
                  <c:v>50</c:v>
                </c:pt>
                <c:pt idx="9">
                  <c:v>37</c:v>
                </c:pt>
                <c:pt idx="12">
                  <c:v>25</c:v>
                </c:pt>
              </c:numCache>
            </c:numRef>
          </c:val>
          <c:extLst>
            <c:ext xmlns:c16="http://schemas.microsoft.com/office/drawing/2014/chart" uri="{C3380CC4-5D6E-409C-BE32-E72D297353CC}">
              <c16:uniqueId val="{00000009-A6D7-4CB2-820C-04273C0E17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5048</c:v>
                </c:pt>
                <c:pt idx="3">
                  <c:v>5426</c:v>
                </c:pt>
                <c:pt idx="6">
                  <c:v>5248</c:v>
                </c:pt>
                <c:pt idx="9">
                  <c:v>4979</c:v>
                </c:pt>
                <c:pt idx="12">
                  <c:v>4673</c:v>
                </c:pt>
              </c:numCache>
            </c:numRef>
          </c:val>
          <c:extLst>
            <c:ext xmlns:c16="http://schemas.microsoft.com/office/drawing/2014/chart" uri="{C3380CC4-5D6E-409C-BE32-E72D297353CC}">
              <c16:uniqueId val="{0000000A-A6D7-4CB2-820C-04273C0E17B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280</c:v>
                </c:pt>
                <c:pt idx="5">
                  <c:v>#N/A</c:v>
                </c:pt>
                <c:pt idx="6">
                  <c:v>#N/A</c:v>
                </c:pt>
                <c:pt idx="7">
                  <c:v>22</c:v>
                </c:pt>
                <c:pt idx="8">
                  <c:v>#N/A</c:v>
                </c:pt>
                <c:pt idx="9">
                  <c:v>#N/A</c:v>
                </c:pt>
                <c:pt idx="10">
                  <c:v>0</c:v>
                </c:pt>
                <c:pt idx="11">
                  <c:v>#N/A</c:v>
                </c:pt>
                <c:pt idx="12">
                  <c:v>#N/A</c:v>
                </c:pt>
                <c:pt idx="13">
                  <c:v>59</c:v>
                </c:pt>
                <c:pt idx="14">
                  <c:v>#N/A</c:v>
                </c:pt>
              </c:numCache>
            </c:numRef>
          </c:val>
          <c:smooth val="0"/>
          <c:extLst>
            <c:ext xmlns:c16="http://schemas.microsoft.com/office/drawing/2014/chart" uri="{C3380CC4-5D6E-409C-BE32-E72D297353CC}">
              <c16:uniqueId val="{0000000B-A6D7-4CB2-820C-04273C0E17B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2013</c:v>
                </c:pt>
                <c:pt idx="1">
                  <c:v>1951</c:v>
                </c:pt>
                <c:pt idx="2">
                  <c:v>1752</c:v>
                </c:pt>
              </c:numCache>
            </c:numRef>
          </c:val>
          <c:extLst>
            <c:ext xmlns:c16="http://schemas.microsoft.com/office/drawing/2014/chart" uri="{C3380CC4-5D6E-409C-BE32-E72D297353CC}">
              <c16:uniqueId val="{00000000-12CE-4200-9AB7-3B21EAFC95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134</c:v>
                </c:pt>
                <c:pt idx="1">
                  <c:v>134</c:v>
                </c:pt>
                <c:pt idx="2">
                  <c:v>134</c:v>
                </c:pt>
              </c:numCache>
            </c:numRef>
          </c:val>
          <c:extLst>
            <c:ext xmlns:c16="http://schemas.microsoft.com/office/drawing/2014/chart" uri="{C3380CC4-5D6E-409C-BE32-E72D297353CC}">
              <c16:uniqueId val="{00000001-12CE-4200-9AB7-3B21EAFC95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c:v>
                </c:pt>
                <c:pt idx="1">
                  <c:v>100</c:v>
                </c:pt>
                <c:pt idx="2">
                  <c:v>94</c:v>
                </c:pt>
              </c:numCache>
            </c:numRef>
          </c:val>
          <c:extLst>
            <c:ext xmlns:c16="http://schemas.microsoft.com/office/drawing/2014/chart" uri="{C3380CC4-5D6E-409C-BE32-E72D297353CC}">
              <c16:uniqueId val="{00000002-12CE-4200-9AB7-3B21EAFC95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{1DCF2BD0-9F0E-4D9A-B6F9-A1AFA95FAE72}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0E-4B2A-84A0-C78E0A0DC3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{1C204340-B4F8-4A72-8EDB-B141FDB83AD0}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0E-4B2A-84A0-C78E0A0DC3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{62C5CBD1-A018-4101-965A-93DA46940D51}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0E-4B2A-84A0-C78E0A0DC3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{E093F073-B83C-49EA-8F69-413C8F1148A8}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0E-4B2A-84A0-C78E0A0DC3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{B8EBE4D8-0735-4F6D-8E53-87AE76DD5045}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0E-4B2A-84A0-C78E0A0DC3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{6690328F-A3CB-48EF-AF56-67A5EC3AD0A6}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0E-4B2A-84A0-C78E0A0DC3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{37D3D3FC-BC5C-4555-99DA-42F223760805}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0E-4B2A-84A0-C78E0A0DC3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{AE3B4A1A-5BF7-424A-908B-37D8F3DEA7E1}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0E-4B2A-84A0-C78E0A0DC3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{A5D6B674-4293-48F0-943B-9D1E2218E042}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0E-4B2A-84A0-C78E0A0DC3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47.8</c:v>
                </c:pt>
                <c:pt idx="8">
                  <c:v>47.5</c:v>
                </c:pt>
                <c:pt idx="16">
                  <c:v>48.8</c:v>
                </c:pt>
                <c:pt idx="24">
                  <c:v>51</c:v>
                </c:pt>
                <c:pt idx="32">
                  <c:v>53.3</c:v>
                </c:pt>
              </c:numCache>
            </c:numRef>
          </c:xVal>
          <c:yVal>
            <c:numRef>
              <c:f>公会計指標分析・財政指標組合せ分析表!$BP$51:$DC$51</c:f>
              <c:numCache>
                <c:formatCode>#,##0.0;"▲ "#,##0.0</c:formatCode>
                <c:ptCount val="40"/>
                <c:pt idx="8">
                  <c:v>6.3</c:v>
                </c:pt>
                <c:pt idx="16">
                  <c:v>0.5</c:v>
                </c:pt>
                <c:pt idx="32">
                  <c:v>1.2</c:v>
                </c:pt>
              </c:numCache>
            </c:numRef>
          </c:yVal>
          <c:smooth val="0"/>
          <c:extLst>
            <c:ext xmlns:c16="http://schemas.microsoft.com/office/drawing/2014/chart" uri="{C3380CC4-5D6E-409C-BE32-E72D297353CC}">
              <c16:uniqueId val="{00000009-680E-4B2A-84A0-C78E0A0DC3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{BCB2836F-7B96-46DD-B7B6-496DEAC71A39}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0E-4B2A-84A0-C78E0A0DC3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{4B4BF463-6F2F-41D0-8213-AB84555D7AD1}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0E-4B2A-84A0-C78E0A0DC3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{A5734FA7-0F0D-4757-8993-F613E019A48F}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0E-4B2A-84A0-C78E0A0DC3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{CEB102AE-38C2-4610-832E-8DA21D730B1D}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0E-4B2A-84A0-C78E0A0DC3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{2C2DB8C4-ABCF-4F4B-B6D3-4CABA3BD5655}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0E-4B2A-84A0-C78E0A0DC3E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{DD708D91-3F07-46A6-AE5C-A4BB7A3F8637}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0E-4B2A-84A0-C78E0A0DC3E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{FFFB93F4-2EB9-45E4-A93E-30AC22FD523F}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0E-4B2A-84A0-C78E0A0DC3EA}"/>
                </c:ext>
              </c:extLst>
            </c:dLbl>
            <c:dLbl>
              <c:idx val="24"/>
              <c:layout>
                <c:manualLayout>
                  <c:x val="0"/>
                  <c:y val="-6.63180431328379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{1F9588D7-5E35-45F5-971E-5EF72FEF095E}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0E-4B2A-84A0-C78E0A0DC3EA}"/>
                </c:ext>
              </c:extLst>
            </c:dLbl>
            <c:dLbl>
              <c:idx val="32"/>
              <c:layout>
                <c:manualLayout>
                  <c:x val="0"/>
                  <c:y val="6.63180431328370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{F864B463-0F27-4D49-8DAB-37270DADAAE4}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0E-4B2A-84A0-C78E0A0DC3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80E-4B2A-84A0-C78E0A0DC3E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{C2FF465D-556C-41FD-99C2-F8C8FBA9AA04}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84-4660-AB8C-E53899ACE2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{13D119C8-A685-41CE-A079-31ADF871BFEE}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84-4660-AB8C-E53899ACE2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{962AB553-75A9-49BA-A9D1-C8245D934696}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84-4660-AB8C-E53899ACE2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{E4275FBB-7474-4C9F-A9FD-37A73A39286D}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84-4660-AB8C-E53899ACE2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{CD6B0AB1-7135-4CB8-A278-DB6036C81B41}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84-4660-AB8C-E53899ACE23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{EC5F7884-22DD-4CE2-9B27-7B69868DAEE9}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84-4660-AB8C-E53899ACE23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{B06C5295-5C2A-4A31-94D1-2A95A3AACB53}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84-4660-AB8C-E53899ACE23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{7128F18D-1382-4F5D-8720-0E06B5C51160}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84-4660-AB8C-E53899ACE23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{EE1C9ABF-2283-4133-A749-DE1B91E94DD0}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84-4660-AB8C-E53899ACE2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7.6</c:v>
                </c:pt>
                <c:pt idx="16">
                  <c:v>7.2</c:v>
                </c:pt>
                <c:pt idx="24">
                  <c:v>6.5</c:v>
                </c:pt>
                <c:pt idx="32">
                  <c:v>6</c:v>
                </c:pt>
              </c:numCache>
            </c:numRef>
          </c:xVal>
          <c:yVal>
            <c:numRef>
              <c:f>公会計指標分析・財政指標組合せ分析表!$BP$73:$DC$73</c:f>
              <c:numCache>
                <c:formatCode>#,##0.0;"▲ "#,##0.0</c:formatCode>
                <c:ptCount val="40"/>
                <c:pt idx="8">
                  <c:v>6.3</c:v>
                </c:pt>
                <c:pt idx="16">
                  <c:v>0.5</c:v>
                </c:pt>
                <c:pt idx="32">
                  <c:v>1.2</c:v>
                </c:pt>
              </c:numCache>
            </c:numRef>
          </c:yVal>
          <c:smooth val="0"/>
          <c:extLst>
            <c:ext xmlns:c16="http://schemas.microsoft.com/office/drawing/2014/chart" uri="{C3380CC4-5D6E-409C-BE32-E72D297353CC}">
              <c16:uniqueId val="{00000009-1784-4660-AB8C-E53899ACE2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{728E2006-3B15-45A9-810E-AE3FE251E6A4}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84-4660-AB8C-E53899ACE23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{734D5AAF-4960-436B-BBBB-73D8468386E2}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84-4660-AB8C-E53899ACE2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{EA2E3A46-82A7-42B1-A322-8D1D29F82665}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84-4660-AB8C-E53899ACE2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{584CBB62-BE65-4691-B681-1068F92DAF81}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84-4660-AB8C-E53899ACE2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{2C294600-4444-4562-A443-DBAD8D37DB26}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84-4660-AB8C-E53899ACE23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{B178F7AA-3E83-4289-99C8-6F97BAB64FF4}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84-4660-AB8C-E53899ACE23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{F9915CE7-3A1C-4F08-A38A-E561DDAA7117}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84-4660-AB8C-E53899ACE23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{92EAAD9A-ED68-4647-AFBE-F379B633C3CB}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84-4660-AB8C-E53899ACE23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{745C6258-A0C4-4D7A-B893-72BAD2813EF2}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84-4660-AB8C-E53899ACE2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784-4660-AB8C-E53899ACE23F}"/>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分子である基準財政収入額が分母である基準財政需要額以上に増加となり、単年度の財政力指数は増加となった。また、</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か年平均財政力指数においては、令和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年度の単年度財政力指数を比較した際に</a:t>
          </a:r>
          <a:r>
            <a:rPr kumimoji="1" lang="en-US" altLang="ja-JP" sz="1300">
              <a:latin typeface="ＭＳ Ｐゴシック" panose="020B0600070205080204" pitchFamily="50" charset="-128"/>
              <a:ea typeface="ＭＳ Ｐゴシック" panose="020B0600070205080204" pitchFamily="50" charset="-128"/>
            </a:rPr>
            <a:t>0.041</a:t>
          </a:r>
          <a:r>
            <a:rPr kumimoji="1" lang="ja-JP" altLang="en-US" sz="1300">
              <a:latin typeface="ＭＳ Ｐゴシック" panose="020B0600070205080204" pitchFamily="50" charset="-128"/>
              <a:ea typeface="ＭＳ Ｐゴシック" panose="020B0600070205080204" pitchFamily="50" charset="-128"/>
            </a:rPr>
            <a:t>ポイントの増加があったため、財政力指数を増加させる要因となった　類似団体平均を若干上回る数値ではあるが、本町においては年少人口の増加に起因した扶助費の増や、公共施設の老朽化に伴う更新費用の増加も懸念されるため、既存の単独事業の見直しや新規事業の精査を徹底し、歳出削減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79022</xdr:rowOff>
    </xdr:from>
    <xdr:to>
      <xdr:col>23</xdr:col>
      <xdr:colOff>133350</xdr:colOff>
      <xdr:row>42</xdr:row>
      <xdr:rowOff>92428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799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92428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7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79022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44749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年度決算においては、物件費や人件費の増などにより経常経費充当一般財源が増加したことで、経常収支比率は前年度比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増となった。</a:t>
          </a:r>
        </a:p>
        <a:p>
          <a:r>
            <a:rPr kumimoji="1" lang="ja-JP" altLang="en-US" sz="1300">
              <a:latin typeface="ＭＳ Ｐゴシック" panose="020B0600070205080204" pitchFamily="50" charset="-128"/>
              <a:ea typeface="ＭＳ Ｐゴシック" panose="020B0600070205080204" pitchFamily="50" charset="-128"/>
            </a:rPr>
            <a:t>　今後は、人口増に伴う個人住民税の増や商業施設の出店に伴う固定資産税の増により、一般財源の増加も見込まれるが、制度改正や職員数の増加に伴う人件費の増加、また人口増を背景とした扶助費の増加が見込まれるため、比率は横這い若しくは微増をしていくものと想定される。後年の経常経費の増加に備え、徴税努力を継続し、ふるさと納税などの自主財源の確保にも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69532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75975"/>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23813</xdr:rowOff>
    </xdr:from>
    <xdr:to>
      <xdr:col>19</xdr:col>
      <xdr:colOff>133350</xdr:colOff>
      <xdr:row>64</xdr:row>
      <xdr:rowOff>3175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25163"/>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55563</xdr:rowOff>
    </xdr:from>
    <xdr:to>
      <xdr:col>15</xdr:col>
      <xdr:colOff>82550</xdr:colOff>
      <xdr:row>63</xdr:row>
      <xdr:rowOff>23813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42563"/>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55563</xdr:rowOff>
    </xdr:from>
    <xdr:to>
      <xdr:col>11</xdr:col>
      <xdr:colOff>31750</xdr:colOff>
      <xdr:row>62</xdr:row>
      <xdr:rowOff>128905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42563"/>
          <a:ext cx="889000" cy="4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162259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144463</xdr:rowOff>
    </xdr:from>
    <xdr:to>
      <xdr:col>15</xdr:col>
      <xdr:colOff>133350</xdr:colOff>
      <xdr:row>63</xdr:row>
      <xdr:rowOff>74613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59390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4763</xdr:rowOff>
    </xdr:from>
    <xdr:to>
      <xdr:col>11</xdr:col>
      <xdr:colOff>82550</xdr:colOff>
      <xdr:row>60</xdr:row>
      <xdr:rowOff>106363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116540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78105</xdr:rowOff>
    </xdr:from>
    <xdr:to>
      <xdr:col>7</xdr:col>
      <xdr:colOff>31750</xdr:colOff>
      <xdr:row>63</xdr:row>
      <xdr:rowOff>8255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18432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一般職の純増による基本給の増や、会計年度任用職員手当の増などを要因とした人件費の増加、物価・光熱水費の高騰などを要因とした物件費の増により、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人当たり決算額は</a:t>
          </a:r>
          <a:r>
            <a:rPr kumimoji="1" lang="en-US" altLang="ja-JP" sz="1300">
              <a:latin typeface="ＭＳ Ｐゴシック" panose="020B0600070205080204" pitchFamily="50" charset="-128"/>
              <a:ea typeface="ＭＳ Ｐゴシック" panose="020B0600070205080204" pitchFamily="50" charset="-128"/>
            </a:rPr>
            <a:t>5,085</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本町においては、類似団体内においても少ない職員数で行政サービスを行っており、人件費も少なく抑えられているが、今後は制度改正などに伴い増加が見込まれるため、適正な人員配置により、可能な限り経費の増加の抑制に努めたい。</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44624</xdr:rowOff>
    </xdr:from>
    <xdr:to>
      <xdr:col>23</xdr:col>
      <xdr:colOff>133350</xdr:colOff>
      <xdr:row>82</xdr:row>
      <xdr:rowOff>75299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03524"/>
          <a:ext cx="838200" cy="3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40407</xdr:rowOff>
    </xdr:from>
    <xdr:to>
      <xdr:col>19</xdr:col>
      <xdr:colOff>133350</xdr:colOff>
      <xdr:row>82</xdr:row>
      <xdr:rowOff>44624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99307"/>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13750</xdr:rowOff>
    </xdr:from>
    <xdr:to>
      <xdr:col>15</xdr:col>
      <xdr:colOff>82550</xdr:colOff>
      <xdr:row>82</xdr:row>
      <xdr:rowOff>40407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72650"/>
          <a:ext cx="889000" cy="2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149282</xdr:rowOff>
    </xdr:from>
    <xdr:to>
      <xdr:col>11</xdr:col>
      <xdr:colOff>31750</xdr:colOff>
      <xdr:row>82</xdr:row>
      <xdr:rowOff>13750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36732"/>
          <a:ext cx="889000" cy="3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24499</xdr:rowOff>
    </xdr:from>
    <xdr:to>
      <xdr:col>23</xdr:col>
      <xdr:colOff>184150</xdr:colOff>
      <xdr:row>82</xdr:row>
      <xdr:rowOff>126099</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8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117226</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0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165274</xdr:rowOff>
    </xdr:from>
    <xdr:to>
      <xdr:col>19</xdr:col>
      <xdr:colOff>184150</xdr:colOff>
      <xdr:row>82</xdr:row>
      <xdr:rowOff>95424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5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105601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2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161057</xdr:rowOff>
    </xdr:from>
    <xdr:to>
      <xdr:col>15</xdr:col>
      <xdr:colOff>133350</xdr:colOff>
      <xdr:row>82</xdr:row>
      <xdr:rowOff>91207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4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101384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17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134400</xdr:rowOff>
    </xdr:from>
    <xdr:to>
      <xdr:col>11</xdr:col>
      <xdr:colOff>82550</xdr:colOff>
      <xdr:row>82</xdr:row>
      <xdr:rowOff>64550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74727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9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98482</xdr:rowOff>
    </xdr:from>
    <xdr:to>
      <xdr:col>7</xdr:col>
      <xdr:colOff>31750</xdr:colOff>
      <xdr:row>82</xdr:row>
      <xdr:rowOff>28632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8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38809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5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類似団体内順位はほぼ中間であり、全国町村平均と比較しても高い数値となっている。</a:t>
          </a:r>
        </a:p>
        <a:p>
          <a:r>
            <a:rPr kumimoji="1" lang="ja-JP" altLang="en-US" sz="1300">
              <a:latin typeface="ＭＳ Ｐゴシック" panose="020B0600070205080204" pitchFamily="50" charset="-128"/>
              <a:ea typeface="ＭＳ Ｐゴシック" panose="020B0600070205080204" pitchFamily="50" charset="-128"/>
            </a:rPr>
            <a:t>　今後も、地域の民間企業の平均給与の状況や、県、近隣市町村の状況等も踏まえながら、給与の適正化に努めたい。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117929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65670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32657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911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77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67129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4734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7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においても少ない職員数をキープしているが、人口増や地方分権改革に伴う権限移譲による業務量の増だけでなく、大規模災害や老朽化した町有施設の更新検討などの新たな課題への対応も求め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数が少ないことで日々の定型業務に追われ、町独自の施策の立案や推進にあたる余裕がなくなっているため、職員数を増加させていく予定であるが、財政状況も鑑み、過剰な定員とならないよう、適正な人員配置だけでなく、業務委託の推進、事務事業の統廃合等により、増員抑制にも取り組み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38805</xdr:rowOff>
    </xdr:from>
    <xdr:to>
      <xdr:col>81</xdr:col>
      <xdr:colOff>44450</xdr:colOff>
      <xdr:row>60</xdr:row>
      <xdr:rowOff>41487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25805"/>
          <a:ext cx="8382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38805</xdr:rowOff>
    </xdr:from>
    <xdr:to>
      <xdr:col>77</xdr:col>
      <xdr:colOff>44450</xdr:colOff>
      <xdr:row>60</xdr:row>
      <xdr:rowOff>38805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258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157974</xdr:rowOff>
    </xdr:from>
    <xdr:to>
      <xdr:col>72</xdr:col>
      <xdr:colOff>203200</xdr:colOff>
      <xdr:row>60</xdr:row>
      <xdr:rowOff>38805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73524"/>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157974</xdr:rowOff>
    </xdr:from>
    <xdr:to>
      <xdr:col>68</xdr:col>
      <xdr:colOff>152400</xdr:colOff>
      <xdr:row>59</xdr:row>
      <xdr:rowOff>167358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73524"/>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162137</xdr:rowOff>
    </xdr:from>
    <xdr:to>
      <xdr:col>81</xdr:col>
      <xdr:colOff>95250</xdr:colOff>
      <xdr:row>60</xdr:row>
      <xdr:rowOff>92287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7214</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22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159455</xdr:rowOff>
    </xdr:from>
    <xdr:to>
      <xdr:col>77</xdr:col>
      <xdr:colOff>95250</xdr:colOff>
      <xdr:row>60</xdr:row>
      <xdr:rowOff>89605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99782</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4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159455</xdr:rowOff>
    </xdr:from>
    <xdr:to>
      <xdr:col>73</xdr:col>
      <xdr:colOff>44450</xdr:colOff>
      <xdr:row>60</xdr:row>
      <xdr:rowOff>89605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99782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4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107174</xdr:rowOff>
    </xdr:from>
    <xdr:to>
      <xdr:col>68</xdr:col>
      <xdr:colOff>203200</xdr:colOff>
      <xdr:row>60</xdr:row>
      <xdr:rowOff>37324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47501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9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116558</xdr:rowOff>
    </xdr:from>
    <xdr:to>
      <xdr:col>64</xdr:col>
      <xdr:colOff>152400</xdr:colOff>
      <xdr:row>60</xdr:row>
      <xdr:rowOff>46708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3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56885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0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単年度比較では元利償還金の増等を要因として、ほぼ横ばいだが比率は増加した。しかし、</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か年平均である実質公債費比率においては、単年度比率の高かった令和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年度が算定から外れたことが影響し、</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ポイント比率が抑制された。</a:t>
          </a:r>
        </a:p>
        <a:p>
          <a:r>
            <a:rPr kumimoji="1" lang="ja-JP" altLang="en-US" sz="1300">
              <a:latin typeface="ＭＳ Ｐゴシック" panose="020B0600070205080204" pitchFamily="50" charset="-128"/>
              <a:ea typeface="ＭＳ Ｐゴシック" panose="020B0600070205080204" pitchFamily="50" charset="-128"/>
            </a:rPr>
            <a:t>　比率は、近年減少傾向にあるが、全国平均及び県平均よりも高い数値となっているため、今後は建設事業に対する補助金等の有効活用や交付税措置のある起債の選定などにより、公債費負担の抑制に努めたい。</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76200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654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132504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056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132504</xdr:rowOff>
    </xdr:from>
    <xdr:to>
      <xdr:col>72</xdr:col>
      <xdr:colOff>203200</xdr:colOff>
      <xdr:row>41</xdr:row>
      <xdr:rowOff>164677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619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17356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941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1710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81704</xdr:rowOff>
    </xdr:from>
    <xdr:to>
      <xdr:col>73</xdr:col>
      <xdr:colOff>44450</xdr:colOff>
      <xdr:row>42</xdr:row>
      <xdr:rowOff>11854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a:t>
          </a:r>
          <a:r>
            <a:rPr kumimoji="1" lang="ja-JP" altLang="en-US" sz="1300">
              <a:solidFill>
                <a:schemeClr val="tx1"/>
              </a:solidFill>
              <a:latin typeface="ＭＳ Ｐゴシック" panose="020B0600070205080204" pitchFamily="50" charset="-128"/>
              <a:ea typeface="ＭＳ Ｐゴシック" panose="020B0600070205080204" pitchFamily="50" charset="-128"/>
            </a:rPr>
            <a:t>おいては、充当可能財源である充当可能基金及び基準財政需要額算入見込額の減を主な要因として、将来負担額が充当可能財源等を上回ったことにより</a:t>
          </a:r>
          <a:r>
            <a:rPr kumimoji="1" lang="ja-JP" altLang="en-US" sz="1300">
              <a:latin typeface="ＭＳ Ｐゴシック" panose="020B0600070205080204" pitchFamily="50" charset="-128"/>
              <a:ea typeface="ＭＳ Ｐゴシック" panose="020B0600070205080204" pitchFamily="50" charset="-128"/>
            </a:rPr>
            <a:t>将来負担比率が発生し、類似団体平均を上回る数値となった。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今後は、補助金等の有効活用、交付税措置のない起債の抑制などにより、将来負担比率の抑制に努めていきたい。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92982</xdr:rowOff>
    </xdr:from>
    <xdr:to>
      <xdr:col>72</xdr:col>
      <xdr:colOff>203200</xdr:colOff>
      <xdr:row>14</xdr:row>
      <xdr:rowOff>21499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321832"/>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130283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5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54247</xdr:rowOff>
    </xdr:from>
    <xdr:to>
      <xdr:col>81</xdr:col>
      <xdr:colOff>95250</xdr:colOff>
      <xdr:row>13</xdr:row>
      <xdr:rowOff>155847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28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102524</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33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42182</xdr:rowOff>
    </xdr:from>
    <xdr:to>
      <xdr:col>73</xdr:col>
      <xdr:colOff>44450</xdr:colOff>
      <xdr:row>13</xdr:row>
      <xdr:rowOff>143782</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5240000" y="227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153959</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142149</xdr:rowOff>
    </xdr:from>
    <xdr:to>
      <xdr:col>68</xdr:col>
      <xdr:colOff>203200</xdr:colOff>
      <xdr:row>14</xdr:row>
      <xdr:rowOff>72299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37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57076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45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年度決算において人件費は、経常経費充当一般財源全体における比率としては、前年度から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ポイントの増となった。人件費そのものにおいては、職員数の純増や給与改定などによる一般職基本給及び会計年度任用職員手当の増を主な要因として前年度を</a:t>
          </a:r>
          <a:r>
            <a:rPr kumimoji="1" lang="en-US" altLang="ja-JP" sz="1300">
              <a:latin typeface="ＭＳ Ｐゴシック" panose="020B0600070205080204" pitchFamily="50" charset="-128"/>
              <a:ea typeface="ＭＳ Ｐゴシック" panose="020B0600070205080204" pitchFamily="50" charset="-128"/>
            </a:rPr>
            <a:t>130,630</a:t>
          </a:r>
          <a:r>
            <a:rPr kumimoji="1" lang="ja-JP" altLang="en-US" sz="1300">
              <a:latin typeface="ＭＳ Ｐゴシック" panose="020B0600070205080204" pitchFamily="50" charset="-128"/>
              <a:ea typeface="ＭＳ Ｐゴシック" panose="020B0600070205080204" pitchFamily="50" charset="-128"/>
            </a:rPr>
            <a:t>千円上回る数値となっている。今後も職員数の増が見込まれるため、過剰とならないように適正な人員配置に努めたい。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63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80772</xdr:rowOff>
    </xdr:from>
    <xdr:to>
      <xdr:col>24</xdr:col>
      <xdr:colOff>76200</xdr:colOff>
      <xdr:row>37</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97299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128778</xdr:rowOff>
    </xdr:from>
    <xdr:to>
      <xdr:col>6</xdr:col>
      <xdr:colOff>171450</xdr:colOff>
      <xdr:row>36</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69105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ポイントの増となり、依然として類似団体平均を上回る数値となっている。令和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年度においては、物価・光熱水費の高騰などを背景として前年度から</a:t>
          </a:r>
          <a:r>
            <a:rPr kumimoji="1" lang="en-US" altLang="ja-JP" sz="1300">
              <a:latin typeface="ＭＳ Ｐゴシック" panose="020B0600070205080204" pitchFamily="50" charset="-128"/>
              <a:ea typeface="ＭＳ Ｐゴシック" panose="020B0600070205080204" pitchFamily="50" charset="-128"/>
            </a:rPr>
            <a:t>2,405</a:t>
          </a:r>
          <a:r>
            <a:rPr kumimoji="1" lang="ja-JP" altLang="en-US" sz="1300">
              <a:latin typeface="ＭＳ Ｐゴシック" panose="020B0600070205080204" pitchFamily="50" charset="-128"/>
              <a:ea typeface="ＭＳ Ｐゴシック" panose="020B0600070205080204" pitchFamily="50" charset="-128"/>
            </a:rPr>
            <a:t>千円の増となっている。　</a:t>
          </a:r>
        </a:p>
        <a:p>
          <a:r>
            <a:rPr kumimoji="1" lang="ja-JP" altLang="en-US" sz="1300">
              <a:latin typeface="ＭＳ Ｐゴシック" panose="020B0600070205080204" pitchFamily="50" charset="-128"/>
              <a:ea typeface="ＭＳ Ｐゴシック" panose="020B0600070205080204" pitchFamily="50" charset="-128"/>
            </a:rPr>
            <a:t>　現状として、予算編成において消耗品費などの一部の経費に枠配分を適用しているが、定期的な見直しを行い、また指定管理委託料の精査などにより、物件費の削減に努めていく必要がある。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127000</xdr:rowOff>
    </xdr:from>
    <xdr:to>
      <xdr:col>82</xdr:col>
      <xdr:colOff>107950</xdr:colOff>
      <xdr:row>17</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416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18415</xdr:rowOff>
    </xdr:from>
    <xdr:to>
      <xdr:col>78</xdr:col>
      <xdr:colOff>69850</xdr:colOff>
      <xdr:row>17</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3306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52705</xdr:rowOff>
    </xdr:from>
    <xdr:to>
      <xdr:col>73</xdr:col>
      <xdr:colOff>180975</xdr:colOff>
      <xdr:row>17</xdr:row>
      <xdr:rowOff>18415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9590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52705</xdr:rowOff>
    </xdr:from>
    <xdr:to>
      <xdr:col>69</xdr:col>
      <xdr:colOff>92075</xdr:colOff>
      <xdr:row>16</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9590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81915</xdr:rowOff>
    </xdr:from>
    <xdr:to>
      <xdr:col>82</xdr:col>
      <xdr:colOff>158750</xdr:colOff>
      <xdr:row>18</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9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76200</xdr:rowOff>
    </xdr:from>
    <xdr:to>
      <xdr:col>78</xdr:col>
      <xdr:colOff>120650</xdr:colOff>
      <xdr:row>18</xdr:row>
      <xdr:rowOff>6350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162577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7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139065</xdr:rowOff>
    </xdr:from>
    <xdr:to>
      <xdr:col>74</xdr:col>
      <xdr:colOff>31750</xdr:colOff>
      <xdr:row>17</xdr:row>
      <xdr:rowOff>69215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53992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xdr:rowOff>
    </xdr:from>
    <xdr:to>
      <xdr:col>69</xdr:col>
      <xdr:colOff>142875</xdr:colOff>
      <xdr:row>16</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88282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3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81915</xdr:rowOff>
    </xdr:from>
    <xdr:to>
      <xdr:col>65</xdr:col>
      <xdr:colOff>53975</xdr:colOff>
      <xdr:row>17</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168292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年度決算においては、保育所運営委託料や施設型給付費の増などにより、前年度から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ポイントの増となり、類似団体平均や県平均よりも高い数値となっている。</a:t>
          </a:r>
        </a:p>
        <a:p>
          <a:r>
            <a:rPr kumimoji="1" lang="ja-JP" altLang="en-US" sz="1300">
              <a:latin typeface="ＭＳ Ｐゴシック" panose="020B0600070205080204" pitchFamily="50" charset="-128"/>
              <a:ea typeface="ＭＳ Ｐゴシック" panose="020B0600070205080204" pitchFamily="50" charset="-128"/>
            </a:rPr>
            <a:t>　今後も、年少人口や高齢者人口の増加に伴う扶助費の増加が懸念されるため、単独ソフト事業の見直しなどにより、経費の増加を可能な限り抑制する必要がある。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44704</xdr:rowOff>
    </xdr:from>
    <xdr:to>
      <xdr:col>24</xdr:col>
      <xdr:colOff>25400</xdr:colOff>
      <xdr:row>58</xdr:row>
      <xdr:rowOff>81280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9888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97282</xdr:rowOff>
    </xdr:from>
    <xdr:to>
      <xdr:col>19</xdr:col>
      <xdr:colOff>187325</xdr:colOff>
      <xdr:row>58</xdr:row>
      <xdr:rowOff>44704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8699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149860</xdr:rowOff>
    </xdr:from>
    <xdr:to>
      <xdr:col>15</xdr:col>
      <xdr:colOff>98425</xdr:colOff>
      <xdr:row>57</xdr:row>
      <xdr:rowOff>97282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7510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104140</xdr:rowOff>
    </xdr:from>
    <xdr:to>
      <xdr:col>11</xdr:col>
      <xdr:colOff>9525</xdr:colOff>
      <xdr:row>56</xdr:row>
      <xdr:rowOff>149860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705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30480</xdr:rowOff>
    </xdr:from>
    <xdr:to>
      <xdr:col>24</xdr:col>
      <xdr:colOff>76200</xdr:colOff>
      <xdr:row>58</xdr:row>
      <xdr:rowOff>132080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2557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165354</xdr:rowOff>
    </xdr:from>
    <xdr:to>
      <xdr:col>20</xdr:col>
      <xdr:colOff>38100</xdr:colOff>
      <xdr:row>58</xdr:row>
      <xdr:rowOff>95504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80281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1002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46482</xdr:rowOff>
    </xdr:from>
    <xdr:to>
      <xdr:col>15</xdr:col>
      <xdr:colOff>149225</xdr:colOff>
      <xdr:row>57</xdr:row>
      <xdr:rowOff>148082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132859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99060</xdr:rowOff>
    </xdr:from>
    <xdr:to>
      <xdr:col>11</xdr:col>
      <xdr:colOff>60325</xdr:colOff>
      <xdr:row>57</xdr:row>
      <xdr:rowOff>29210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139717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その他に係る比率については、類似団体平均、全国平均及び県平均の全てを下回る数値となっている。</a:t>
          </a:r>
        </a:p>
        <a:p>
          <a:r>
            <a:rPr kumimoji="1" lang="ja-JP" altLang="en-US" sz="1300">
              <a:latin typeface="ＭＳ Ｐゴシック" panose="020B0600070205080204" pitchFamily="50" charset="-128"/>
              <a:ea typeface="ＭＳ Ｐゴシック" panose="020B0600070205080204" pitchFamily="50" charset="-128"/>
            </a:rPr>
            <a:t>　本町における決算状況については、維持補修費は前年度と同率であり、繰出金は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今後も、高齢者人口の増などにより介護保険事業や後期高齢者医療事業に係る繰出金の増加が見込まれるが、適正な保険料の設定や歳出削減により、繰出金の抑制に努めていく必要が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120650</xdr:rowOff>
    </xdr:from>
    <xdr:to>
      <xdr:col>82</xdr:col>
      <xdr:colOff>107950</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50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0</xdr:rowOff>
    </xdr:from>
    <xdr:to>
      <xdr:col>78</xdr:col>
      <xdr:colOff>69850</xdr:colOff>
      <xdr:row>56</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82550</xdr:rowOff>
    </xdr:from>
    <xdr:to>
      <xdr:col>73</xdr:col>
      <xdr:colOff>180975</xdr:colOff>
      <xdr:row>56</xdr:row>
      <xdr:rowOff>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12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82550</xdr:rowOff>
    </xdr:from>
    <xdr:to>
      <xdr:col>69</xdr:col>
      <xdr:colOff>92075</xdr:colOff>
      <xdr:row>56</xdr:row>
      <xdr:rowOff>63500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12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69850</xdr:rowOff>
    </xdr:from>
    <xdr:to>
      <xdr:col>82</xdr:col>
      <xdr:colOff>158750</xdr:colOff>
      <xdr:row>56</xdr:row>
      <xdr:rowOff>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86377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120650</xdr:rowOff>
    </xdr:from>
    <xdr:to>
      <xdr:col>74</xdr:col>
      <xdr:colOff>31750</xdr:colOff>
      <xdr:row>56</xdr:row>
      <xdr:rowOff>50800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60977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31750</xdr:rowOff>
    </xdr:from>
    <xdr:to>
      <xdr:col>69</xdr:col>
      <xdr:colOff>142875</xdr:colOff>
      <xdr:row>55</xdr:row>
      <xdr:rowOff>133350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xdr:rowOff>
    </xdr:from>
    <xdr:to>
      <xdr:col>65</xdr:col>
      <xdr:colOff>53975</xdr:colOff>
      <xdr:row>56</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年度決算においては、学童クラブ等施設整備補助金の減などを要因として、前年度から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今後、一部事務組合における施設の老朽化に伴う更新工事などに伴い負担金は増加する見込みであるため、町単独で実施している補助事業などを見直すことで、可能な限り増加を抑制していく必要がある。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66040</xdr:rowOff>
    </xdr:from>
    <xdr:to>
      <xdr:col>82</xdr:col>
      <xdr:colOff>107950</xdr:colOff>
      <xdr:row>38</xdr:row>
      <xdr:rowOff>88900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5811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88900</xdr:rowOff>
    </xdr:from>
    <xdr:to>
      <xdr:col>78</xdr:col>
      <xdr:colOff>69850</xdr:colOff>
      <xdr:row>38</xdr:row>
      <xdr:rowOff>111760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04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111760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78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39</xdr:row>
      <xdr:rowOff>31750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27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15240</xdr:rowOff>
    </xdr:from>
    <xdr:to>
      <xdr:col>82</xdr:col>
      <xdr:colOff>158750</xdr:colOff>
      <xdr:row>38</xdr:row>
      <xdr:rowOff>116840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158767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38100</xdr:rowOff>
    </xdr:from>
    <xdr:to>
      <xdr:col>78</xdr:col>
      <xdr:colOff>120650</xdr:colOff>
      <xdr:row>38</xdr:row>
      <xdr:rowOff>139700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124477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3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60960</xdr:rowOff>
    </xdr:from>
    <xdr:to>
      <xdr:col>74</xdr:col>
      <xdr:colOff>31750</xdr:colOff>
      <xdr:row>38</xdr:row>
      <xdr:rowOff>162560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147337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152400</xdr:rowOff>
    </xdr:from>
    <xdr:to>
      <xdr:col>65</xdr:col>
      <xdr:colOff>53975</xdr:colOff>
      <xdr:row>39</xdr:row>
      <xdr:rowOff>82550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67327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ポイントの減となり、類似団体平均や県平均などと比較しても低い数値を示している。</a:t>
          </a:r>
        </a:p>
        <a:p>
          <a:r>
            <a:rPr kumimoji="1" lang="ja-JP" altLang="en-US" sz="1300">
              <a:latin typeface="ＭＳ Ｐゴシック" panose="020B0600070205080204" pitchFamily="50" charset="-128"/>
              <a:ea typeface="ＭＳ Ｐゴシック" panose="020B0600070205080204" pitchFamily="50" charset="-128"/>
            </a:rPr>
            <a:t>　公債費そのものにおいては、過年度分の事業に係る償還開始などにより前年度から</a:t>
          </a:r>
          <a:r>
            <a:rPr kumimoji="1" lang="en-US" altLang="ja-JP" sz="1300">
              <a:latin typeface="ＭＳ Ｐゴシック" panose="020B0600070205080204" pitchFamily="50" charset="-128"/>
              <a:ea typeface="ＭＳ Ｐゴシック" panose="020B0600070205080204" pitchFamily="50" charset="-128"/>
            </a:rPr>
            <a:t>19,237</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　今後数年においては、公債費は概ね横這いで推移していく見込みであるが、今後予定されている大型建設事業に係る償還が開始されると増加に転じるため、国・県補助金の有効活用により、可能な限り起債に伴う公債費負担を抑制していく必要があ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75</xdr:row>
      <xdr:rowOff>147574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971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147574</xdr:rowOff>
    </xdr:from>
    <xdr:to>
      <xdr:col>19</xdr:col>
      <xdr:colOff>187325</xdr:colOff>
      <xdr:row>76</xdr:row>
      <xdr:rowOff>21844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06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xdr:rowOff>
    </xdr:from>
    <xdr:to>
      <xdr:col>15</xdr:col>
      <xdr:colOff>98425</xdr:colOff>
      <xdr:row>76</xdr:row>
      <xdr:rowOff>21844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383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xdr:rowOff>
    </xdr:from>
    <xdr:to>
      <xdr:col>11</xdr:col>
      <xdr:colOff>9525</xdr:colOff>
      <xdr:row>76</xdr:row>
      <xdr:rowOff>49276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38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104157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96774</xdr:rowOff>
    </xdr:from>
    <xdr:to>
      <xdr:col>20</xdr:col>
      <xdr:colOff>38100</xdr:colOff>
      <xdr:row>76</xdr:row>
      <xdr:rowOff>26924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37101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24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142494</xdr:rowOff>
    </xdr:from>
    <xdr:to>
      <xdr:col>15</xdr:col>
      <xdr:colOff>149225</xdr:colOff>
      <xdr:row>76</xdr:row>
      <xdr:rowOff>72644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82821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128778</xdr:rowOff>
    </xdr:from>
    <xdr:to>
      <xdr:col>11</xdr:col>
      <xdr:colOff>60325</xdr:colOff>
      <xdr:row>76</xdr:row>
      <xdr:rowOff>58928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69105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169926</xdr:rowOff>
    </xdr:from>
    <xdr:to>
      <xdr:col>6</xdr:col>
      <xdr:colOff>171450</xdr:colOff>
      <xdr:row>76</xdr:row>
      <xdr:rowOff>100076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110253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人口増に伴う扶助費の増を主な要因として、前年度から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ポイント比率が上昇した。今後も扶助費、補助費等については増加が見込まれるため、単独ソフト事業の見直しなどにより、増加を抑制していく必要がある。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43180</xdr:rowOff>
    </xdr:from>
    <xdr:to>
      <xdr:col>82</xdr:col>
      <xdr:colOff>107950</xdr:colOff>
      <xdr:row>78</xdr:row>
      <xdr:rowOff>92711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41628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81280</xdr:rowOff>
    </xdr:from>
    <xdr:to>
      <xdr:col>78</xdr:col>
      <xdr:colOff>69850</xdr:colOff>
      <xdr:row>78</xdr:row>
      <xdr:rowOff>43180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8293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130810</xdr:rowOff>
    </xdr:from>
    <xdr:to>
      <xdr:col>73</xdr:col>
      <xdr:colOff>180975</xdr:colOff>
      <xdr:row>77</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89560"/>
          <a:ext cx="889000" cy="29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130810</xdr:rowOff>
    </xdr:from>
    <xdr:to>
      <xdr:col>69</xdr:col>
      <xdr:colOff>92075</xdr:colOff>
      <xdr:row>77</xdr:row>
      <xdr:rowOff>16511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89560"/>
          <a:ext cx="8890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41911</xdr:rowOff>
    </xdr:from>
    <xdr:to>
      <xdr:col>82</xdr:col>
      <xdr:colOff>158750</xdr:colOff>
      <xdr:row>78</xdr:row>
      <xdr:rowOff>143511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163830</xdr:rowOff>
    </xdr:from>
    <xdr:to>
      <xdr:col>78</xdr:col>
      <xdr:colOff>120650</xdr:colOff>
      <xdr:row>78</xdr:row>
      <xdr:rowOff>93980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78757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5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30480</xdr:rowOff>
    </xdr:from>
    <xdr:to>
      <xdr:col>74</xdr:col>
      <xdr:colOff>31750</xdr:colOff>
      <xdr:row>77</xdr:row>
      <xdr:rowOff>132080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116857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80010</xdr:rowOff>
    </xdr:from>
    <xdr:to>
      <xdr:col>69</xdr:col>
      <xdr:colOff>142875</xdr:colOff>
      <xdr:row>76</xdr:row>
      <xdr:rowOff>10161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20337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137161</xdr:rowOff>
    </xdr:from>
    <xdr:to>
      <xdr:col>65</xdr:col>
      <xdr:colOff>53975</xdr:colOff>
      <xdr:row>77</xdr:row>
      <xdr:rowOff>67311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52088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96812</xdr:rowOff>
    </xdr:from>
    <xdr:to>
      <xdr:col>29</xdr:col>
      <xdr:colOff>127000</xdr:colOff>
      <xdr:row>19</xdr:row>
      <xdr:rowOff>171424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1987"/>
          <a:ext cx="647700" cy="74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171424</xdr:rowOff>
    </xdr:from>
    <xdr:to>
      <xdr:col>26</xdr:col>
      <xdr:colOff>50800</xdr:colOff>
      <xdr:row>20</xdr:row>
      <xdr:rowOff>43548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76599"/>
          <a:ext cx="698500" cy="43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43548</xdr:rowOff>
    </xdr:from>
    <xdr:to>
      <xdr:col>22</xdr:col>
      <xdr:colOff>114300</xdr:colOff>
      <xdr:row>20</xdr:row>
      <xdr:rowOff>75260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20173"/>
          <a:ext cx="698500" cy="31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75260</xdr:rowOff>
    </xdr:from>
    <xdr:to>
      <xdr:col>18</xdr:col>
      <xdr:colOff>177800</xdr:colOff>
      <xdr:row>20</xdr:row>
      <xdr:rowOff>97206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1885"/>
          <a:ext cx="6985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46012</xdr:rowOff>
    </xdr:from>
    <xdr:to>
      <xdr:col>29</xdr:col>
      <xdr:colOff>177800</xdr:colOff>
      <xdr:row>19</xdr:row>
      <xdr:rowOff>147612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1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18089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3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120624</xdr:rowOff>
    </xdr:from>
    <xdr:to>
      <xdr:col>26</xdr:col>
      <xdr:colOff>101600</xdr:colOff>
      <xdr:row>20</xdr:row>
      <xdr:rowOff>50774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25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35551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2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164198</xdr:rowOff>
    </xdr:from>
    <xdr:to>
      <xdr:col>22</xdr:col>
      <xdr:colOff>165100</xdr:colOff>
      <xdr:row>20</xdr:row>
      <xdr:rowOff>94348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69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79125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55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24460</xdr:rowOff>
    </xdr:from>
    <xdr:to>
      <xdr:col>19</xdr:col>
      <xdr:colOff>38100</xdr:colOff>
      <xdr:row>20</xdr:row>
      <xdr:rowOff>126060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1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110837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46406</xdr:rowOff>
    </xdr:from>
    <xdr:to>
      <xdr:col>15</xdr:col>
      <xdr:colOff>101600</xdr:colOff>
      <xdr:row>20</xdr:row>
      <xdr:rowOff>148006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3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132783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9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146111</xdr:rowOff>
    </xdr:from>
    <xdr:to>
      <xdr:col>29</xdr:col>
      <xdr:colOff>127000</xdr:colOff>
      <xdr:row>35</xdr:row>
      <xdr:rowOff>162478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56461"/>
          <a:ext cx="647700" cy="16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102266</xdr:rowOff>
    </xdr:from>
    <xdr:to>
      <xdr:col>26</xdr:col>
      <xdr:colOff>50800</xdr:colOff>
      <xdr:row>35</xdr:row>
      <xdr:rowOff>162478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12616"/>
          <a:ext cx="698500" cy="60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92984</xdr:rowOff>
    </xdr:from>
    <xdr:to>
      <xdr:col>22</xdr:col>
      <xdr:colOff>114300</xdr:colOff>
      <xdr:row>35</xdr:row>
      <xdr:rowOff>102266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03334"/>
          <a:ext cx="698500" cy="9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81394</xdr:rowOff>
    </xdr:from>
    <xdr:to>
      <xdr:col>18</xdr:col>
      <xdr:colOff>177800</xdr:colOff>
      <xdr:row>35</xdr:row>
      <xdr:rowOff>92984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91744"/>
          <a:ext cx="698500" cy="1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95311</xdr:rowOff>
    </xdr:from>
    <xdr:to>
      <xdr:col>29</xdr:col>
      <xdr:colOff>177800</xdr:colOff>
      <xdr:row>35</xdr:row>
      <xdr:rowOff>196911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0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67388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7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111678</xdr:rowOff>
    </xdr:from>
    <xdr:to>
      <xdr:col>26</xdr:col>
      <xdr:colOff>101600</xdr:colOff>
      <xdr:row>35</xdr:row>
      <xdr:rowOff>213278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22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198055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0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51466</xdr:rowOff>
    </xdr:from>
    <xdr:to>
      <xdr:col>22</xdr:col>
      <xdr:colOff>165100</xdr:colOff>
      <xdr:row>35</xdr:row>
      <xdr:rowOff>153066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1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137843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4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42184</xdr:rowOff>
    </xdr:from>
    <xdr:to>
      <xdr:col>19</xdr:col>
      <xdr:colOff>38100</xdr:colOff>
      <xdr:row>35</xdr:row>
      <xdr:rowOff>143784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52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153961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2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30594</xdr:rowOff>
    </xdr:from>
    <xdr:to>
      <xdr:col>15</xdr:col>
      <xdr:colOff>101600</xdr:colOff>
      <xdr:row>35</xdr:row>
      <xdr:rowOff>132194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40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142371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0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168128</xdr:rowOff>
    </xdr:from>
    <xdr:to>
      <xdr:col>24</xdr:col>
      <xdr:colOff>63500</xdr:colOff>
      <xdr:row>38</xdr:row>
      <xdr:rowOff>87922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11778"/>
          <a:ext cx="8382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87922</xdr:rowOff>
    </xdr:from>
    <xdr:to>
      <xdr:col>19</xdr:col>
      <xdr:colOff>177800</xdr:colOff>
      <xdr:row>38</xdr:row>
      <xdr:rowOff>134230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03022"/>
          <a:ext cx="889000" cy="4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134230</xdr:rowOff>
    </xdr:from>
    <xdr:to>
      <xdr:col>15</xdr:col>
      <xdr:colOff>50800</xdr:colOff>
      <xdr:row>39</xdr:row>
      <xdr:rowOff>4304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49330"/>
          <a:ext cx="889000" cy="4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4304</xdr:rowOff>
    </xdr:from>
    <xdr:to>
      <xdr:col>10</xdr:col>
      <xdr:colOff>114300</xdr:colOff>
      <xdr:row>39</xdr:row>
      <xdr:rowOff>28552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90854"/>
          <a:ext cx="889000" cy="2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117328</xdr:rowOff>
    </xdr:from>
    <xdr:to>
      <xdr:col>24</xdr:col>
      <xdr:colOff>114300</xdr:colOff>
      <xdr:row>38</xdr:row>
      <xdr:rowOff>47478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95755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3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37122</xdr:rowOff>
    </xdr:from>
    <xdr:to>
      <xdr:col>20</xdr:col>
      <xdr:colOff>38100</xdr:colOff>
      <xdr:row>38</xdr:row>
      <xdr:rowOff>138722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5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129849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83430</xdr:rowOff>
    </xdr:from>
    <xdr:to>
      <xdr:col>15</xdr:col>
      <xdr:colOff>101600</xdr:colOff>
      <xdr:row>39</xdr:row>
      <xdr:rowOff>13580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9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4707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9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124954</xdr:rowOff>
    </xdr:from>
    <xdr:to>
      <xdr:col>10</xdr:col>
      <xdr:colOff>165100</xdr:colOff>
      <xdr:row>39</xdr:row>
      <xdr:rowOff>55104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46231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3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149202</xdr:rowOff>
    </xdr:from>
    <xdr:to>
      <xdr:col>6</xdr:col>
      <xdr:colOff>38100</xdr:colOff>
      <xdr:row>39</xdr:row>
      <xdr:rowOff>79352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6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70479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5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1443</xdr:rowOff>
    </xdr:from>
    <xdr:to>
      <xdr:col>24</xdr:col>
      <xdr:colOff>63500</xdr:colOff>
      <xdr:row>58</xdr:row>
      <xdr:rowOff>2577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45543"/>
          <a:ext cx="838200" cy="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157476</xdr:rowOff>
    </xdr:from>
    <xdr:to>
      <xdr:col>19</xdr:col>
      <xdr:colOff>177800</xdr:colOff>
      <xdr:row>58</xdr:row>
      <xdr:rowOff>1443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30126"/>
          <a:ext cx="889000" cy="1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157476</xdr:rowOff>
    </xdr:from>
    <xdr:to>
      <xdr:col>15</xdr:col>
      <xdr:colOff>50800</xdr:colOff>
      <xdr:row>58</xdr:row>
      <xdr:rowOff>5859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0126"/>
          <a:ext cx="889000" cy="1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5859</xdr:rowOff>
    </xdr:from>
    <xdr:to>
      <xdr:col>10</xdr:col>
      <xdr:colOff>114300</xdr:colOff>
      <xdr:row>58</xdr:row>
      <xdr:rowOff>49019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9959"/>
          <a:ext cx="889000" cy="4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123227</xdr:rowOff>
    </xdr:from>
    <xdr:to>
      <xdr:col>24</xdr:col>
      <xdr:colOff>114300</xdr:colOff>
      <xdr:row>58</xdr:row>
      <xdr:rowOff>53377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9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101654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122093</xdr:rowOff>
    </xdr:from>
    <xdr:to>
      <xdr:col>20</xdr:col>
      <xdr:colOff>38100</xdr:colOff>
      <xdr:row>58</xdr:row>
      <xdr:rowOff>52243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43370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106676</xdr:rowOff>
    </xdr:from>
    <xdr:to>
      <xdr:col>15</xdr:col>
      <xdr:colOff>101600</xdr:colOff>
      <xdr:row>58</xdr:row>
      <xdr:rowOff>36826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27953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7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126509</xdr:rowOff>
    </xdr:from>
    <xdr:to>
      <xdr:col>10</xdr:col>
      <xdr:colOff>165100</xdr:colOff>
      <xdr:row>58</xdr:row>
      <xdr:rowOff>56659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47786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169669</xdr:rowOff>
    </xdr:from>
    <xdr:to>
      <xdr:col>6</xdr:col>
      <xdr:colOff>38100</xdr:colOff>
      <xdr:row>58</xdr:row>
      <xdr:rowOff>99819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90946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95169</xdr:rowOff>
    </xdr:from>
    <xdr:to>
      <xdr:col>24</xdr:col>
      <xdr:colOff>63500</xdr:colOff>
      <xdr:row>78</xdr:row>
      <xdr:rowOff>95946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8269"/>
          <a:ext cx="8382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94895</xdr:rowOff>
    </xdr:from>
    <xdr:to>
      <xdr:col>19</xdr:col>
      <xdr:colOff>177800</xdr:colOff>
      <xdr:row>78</xdr:row>
      <xdr:rowOff>95946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67995"/>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94895</xdr:rowOff>
    </xdr:from>
    <xdr:to>
      <xdr:col>15</xdr:col>
      <xdr:colOff>50800</xdr:colOff>
      <xdr:row>78</xdr:row>
      <xdr:rowOff>96083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67995"/>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96083</xdr:rowOff>
    </xdr:from>
    <xdr:to>
      <xdr:col>10</xdr:col>
      <xdr:colOff>114300</xdr:colOff>
      <xdr:row>78</xdr:row>
      <xdr:rowOff>96906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9183"/>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44369</xdr:rowOff>
    </xdr:from>
    <xdr:to>
      <xdr:col>24</xdr:col>
      <xdr:colOff>114300</xdr:colOff>
      <xdr:row>78</xdr:row>
      <xdr:rowOff>145969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130746</xdr:rowOff>
    </xdr:from>
    <xdr:ext cx="378565"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2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45146</xdr:rowOff>
    </xdr:from>
    <xdr:to>
      <xdr:col>20</xdr:col>
      <xdr:colOff>38100</xdr:colOff>
      <xdr:row>78</xdr:row>
      <xdr:rowOff>146746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137873</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10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44095</xdr:rowOff>
    </xdr:from>
    <xdr:to>
      <xdr:col>15</xdr:col>
      <xdr:colOff>101600</xdr:colOff>
      <xdr:row>78</xdr:row>
      <xdr:rowOff>145695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136822</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9017" y="13509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45283</xdr:rowOff>
    </xdr:from>
    <xdr:to>
      <xdr:col>10</xdr:col>
      <xdr:colOff>165100</xdr:colOff>
      <xdr:row>78</xdr:row>
      <xdr:rowOff>146883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138010</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111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46106</xdr:rowOff>
    </xdr:from>
    <xdr:to>
      <xdr:col>6</xdr:col>
      <xdr:colOff>38100</xdr:colOff>
      <xdr:row>78</xdr:row>
      <xdr:rowOff>147706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138833</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11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11271</xdr:rowOff>
    </xdr:from>
    <xdr:to>
      <xdr:col>24</xdr:col>
      <xdr:colOff>63500</xdr:colOff>
      <xdr:row>96</xdr:row>
      <xdr:rowOff>3476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99021"/>
          <a:ext cx="838200" cy="16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3476</xdr:rowOff>
    </xdr:from>
    <xdr:to>
      <xdr:col>19</xdr:col>
      <xdr:colOff>177800</xdr:colOff>
      <xdr:row>96</xdr:row>
      <xdr:rowOff>78795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62676"/>
          <a:ext cx="889000" cy="7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131133</xdr:rowOff>
    </xdr:from>
    <xdr:to>
      <xdr:col>15</xdr:col>
      <xdr:colOff>50800</xdr:colOff>
      <xdr:row>96</xdr:row>
      <xdr:rowOff>78795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18883"/>
          <a:ext cx="889000" cy="1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131133</xdr:rowOff>
    </xdr:from>
    <xdr:to>
      <xdr:col>10</xdr:col>
      <xdr:colOff>114300</xdr:colOff>
      <xdr:row>97</xdr:row>
      <xdr:rowOff>62336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18883"/>
          <a:ext cx="889000" cy="27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131921</xdr:rowOff>
    </xdr:from>
    <xdr:to>
      <xdr:col>24</xdr:col>
      <xdr:colOff>114300</xdr:colOff>
      <xdr:row>95</xdr:row>
      <xdr:rowOff>62071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154798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99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124126</xdr:rowOff>
    </xdr:from>
    <xdr:to>
      <xdr:col>20</xdr:col>
      <xdr:colOff>38100</xdr:colOff>
      <xdr:row>96</xdr:row>
      <xdr:rowOff>54276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1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70803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8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27995</xdr:rowOff>
    </xdr:from>
    <xdr:to>
      <xdr:col>15</xdr:col>
      <xdr:colOff>101600</xdr:colOff>
      <xdr:row>96</xdr:row>
      <xdr:rowOff>129595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146122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6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80333</xdr:rowOff>
    </xdr:from>
    <xdr:to>
      <xdr:col>10</xdr:col>
      <xdr:colOff>165100</xdr:colOff>
      <xdr:row>96</xdr:row>
      <xdr:rowOff>10483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6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27010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4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11536</xdr:rowOff>
    </xdr:from>
    <xdr:to>
      <xdr:col>6</xdr:col>
      <xdr:colOff>38100</xdr:colOff>
      <xdr:row>97</xdr:row>
      <xdr:rowOff>113136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4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129663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165935</xdr:rowOff>
    </xdr:from>
    <xdr:to>
      <xdr:col>55</xdr:col>
      <xdr:colOff>0</xdr:colOff>
      <xdr:row>38</xdr:row>
      <xdr:rowOff>16321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09585"/>
          <a:ext cx="838200" cy="2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155887</xdr:rowOff>
    </xdr:from>
    <xdr:to>
      <xdr:col>50</xdr:col>
      <xdr:colOff>114300</xdr:colOff>
      <xdr:row>37</xdr:row>
      <xdr:rowOff>165935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99537"/>
          <a:ext cx="889000" cy="1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155822</xdr:rowOff>
    </xdr:from>
    <xdr:to>
      <xdr:col>45</xdr:col>
      <xdr:colOff>177800</xdr:colOff>
      <xdr:row>37</xdr:row>
      <xdr:rowOff>155887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99472"/>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118604</xdr:rowOff>
    </xdr:from>
    <xdr:to>
      <xdr:col>41</xdr:col>
      <xdr:colOff>50800</xdr:colOff>
      <xdr:row>37</xdr:row>
      <xdr:rowOff>155822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33554"/>
          <a:ext cx="889000" cy="106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136971</xdr:rowOff>
    </xdr:from>
    <xdr:to>
      <xdr:col>55</xdr:col>
      <xdr:colOff>50800</xdr:colOff>
      <xdr:row>38</xdr:row>
      <xdr:rowOff>67121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8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115398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5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115134</xdr:rowOff>
    </xdr:from>
    <xdr:to>
      <xdr:col>50</xdr:col>
      <xdr:colOff>165100</xdr:colOff>
      <xdr:row>38</xdr:row>
      <xdr:rowOff>45284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5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36412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5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105087</xdr:rowOff>
    </xdr:from>
    <xdr:to>
      <xdr:col>46</xdr:col>
      <xdr:colOff>38100</xdr:colOff>
      <xdr:row>38</xdr:row>
      <xdr:rowOff>35237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4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26364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105022</xdr:rowOff>
    </xdr:from>
    <xdr:to>
      <xdr:col>41</xdr:col>
      <xdr:colOff>101600</xdr:colOff>
      <xdr:row>38</xdr:row>
      <xdr:rowOff>35171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486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51699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67804</xdr:rowOff>
    </xdr:from>
    <xdr:to>
      <xdr:col>36</xdr:col>
      <xdr:colOff>165100</xdr:colOff>
      <xdr:row>31</xdr:row>
      <xdr:rowOff>169404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8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160531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7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63536</xdr:rowOff>
    </xdr:from>
    <xdr:to>
      <xdr:col>55</xdr:col>
      <xdr:colOff>0</xdr:colOff>
      <xdr:row>57</xdr:row>
      <xdr:rowOff>66108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36186"/>
          <a:ext cx="8382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119240</xdr:rowOff>
    </xdr:from>
    <xdr:to>
      <xdr:col>50</xdr:col>
      <xdr:colOff>114300</xdr:colOff>
      <xdr:row>57</xdr:row>
      <xdr:rowOff>66108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20440"/>
          <a:ext cx="889000" cy="1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62473</xdr:rowOff>
    </xdr:from>
    <xdr:to>
      <xdr:col>45</xdr:col>
      <xdr:colOff>177800</xdr:colOff>
      <xdr:row>56</xdr:row>
      <xdr:rowOff>119240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92223"/>
          <a:ext cx="889000" cy="22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62473</xdr:rowOff>
    </xdr:from>
    <xdr:to>
      <xdr:col>41</xdr:col>
      <xdr:colOff>50800</xdr:colOff>
      <xdr:row>55</xdr:row>
      <xdr:rowOff>113709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92223"/>
          <a:ext cx="889000" cy="5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12736</xdr:rowOff>
    </xdr:from>
    <xdr:to>
      <xdr:col>55</xdr:col>
      <xdr:colOff>50800</xdr:colOff>
      <xdr:row>57</xdr:row>
      <xdr:rowOff>114336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8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99113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15308</xdr:rowOff>
    </xdr:from>
    <xdr:to>
      <xdr:col>50</xdr:col>
      <xdr:colOff>165100</xdr:colOff>
      <xdr:row>57</xdr:row>
      <xdr:rowOff>116908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108035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68440</xdr:rowOff>
    </xdr:from>
    <xdr:to>
      <xdr:col>46</xdr:col>
      <xdr:colOff>38100</xdr:colOff>
      <xdr:row>56</xdr:row>
      <xdr:rowOff>170040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15117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4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11673</xdr:rowOff>
    </xdr:from>
    <xdr:to>
      <xdr:col>41</xdr:col>
      <xdr:colOff>101600</xdr:colOff>
      <xdr:row>55</xdr:row>
      <xdr:rowOff>113273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4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129800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21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62909</xdr:rowOff>
    </xdr:from>
    <xdr:to>
      <xdr:col>36</xdr:col>
      <xdr:colOff>165100</xdr:colOff>
      <xdr:row>55</xdr:row>
      <xdr:rowOff>164509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9586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6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108801</xdr:rowOff>
    </xdr:from>
    <xdr:to>
      <xdr:col>55</xdr:col>
      <xdr:colOff>0</xdr:colOff>
      <xdr:row>79</xdr:row>
      <xdr:rowOff>2160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1901"/>
          <a:ext cx="838200" cy="6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2160</xdr:rowOff>
    </xdr:from>
    <xdr:to>
      <xdr:col>50</xdr:col>
      <xdr:colOff>114300</xdr:colOff>
      <xdr:row>79</xdr:row>
      <xdr:rowOff>31305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6710"/>
          <a:ext cx="889000" cy="2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19038</xdr:rowOff>
    </xdr:from>
    <xdr:to>
      <xdr:col>45</xdr:col>
      <xdr:colOff>177800</xdr:colOff>
      <xdr:row>79</xdr:row>
      <xdr:rowOff>31305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877788"/>
          <a:ext cx="889000" cy="69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143110</xdr:rowOff>
    </xdr:from>
    <xdr:to>
      <xdr:col>41</xdr:col>
      <xdr:colOff>50800</xdr:colOff>
      <xdr:row>75</xdr:row>
      <xdr:rowOff>19038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830410"/>
          <a:ext cx="889000" cy="4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58001</xdr:rowOff>
    </xdr:from>
    <xdr:to>
      <xdr:col>55</xdr:col>
      <xdr:colOff>50800</xdr:colOff>
      <xdr:row>78</xdr:row>
      <xdr:rowOff>159601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144378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122810</xdr:rowOff>
    </xdr:from>
    <xdr:to>
      <xdr:col>50</xdr:col>
      <xdr:colOff>165100</xdr:colOff>
      <xdr:row>79</xdr:row>
      <xdr:rowOff>52960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44087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8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151955</xdr:rowOff>
    </xdr:from>
    <xdr:to>
      <xdr:col>46</xdr:col>
      <xdr:colOff>38100</xdr:colOff>
      <xdr:row>79</xdr:row>
      <xdr:rowOff>82105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73232</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17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139688</xdr:rowOff>
    </xdr:from>
    <xdr:to>
      <xdr:col>41</xdr:col>
      <xdr:colOff>101600</xdr:colOff>
      <xdr:row>75</xdr:row>
      <xdr:rowOff>69838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86365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0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92310</xdr:rowOff>
    </xdr:from>
    <xdr:to>
      <xdr:col>36</xdr:col>
      <xdr:colOff>165100</xdr:colOff>
      <xdr:row>75</xdr:row>
      <xdr:rowOff>22460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7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38987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5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96189</xdr:rowOff>
    </xdr:from>
    <xdr:to>
      <xdr:col>55</xdr:col>
      <xdr:colOff>0</xdr:colOff>
      <xdr:row>98</xdr:row>
      <xdr:rowOff>120848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98289"/>
          <a:ext cx="8382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14084</xdr:rowOff>
    </xdr:from>
    <xdr:to>
      <xdr:col>50</xdr:col>
      <xdr:colOff>114300</xdr:colOff>
      <xdr:row>98</xdr:row>
      <xdr:rowOff>96189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16184"/>
          <a:ext cx="889000" cy="8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90726</xdr:rowOff>
    </xdr:from>
    <xdr:to>
      <xdr:col>45</xdr:col>
      <xdr:colOff>177800</xdr:colOff>
      <xdr:row>98</xdr:row>
      <xdr:rowOff>14084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21376"/>
          <a:ext cx="889000" cy="9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90726</xdr:rowOff>
    </xdr:from>
    <xdr:to>
      <xdr:col>41</xdr:col>
      <xdr:colOff>50800</xdr:colOff>
      <xdr:row>98</xdr:row>
      <xdr:rowOff>3302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21376"/>
          <a:ext cx="889000" cy="8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70048</xdr:rowOff>
    </xdr:from>
    <xdr:to>
      <xdr:col>55</xdr:col>
      <xdr:colOff>50800</xdr:colOff>
      <xdr:row>99</xdr:row>
      <xdr:rowOff>198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156425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45389</xdr:rowOff>
    </xdr:from>
    <xdr:to>
      <xdr:col>50</xdr:col>
      <xdr:colOff>165100</xdr:colOff>
      <xdr:row>98</xdr:row>
      <xdr:rowOff>146989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4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138116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4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134734</xdr:rowOff>
    </xdr:from>
    <xdr:to>
      <xdr:col>46</xdr:col>
      <xdr:colOff>38100</xdr:colOff>
      <xdr:row>98</xdr:row>
      <xdr:rowOff>64884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81411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39926</xdr:rowOff>
    </xdr:from>
    <xdr:to>
      <xdr:col>41</xdr:col>
      <xdr:colOff>101600</xdr:colOff>
      <xdr:row>97</xdr:row>
      <xdr:rowOff>141526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7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158053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44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123952</xdr:rowOff>
    </xdr:from>
    <xdr:to>
      <xdr:col>36</xdr:col>
      <xdr:colOff>165100</xdr:colOff>
      <xdr:row>98</xdr:row>
      <xdr:rowOff>54102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45229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114618</xdr:rowOff>
    </xdr:from>
    <xdr:to>
      <xdr:col>85</xdr:col>
      <xdr:colOff>127000</xdr:colOff>
      <xdr:row>77</xdr:row>
      <xdr:rowOff>124485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16268"/>
          <a:ext cx="838200" cy="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103620</xdr:rowOff>
    </xdr:from>
    <xdr:to>
      <xdr:col>81</xdr:col>
      <xdr:colOff>50800</xdr:colOff>
      <xdr:row>77</xdr:row>
      <xdr:rowOff>124485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05270"/>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98501</xdr:rowOff>
    </xdr:from>
    <xdr:to>
      <xdr:col>76</xdr:col>
      <xdr:colOff>114300</xdr:colOff>
      <xdr:row>77</xdr:row>
      <xdr:rowOff>103620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0151"/>
          <a:ext cx="889000" cy="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98501</xdr:rowOff>
    </xdr:from>
    <xdr:to>
      <xdr:col>71</xdr:col>
      <xdr:colOff>177800</xdr:colOff>
      <xdr:row>77</xdr:row>
      <xdr:rowOff>99834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0151"/>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63818</xdr:rowOff>
    </xdr:from>
    <xdr:to>
      <xdr:col>85</xdr:col>
      <xdr:colOff>177800</xdr:colOff>
      <xdr:row>77</xdr:row>
      <xdr:rowOff>165418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42245</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4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73685</xdr:rowOff>
    </xdr:from>
    <xdr:to>
      <xdr:col>81</xdr:col>
      <xdr:colOff>101600</xdr:colOff>
      <xdr:row>78</xdr:row>
      <xdr:rowOff>3835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166412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52820</xdr:rowOff>
    </xdr:from>
    <xdr:to>
      <xdr:col>76</xdr:col>
      <xdr:colOff>165100</xdr:colOff>
      <xdr:row>77</xdr:row>
      <xdr:rowOff>154420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145547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4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47701</xdr:rowOff>
    </xdr:from>
    <xdr:to>
      <xdr:col>72</xdr:col>
      <xdr:colOff>38100</xdr:colOff>
      <xdr:row>77</xdr:row>
      <xdr:rowOff>149301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140428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49034</xdr:rowOff>
    </xdr:from>
    <xdr:to>
      <xdr:col>67</xdr:col>
      <xdr:colOff>101600</xdr:colOff>
      <xdr:row>77</xdr:row>
      <xdr:rowOff>150634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141761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130488</xdr:rowOff>
    </xdr:from>
    <xdr:to>
      <xdr:col>85</xdr:col>
      <xdr:colOff>127000</xdr:colOff>
      <xdr:row>98</xdr:row>
      <xdr:rowOff>131136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32588"/>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93523</xdr:rowOff>
    </xdr:from>
    <xdr:to>
      <xdr:col>81</xdr:col>
      <xdr:colOff>50800</xdr:colOff>
      <xdr:row>98</xdr:row>
      <xdr:rowOff>131136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95623"/>
          <a:ext cx="889000" cy="3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93523</xdr:rowOff>
    </xdr:from>
    <xdr:to>
      <xdr:col>76</xdr:col>
      <xdr:colOff>114300</xdr:colOff>
      <xdr:row>98</xdr:row>
      <xdr:rowOff>135283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95623"/>
          <a:ext cx="889000" cy="4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135283</xdr:rowOff>
    </xdr:from>
    <xdr:to>
      <xdr:col>71</xdr:col>
      <xdr:colOff>177800</xdr:colOff>
      <xdr:row>98</xdr:row>
      <xdr:rowOff>136344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37383"/>
          <a:ext cx="889000"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79688</xdr:rowOff>
    </xdr:from>
    <xdr:to>
      <xdr:col>85</xdr:col>
      <xdr:colOff>177800</xdr:colOff>
      <xdr:row>99</xdr:row>
      <xdr:rowOff>9838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166065</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80336</xdr:rowOff>
    </xdr:from>
    <xdr:to>
      <xdr:col>81</xdr:col>
      <xdr:colOff>101600</xdr:colOff>
      <xdr:row>99</xdr:row>
      <xdr:rowOff>10486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1613</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42723</xdr:rowOff>
    </xdr:from>
    <xdr:to>
      <xdr:col>76</xdr:col>
      <xdr:colOff>165100</xdr:colOff>
      <xdr:row>98</xdr:row>
      <xdr:rowOff>144323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135450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3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84483</xdr:rowOff>
    </xdr:from>
    <xdr:to>
      <xdr:col>72</xdr:col>
      <xdr:colOff>38100</xdr:colOff>
      <xdr:row>99</xdr:row>
      <xdr:rowOff>14633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5760</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4017" y="16979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85544</xdr:rowOff>
    </xdr:from>
    <xdr:to>
      <xdr:col>67</xdr:col>
      <xdr:colOff>101600</xdr:colOff>
      <xdr:row>99</xdr:row>
      <xdr:rowOff>15694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6821</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17" y="16980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78892</xdr:rowOff>
    </xdr:from>
    <xdr:to>
      <xdr:col>116</xdr:col>
      <xdr:colOff>63500</xdr:colOff>
      <xdr:row>38</xdr:row>
      <xdr:rowOff>99330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93992"/>
          <a:ext cx="838200" cy="2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78390</xdr:rowOff>
    </xdr:from>
    <xdr:to>
      <xdr:col>111</xdr:col>
      <xdr:colOff>177800</xdr:colOff>
      <xdr:row>38</xdr:row>
      <xdr:rowOff>78892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93490"/>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78390</xdr:rowOff>
    </xdr:from>
    <xdr:to>
      <xdr:col>107</xdr:col>
      <xdr:colOff>50800</xdr:colOff>
      <xdr:row>38</xdr:row>
      <xdr:rowOff>98323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93490"/>
          <a:ext cx="889000" cy="1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76789</xdr:rowOff>
    </xdr:from>
    <xdr:to>
      <xdr:col>102</xdr:col>
      <xdr:colOff>114300</xdr:colOff>
      <xdr:row>38</xdr:row>
      <xdr:rowOff>98323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91889"/>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48530</xdr:rowOff>
    </xdr:from>
    <xdr:to>
      <xdr:col>116</xdr:col>
      <xdr:colOff>114300</xdr:colOff>
      <xdr:row>38</xdr:row>
      <xdr:rowOff>150130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6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134907</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78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28092</xdr:rowOff>
    </xdr:from>
    <xdr:to>
      <xdr:col>112</xdr:col>
      <xdr:colOff>38100</xdr:colOff>
      <xdr:row>38</xdr:row>
      <xdr:rowOff>129692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4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120819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3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27590</xdr:rowOff>
    </xdr:from>
    <xdr:to>
      <xdr:col>107</xdr:col>
      <xdr:colOff>101600</xdr:colOff>
      <xdr:row>38</xdr:row>
      <xdr:rowOff>129190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4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120317</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3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47523</xdr:rowOff>
    </xdr:from>
    <xdr:to>
      <xdr:col>102</xdr:col>
      <xdr:colOff>165100</xdr:colOff>
      <xdr:row>38</xdr:row>
      <xdr:rowOff>149123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140250</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55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25989</xdr:rowOff>
    </xdr:from>
    <xdr:to>
      <xdr:col>98</xdr:col>
      <xdr:colOff>38100</xdr:colOff>
      <xdr:row>38</xdr:row>
      <xdr:rowOff>127589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4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118716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3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135586</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79686"/>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119035</xdr:rowOff>
    </xdr:from>
    <xdr:to>
      <xdr:col>107</xdr:col>
      <xdr:colOff>50800</xdr:colOff>
      <xdr:row>58</xdr:row>
      <xdr:rowOff>135586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63135"/>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118760</xdr:rowOff>
    </xdr:from>
    <xdr:to>
      <xdr:col>102</xdr:col>
      <xdr:colOff>114300</xdr:colOff>
      <xdr:row>58</xdr:row>
      <xdr:rowOff>119035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62860"/>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84786</xdr:rowOff>
    </xdr:from>
    <xdr:to>
      <xdr:col>107</xdr:col>
      <xdr:colOff>101600</xdr:colOff>
      <xdr:row>59</xdr:row>
      <xdr:rowOff>14936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6063</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77333" y="101216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68235</xdr:rowOff>
    </xdr:from>
    <xdr:to>
      <xdr:col>102</xdr:col>
      <xdr:colOff>165100</xdr:colOff>
      <xdr:row>58</xdr:row>
      <xdr:rowOff>169835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1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160962</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05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67960</xdr:rowOff>
    </xdr:from>
    <xdr:to>
      <xdr:col>98</xdr:col>
      <xdr:colOff>38100</xdr:colOff>
      <xdr:row>58</xdr:row>
      <xdr:rowOff>169560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160687</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4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165956</xdr:rowOff>
    </xdr:from>
    <xdr:to>
      <xdr:col>116</xdr:col>
      <xdr:colOff>63500</xdr:colOff>
      <xdr:row>78</xdr:row>
      <xdr:rowOff>7601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367606"/>
          <a:ext cx="838200" cy="1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7601</xdr:rowOff>
    </xdr:from>
    <xdr:to>
      <xdr:col>111</xdr:col>
      <xdr:colOff>177800</xdr:colOff>
      <xdr:row>78</xdr:row>
      <xdr:rowOff>26739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380701"/>
          <a:ext cx="889000" cy="1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26739</xdr:rowOff>
    </xdr:from>
    <xdr:to>
      <xdr:col>107</xdr:col>
      <xdr:colOff>50800</xdr:colOff>
      <xdr:row>78</xdr:row>
      <xdr:rowOff>58254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99839"/>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51755</xdr:rowOff>
    </xdr:from>
    <xdr:to>
      <xdr:col>102</xdr:col>
      <xdr:colOff>114300</xdr:colOff>
      <xdr:row>78</xdr:row>
      <xdr:rowOff>58254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424855"/>
          <a:ext cx="889000" cy="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115156</xdr:rowOff>
    </xdr:from>
    <xdr:to>
      <xdr:col>116</xdr:col>
      <xdr:colOff>114300</xdr:colOff>
      <xdr:row>78</xdr:row>
      <xdr:rowOff>45306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31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30083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2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128251</xdr:rowOff>
    </xdr:from>
    <xdr:to>
      <xdr:col>112</xdr:col>
      <xdr:colOff>38100</xdr:colOff>
      <xdr:row>78</xdr:row>
      <xdr:rowOff>58401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3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49528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42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147389</xdr:rowOff>
    </xdr:from>
    <xdr:to>
      <xdr:col>107</xdr:col>
      <xdr:colOff>101600</xdr:colOff>
      <xdr:row>78</xdr:row>
      <xdr:rowOff>77539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34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68666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44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7454</xdr:rowOff>
    </xdr:from>
    <xdr:to>
      <xdr:col>102</xdr:col>
      <xdr:colOff>165100</xdr:colOff>
      <xdr:row>78</xdr:row>
      <xdr:rowOff>109054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8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100181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47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955</xdr:rowOff>
    </xdr:from>
    <xdr:to>
      <xdr:col>98</xdr:col>
      <xdr:colOff>38100</xdr:colOff>
      <xdr:row>78</xdr:row>
      <xdr:rowOff>102555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93682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6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本町は、職員数が類似団体内では少なく、人件費が抑えられているが、近年では業務負担の軽減や町独自の政策の立案・推進などのために新規採用を継続的に行い、職員数は増加傾向にある。</a:t>
          </a:r>
        </a:p>
        <a:p>
          <a:r>
            <a:rPr kumimoji="1" lang="ja-JP" altLang="en-US" sz="1300">
              <a:latin typeface="ＭＳ Ｐゴシック" panose="020B0600070205080204" pitchFamily="50" charset="-128"/>
              <a:ea typeface="ＭＳ Ｐゴシック" panose="020B0600070205080204" pitchFamily="50" charset="-128"/>
            </a:rPr>
            <a:t>　扶助費については、類似団体平均を上回り、本町においては年少人口割合の高さから児童福祉費が多額となっている。扶助費の令和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年少人口の増加を背景とした児童福祉費の増や高齢者人口の増加に伴う老人福祉費の増加が見込まれるため、単独ソフト事業など町の裁量にて削減可能な事業について精査が必要である。</a:t>
          </a:r>
        </a:p>
        <a:p>
          <a:r>
            <a:rPr kumimoji="1" lang="ja-JP" altLang="en-US" sz="1300">
              <a:latin typeface="ＭＳ Ｐゴシック" panose="020B0600070205080204" pitchFamily="50" charset="-128"/>
              <a:ea typeface="ＭＳ Ｐゴシック" panose="020B0600070205080204" pitchFamily="50" charset="-128"/>
            </a:rPr>
            <a:t>　補助費等については、前年度決算とほぼ横ばいの数値となり、類似団体平均を下回る数値となった。今後は、一部事務組合における施設の更新事業などにより負担金の増加が見込まれるため、単独の補助金交付事業の精査により、経費削減に努める必要がある。</a:t>
          </a:r>
        </a:p>
        <a:p>
          <a:r>
            <a:rPr kumimoji="1" lang="ja-JP" altLang="en-US" sz="1300">
              <a:latin typeface="ＭＳ Ｐゴシック" panose="020B0600070205080204" pitchFamily="50" charset="-128"/>
              <a:ea typeface="ＭＳ Ｐゴシック" panose="020B0600070205080204" pitchFamily="50" charset="-128"/>
            </a:rPr>
            <a:t>　普通建設事業費においては、類似団体平均より低い数値となっているが、施設の老朽化や児童・生徒数の増に起因した教育関連施設の更新事業、産業団地の造成など大型事業が予定されているため、有効な財源を選定し、一般財源負担を抑え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29591</xdr:rowOff>
    </xdr:from>
    <xdr:to>
      <xdr:col>24</xdr:col>
      <xdr:colOff>63500</xdr:colOff>
      <xdr:row>35</xdr:row>
      <xdr:rowOff>3302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58891"/>
          <a:ext cx="838200" cy="14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3302</xdr:rowOff>
    </xdr:from>
    <xdr:to>
      <xdr:col>19</xdr:col>
      <xdr:colOff>177800</xdr:colOff>
      <xdr:row>35</xdr:row>
      <xdr:rowOff>75311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4052"/>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75311</xdr:rowOff>
    </xdr:from>
    <xdr:to>
      <xdr:col>15</xdr:col>
      <xdr:colOff>50800</xdr:colOff>
      <xdr:row>35</xdr:row>
      <xdr:rowOff>75311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76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41783</xdr:rowOff>
    </xdr:from>
    <xdr:to>
      <xdr:col>10</xdr:col>
      <xdr:colOff>114300</xdr:colOff>
      <xdr:row>35</xdr:row>
      <xdr:rowOff>75311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2533"/>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150241</xdr:rowOff>
    </xdr:from>
    <xdr:to>
      <xdr:col>24</xdr:col>
      <xdr:colOff>114300</xdr:colOff>
      <xdr:row>34</xdr:row>
      <xdr:rowOff>80391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1668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5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123952</xdr:rowOff>
    </xdr:from>
    <xdr:to>
      <xdr:col>20</xdr:col>
      <xdr:colOff>38100</xdr:colOff>
      <xdr:row>35</xdr:row>
      <xdr:rowOff>54102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70629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24511</xdr:rowOff>
    </xdr:from>
    <xdr:to>
      <xdr:col>15</xdr:col>
      <xdr:colOff>101600</xdr:colOff>
      <xdr:row>35</xdr:row>
      <xdr:rowOff>126111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142638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24511</xdr:rowOff>
    </xdr:from>
    <xdr:to>
      <xdr:col>10</xdr:col>
      <xdr:colOff>165100</xdr:colOff>
      <xdr:row>35</xdr:row>
      <xdr:rowOff>126111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142638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162433</xdr:rowOff>
    </xdr:from>
    <xdr:to>
      <xdr:col>6</xdr:col>
      <xdr:colOff>38100</xdr:colOff>
      <xdr:row>35</xdr:row>
      <xdr:rowOff>92583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109110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20657</xdr:rowOff>
    </xdr:from>
    <xdr:to>
      <xdr:col>24</xdr:col>
      <xdr:colOff>63500</xdr:colOff>
      <xdr:row>58</xdr:row>
      <xdr:rowOff>41512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4757"/>
          <a:ext cx="838200" cy="2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11292</xdr:rowOff>
    </xdr:from>
    <xdr:to>
      <xdr:col>19</xdr:col>
      <xdr:colOff>177800</xdr:colOff>
      <xdr:row>58</xdr:row>
      <xdr:rowOff>41512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5392"/>
          <a:ext cx="889000" cy="3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11292</xdr:rowOff>
    </xdr:from>
    <xdr:to>
      <xdr:col>15</xdr:col>
      <xdr:colOff>50800</xdr:colOff>
      <xdr:row>58</xdr:row>
      <xdr:rowOff>60281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5392"/>
          <a:ext cx="889000" cy="4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21061</xdr:rowOff>
    </xdr:from>
    <xdr:to>
      <xdr:col>10</xdr:col>
      <xdr:colOff>114300</xdr:colOff>
      <xdr:row>58</xdr:row>
      <xdr:rowOff>60281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22261"/>
          <a:ext cx="889000" cy="38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141307</xdr:rowOff>
    </xdr:from>
    <xdr:to>
      <xdr:col>24</xdr:col>
      <xdr:colOff>114300</xdr:colOff>
      <xdr:row>58</xdr:row>
      <xdr:rowOff>71457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56234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162162</xdr:rowOff>
    </xdr:from>
    <xdr:to>
      <xdr:col>20</xdr:col>
      <xdr:colOff>38100</xdr:colOff>
      <xdr:row>58</xdr:row>
      <xdr:rowOff>92312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83439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131942</xdr:rowOff>
    </xdr:from>
    <xdr:to>
      <xdr:col>15</xdr:col>
      <xdr:colOff>101600</xdr:colOff>
      <xdr:row>58</xdr:row>
      <xdr:rowOff>62092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53219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9481</xdr:rowOff>
    </xdr:from>
    <xdr:to>
      <xdr:col>10</xdr:col>
      <xdr:colOff>165100</xdr:colOff>
      <xdr:row>58</xdr:row>
      <xdr:rowOff>111081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102208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141711</xdr:rowOff>
    </xdr:from>
    <xdr:to>
      <xdr:col>6</xdr:col>
      <xdr:colOff>38100</xdr:colOff>
      <xdr:row>56</xdr:row>
      <xdr:rowOff>71861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62988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6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164976</xdr:rowOff>
    </xdr:from>
    <xdr:to>
      <xdr:col>24</xdr:col>
      <xdr:colOff>63500</xdr:colOff>
      <xdr:row>76</xdr:row>
      <xdr:rowOff>103932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3726"/>
          <a:ext cx="838200" cy="11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87069</xdr:rowOff>
    </xdr:from>
    <xdr:to>
      <xdr:col>19</xdr:col>
      <xdr:colOff>177800</xdr:colOff>
      <xdr:row>76</xdr:row>
      <xdr:rowOff>103932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17269"/>
          <a:ext cx="889000" cy="1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19304</xdr:rowOff>
    </xdr:from>
    <xdr:to>
      <xdr:col>15</xdr:col>
      <xdr:colOff>50800</xdr:colOff>
      <xdr:row>76</xdr:row>
      <xdr:rowOff>87069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49504"/>
          <a:ext cx="889000" cy="6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19304</xdr:rowOff>
    </xdr:from>
    <xdr:to>
      <xdr:col>10</xdr:col>
      <xdr:colOff>114300</xdr:colOff>
      <xdr:row>77</xdr:row>
      <xdr:rowOff>140691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49504"/>
          <a:ext cx="889000" cy="29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114175</xdr:rowOff>
    </xdr:from>
    <xdr:to>
      <xdr:col>24</xdr:col>
      <xdr:colOff>114300</xdr:colOff>
      <xdr:row>76</xdr:row>
      <xdr:rowOff>44326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29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92602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5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53132</xdr:rowOff>
    </xdr:from>
    <xdr:to>
      <xdr:col>20</xdr:col>
      <xdr:colOff>38100</xdr:colOff>
      <xdr:row>76</xdr:row>
      <xdr:rowOff>154732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8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145859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7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36269</xdr:rowOff>
    </xdr:from>
    <xdr:to>
      <xdr:col>15</xdr:col>
      <xdr:colOff>101600</xdr:colOff>
      <xdr:row>76</xdr:row>
      <xdr:rowOff>137869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154395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139954</xdr:rowOff>
    </xdr:from>
    <xdr:to>
      <xdr:col>10</xdr:col>
      <xdr:colOff>165100</xdr:colOff>
      <xdr:row>76</xdr:row>
      <xdr:rowOff>70104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86631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7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89891</xdr:rowOff>
    </xdr:from>
    <xdr:to>
      <xdr:col>6</xdr:col>
      <xdr:colOff>38100</xdr:colOff>
      <xdr:row>78</xdr:row>
      <xdr:rowOff>20041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11168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102910</xdr:rowOff>
    </xdr:from>
    <xdr:to>
      <xdr:col>24</xdr:col>
      <xdr:colOff>63500</xdr:colOff>
      <xdr:row>98</xdr:row>
      <xdr:rowOff>122234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05010"/>
          <a:ext cx="838200" cy="1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37957</xdr:rowOff>
    </xdr:from>
    <xdr:to>
      <xdr:col>19</xdr:col>
      <xdr:colOff>177800</xdr:colOff>
      <xdr:row>98</xdr:row>
      <xdr:rowOff>122234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40057"/>
          <a:ext cx="889000" cy="8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37957</xdr:rowOff>
    </xdr:from>
    <xdr:to>
      <xdr:col>15</xdr:col>
      <xdr:colOff>50800</xdr:colOff>
      <xdr:row>98</xdr:row>
      <xdr:rowOff>99619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40057"/>
          <a:ext cx="889000" cy="6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99619</xdr:rowOff>
    </xdr:from>
    <xdr:to>
      <xdr:col>10</xdr:col>
      <xdr:colOff>114300</xdr:colOff>
      <xdr:row>99</xdr:row>
      <xdr:rowOff>61626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1719"/>
          <a:ext cx="889000" cy="13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52110</xdr:rowOff>
    </xdr:from>
    <xdr:to>
      <xdr:col>24</xdr:col>
      <xdr:colOff>114300</xdr:colOff>
      <xdr:row>98</xdr:row>
      <xdr:rowOff>153710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30537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3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71434</xdr:rowOff>
    </xdr:from>
    <xdr:to>
      <xdr:col>20</xdr:col>
      <xdr:colOff>38100</xdr:colOff>
      <xdr:row>99</xdr:row>
      <xdr:rowOff>1584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7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164161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6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158607</xdr:rowOff>
    </xdr:from>
    <xdr:to>
      <xdr:col>15</xdr:col>
      <xdr:colOff>101600</xdr:colOff>
      <xdr:row>98</xdr:row>
      <xdr:rowOff>88757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79884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8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48819</xdr:rowOff>
    </xdr:from>
    <xdr:to>
      <xdr:col>10</xdr:col>
      <xdr:colOff>165100</xdr:colOff>
      <xdr:row>98</xdr:row>
      <xdr:rowOff>150419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141546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10826</xdr:rowOff>
    </xdr:from>
    <xdr:to>
      <xdr:col>6</xdr:col>
      <xdr:colOff>38100</xdr:colOff>
      <xdr:row>99</xdr:row>
      <xdr:rowOff>112426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8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103553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7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78631</xdr:rowOff>
    </xdr:from>
    <xdr:to>
      <xdr:col>55</xdr:col>
      <xdr:colOff>0</xdr:colOff>
      <xdr:row>38</xdr:row>
      <xdr:rowOff>92673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593731"/>
          <a:ext cx="8382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73733</xdr:rowOff>
    </xdr:from>
    <xdr:to>
      <xdr:col>50</xdr:col>
      <xdr:colOff>114300</xdr:colOff>
      <xdr:row>38</xdr:row>
      <xdr:rowOff>78631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8883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25074</xdr:rowOff>
    </xdr:from>
    <xdr:to>
      <xdr:col>45</xdr:col>
      <xdr:colOff>177800</xdr:colOff>
      <xdr:row>38</xdr:row>
      <xdr:rowOff>73733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540174"/>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581</xdr:rowOff>
    </xdr:from>
    <xdr:to>
      <xdr:col>41</xdr:col>
      <xdr:colOff>50800</xdr:colOff>
      <xdr:row>38</xdr:row>
      <xdr:rowOff>25074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156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41873</xdr:rowOff>
    </xdr:from>
    <xdr:to>
      <xdr:col>55</xdr:col>
      <xdr:colOff>50800</xdr:colOff>
      <xdr:row>38</xdr:row>
      <xdr:rowOff>143473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64751</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08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27831</xdr:rowOff>
    </xdr:from>
    <xdr:to>
      <xdr:col>50</xdr:col>
      <xdr:colOff>165100</xdr:colOff>
      <xdr:row>38</xdr:row>
      <xdr:rowOff>129431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145958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18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22933</xdr:rowOff>
    </xdr:from>
    <xdr:to>
      <xdr:col>46</xdr:col>
      <xdr:colOff>38100</xdr:colOff>
      <xdr:row>38</xdr:row>
      <xdr:rowOff>124533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3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141060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13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145723</xdr:rowOff>
    </xdr:from>
    <xdr:to>
      <xdr:col>41</xdr:col>
      <xdr:colOff>101600</xdr:colOff>
      <xdr:row>38</xdr:row>
      <xdr:rowOff>75873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92400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64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121231</xdr:rowOff>
    </xdr:from>
    <xdr:to>
      <xdr:col>36</xdr:col>
      <xdr:colOff>165100</xdr:colOff>
      <xdr:row>38</xdr:row>
      <xdr:rowOff>51381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6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67908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40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139014</xdr:rowOff>
    </xdr:from>
    <xdr:to>
      <xdr:col>55</xdr:col>
      <xdr:colOff>0</xdr:colOff>
      <xdr:row>58</xdr:row>
      <xdr:rowOff>7321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11664"/>
          <a:ext cx="838200" cy="3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89732</xdr:rowOff>
    </xdr:from>
    <xdr:to>
      <xdr:col>50</xdr:col>
      <xdr:colOff>114300</xdr:colOff>
      <xdr:row>57</xdr:row>
      <xdr:rowOff>139014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62382"/>
          <a:ext cx="889000" cy="4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89732</xdr:rowOff>
    </xdr:from>
    <xdr:to>
      <xdr:col>45</xdr:col>
      <xdr:colOff>177800</xdr:colOff>
      <xdr:row>57</xdr:row>
      <xdr:rowOff>129870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62382"/>
          <a:ext cx="889000" cy="4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129870</xdr:rowOff>
    </xdr:from>
    <xdr:to>
      <xdr:col>41</xdr:col>
      <xdr:colOff>50800</xdr:colOff>
      <xdr:row>57</xdr:row>
      <xdr:rowOff>132175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02520"/>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127971</xdr:rowOff>
    </xdr:from>
    <xdr:to>
      <xdr:col>55</xdr:col>
      <xdr:colOff>50800</xdr:colOff>
      <xdr:row>58</xdr:row>
      <xdr:rowOff>58121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0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150848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5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88214</xdr:rowOff>
    </xdr:from>
    <xdr:to>
      <xdr:col>50</xdr:col>
      <xdr:colOff>165100</xdr:colOff>
      <xdr:row>58</xdr:row>
      <xdr:rowOff>18364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34891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3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38932</xdr:rowOff>
    </xdr:from>
    <xdr:to>
      <xdr:col>46</xdr:col>
      <xdr:colOff>38100</xdr:colOff>
      <xdr:row>57</xdr:row>
      <xdr:rowOff>140532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1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157059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79070</xdr:rowOff>
    </xdr:from>
    <xdr:to>
      <xdr:col>41</xdr:col>
      <xdr:colOff>101600</xdr:colOff>
      <xdr:row>58</xdr:row>
      <xdr:rowOff>9220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25747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2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81375</xdr:rowOff>
    </xdr:from>
    <xdr:to>
      <xdr:col>36</xdr:col>
      <xdr:colOff>165100</xdr:colOff>
      <xdr:row>58</xdr:row>
      <xdr:rowOff>11525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28052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2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168351</xdr:rowOff>
    </xdr:from>
    <xdr:to>
      <xdr:col>55</xdr:col>
      <xdr:colOff>0</xdr:colOff>
      <xdr:row>79</xdr:row>
      <xdr:rowOff>9950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41451"/>
          <a:ext cx="838200" cy="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5321</xdr:rowOff>
    </xdr:from>
    <xdr:to>
      <xdr:col>50</xdr:col>
      <xdr:colOff>114300</xdr:colOff>
      <xdr:row>79</xdr:row>
      <xdr:rowOff>9950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49871"/>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120650</xdr:rowOff>
    </xdr:from>
    <xdr:to>
      <xdr:col>45</xdr:col>
      <xdr:colOff>177800</xdr:colOff>
      <xdr:row>79</xdr:row>
      <xdr:rowOff>5321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93750"/>
          <a:ext cx="889000" cy="5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82722</xdr:rowOff>
    </xdr:from>
    <xdr:to>
      <xdr:col>41</xdr:col>
      <xdr:colOff>50800</xdr:colOff>
      <xdr:row>78</xdr:row>
      <xdr:rowOff>120650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55822"/>
          <a:ext cx="889000" cy="3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117551</xdr:rowOff>
    </xdr:from>
    <xdr:to>
      <xdr:col>55</xdr:col>
      <xdr:colOff>50800</xdr:colOff>
      <xdr:row>79</xdr:row>
      <xdr:rowOff>47701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9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32478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130600</xdr:rowOff>
    </xdr:from>
    <xdr:to>
      <xdr:col>50</xdr:col>
      <xdr:colOff>165100</xdr:colOff>
      <xdr:row>79</xdr:row>
      <xdr:rowOff>60750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51877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125971</xdr:rowOff>
    </xdr:from>
    <xdr:to>
      <xdr:col>46</xdr:col>
      <xdr:colOff>38100</xdr:colOff>
      <xdr:row>79</xdr:row>
      <xdr:rowOff>56121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9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47248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9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69850</xdr:rowOff>
    </xdr:from>
    <xdr:to>
      <xdr:col>41</xdr:col>
      <xdr:colOff>101600</xdr:colOff>
      <xdr:row>79</xdr:row>
      <xdr:rowOff>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162577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31922</xdr:rowOff>
    </xdr:from>
    <xdr:to>
      <xdr:col>36</xdr:col>
      <xdr:colOff>165100</xdr:colOff>
      <xdr:row>78</xdr:row>
      <xdr:rowOff>133522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0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124649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9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56286</xdr:rowOff>
    </xdr:from>
    <xdr:to>
      <xdr:col>55</xdr:col>
      <xdr:colOff>0</xdr:colOff>
      <xdr:row>97</xdr:row>
      <xdr:rowOff>106096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86936"/>
          <a:ext cx="838200" cy="4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7023</xdr:rowOff>
    </xdr:from>
    <xdr:to>
      <xdr:col>50</xdr:col>
      <xdr:colOff>114300</xdr:colOff>
      <xdr:row>97</xdr:row>
      <xdr:rowOff>56286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37673"/>
          <a:ext cx="889000" cy="4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114427</xdr:rowOff>
    </xdr:from>
    <xdr:to>
      <xdr:col>45</xdr:col>
      <xdr:colOff>177800</xdr:colOff>
      <xdr:row>97</xdr:row>
      <xdr:rowOff>7023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30727"/>
          <a:ext cx="889000" cy="40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114427</xdr:rowOff>
    </xdr:from>
    <xdr:to>
      <xdr:col>41</xdr:col>
      <xdr:colOff>50800</xdr:colOff>
      <xdr:row>96</xdr:row>
      <xdr:rowOff>51372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30727"/>
          <a:ext cx="889000" cy="27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55296</xdr:rowOff>
    </xdr:from>
    <xdr:to>
      <xdr:col>55</xdr:col>
      <xdr:colOff>50800</xdr:colOff>
      <xdr:row>97</xdr:row>
      <xdr:rowOff>156896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8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141673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5486</xdr:rowOff>
    </xdr:from>
    <xdr:to>
      <xdr:col>50</xdr:col>
      <xdr:colOff>165100</xdr:colOff>
      <xdr:row>97</xdr:row>
      <xdr:rowOff>107086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3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98213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2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127673</xdr:rowOff>
    </xdr:from>
    <xdr:to>
      <xdr:col>46</xdr:col>
      <xdr:colOff>38100</xdr:colOff>
      <xdr:row>97</xdr:row>
      <xdr:rowOff>57823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8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48950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7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63627</xdr:rowOff>
    </xdr:from>
    <xdr:to>
      <xdr:col>41</xdr:col>
      <xdr:colOff>101600</xdr:colOff>
      <xdr:row>94</xdr:row>
      <xdr:rowOff>165227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7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10304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5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572</xdr:rowOff>
    </xdr:from>
    <xdr:to>
      <xdr:col>36</xdr:col>
      <xdr:colOff>165100</xdr:colOff>
      <xdr:row>96</xdr:row>
      <xdr:rowOff>102172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118699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3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33401</xdr:rowOff>
    </xdr:from>
    <xdr:to>
      <xdr:col>85</xdr:col>
      <xdr:colOff>127000</xdr:colOff>
      <xdr:row>38</xdr:row>
      <xdr:rowOff>54367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48501"/>
          <a:ext cx="838200" cy="2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150967</xdr:rowOff>
    </xdr:from>
    <xdr:to>
      <xdr:col>81</xdr:col>
      <xdr:colOff>50800</xdr:colOff>
      <xdr:row>38</xdr:row>
      <xdr:rowOff>54367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94617"/>
          <a:ext cx="889000" cy="7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77651</xdr:rowOff>
    </xdr:from>
    <xdr:to>
      <xdr:col>76</xdr:col>
      <xdr:colOff>114300</xdr:colOff>
      <xdr:row>37</xdr:row>
      <xdr:rowOff>150967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21301"/>
          <a:ext cx="889000" cy="7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22853</xdr:rowOff>
    </xdr:from>
    <xdr:to>
      <xdr:col>71</xdr:col>
      <xdr:colOff>177800</xdr:colOff>
      <xdr:row>37</xdr:row>
      <xdr:rowOff>77651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195053"/>
          <a:ext cx="889000" cy="2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154051</xdr:rowOff>
    </xdr:from>
    <xdr:to>
      <xdr:col>85</xdr:col>
      <xdr:colOff>177800</xdr:colOff>
      <xdr:row>38</xdr:row>
      <xdr:rowOff>84201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132478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3567</xdr:rowOff>
    </xdr:from>
    <xdr:to>
      <xdr:col>81</xdr:col>
      <xdr:colOff>101600</xdr:colOff>
      <xdr:row>38</xdr:row>
      <xdr:rowOff>105167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1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96294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1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100167</xdr:rowOff>
    </xdr:from>
    <xdr:to>
      <xdr:col>76</xdr:col>
      <xdr:colOff>165100</xdr:colOff>
      <xdr:row>38</xdr:row>
      <xdr:rowOff>30317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4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46844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1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26851</xdr:rowOff>
    </xdr:from>
    <xdr:to>
      <xdr:col>72</xdr:col>
      <xdr:colOff>38100</xdr:colOff>
      <xdr:row>37</xdr:row>
      <xdr:rowOff>128451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7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144978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4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143503</xdr:rowOff>
    </xdr:from>
    <xdr:to>
      <xdr:col>67</xdr:col>
      <xdr:colOff>101600</xdr:colOff>
      <xdr:row>36</xdr:row>
      <xdr:rowOff>73653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4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90180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1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99645</xdr:rowOff>
    </xdr:from>
    <xdr:to>
      <xdr:col>85</xdr:col>
      <xdr:colOff>127000</xdr:colOff>
      <xdr:row>57</xdr:row>
      <xdr:rowOff>109557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72295"/>
          <a:ext cx="838200" cy="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109557</xdr:rowOff>
    </xdr:from>
    <xdr:to>
      <xdr:col>81</xdr:col>
      <xdr:colOff>50800</xdr:colOff>
      <xdr:row>57</xdr:row>
      <xdr:rowOff>124306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82207"/>
          <a:ext cx="889000" cy="1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85320</xdr:rowOff>
    </xdr:from>
    <xdr:to>
      <xdr:col>76</xdr:col>
      <xdr:colOff>114300</xdr:colOff>
      <xdr:row>57</xdr:row>
      <xdr:rowOff>124306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57970"/>
          <a:ext cx="889000" cy="3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3222</xdr:rowOff>
    </xdr:from>
    <xdr:to>
      <xdr:col>71</xdr:col>
      <xdr:colOff>177800</xdr:colOff>
      <xdr:row>57</xdr:row>
      <xdr:rowOff>85320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75872"/>
          <a:ext cx="889000" cy="8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48845</xdr:rowOff>
    </xdr:from>
    <xdr:to>
      <xdr:col>85</xdr:col>
      <xdr:colOff>177800</xdr:colOff>
      <xdr:row>57</xdr:row>
      <xdr:rowOff>150445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58757</xdr:rowOff>
    </xdr:from>
    <xdr:to>
      <xdr:col>81</xdr:col>
      <xdr:colOff>101600</xdr:colOff>
      <xdr:row>57</xdr:row>
      <xdr:rowOff>160357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151484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2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73506</xdr:rowOff>
    </xdr:from>
    <xdr:to>
      <xdr:col>76</xdr:col>
      <xdr:colOff>165100</xdr:colOff>
      <xdr:row>58</xdr:row>
      <xdr:rowOff>3656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166233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34520</xdr:rowOff>
    </xdr:from>
    <xdr:to>
      <xdr:col>72</xdr:col>
      <xdr:colOff>38100</xdr:colOff>
      <xdr:row>57</xdr:row>
      <xdr:rowOff>136120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127247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9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123872</xdr:rowOff>
    </xdr:from>
    <xdr:to>
      <xdr:col>67</xdr:col>
      <xdr:colOff>101600</xdr:colOff>
      <xdr:row>57</xdr:row>
      <xdr:rowOff>54022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70549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0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114618</xdr:rowOff>
    </xdr:from>
    <xdr:to>
      <xdr:col>85</xdr:col>
      <xdr:colOff>127000</xdr:colOff>
      <xdr:row>97</xdr:row>
      <xdr:rowOff>124485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45268"/>
          <a:ext cx="838200" cy="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103620</xdr:rowOff>
    </xdr:from>
    <xdr:to>
      <xdr:col>81</xdr:col>
      <xdr:colOff>50800</xdr:colOff>
      <xdr:row>97</xdr:row>
      <xdr:rowOff>124485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34270"/>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98501</xdr:rowOff>
    </xdr:from>
    <xdr:to>
      <xdr:col>76</xdr:col>
      <xdr:colOff>114300</xdr:colOff>
      <xdr:row>97</xdr:row>
      <xdr:rowOff>103620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29151"/>
          <a:ext cx="889000" cy="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98501</xdr:rowOff>
    </xdr:from>
    <xdr:to>
      <xdr:col>71</xdr:col>
      <xdr:colOff>177800</xdr:colOff>
      <xdr:row>97</xdr:row>
      <xdr:rowOff>99834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29151"/>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63818</xdr:rowOff>
    </xdr:from>
    <xdr:to>
      <xdr:col>85</xdr:col>
      <xdr:colOff>177800</xdr:colOff>
      <xdr:row>97</xdr:row>
      <xdr:rowOff>165418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9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42245</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72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73685</xdr:rowOff>
    </xdr:from>
    <xdr:to>
      <xdr:col>81</xdr:col>
      <xdr:colOff>101600</xdr:colOff>
      <xdr:row>98</xdr:row>
      <xdr:rowOff>3835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166412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52820</xdr:rowOff>
    </xdr:from>
    <xdr:to>
      <xdr:col>76</xdr:col>
      <xdr:colOff>165100</xdr:colOff>
      <xdr:row>97</xdr:row>
      <xdr:rowOff>154420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145547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7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47701</xdr:rowOff>
    </xdr:from>
    <xdr:to>
      <xdr:col>72</xdr:col>
      <xdr:colOff>38100</xdr:colOff>
      <xdr:row>97</xdr:row>
      <xdr:rowOff>149301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140428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49034</xdr:rowOff>
    </xdr:from>
    <xdr:to>
      <xdr:col>67</xdr:col>
      <xdr:colOff>101600</xdr:colOff>
      <xdr:row>97</xdr:row>
      <xdr:rowOff>150634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141761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総務費については、老朽化した役場庁舎の空調設備更新事業を主な要因として、前年度から</a:t>
          </a:r>
          <a:r>
            <a:rPr kumimoji="1" lang="en-US" altLang="ja-JP" sz="1300">
              <a:latin typeface="ＭＳ Ｐゴシック" panose="020B0600070205080204" pitchFamily="50" charset="-128"/>
              <a:ea typeface="ＭＳ Ｐゴシック" panose="020B0600070205080204" pitchFamily="50" charset="-128"/>
            </a:rPr>
            <a:t>5,474</a:t>
          </a:r>
          <a:r>
            <a:rPr kumimoji="1" lang="ja-JP" altLang="en-US" sz="1300">
              <a:latin typeface="ＭＳ Ｐゴシック" panose="020B0600070205080204" pitchFamily="50" charset="-128"/>
              <a:ea typeface="ＭＳ Ｐゴシック" panose="020B0600070205080204" pitchFamily="50" charset="-128"/>
            </a:rPr>
            <a:t>円の増となった。民生費は保育所運営委託料の増を主な要因として前年度から</a:t>
          </a:r>
          <a:r>
            <a:rPr kumimoji="1" lang="en-US" altLang="ja-JP" sz="1300">
              <a:latin typeface="ＭＳ Ｐゴシック" panose="020B0600070205080204" pitchFamily="50" charset="-128"/>
              <a:ea typeface="ＭＳ Ｐゴシック" panose="020B0600070205080204" pitchFamily="50" charset="-128"/>
            </a:rPr>
            <a:t>14,489</a:t>
          </a:r>
          <a:r>
            <a:rPr kumimoji="1" lang="ja-JP" altLang="en-US" sz="1300">
              <a:latin typeface="ＭＳ Ｐゴシック" panose="020B0600070205080204" pitchFamily="50" charset="-128"/>
              <a:ea typeface="ＭＳ Ｐゴシック" panose="020B0600070205080204" pitchFamily="50" charset="-128"/>
            </a:rPr>
            <a:t>円の増となり、今後も子育て環境の充実のため、保育所の増築や運営に係る経費が増加してくことが想定される。衛生費は、健康診査等の受診者数の増などにより、前年度から</a:t>
          </a:r>
          <a:r>
            <a:rPr kumimoji="1" lang="en-US" altLang="ja-JP" sz="1300">
              <a:latin typeface="ＭＳ Ｐゴシック" panose="020B0600070205080204" pitchFamily="50" charset="-128"/>
              <a:ea typeface="ＭＳ Ｐゴシック" panose="020B0600070205080204" pitchFamily="50" charset="-128"/>
            </a:rPr>
            <a:t>1,268</a:t>
          </a:r>
          <a:r>
            <a:rPr kumimoji="1" lang="ja-JP" altLang="en-US" sz="1300">
              <a:latin typeface="ＭＳ Ｐゴシック" panose="020B0600070205080204" pitchFamily="50" charset="-128"/>
              <a:ea typeface="ＭＳ Ｐゴシック" panose="020B0600070205080204" pitchFamily="50" charset="-128"/>
            </a:rPr>
            <a:t>円の増となり、今後も施設更新などに係る一部事務組合の負担金の増加が見込まれる。農林水産業費は、農業集落排水事業への繰出金の減などにより、前年度から</a:t>
          </a:r>
          <a:r>
            <a:rPr kumimoji="1" lang="en-US" altLang="ja-JP" sz="1300">
              <a:latin typeface="ＭＳ Ｐゴシック" panose="020B0600070205080204" pitchFamily="50" charset="-128"/>
              <a:ea typeface="ＭＳ Ｐゴシック" panose="020B0600070205080204" pitchFamily="50" charset="-128"/>
            </a:rPr>
            <a:t>2,087</a:t>
          </a:r>
          <a:r>
            <a:rPr kumimoji="1" lang="ja-JP" altLang="en-US" sz="1300">
              <a:latin typeface="ＭＳ Ｐゴシック" panose="020B0600070205080204" pitchFamily="50" charset="-128"/>
              <a:ea typeface="ＭＳ Ｐゴシック" panose="020B0600070205080204" pitchFamily="50" charset="-128"/>
            </a:rPr>
            <a:t>円の減となった。商工費は、温泉施設等の指定管理料の増などにより、前年度から</a:t>
          </a:r>
          <a:r>
            <a:rPr kumimoji="1" lang="en-US" altLang="ja-JP" sz="1300">
              <a:latin typeface="ＭＳ Ｐゴシック" panose="020B0600070205080204" pitchFamily="50" charset="-128"/>
              <a:ea typeface="ＭＳ Ｐゴシック" panose="020B0600070205080204" pitchFamily="50" charset="-128"/>
            </a:rPr>
            <a:t>685</a:t>
          </a:r>
          <a:r>
            <a:rPr kumimoji="1" lang="ja-JP" altLang="en-US" sz="1300">
              <a:latin typeface="ＭＳ Ｐゴシック" panose="020B0600070205080204" pitchFamily="50" charset="-128"/>
              <a:ea typeface="ＭＳ Ｐゴシック" panose="020B0600070205080204" pitchFamily="50" charset="-128"/>
            </a:rPr>
            <a:t>円の増となった。土木費は、道路維持補修工事などの減により、前年度から</a:t>
          </a:r>
          <a:r>
            <a:rPr kumimoji="1" lang="en-US" altLang="ja-JP" sz="1300">
              <a:latin typeface="ＭＳ Ｐゴシック" panose="020B0600070205080204" pitchFamily="50" charset="-128"/>
              <a:ea typeface="ＭＳ Ｐゴシック" panose="020B0600070205080204" pitchFamily="50" charset="-128"/>
            </a:rPr>
            <a:t>3,922</a:t>
          </a:r>
          <a:r>
            <a:rPr kumimoji="1" lang="ja-JP" altLang="en-US" sz="1300">
              <a:latin typeface="ＭＳ Ｐゴシック" panose="020B0600070205080204" pitchFamily="50" charset="-128"/>
              <a:ea typeface="ＭＳ Ｐゴシック" panose="020B0600070205080204" pitchFamily="50" charset="-128"/>
            </a:rPr>
            <a:t>円の減となった。消防費は消防救急等に係る一部事務組合負担金などの増により前年度から</a:t>
          </a:r>
          <a:r>
            <a:rPr kumimoji="1" lang="en-US" altLang="ja-JP" sz="1300">
              <a:latin typeface="ＭＳ Ｐゴシック" panose="020B0600070205080204" pitchFamily="50" charset="-128"/>
              <a:ea typeface="ＭＳ Ｐゴシック" panose="020B0600070205080204" pitchFamily="50" charset="-128"/>
            </a:rPr>
            <a:t>642</a:t>
          </a:r>
          <a:r>
            <a:rPr kumimoji="1" lang="ja-JP" altLang="en-US" sz="1300">
              <a:latin typeface="ＭＳ Ｐゴシック" panose="020B0600070205080204" pitchFamily="50" charset="-128"/>
              <a:ea typeface="ＭＳ Ｐゴシック" panose="020B0600070205080204" pitchFamily="50" charset="-128"/>
            </a:rPr>
            <a:t>円の増となった。教育費については、義務教育学校の工事関連事業費の増により、前年度から</a:t>
          </a:r>
          <a:r>
            <a:rPr kumimoji="1" lang="en-US" altLang="ja-JP" sz="1300">
              <a:latin typeface="ＭＳ Ｐゴシック" panose="020B0600070205080204" pitchFamily="50" charset="-128"/>
              <a:ea typeface="ＭＳ Ｐゴシック" panose="020B0600070205080204" pitchFamily="50" charset="-128"/>
            </a:rPr>
            <a:t>2,168</a:t>
          </a:r>
          <a:r>
            <a:rPr kumimoji="1" lang="ja-JP" altLang="en-US" sz="1300">
              <a:latin typeface="ＭＳ Ｐゴシック" panose="020B0600070205080204" pitchFamily="50" charset="-128"/>
              <a:ea typeface="ＭＳ Ｐゴシック" panose="020B0600070205080204" pitchFamily="50" charset="-128"/>
            </a:rPr>
            <a:t>円の増となった。給食センター建替事業や産業団地の造成などの大規模事業を予定しているため、住民一人当たりのコストは増加していくことが見込まれる。公債費については、今後数年は過年度債の償還終了などにより、概ね横這いで推移していくことが想定されるが、大規模事業の起債の状況によっては増加に転ず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群馬県吉岡町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おいては、翌年度への繰越財源、歳入歳出差引ともに増加したことにより、実質収支額が前年度から増となったことを主な要因として比率が増加した。実質単年度収支においては、財政調整基金の取崩しも行われたことで、前年から引き続きマイナスとなった。財政調整基金残高は減少が続き、今後も扶助費、補助費等の増に加え、福祉・教育関連施設の更新、産業団地の造成など大規模事業に係る一般財源負担の増加による取崩しが見込まれるため、既存事業の精査による歳出削減を徹底し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群馬県吉岡町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一般会計における実質収支額</a:t>
          </a:r>
          <a:r>
            <a:rPr kumimoji="1" lang="ja-JP" altLang="en-US" sz="1400">
              <a:solidFill>
                <a:schemeClr val="tx1"/>
              </a:solidFill>
              <a:latin typeface="ＭＳ ゴシック" pitchFamily="49" charset="-128"/>
              <a:ea typeface="ＭＳ ゴシック" pitchFamily="49" charset="-128"/>
            </a:rPr>
            <a:t>、下水道事業会計の資金剰余額は増となったが、水道事業会計の資金剰余額の減により、連結実質赤字比率が減少した。</a:t>
          </a:r>
        </a:p>
        <a:p>
          <a:r>
            <a:rPr kumimoji="1" lang="ja-JP" altLang="en-US" sz="1400">
              <a:latin typeface="ＭＳ ゴシック" pitchFamily="49" charset="-128"/>
              <a:ea typeface="ＭＳ ゴシック" pitchFamily="49" charset="-128"/>
            </a:rPr>
            <a:t>　一般会計においては、今後も個人住民税や固定資産税の増が見込まれるが、扶助費や補助費等の増、また福祉・教育関連施設の更新、産業団地の造成など大規模事業に係る費用の増加も見込まれるため、実質収支は横這いで推移するものと想定される。将来的な多額の財政負担に備え、既存事業の見直しによる歳出削減の他、自主財源の確保、国・県補助金の有効活用を徹底し、実質収支の増額を図る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群馬県吉岡町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年度決算においては、元利償還金の増等を要因として、実質公債費比率の分子が増加した。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実質公債費比率は、平成</a:t>
          </a:r>
          <a:r>
            <a:rPr kumimoji="1" lang="en-US" altLang="ja-JP" sz="1400">
              <a:solidFill>
                <a:schemeClr val="tx1"/>
              </a:solidFill>
              <a:latin typeface="ＭＳ ゴシック" pitchFamily="49" charset="-128"/>
              <a:ea typeface="ＭＳ ゴシック" pitchFamily="49" charset="-128"/>
            </a:rPr>
            <a:t>29</a:t>
          </a:r>
          <a:r>
            <a:rPr kumimoji="1" lang="ja-JP" altLang="en-US" sz="1400">
              <a:solidFill>
                <a:schemeClr val="tx1"/>
              </a:solidFill>
              <a:latin typeface="ＭＳ ゴシック" pitchFamily="49" charset="-128"/>
              <a:ea typeface="ＭＳ ゴシック" pitchFamily="49" charset="-128"/>
            </a:rPr>
            <a:t>年度に実施した繰上償還の影響も</a:t>
          </a:r>
          <a:r>
            <a:rPr kumimoji="1" lang="ja-JP" altLang="en-US" sz="1400">
              <a:latin typeface="ＭＳ ゴシック" pitchFamily="49" charset="-128"/>
              <a:ea typeface="ＭＳ ゴシック" pitchFamily="49" charset="-128"/>
            </a:rPr>
            <a:t>あり、以降減少傾向にある。令和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年度以降においても、数年は概ね横這いで推移するものと想定しているが、大規模事業の予定等もあることから、交付税措置のある有利な起債の選定を徹底し、比率の上昇を可能な限り抑制する必要がある。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満期一括償還地方債の利用実績なし。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群馬県吉岡町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年度決算においては、将来負担額である地方債現在高が減となったが、充当可能財源である充当可能基金等も減少したことにより、将来負担額が充当可能財源等を上回ったため、分子が増加した。</a:t>
          </a:r>
        </a:p>
        <a:p>
          <a:r>
            <a:rPr kumimoji="1" lang="ja-JP" altLang="en-US" sz="1400">
              <a:solidFill>
                <a:schemeClr val="tx1"/>
              </a:solidFill>
              <a:latin typeface="ＭＳ ゴシック" pitchFamily="49" charset="-128"/>
              <a:ea typeface="ＭＳ ゴシック" pitchFamily="49" charset="-128"/>
            </a:rPr>
            <a:t>　今後、給食センター建替事業や産業団地の造成など大規模事業の本格化が想定されるため、財源確保においては国・県補助金などの有効活用により、起債額を可能</a:t>
          </a:r>
          <a:r>
            <a:rPr kumimoji="1" lang="ja-JP" altLang="en-US" sz="1400">
              <a:latin typeface="ＭＳ ゴシック" pitchFamily="49" charset="-128"/>
              <a:ea typeface="ＭＳ ゴシック" pitchFamily="49" charset="-128"/>
            </a:rPr>
            <a:t>な限り抑制する必要がある。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群馬県吉岡町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198,916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204,948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・全体として、減少傾向となる見込みであり、今後予定されている大型建設事業に伴う財政調整基金の取崩しなどを予定しており、減少度合いが大きくなっていくことが想定される。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・地域福祉基金：高齢者の保健福祉の向上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・教育文化振興基金：教育及び文化の振興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・渇水対策施設維持管理基金：上越新幹線榛名トンネルの掘削に伴う渇水対策施設の維持管理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・森林経営管理基金：森林経営管理法に基づく事業の実施、その他森林の整備及び促進に関する事業の実施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・地域福祉基金：運用益の積立て＋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・教育文化振興基金：運用益の積立て＋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千円、図書館図書購入費に対する寄附金の積立て＋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千円、図書館図書購入財源の取崩し△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・渇水対策施設維持管理基金：施設維持管理財源の取崩し△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・森林経営管理基金：運用益の積立て＋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千円、森林環境譲与税分の積立て＋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千円、森林管理財源の取崩し△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・地域福祉基金：運用益以外での積立ての予定はなく、現状の規模を維持していく予定であるが、高齢者の保健福祉の向上に係る事業への財源として取り崩す可能性も想定される。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・教育文化振興基金：現状の規模を維持していく予定であるが、教育備品購入や施設建設などへの財源として取り崩す可能性も想定される。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・渇水対策施設維持管理基金：令和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年度で枯渇したため、基金を廃止した。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・森林経営管理基金：森林環境譲与税を積立て、森林の管理や林業振興の財源として取り崩し、運用していく予定である。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・前年度決算剰余金の積立て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・運用益の積立て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・臨時財政対策債償還基金費の積立て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・財源不足分の取崩し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・国庫補助金などの交付や起債の借入が年度末となることで、歳計現金が不足した際に基金から繰替運用するための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億円（過去の実績等を踏まえた額）に、災害などの備えのため、一般的な適正規模と言われている標準財政規模の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％を加えた金額を標準規模として、中長期的な事業計画を踏まえて積立て、取崩しを行う。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・運用益の積立て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・公債費支出の増加に備えて積立てを行い、適宜取崩しを行う。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1636C2F-0743-4298-89CE-409F275F29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5E71D4F-E2C3-4C0F-B3F5-C75B9EED9C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81C470B-78A0-4E57-B47D-3112BF7A46B7}"/>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0729E25-A667-496C-9CE5-A16C935AC7D5}"/>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6" name="正方形/長方形 5">
          <a:extLst>
            <a:ext uri="{FF2B5EF4-FFF2-40B4-BE49-F238E27FC236}">
              <a16:creationId xmlns:a16="http://schemas.microsoft.com/office/drawing/2014/main" id="{95B7536D-0207-4D18-95CD-F6B1CF1BDF01}"/>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09A2ED56-4335-4A3B-82E7-DD5F517DC351}"/>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53F00BDC-990F-48D5-8573-95D65168A4C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911DF88C-25B5-47E3-908A-A9CA7B385FA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B04F0CAC-B0A1-47C6-BD87-BC6F0A636F0E}"/>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691C6BF5-BABD-4594-99D4-C2E3984BED8D}"/>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894FACE-882E-492D-BF72-613CEE19EDE6}"/>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C5858EC-AFB6-4CE1-A68E-1B89F93095A7}"/>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3FEDAE5-F4B6-45A0-BD50-C39896A171F6}"/>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47F7582-C324-4D14-BDC6-2B01F42B57E7}"/>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2666D15-B8A2-43DA-BDFE-53654E44514C}"/>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68FCC21-B49D-40E5-8569-0A8F62D57188}"/>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054A345-A29A-428B-B47E-ABD076A55EB8}"/>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F85BBA0E-C065-408C-8E1E-422CC37A19B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2D444BB7-B629-4D4F-8600-88304F2419B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66F08DC-4294-441E-9B77-857706807A26}"/>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2E494864-C35F-474F-AC40-C92E93EECC62}"/>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295CB6AB-E008-4F37-9933-A4D9F6AA43CD}"/>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ECBB9519-B0D1-4143-ACE7-C715712E889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E7BFDCB0-DAF8-4B7C-B945-18893F51722F}"/>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83A477E6-1321-4F43-8BED-7F3358EE7E97}"/>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AAA4E0FF-7934-4E76-B546-4159C90101CA}"/>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41EDA9E3-F258-498B-BA24-5557E99F5E4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1D613AC4-8A88-4953-904D-182260C076A0}"/>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FA2F3C1-2D1E-4C86-8707-2D0BAF0745F2}"/>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2AD74F3B-31A8-41FB-B7DC-0E1076CAE81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10DB02C-EBD3-4F92-9FE5-E97EEA721AE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0D3546C-76A1-409D-9770-793F37DD5D1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64D17C9F-3C68-46F3-9311-DF5226E8868A}"/>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2306E848-C5E7-4010-92C8-F29C13EBE1E2}"/>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EB99C21-FDA9-4875-8F40-E39940B8398E}"/>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1C35E22C-B0BB-4D02-896A-90DDFE1F7D4E}"/>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BCF8E785-4B29-4C0B-B27B-9A999621673E}"/>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A84B8E7E-96E0-451E-943D-E5F3A07BF452}"/>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9AA69CF-23E6-4B7E-B11C-E58BE88AB5E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1EF3F5A6-1839-48FA-B0F8-EC4DCF68EDE4}"/>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47A9BAB2-E1C2-4441-A2D6-88FA5234BFB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60FF4394-113C-412D-BFD0-8052FAE8700A}"/>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1853324-97BB-41B8-850C-C441B86D4B3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8D05CE77-91CC-45AB-AEE1-7F34B709EC2C}"/>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881F7B47-06E4-4138-BEF7-A66A21A00CD3}"/>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3D0AA7F-7C4F-4A6B-9A9D-E222F5C3F1E3}"/>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BE0C8E06-28DF-4BA7-90EF-84E7841B38A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75478AD4-4A46-4966-97B7-EBACD4744EA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9478D22-9CCD-440D-ADAE-79E89C867874}"/>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517155EF-3BE9-4F3E-9E35-FBED544B4B99}"/>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D7FF87C9-6276-457C-BC55-F256F31EF131}"/>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本町においては、通勤・通学等のアクセスに便利な立地等の状況により、人口増が続いている。年少人口割合も高く、教育・福祉関連施設の狭小化に伴う施設の新増築や、交通インフラの整備に伴い、有形固定資産が比較的新しく、減価償却率は類似団体平均よりも低くなっている。今後も駒寄スマートインターチェンジ・大型商業施設周辺地域の道路整備等が見込まれるが、各種施設の老朽化に伴う更新費用が増加していく</a:t>
          </a:r>
          <a:r>
            <a:rPr kumimoji="1" lang="ja-JP" altLang="en-US" sz="900">
              <a:solidFill>
                <a:schemeClr val="tx1"/>
              </a:solidFill>
              <a:latin typeface="ＭＳ Ｐゴシック" panose="020B0600070205080204" pitchFamily="50" charset="-128"/>
              <a:ea typeface="ＭＳ Ｐゴシック" panose="020B0600070205080204" pitchFamily="50" charset="-128"/>
            </a:rPr>
            <a:t>こと</a:t>
          </a:r>
          <a:r>
            <a:rPr kumimoji="1" lang="ja-JP" altLang="en-US" sz="1050">
              <a:solidFill>
                <a:schemeClr val="tx1"/>
              </a:solidFill>
              <a:latin typeface="ＭＳ Ｐゴシック" panose="020B0600070205080204" pitchFamily="50" charset="-128"/>
              <a:ea typeface="ＭＳ Ｐゴシック" panose="020B0600070205080204" pitchFamily="50" charset="-128"/>
            </a:rPr>
            <a:t>が懸念されるため、公共施設総合管理計画や個別施設計画に基づき、計画的かつ財政負担を抑えた管理に努めたい。</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1CFA2123-A712-4518-88A7-0A65CB394DAC}"/>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F981A7A5-381A-4B1A-A589-C10EBF10DC5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E90F2A22-6710-4864-B690-E107A665C393}"/>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1E7A7DAB-1C45-4E8E-AB52-7AD7712DC162}"/>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4FFACFBE-C991-44BF-BB6C-D7C171937056}"/>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AAC5DFB7-996E-4023-A633-6C91022247C5}"/>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B3909FAB-4F17-463B-9BB4-1A07AE6B5086}"/>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50C7D269-47BD-4556-8937-ADF050DA36F5}"/>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F8CAA822-40CF-4C96-8A8C-E4A7B6EBCFC7}"/>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8F5E8CFB-79C6-4D46-BFB0-2E40E9A60FC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7491B8D7-60E0-422A-B178-954E630CDD9D}"/>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E9425735-5CC3-401E-B39F-9BDA8133F71F}"/>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AD9D4800-B79B-408C-AB1B-47246C6DF0D2}"/>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C67F4F8F-C17C-4BE4-B8C8-3CD9C4AB6DF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69207EDD-FBF6-4827-AFB5-0F038B4CD50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77534511-AF4A-49B5-8EFB-0AB2DBB22A51}"/>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95E7D672-25CC-48C0-ACC0-3E23E66BA907}"/>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AE1F0A0-FC2D-4834-93B5-97C37A578E4B}"/>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1" name="直線コネクタ 70">
          <a:extLst>
            <a:ext uri="{FF2B5EF4-FFF2-40B4-BE49-F238E27FC236}">
              <a16:creationId xmlns:a16="http://schemas.microsoft.com/office/drawing/2014/main" id="{E0EFD4DC-EBB5-4A5C-9823-D5CA77A3908A}"/>
            </a:ext>
          </a:extLst>
        </xdr:cNvPr>
        <xdr:cNvCxnSpPr/>
      </xdr:nvCxnSpPr>
      <xdr:spPr>
        <a:xfrm flipV="1">
          <a:off x="4300220" y="5137059"/>
          <a:ext cx="127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2" name="有形固定資産減価償却率最小値テキスト">
          <a:extLst>
            <a:ext uri="{FF2B5EF4-FFF2-40B4-BE49-F238E27FC236}">
              <a16:creationId xmlns:a16="http://schemas.microsoft.com/office/drawing/2014/main" id="{E0618EE2-3666-4E37-BC76-86C200391551}"/>
            </a:ext>
          </a:extLst>
        </xdr:cNvPr>
        <xdr:cNvSpPr txBox="1"/>
      </xdr:nvSpPr>
      <xdr:spPr>
        <a:xfrm>
          <a:off x="4352925" y="639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3" name="直線コネクタ 72">
          <a:extLst>
            <a:ext uri="{FF2B5EF4-FFF2-40B4-BE49-F238E27FC236}">
              <a16:creationId xmlns:a16="http://schemas.microsoft.com/office/drawing/2014/main" id="{CFD727EE-0004-47C9-8FEB-7F6EA7428033}"/>
            </a:ext>
          </a:extLst>
        </xdr:cNvPr>
        <xdr:cNvCxnSpPr/>
      </xdr:nvCxnSpPr>
      <xdr:spPr>
        <a:xfrm>
          <a:off x="4213225" y="638800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4" name="有形固定資産減価償却率最大値テキスト">
          <a:extLst>
            <a:ext uri="{FF2B5EF4-FFF2-40B4-BE49-F238E27FC236}">
              <a16:creationId xmlns:a16="http://schemas.microsoft.com/office/drawing/2014/main" id="{E6F9F239-B889-4306-878F-E9FA8BE4E9B0}"/>
            </a:ext>
          </a:extLst>
        </xdr:cNvPr>
        <xdr:cNvSpPr txBox="1"/>
      </xdr:nvSpPr>
      <xdr:spPr>
        <a:xfrm>
          <a:off x="4352925" y="491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5" name="直線コネクタ 74">
          <a:extLst>
            <a:ext uri="{FF2B5EF4-FFF2-40B4-BE49-F238E27FC236}">
              <a16:creationId xmlns:a16="http://schemas.microsoft.com/office/drawing/2014/main" id="{2AC087FC-487A-43F0-9A20-C996F169B088}"/>
            </a:ext>
          </a:extLst>
        </xdr:cNvPr>
        <xdr:cNvCxnSpPr/>
      </xdr:nvCxnSpPr>
      <xdr:spPr>
        <a:xfrm>
          <a:off x="4213225" y="51370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6" name="有形固定資産減価償却率平均値テキスト">
          <a:extLst>
            <a:ext uri="{FF2B5EF4-FFF2-40B4-BE49-F238E27FC236}">
              <a16:creationId xmlns:a16="http://schemas.microsoft.com/office/drawing/2014/main" id="{1E8EDA34-70DB-46BC-B27B-88640C8EFC02}"/>
            </a:ext>
          </a:extLst>
        </xdr:cNvPr>
        <xdr:cNvSpPr txBox="1"/>
      </xdr:nvSpPr>
      <xdr:spPr>
        <a:xfrm>
          <a:off x="4352925" y="576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7" name="フローチャート: 判断 76">
          <a:extLst>
            <a:ext uri="{FF2B5EF4-FFF2-40B4-BE49-F238E27FC236}">
              <a16:creationId xmlns:a16="http://schemas.microsoft.com/office/drawing/2014/main" id="{FA130061-1231-45C6-BAB0-C84B04AAF39C}"/>
            </a:ext>
          </a:extLst>
        </xdr:cNvPr>
        <xdr:cNvSpPr/>
      </xdr:nvSpPr>
      <xdr:spPr>
        <a:xfrm>
          <a:off x="4251325" y="578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8" name="フローチャート: 判断 77">
          <a:extLst>
            <a:ext uri="{FF2B5EF4-FFF2-40B4-BE49-F238E27FC236}">
              <a16:creationId xmlns:a16="http://schemas.microsoft.com/office/drawing/2014/main" id="{3C668DC4-F4D9-48BB-85F9-608B3C79F284}"/>
            </a:ext>
          </a:extLst>
        </xdr:cNvPr>
        <xdr:cNvSpPr/>
      </xdr:nvSpPr>
      <xdr:spPr>
        <a:xfrm>
          <a:off x="36163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9" name="フローチャート: 判断 78">
          <a:extLst>
            <a:ext uri="{FF2B5EF4-FFF2-40B4-BE49-F238E27FC236}">
              <a16:creationId xmlns:a16="http://schemas.microsoft.com/office/drawing/2014/main" id="{5524FEF7-CD0A-4ED4-9CF9-EE1244B26CE5}"/>
            </a:ext>
          </a:extLst>
        </xdr:cNvPr>
        <xdr:cNvSpPr/>
      </xdr:nvSpPr>
      <xdr:spPr>
        <a:xfrm>
          <a:off x="29305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0" name="フローチャート: 判断 79">
          <a:extLst>
            <a:ext uri="{FF2B5EF4-FFF2-40B4-BE49-F238E27FC236}">
              <a16:creationId xmlns:a16="http://schemas.microsoft.com/office/drawing/2014/main" id="{8BD6B6C0-339C-4A67-87F5-FAA353BF8BE0}"/>
            </a:ext>
          </a:extLst>
        </xdr:cNvPr>
        <xdr:cNvSpPr/>
      </xdr:nvSpPr>
      <xdr:spPr>
        <a:xfrm>
          <a:off x="2244725" y="57087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1" name="フローチャート: 判断 80">
          <a:extLst>
            <a:ext uri="{FF2B5EF4-FFF2-40B4-BE49-F238E27FC236}">
              <a16:creationId xmlns:a16="http://schemas.microsoft.com/office/drawing/2014/main" id="{70F9011E-6695-4E96-9AD0-BDBAFEDC9EC3}"/>
            </a:ext>
          </a:extLst>
        </xdr:cNvPr>
        <xdr:cNvSpPr/>
      </xdr:nvSpPr>
      <xdr:spPr>
        <a:xfrm>
          <a:off x="1558925" y="57179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1A43856-0CA5-42BB-B8CB-CE67CCC4417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D08026A-FC69-4223-AF6E-24C82C182F0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ED90751-B616-4EE4-A30C-226F17CCFEF4}"/>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5647D14-1F1C-4431-8A5A-148C98231FAD}"/>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C67A208-021F-4A43-98C0-26267555EEE4}"/>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48714</xdr:rowOff>
    </xdr:from>
    <xdr:to>
      <xdr:col>23</xdr:col>
      <xdr:colOff>136525</xdr:colOff>
      <xdr:row>28</xdr:row>
      <xdr:rowOff>150314</xdr:rowOff>
    </xdr:to>
    <xdr:sp macro="" textlink="">
      <xdr:nvSpPr>
        <xdr:cNvPr id="87" name="楕円 86">
          <a:extLst>
            <a:ext uri="{FF2B5EF4-FFF2-40B4-BE49-F238E27FC236}">
              <a16:creationId xmlns:a16="http://schemas.microsoft.com/office/drawing/2014/main" id="{861B6595-AE99-4E40-84E0-D3AFC4469A84}"/>
            </a:ext>
          </a:extLst>
        </xdr:cNvPr>
        <xdr:cNvSpPr/>
      </xdr:nvSpPr>
      <xdr:spPr>
        <a:xfrm>
          <a:off x="4251325" y="546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71591</xdr:rowOff>
    </xdr:from>
    <xdr:ext cx="405111" cy="259045"/>
    <xdr:sp macro="" textlink="">
      <xdr:nvSpPr>
        <xdr:cNvPr id="88" name="有形固定資産減価償却率該当値テキスト">
          <a:extLst>
            <a:ext uri="{FF2B5EF4-FFF2-40B4-BE49-F238E27FC236}">
              <a16:creationId xmlns:a16="http://schemas.microsoft.com/office/drawing/2014/main" id="{08F1ADE9-5148-429A-9439-B39702E91546}"/>
            </a:ext>
          </a:extLst>
        </xdr:cNvPr>
        <xdr:cNvSpPr txBox="1"/>
      </xdr:nvSpPr>
      <xdr:spPr>
        <a:xfrm>
          <a:off x="4352925" y="5323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149225</xdr:rowOff>
    </xdr:from>
    <xdr:to>
      <xdr:col>19</xdr:col>
      <xdr:colOff>187325</xdr:colOff>
      <xdr:row>28</xdr:row>
      <xdr:rowOff>79375</xdr:rowOff>
    </xdr:to>
    <xdr:sp macro="" textlink="">
      <xdr:nvSpPr>
        <xdr:cNvPr id="89" name="楕円 88">
          <a:extLst>
            <a:ext uri="{FF2B5EF4-FFF2-40B4-BE49-F238E27FC236}">
              <a16:creationId xmlns:a16="http://schemas.microsoft.com/office/drawing/2014/main" id="{B0913831-3F20-4EBE-967E-B5E3E6C2B036}"/>
            </a:ext>
          </a:extLst>
        </xdr:cNvPr>
        <xdr:cNvSpPr/>
      </xdr:nvSpPr>
      <xdr:spPr>
        <a:xfrm>
          <a:off x="3616325" y="5400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28575</xdr:rowOff>
    </xdr:from>
    <xdr:to>
      <xdr:col>23</xdr:col>
      <xdr:colOff>85725</xdr:colOff>
      <xdr:row>28</xdr:row>
      <xdr:rowOff>99514</xdr:rowOff>
    </xdr:to>
    <xdr:cxnSp macro="">
      <xdr:nvCxnSpPr>
        <xdr:cNvPr id="90" name="直線コネクタ 89">
          <a:extLst>
            <a:ext uri="{FF2B5EF4-FFF2-40B4-BE49-F238E27FC236}">
              <a16:creationId xmlns:a16="http://schemas.microsoft.com/office/drawing/2014/main" id="{996202DB-60CD-43FB-8744-7AC1058667BE}"/>
            </a:ext>
          </a:extLst>
        </xdr:cNvPr>
        <xdr:cNvCxnSpPr/>
      </xdr:nvCxnSpPr>
      <xdr:spPr>
        <a:xfrm>
          <a:off x="3667125" y="5445125"/>
          <a:ext cx="6350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81371</xdr:rowOff>
    </xdr:from>
    <xdr:to>
      <xdr:col>15</xdr:col>
      <xdr:colOff>187325</xdr:colOff>
      <xdr:row>28</xdr:row>
      <xdr:rowOff>11521</xdr:rowOff>
    </xdr:to>
    <xdr:sp macro="" textlink="">
      <xdr:nvSpPr>
        <xdr:cNvPr id="91" name="楕円 90">
          <a:extLst>
            <a:ext uri="{FF2B5EF4-FFF2-40B4-BE49-F238E27FC236}">
              <a16:creationId xmlns:a16="http://schemas.microsoft.com/office/drawing/2014/main" id="{367FCD51-CDDC-4133-AE40-3D369BA91388}"/>
            </a:ext>
          </a:extLst>
        </xdr:cNvPr>
        <xdr:cNvSpPr/>
      </xdr:nvSpPr>
      <xdr:spPr>
        <a:xfrm>
          <a:off x="2930525" y="53328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132171</xdr:rowOff>
    </xdr:from>
    <xdr:to>
      <xdr:col>19</xdr:col>
      <xdr:colOff>136525</xdr:colOff>
      <xdr:row>28</xdr:row>
      <xdr:rowOff>28575</xdr:rowOff>
    </xdr:to>
    <xdr:cxnSp macro="">
      <xdr:nvCxnSpPr>
        <xdr:cNvPr id="92" name="直線コネクタ 91">
          <a:extLst>
            <a:ext uri="{FF2B5EF4-FFF2-40B4-BE49-F238E27FC236}">
              <a16:creationId xmlns:a16="http://schemas.microsoft.com/office/drawing/2014/main" id="{E2511785-813D-4798-B065-6A434139AAD0}"/>
            </a:ext>
          </a:extLst>
        </xdr:cNvPr>
        <xdr:cNvCxnSpPr/>
      </xdr:nvCxnSpPr>
      <xdr:spPr>
        <a:xfrm>
          <a:off x="2981325" y="5383621"/>
          <a:ext cx="68580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41275</xdr:rowOff>
    </xdr:from>
    <xdr:to>
      <xdr:col>11</xdr:col>
      <xdr:colOff>187325</xdr:colOff>
      <xdr:row>27</xdr:row>
      <xdr:rowOff>142875</xdr:rowOff>
    </xdr:to>
    <xdr:sp macro="" textlink="">
      <xdr:nvSpPr>
        <xdr:cNvPr id="93" name="楕円 92">
          <a:extLst>
            <a:ext uri="{FF2B5EF4-FFF2-40B4-BE49-F238E27FC236}">
              <a16:creationId xmlns:a16="http://schemas.microsoft.com/office/drawing/2014/main" id="{F4D63E02-766E-4762-83D8-FF8CAC9C02C8}"/>
            </a:ext>
          </a:extLst>
        </xdr:cNvPr>
        <xdr:cNvSpPr/>
      </xdr:nvSpPr>
      <xdr:spPr>
        <a:xfrm>
          <a:off x="2244725" y="5292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92075</xdr:rowOff>
    </xdr:from>
    <xdr:to>
      <xdr:col>15</xdr:col>
      <xdr:colOff>136525</xdr:colOff>
      <xdr:row>27</xdr:row>
      <xdr:rowOff>132171</xdr:rowOff>
    </xdr:to>
    <xdr:cxnSp macro="">
      <xdr:nvCxnSpPr>
        <xdr:cNvPr id="94" name="直線コネクタ 93">
          <a:extLst>
            <a:ext uri="{FF2B5EF4-FFF2-40B4-BE49-F238E27FC236}">
              <a16:creationId xmlns:a16="http://schemas.microsoft.com/office/drawing/2014/main" id="{C8106C97-B4B6-441E-8461-05C2289E2C12}"/>
            </a:ext>
          </a:extLst>
        </xdr:cNvPr>
        <xdr:cNvCxnSpPr/>
      </xdr:nvCxnSpPr>
      <xdr:spPr>
        <a:xfrm>
          <a:off x="2295525" y="5343525"/>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50528</xdr:rowOff>
    </xdr:from>
    <xdr:to>
      <xdr:col>7</xdr:col>
      <xdr:colOff>187325</xdr:colOff>
      <xdr:row>27</xdr:row>
      <xdr:rowOff>152128</xdr:rowOff>
    </xdr:to>
    <xdr:sp macro="" textlink="">
      <xdr:nvSpPr>
        <xdr:cNvPr id="95" name="楕円 94">
          <a:extLst>
            <a:ext uri="{FF2B5EF4-FFF2-40B4-BE49-F238E27FC236}">
              <a16:creationId xmlns:a16="http://schemas.microsoft.com/office/drawing/2014/main" id="{7B1931F2-F05E-4A1D-84E9-BC20E67990F2}"/>
            </a:ext>
          </a:extLst>
        </xdr:cNvPr>
        <xdr:cNvSpPr/>
      </xdr:nvSpPr>
      <xdr:spPr>
        <a:xfrm>
          <a:off x="1558925" y="53019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92075</xdr:rowOff>
    </xdr:from>
    <xdr:to>
      <xdr:col>11</xdr:col>
      <xdr:colOff>136525</xdr:colOff>
      <xdr:row>27</xdr:row>
      <xdr:rowOff>101328</xdr:rowOff>
    </xdr:to>
    <xdr:cxnSp macro="">
      <xdr:nvCxnSpPr>
        <xdr:cNvPr id="96" name="直線コネクタ 95">
          <a:extLst>
            <a:ext uri="{FF2B5EF4-FFF2-40B4-BE49-F238E27FC236}">
              <a16:creationId xmlns:a16="http://schemas.microsoft.com/office/drawing/2014/main" id="{7E48AD3A-47B4-48B5-9625-478425788E5B}"/>
            </a:ext>
          </a:extLst>
        </xdr:cNvPr>
        <xdr:cNvCxnSpPr/>
      </xdr:nvCxnSpPr>
      <xdr:spPr>
        <a:xfrm flipV="1">
          <a:off x="1609725" y="5343525"/>
          <a:ext cx="6858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7" name="n_1aveValue有形固定資産減価償却率">
          <a:extLst>
            <a:ext uri="{FF2B5EF4-FFF2-40B4-BE49-F238E27FC236}">
              <a16:creationId xmlns:a16="http://schemas.microsoft.com/office/drawing/2014/main" id="{9881F591-FB4A-4815-A17A-188C19580533}"/>
            </a:ext>
          </a:extLst>
        </xdr:cNvPr>
        <xdr:cNvSpPr txBox="1"/>
      </xdr:nvSpPr>
      <xdr:spPr>
        <a:xfrm>
          <a:off x="3470919" y="58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8" name="n_2aveValue有形固定資産減価償却率">
          <a:extLst>
            <a:ext uri="{FF2B5EF4-FFF2-40B4-BE49-F238E27FC236}">
              <a16:creationId xmlns:a16="http://schemas.microsoft.com/office/drawing/2014/main" id="{1C43568B-4062-4532-BB8A-F6444EC72173}"/>
            </a:ext>
          </a:extLst>
        </xdr:cNvPr>
        <xdr:cNvSpPr txBox="1"/>
      </xdr:nvSpPr>
      <xdr:spPr>
        <a:xfrm>
          <a:off x="27978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9" name="n_3aveValue有形固定資産減価償却率">
          <a:extLst>
            <a:ext uri="{FF2B5EF4-FFF2-40B4-BE49-F238E27FC236}">
              <a16:creationId xmlns:a16="http://schemas.microsoft.com/office/drawing/2014/main" id="{921D600E-D028-4F0B-A7F4-4B57E775CECF}"/>
            </a:ext>
          </a:extLst>
        </xdr:cNvPr>
        <xdr:cNvSpPr txBox="1"/>
      </xdr:nvSpPr>
      <xdr:spPr>
        <a:xfrm>
          <a:off x="2112019" y="579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0" name="n_4aveValue有形固定資産減価償却率">
          <a:extLst>
            <a:ext uri="{FF2B5EF4-FFF2-40B4-BE49-F238E27FC236}">
              <a16:creationId xmlns:a16="http://schemas.microsoft.com/office/drawing/2014/main" id="{B5106C04-16A3-44EA-B019-0661AAC33D12}"/>
            </a:ext>
          </a:extLst>
        </xdr:cNvPr>
        <xdr:cNvSpPr txBox="1"/>
      </xdr:nvSpPr>
      <xdr:spPr>
        <a:xfrm>
          <a:off x="1426219" y="580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95902</xdr:rowOff>
    </xdr:from>
    <xdr:ext cx="405111" cy="259045"/>
    <xdr:sp macro="" textlink="">
      <xdr:nvSpPr>
        <xdr:cNvPr id="101" name="n_1mainValue有形固定資産減価償却率">
          <a:extLst>
            <a:ext uri="{FF2B5EF4-FFF2-40B4-BE49-F238E27FC236}">
              <a16:creationId xmlns:a16="http://schemas.microsoft.com/office/drawing/2014/main" id="{F2C87B53-6E0F-4F42-AE0A-A8A79F031639}"/>
            </a:ext>
          </a:extLst>
        </xdr:cNvPr>
        <xdr:cNvSpPr txBox="1"/>
      </xdr:nvSpPr>
      <xdr:spPr>
        <a:xfrm>
          <a:off x="3470919" y="518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28048</xdr:rowOff>
    </xdr:from>
    <xdr:ext cx="405111" cy="259045"/>
    <xdr:sp macro="" textlink="">
      <xdr:nvSpPr>
        <xdr:cNvPr id="102" name="n_2mainValue有形固定資産減価償却率">
          <a:extLst>
            <a:ext uri="{FF2B5EF4-FFF2-40B4-BE49-F238E27FC236}">
              <a16:creationId xmlns:a16="http://schemas.microsoft.com/office/drawing/2014/main" id="{AA8073A6-971A-47FC-83C3-5482E62B1EE9}"/>
            </a:ext>
          </a:extLst>
        </xdr:cNvPr>
        <xdr:cNvSpPr txBox="1"/>
      </xdr:nvSpPr>
      <xdr:spPr>
        <a:xfrm>
          <a:off x="2797819" y="511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159402</xdr:rowOff>
    </xdr:from>
    <xdr:ext cx="405111" cy="259045"/>
    <xdr:sp macro="" textlink="">
      <xdr:nvSpPr>
        <xdr:cNvPr id="103" name="n_3mainValue有形固定資産減価償却率">
          <a:extLst>
            <a:ext uri="{FF2B5EF4-FFF2-40B4-BE49-F238E27FC236}">
              <a16:creationId xmlns:a16="http://schemas.microsoft.com/office/drawing/2014/main" id="{96A16A3E-EF93-4277-8293-8AFB863A158B}"/>
            </a:ext>
          </a:extLst>
        </xdr:cNvPr>
        <xdr:cNvSpPr txBox="1"/>
      </xdr:nvSpPr>
      <xdr:spPr>
        <a:xfrm>
          <a:off x="2112019" y="508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168655</xdr:rowOff>
    </xdr:from>
    <xdr:ext cx="405111" cy="259045"/>
    <xdr:sp macro="" textlink="">
      <xdr:nvSpPr>
        <xdr:cNvPr id="104" name="n_4mainValue有形固定資産減価償却率">
          <a:extLst>
            <a:ext uri="{FF2B5EF4-FFF2-40B4-BE49-F238E27FC236}">
              <a16:creationId xmlns:a16="http://schemas.microsoft.com/office/drawing/2014/main" id="{BE86865F-8A97-4082-A9DC-12F6BA115120}"/>
            </a:ext>
          </a:extLst>
        </xdr:cNvPr>
        <xdr:cNvSpPr txBox="1"/>
      </xdr:nvSpPr>
      <xdr:spPr>
        <a:xfrm>
          <a:off x="1426219" y="508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651E36C0-ED70-4AAB-AADF-A5A783B11E36}"/>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976CE78-8CC5-47FA-9FA7-9401C2587B5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726BCB3D-6D6D-433D-A8CE-CD4BDFFBDAE3}"/>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3402C71D-943B-48D6-AB88-A7B38C5C36C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B0560EFE-0E37-4F89-8973-60C955883CD6}"/>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DB3E844F-FE48-48B2-9955-042EF47D4575}"/>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8AA478D-BA8C-49DD-95CC-D026F0197A7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BB9C2F9C-C205-4CE7-A99F-A84E043D44E0}"/>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99A07CE8-4386-41AF-947E-8C94E6835DB4}"/>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79DDF0CD-A6A3-4AD0-A01E-C26A69B1A46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90F6B280-AAB2-4AD6-AE53-07F338A5F9A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7FEA8FD-5B2E-44F7-9DE5-CD008EFB3144}"/>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2B0DAC6C-90E4-4690-A026-65DCB4279F02}"/>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平成２９年度に実施した繰上げ償還による地方債残高の大幅な減少、人口増に伴う町税の堅調な増加などにより債務償還比率は、類似団体平均を下回っていたが、財政調整基金の取崩し額の増などによる充当可能財源の減を主な要因として、令和５年度から類似団体平均を上回っている。今後、財政調整基金の取崩し額の増による充当可能財源の減少、また大型建設事業よる地方債現在高の増となった場合、更なる比率の上昇が懸念されるため、事業精査による歳出削減を徹底していく必要があ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FFABCCE-83D0-40BD-BE68-FE30D0C0DE63}"/>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9D97807-816B-422F-AB21-915205DB06C1}"/>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8AA5C47A-3520-4BD5-8B17-5D73CA4FCDFA}"/>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A8797A84-13AC-4086-ADDD-5E3335565651}"/>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CE499F48-B673-4125-8B82-257DF6C6F05D}"/>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C4ADE567-0F07-48DA-999D-919432C0D1C8}"/>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7108DEE8-DDD1-4F71-9ADC-0D37955278E0}"/>
            </a:ext>
          </a:extLst>
        </xdr:cNvPr>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83E8B6E6-A409-422B-B2C8-4F07F1C47EEE}"/>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A88AF82-4A04-46EE-A34F-40B0E75A876B}"/>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95239B9D-3923-4D33-86E7-C12897712B19}"/>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99854D2F-B22B-43E2-AA1D-049D0776AD40}"/>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7D81F0B4-BF0D-4185-A1EA-2ACB285392F3}"/>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9A2D7B05-D47C-428C-BA3A-4DF0BB54B635}"/>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832FD094-A715-4339-8FBA-72AD5003A0D0}"/>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A7274309-7DCC-4653-8ACF-222B3B31EAC0}"/>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CB18F62-4F87-40C1-A76C-008241A24353}"/>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C0EB2277-5E34-418B-BBCD-C87DA77327F8}"/>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5" name="直線コネクタ 134">
          <a:extLst>
            <a:ext uri="{FF2B5EF4-FFF2-40B4-BE49-F238E27FC236}">
              <a16:creationId xmlns:a16="http://schemas.microsoft.com/office/drawing/2014/main" id="{1DAF7D2A-68C0-465A-B8B5-60DD2EAED9C6}"/>
            </a:ext>
          </a:extLst>
        </xdr:cNvPr>
        <xdr:cNvCxnSpPr/>
      </xdr:nvCxnSpPr>
      <xdr:spPr>
        <a:xfrm flipV="1">
          <a:off x="13323570" y="5118553"/>
          <a:ext cx="1269" cy="1402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6" name="債務償還比率最小値テキスト">
          <a:extLst>
            <a:ext uri="{FF2B5EF4-FFF2-40B4-BE49-F238E27FC236}">
              <a16:creationId xmlns:a16="http://schemas.microsoft.com/office/drawing/2014/main" id="{9BE0F33E-4260-4E27-921F-2FC0FA922EB6}"/>
            </a:ext>
          </a:extLst>
        </xdr:cNvPr>
        <xdr:cNvSpPr txBox="1"/>
      </xdr:nvSpPr>
      <xdr:spPr>
        <a:xfrm>
          <a:off x="13376275" y="65243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7" name="直線コネクタ 136">
          <a:extLst>
            <a:ext uri="{FF2B5EF4-FFF2-40B4-BE49-F238E27FC236}">
              <a16:creationId xmlns:a16="http://schemas.microsoft.com/office/drawing/2014/main" id="{61948DCD-2599-4764-BDAA-B7755314A825}"/>
            </a:ext>
          </a:extLst>
        </xdr:cNvPr>
        <xdr:cNvCxnSpPr/>
      </xdr:nvCxnSpPr>
      <xdr:spPr>
        <a:xfrm>
          <a:off x="13255625" y="6520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5874B07D-796F-428B-BCAC-EE8A24960CB0}"/>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EFE08EDA-9109-4376-8F35-85FE4ED5C737}"/>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0" name="債務償還比率平均値テキスト">
          <a:extLst>
            <a:ext uri="{FF2B5EF4-FFF2-40B4-BE49-F238E27FC236}">
              <a16:creationId xmlns:a16="http://schemas.microsoft.com/office/drawing/2014/main" id="{60C7C308-A2C5-450D-9897-1A66E5ED89C6}"/>
            </a:ext>
          </a:extLst>
        </xdr:cNvPr>
        <xdr:cNvSpPr txBox="1"/>
      </xdr:nvSpPr>
      <xdr:spPr>
        <a:xfrm>
          <a:off x="13376275" y="5367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1" name="フローチャート: 判断 140">
          <a:extLst>
            <a:ext uri="{FF2B5EF4-FFF2-40B4-BE49-F238E27FC236}">
              <a16:creationId xmlns:a16="http://schemas.microsoft.com/office/drawing/2014/main" id="{95F1C8AF-A964-4932-80BF-258311A40799}"/>
            </a:ext>
          </a:extLst>
        </xdr:cNvPr>
        <xdr:cNvSpPr/>
      </xdr:nvSpPr>
      <xdr:spPr>
        <a:xfrm>
          <a:off x="13293725" y="5509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2" name="フローチャート: 判断 141">
          <a:extLst>
            <a:ext uri="{FF2B5EF4-FFF2-40B4-BE49-F238E27FC236}">
              <a16:creationId xmlns:a16="http://schemas.microsoft.com/office/drawing/2014/main" id="{A204FE42-694A-4775-B357-354CFB647A38}"/>
            </a:ext>
          </a:extLst>
        </xdr:cNvPr>
        <xdr:cNvSpPr/>
      </xdr:nvSpPr>
      <xdr:spPr>
        <a:xfrm>
          <a:off x="12639675" y="55127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3" name="フローチャート: 判断 142">
          <a:extLst>
            <a:ext uri="{FF2B5EF4-FFF2-40B4-BE49-F238E27FC236}">
              <a16:creationId xmlns:a16="http://schemas.microsoft.com/office/drawing/2014/main" id="{676C29DB-78B9-4CC7-B72D-2D00F6B6BB44}"/>
            </a:ext>
          </a:extLst>
        </xdr:cNvPr>
        <xdr:cNvSpPr/>
      </xdr:nvSpPr>
      <xdr:spPr>
        <a:xfrm>
          <a:off x="11953875" y="55169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4" name="フローチャート: 判断 143">
          <a:extLst>
            <a:ext uri="{FF2B5EF4-FFF2-40B4-BE49-F238E27FC236}">
              <a16:creationId xmlns:a16="http://schemas.microsoft.com/office/drawing/2014/main" id="{710FCC8D-D6FA-4C65-925C-8767546C4E04}"/>
            </a:ext>
          </a:extLst>
        </xdr:cNvPr>
        <xdr:cNvSpPr/>
      </xdr:nvSpPr>
      <xdr:spPr>
        <a:xfrm>
          <a:off x="11268075" y="5474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5" name="フローチャート: 判断 144">
          <a:extLst>
            <a:ext uri="{FF2B5EF4-FFF2-40B4-BE49-F238E27FC236}">
              <a16:creationId xmlns:a16="http://schemas.microsoft.com/office/drawing/2014/main" id="{25F70692-D420-48BF-B9B5-FA818063074F}"/>
            </a:ext>
          </a:extLst>
        </xdr:cNvPr>
        <xdr:cNvSpPr/>
      </xdr:nvSpPr>
      <xdr:spPr>
        <a:xfrm>
          <a:off x="10582275" y="562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28D8979-597A-486D-9F70-483FC66C515E}"/>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1AFD6D2C-A840-4937-96A8-21331160C5A4}"/>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D53D0D0-B45C-4AB5-84BA-D85880337C1B}"/>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DBAC058-B65E-4725-A25A-1C4570AA28B0}"/>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6D0AC75-46A7-44A6-9274-D20D2272D6C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122325</xdr:rowOff>
    </xdr:from>
    <xdr:to>
      <xdr:col>76</xdr:col>
      <xdr:colOff>73025</xdr:colOff>
      <xdr:row>29</xdr:row>
      <xdr:rowOff>52475</xdr:rowOff>
    </xdr:to>
    <xdr:sp macro="" textlink="">
      <xdr:nvSpPr>
        <xdr:cNvPr id="151" name="楕円 150">
          <a:extLst>
            <a:ext uri="{FF2B5EF4-FFF2-40B4-BE49-F238E27FC236}">
              <a16:creationId xmlns:a16="http://schemas.microsoft.com/office/drawing/2014/main" id="{2E50B726-B3A2-4537-BA23-7EDEC20831D2}"/>
            </a:ext>
          </a:extLst>
        </xdr:cNvPr>
        <xdr:cNvSpPr/>
      </xdr:nvSpPr>
      <xdr:spPr>
        <a:xfrm>
          <a:off x="13293725" y="55388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100752</xdr:rowOff>
    </xdr:from>
    <xdr:ext cx="469744" cy="259045"/>
    <xdr:sp macro="" textlink="">
      <xdr:nvSpPr>
        <xdr:cNvPr id="152" name="債務償還比率該当値テキスト">
          <a:extLst>
            <a:ext uri="{FF2B5EF4-FFF2-40B4-BE49-F238E27FC236}">
              <a16:creationId xmlns:a16="http://schemas.microsoft.com/office/drawing/2014/main" id="{04CC13A8-4521-42D7-8746-18F755013FBE}"/>
            </a:ext>
          </a:extLst>
        </xdr:cNvPr>
        <xdr:cNvSpPr txBox="1"/>
      </xdr:nvSpPr>
      <xdr:spPr>
        <a:xfrm>
          <a:off x="13376275" y="551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131578</xdr:rowOff>
    </xdr:from>
    <xdr:to>
      <xdr:col>72</xdr:col>
      <xdr:colOff>123825</xdr:colOff>
      <xdr:row>29</xdr:row>
      <xdr:rowOff>61728</xdr:rowOff>
    </xdr:to>
    <xdr:sp macro="" textlink="">
      <xdr:nvSpPr>
        <xdr:cNvPr id="153" name="楕円 152">
          <a:extLst>
            <a:ext uri="{FF2B5EF4-FFF2-40B4-BE49-F238E27FC236}">
              <a16:creationId xmlns:a16="http://schemas.microsoft.com/office/drawing/2014/main" id="{CD90D7BE-C936-45DE-82C2-6127CAA758D1}"/>
            </a:ext>
          </a:extLst>
        </xdr:cNvPr>
        <xdr:cNvSpPr/>
      </xdr:nvSpPr>
      <xdr:spPr>
        <a:xfrm>
          <a:off x="12639675" y="55481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1675</xdr:rowOff>
    </xdr:from>
    <xdr:to>
      <xdr:col>76</xdr:col>
      <xdr:colOff>22225</xdr:colOff>
      <xdr:row>29</xdr:row>
      <xdr:rowOff>10928</xdr:rowOff>
    </xdr:to>
    <xdr:cxnSp macro="">
      <xdr:nvCxnSpPr>
        <xdr:cNvPr id="154" name="直線コネクタ 153">
          <a:extLst>
            <a:ext uri="{FF2B5EF4-FFF2-40B4-BE49-F238E27FC236}">
              <a16:creationId xmlns:a16="http://schemas.microsoft.com/office/drawing/2014/main" id="{E6EF8483-776F-4294-8ACD-09263B56415E}"/>
            </a:ext>
          </a:extLst>
        </xdr:cNvPr>
        <xdr:cNvCxnSpPr/>
      </xdr:nvCxnSpPr>
      <xdr:spPr>
        <a:xfrm flipV="1">
          <a:off x="12690475" y="5583325"/>
          <a:ext cx="635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91277</xdr:rowOff>
    </xdr:from>
    <xdr:to>
      <xdr:col>68</xdr:col>
      <xdr:colOff>123825</xdr:colOff>
      <xdr:row>29</xdr:row>
      <xdr:rowOff>21427</xdr:rowOff>
    </xdr:to>
    <xdr:sp macro="" textlink="">
      <xdr:nvSpPr>
        <xdr:cNvPr id="155" name="楕円 154">
          <a:extLst>
            <a:ext uri="{FF2B5EF4-FFF2-40B4-BE49-F238E27FC236}">
              <a16:creationId xmlns:a16="http://schemas.microsoft.com/office/drawing/2014/main" id="{5CD81A3C-014A-4A7E-8B8D-95A410DD2E91}"/>
            </a:ext>
          </a:extLst>
        </xdr:cNvPr>
        <xdr:cNvSpPr/>
      </xdr:nvSpPr>
      <xdr:spPr>
        <a:xfrm>
          <a:off x="11953875" y="5507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142077</xdr:rowOff>
    </xdr:from>
    <xdr:to>
      <xdr:col>72</xdr:col>
      <xdr:colOff>73025</xdr:colOff>
      <xdr:row>29</xdr:row>
      <xdr:rowOff>10928</xdr:rowOff>
    </xdr:to>
    <xdr:cxnSp macro="">
      <xdr:nvCxnSpPr>
        <xdr:cNvPr id="156" name="直線コネクタ 155">
          <a:extLst>
            <a:ext uri="{FF2B5EF4-FFF2-40B4-BE49-F238E27FC236}">
              <a16:creationId xmlns:a16="http://schemas.microsoft.com/office/drawing/2014/main" id="{B0BB48E2-A456-4FD6-844E-FFB1EC7459F6}"/>
            </a:ext>
          </a:extLst>
        </xdr:cNvPr>
        <xdr:cNvCxnSpPr/>
      </xdr:nvCxnSpPr>
      <xdr:spPr>
        <a:xfrm>
          <a:off x="12004675" y="5558627"/>
          <a:ext cx="685800" cy="3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6459</xdr:rowOff>
    </xdr:from>
    <xdr:to>
      <xdr:col>64</xdr:col>
      <xdr:colOff>123825</xdr:colOff>
      <xdr:row>28</xdr:row>
      <xdr:rowOff>108059</xdr:rowOff>
    </xdr:to>
    <xdr:sp macro="" textlink="">
      <xdr:nvSpPr>
        <xdr:cNvPr id="157" name="楕円 156">
          <a:extLst>
            <a:ext uri="{FF2B5EF4-FFF2-40B4-BE49-F238E27FC236}">
              <a16:creationId xmlns:a16="http://schemas.microsoft.com/office/drawing/2014/main" id="{B63D02F7-4A45-4AC6-B03D-AAB5E7636805}"/>
            </a:ext>
          </a:extLst>
        </xdr:cNvPr>
        <xdr:cNvSpPr/>
      </xdr:nvSpPr>
      <xdr:spPr>
        <a:xfrm>
          <a:off x="11268075" y="542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57259</xdr:rowOff>
    </xdr:from>
    <xdr:to>
      <xdr:col>68</xdr:col>
      <xdr:colOff>73025</xdr:colOff>
      <xdr:row>28</xdr:row>
      <xdr:rowOff>142077</xdr:rowOff>
    </xdr:to>
    <xdr:cxnSp macro="">
      <xdr:nvCxnSpPr>
        <xdr:cNvPr id="158" name="直線コネクタ 157">
          <a:extLst>
            <a:ext uri="{FF2B5EF4-FFF2-40B4-BE49-F238E27FC236}">
              <a16:creationId xmlns:a16="http://schemas.microsoft.com/office/drawing/2014/main" id="{5711983D-FCC5-4D46-AAAB-01816CA43B33}"/>
            </a:ext>
          </a:extLst>
        </xdr:cNvPr>
        <xdr:cNvCxnSpPr/>
      </xdr:nvCxnSpPr>
      <xdr:spPr>
        <a:xfrm>
          <a:off x="11318875" y="5473809"/>
          <a:ext cx="685800" cy="8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97034</xdr:rowOff>
    </xdr:from>
    <xdr:to>
      <xdr:col>60</xdr:col>
      <xdr:colOff>123825</xdr:colOff>
      <xdr:row>29</xdr:row>
      <xdr:rowOff>27184</xdr:rowOff>
    </xdr:to>
    <xdr:sp macro="" textlink="">
      <xdr:nvSpPr>
        <xdr:cNvPr id="159" name="楕円 158">
          <a:extLst>
            <a:ext uri="{FF2B5EF4-FFF2-40B4-BE49-F238E27FC236}">
              <a16:creationId xmlns:a16="http://schemas.microsoft.com/office/drawing/2014/main" id="{EF299C24-1BAE-4664-98E4-145B3A4253C1}"/>
            </a:ext>
          </a:extLst>
        </xdr:cNvPr>
        <xdr:cNvSpPr/>
      </xdr:nvSpPr>
      <xdr:spPr>
        <a:xfrm>
          <a:off x="10582275" y="55135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57259</xdr:rowOff>
    </xdr:from>
    <xdr:to>
      <xdr:col>64</xdr:col>
      <xdr:colOff>73025</xdr:colOff>
      <xdr:row>28</xdr:row>
      <xdr:rowOff>147834</xdr:rowOff>
    </xdr:to>
    <xdr:cxnSp macro="">
      <xdr:nvCxnSpPr>
        <xdr:cNvPr id="160" name="直線コネクタ 159">
          <a:extLst>
            <a:ext uri="{FF2B5EF4-FFF2-40B4-BE49-F238E27FC236}">
              <a16:creationId xmlns:a16="http://schemas.microsoft.com/office/drawing/2014/main" id="{D10E1EFF-C415-4B44-8BD3-379C50C365D1}"/>
            </a:ext>
          </a:extLst>
        </xdr:cNvPr>
        <xdr:cNvCxnSpPr/>
      </xdr:nvCxnSpPr>
      <xdr:spPr>
        <a:xfrm flipV="1">
          <a:off x="10633075" y="5473809"/>
          <a:ext cx="685800" cy="9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1" name="n_1aveValue債務償還比率">
          <a:extLst>
            <a:ext uri="{FF2B5EF4-FFF2-40B4-BE49-F238E27FC236}">
              <a16:creationId xmlns:a16="http://schemas.microsoft.com/office/drawing/2014/main" id="{73528DFC-F4FC-448B-A1F1-9FC0D7D27197}"/>
            </a:ext>
          </a:extLst>
        </xdr:cNvPr>
        <xdr:cNvSpPr txBox="1"/>
      </xdr:nvSpPr>
      <xdr:spPr>
        <a:xfrm>
          <a:off x="12461952" y="52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2" name="n_2aveValue債務償還比率">
          <a:extLst>
            <a:ext uri="{FF2B5EF4-FFF2-40B4-BE49-F238E27FC236}">
              <a16:creationId xmlns:a16="http://schemas.microsoft.com/office/drawing/2014/main" id="{C227313D-3DA7-4097-8B3B-12BA1B71E9EE}"/>
            </a:ext>
          </a:extLst>
        </xdr:cNvPr>
        <xdr:cNvSpPr txBox="1"/>
      </xdr:nvSpPr>
      <xdr:spPr>
        <a:xfrm>
          <a:off x="11788852" y="560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3" name="n_3aveValue債務償還比率">
          <a:extLst>
            <a:ext uri="{FF2B5EF4-FFF2-40B4-BE49-F238E27FC236}">
              <a16:creationId xmlns:a16="http://schemas.microsoft.com/office/drawing/2014/main" id="{5780363A-40FA-4ED5-8C65-9734DE172713}"/>
            </a:ext>
          </a:extLst>
        </xdr:cNvPr>
        <xdr:cNvSpPr txBox="1"/>
      </xdr:nvSpPr>
      <xdr:spPr>
        <a:xfrm>
          <a:off x="11103052"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4" name="n_4aveValue債務償還比率">
          <a:extLst>
            <a:ext uri="{FF2B5EF4-FFF2-40B4-BE49-F238E27FC236}">
              <a16:creationId xmlns:a16="http://schemas.microsoft.com/office/drawing/2014/main" id="{C68B8163-9CD9-499E-BF01-7B037FA861DB}"/>
            </a:ext>
          </a:extLst>
        </xdr:cNvPr>
        <xdr:cNvSpPr txBox="1"/>
      </xdr:nvSpPr>
      <xdr:spPr>
        <a:xfrm>
          <a:off x="10417252" y="571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52855</xdr:rowOff>
    </xdr:from>
    <xdr:ext cx="469744" cy="259045"/>
    <xdr:sp macro="" textlink="">
      <xdr:nvSpPr>
        <xdr:cNvPr id="165" name="n_1mainValue債務償還比率">
          <a:extLst>
            <a:ext uri="{FF2B5EF4-FFF2-40B4-BE49-F238E27FC236}">
              <a16:creationId xmlns:a16="http://schemas.microsoft.com/office/drawing/2014/main" id="{01593BF6-BE7A-44FF-BC58-777E3A5304F4}"/>
            </a:ext>
          </a:extLst>
        </xdr:cNvPr>
        <xdr:cNvSpPr txBox="1"/>
      </xdr:nvSpPr>
      <xdr:spPr>
        <a:xfrm>
          <a:off x="12461952" y="563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37954</xdr:rowOff>
    </xdr:from>
    <xdr:ext cx="469744" cy="259045"/>
    <xdr:sp macro="" textlink="">
      <xdr:nvSpPr>
        <xdr:cNvPr id="166" name="n_2mainValue債務償還比率">
          <a:extLst>
            <a:ext uri="{FF2B5EF4-FFF2-40B4-BE49-F238E27FC236}">
              <a16:creationId xmlns:a16="http://schemas.microsoft.com/office/drawing/2014/main" id="{E8492B53-AC1A-42C7-BE39-676600A5DBDD}"/>
            </a:ext>
          </a:extLst>
        </xdr:cNvPr>
        <xdr:cNvSpPr txBox="1"/>
      </xdr:nvSpPr>
      <xdr:spPr>
        <a:xfrm>
          <a:off x="11788852" y="528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124586</xdr:rowOff>
    </xdr:from>
    <xdr:ext cx="469744" cy="259045"/>
    <xdr:sp macro="" textlink="">
      <xdr:nvSpPr>
        <xdr:cNvPr id="167" name="n_3mainValue債務償還比率">
          <a:extLst>
            <a:ext uri="{FF2B5EF4-FFF2-40B4-BE49-F238E27FC236}">
              <a16:creationId xmlns:a16="http://schemas.microsoft.com/office/drawing/2014/main" id="{55EC280C-19B9-46AF-B2A2-69B4D931823B}"/>
            </a:ext>
          </a:extLst>
        </xdr:cNvPr>
        <xdr:cNvSpPr txBox="1"/>
      </xdr:nvSpPr>
      <xdr:spPr>
        <a:xfrm>
          <a:off x="11103052" y="521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43711</xdr:rowOff>
    </xdr:from>
    <xdr:ext cx="469744" cy="259045"/>
    <xdr:sp macro="" textlink="">
      <xdr:nvSpPr>
        <xdr:cNvPr id="168" name="n_4mainValue債務償還比率">
          <a:extLst>
            <a:ext uri="{FF2B5EF4-FFF2-40B4-BE49-F238E27FC236}">
              <a16:creationId xmlns:a16="http://schemas.microsoft.com/office/drawing/2014/main" id="{A94799D1-F339-49B6-B359-16DD5E3105BD}"/>
            </a:ext>
          </a:extLst>
        </xdr:cNvPr>
        <xdr:cNvSpPr txBox="1"/>
      </xdr:nvSpPr>
      <xdr:spPr>
        <a:xfrm>
          <a:off x="10417252" y="529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D72412C8-C645-4504-BB41-E7B47D65DD4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DE6E410-2B54-4681-9B2E-44849074DAB8}"/>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EF3970A2-D499-4B41-B2FC-B4C9E904C60A}"/>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377E3A6E-BC94-45BF-B5FC-A2B18629169E}"/>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9647739-294B-4B8C-9B91-3547DC234B49}"/>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5B619284-8775-48BB-BD81-F08DC185195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56528E-6560-4862-AA08-FCA90FA8E45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AD9B39E-4D99-43CE-B073-89F6A886781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42B8EC-F195-4DAD-84AE-A2D81876604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B22B8C-381D-46DB-A299-68501BCA427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59153A-1332-4684-B237-A56A9CE8EA5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8E9F9D-6A1D-4DE8-87E6-5E70AD1B87C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09D2D8-C229-4994-B99D-C2BD1415915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62985E-FE32-459B-A8D6-3563ED376E1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6B58A9-5A5B-4A98-8445-C60054FEB74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58B303-0FFF-484B-833C-9653F2803DD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03DBD0-F8AB-485C-8B33-F531C0EF9D8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E9C2D1C-33EA-449F-BFCF-BD209C2E6AA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993BAD-993D-4ED3-A84F-88942587AA4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3B3B7E-88F3-4DB1-A481-36C2B95E246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21C2E4-E963-4E0C-9E8A-159BBB41F34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8819EC-15D0-493A-B6B6-1039629DF656}"/>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A5322C-F370-4D2B-8218-C48C826636E6}"/>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465D7C-3C57-414A-B788-07BF9FAB3D2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8BC575-F942-44DE-859B-587D9E2780CB}"/>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F27AFE-FE25-4F1F-A6A5-DCB1389076A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D675E2-BB93-415F-926F-8FF3799B2C5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B27322-2005-427D-A4DD-8BA0A977A26A}"/>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23B4EA-5986-4254-AC55-FE1B6465F36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D1AD6A-D46C-4C1B-A3DC-D0E43CCBBE2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3E774C-96A4-4928-8F52-AFBD8704987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632597-A43F-4748-965A-61FA56F20B1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E6DDDB-7FD7-49B3-A779-3AC521C2098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A06C87-83BA-42B3-915A-C41B90297E7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49EDCE-4638-4FC5-8B98-A0390F31100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16A4670-BBEC-408A-8CA8-F56F87EFE78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2D27F5-3434-4DAE-85BA-39F300D4A84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57FD05-B67A-4A2F-BD6D-6D18FB3111A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1B2B62-D2F1-466E-B740-ADD788C5602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CD4E0B-4E69-411D-B992-B7FA57CF6936}"/>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56A9FD-7BF4-4901-91FC-03FDB285356F}"/>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A29900-3D87-472C-82DF-6BEB3FC8E8E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562029-FF0B-4097-88B1-1734BE363EE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5ADAE1-464E-4A28-AF5B-311BF63B0410}"/>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A6BECD-04E5-4435-8E4D-EC995739AC8D}"/>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DD6FEF-7C65-4526-BD03-FF65D77D7AE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90231DA-0842-4B67-890B-1D124993754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8A2D8B6-D604-4706-A198-58891CFAF1C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651886C-76F9-4669-A109-4B6E4E48C05B}"/>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D5C2BE1-22B2-4497-B743-F786E4E2C5E9}"/>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A71F478-D954-45DA-AEDC-C90C35198D3D}"/>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28056AD-EB30-4147-ACD3-8CE0D6014A9F}"/>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E1D76CA-5D8A-40DB-98ED-C25C08D9A25C}"/>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9A5BB91-B658-4B85-8AAF-B91386926C61}"/>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029FFB4-BD68-4A6C-9811-8574341B9F5D}"/>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F305F8B-18C6-4CC3-9F49-C76A9E8E4E03}"/>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1784408-2E4E-47BF-B070-1DEB9232BA2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4F6480B-6B18-4080-AB4C-E41EF5D8A3E9}"/>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CD3CD9C-3D9D-479E-BACD-11E10FDE603D}"/>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1A227084-1866-4AFB-A043-5244B1630558}"/>
            </a:ext>
          </a:extLst>
        </xdr:cNvPr>
        <xdr:cNvCxnSpPr/>
      </xdr:nvCxnSpPr>
      <xdr:spPr>
        <a:xfrm flipV="1">
          <a:off x="4177665" y="5514848"/>
          <a:ext cx="0" cy="1307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32E4274A-4C0B-46FF-B225-BBC0CD7C5DE8}"/>
            </a:ext>
          </a:extLst>
        </xdr:cNvPr>
        <xdr:cNvSpPr txBox="1"/>
      </xdr:nvSpPr>
      <xdr:spPr>
        <a:xfrm>
          <a:off x="4216400" y="682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32E8D8C5-F767-47BC-96BC-E298DD48DAE7}"/>
            </a:ext>
          </a:extLst>
        </xdr:cNvPr>
        <xdr:cNvCxnSpPr/>
      </xdr:nvCxnSpPr>
      <xdr:spPr>
        <a:xfrm>
          <a:off x="4108450" y="6821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D480AF9-E50C-4880-8D9A-CF28C4916E86}"/>
            </a:ext>
          </a:extLst>
        </xdr:cNvPr>
        <xdr:cNvSpPr txBox="1"/>
      </xdr:nvSpPr>
      <xdr:spPr>
        <a:xfrm>
          <a:off x="4216400" y="529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9D5D404-BF88-4ECD-B181-CCA957823675}"/>
            </a:ext>
          </a:extLst>
        </xdr:cNvPr>
        <xdr:cNvCxnSpPr/>
      </xdr:nvCxnSpPr>
      <xdr:spPr>
        <a:xfrm>
          <a:off x="4108450" y="5514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242FA598-9842-4CCC-8C91-01D76E14D7A1}"/>
            </a:ext>
          </a:extLst>
        </xdr:cNvPr>
        <xdr:cNvSpPr txBox="1"/>
      </xdr:nvSpPr>
      <xdr:spPr>
        <a:xfrm>
          <a:off x="4216400" y="6139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3B241116-6440-4DAA-B9C4-D2449AB44275}"/>
            </a:ext>
          </a:extLst>
        </xdr:cNvPr>
        <xdr:cNvSpPr/>
      </xdr:nvSpPr>
      <xdr:spPr>
        <a:xfrm>
          <a:off x="4127500" y="61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E25A830E-FDE4-48AB-9FC7-443990D426D2}"/>
            </a:ext>
          </a:extLst>
        </xdr:cNvPr>
        <xdr:cNvSpPr/>
      </xdr:nvSpPr>
      <xdr:spPr>
        <a:xfrm>
          <a:off x="3384550" y="614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32AEC7A5-2424-43D5-8EC3-7023F6AF2DEF}"/>
            </a:ext>
          </a:extLst>
        </xdr:cNvPr>
        <xdr:cNvSpPr/>
      </xdr:nvSpPr>
      <xdr:spPr>
        <a:xfrm>
          <a:off x="2571750" y="61056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033B3FC-688C-4902-9C98-07F7E542125F}"/>
            </a:ext>
          </a:extLst>
        </xdr:cNvPr>
        <xdr:cNvSpPr/>
      </xdr:nvSpPr>
      <xdr:spPr>
        <a:xfrm>
          <a:off x="1778000" y="60827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CD7A3DDD-39C2-469B-B1A1-4EE8989977E3}"/>
            </a:ext>
          </a:extLst>
        </xdr:cNvPr>
        <xdr:cNvSpPr/>
      </xdr:nvSpPr>
      <xdr:spPr>
        <a:xfrm>
          <a:off x="984250" y="6089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CD78AF2-34D5-47E0-AD01-E1FD7A6BB78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839919D-0B7F-4949-9DD2-C055BB8275D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499F7D-0922-4210-BBCD-EA93DBBA884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8BB6AB-F606-4E25-A8B2-8271C378C14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ED3B27-65C0-4CAA-B91B-0B8F163531C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116840</xdr:rowOff>
    </xdr:from>
    <xdr:to>
      <xdr:col>24</xdr:col>
      <xdr:colOff>114300</xdr:colOff>
      <xdr:row>34</xdr:row>
      <xdr:rowOff>46990</xdr:rowOff>
    </xdr:to>
    <xdr:sp macro="" textlink="">
      <xdr:nvSpPr>
        <xdr:cNvPr id="71" name="楕円 70">
          <a:extLst>
            <a:ext uri="{FF2B5EF4-FFF2-40B4-BE49-F238E27FC236}">
              <a16:creationId xmlns:a16="http://schemas.microsoft.com/office/drawing/2014/main" id="{3DE00FD8-3011-4615-9F64-4B9BDA37EB93}"/>
            </a:ext>
          </a:extLst>
        </xdr:cNvPr>
        <xdr:cNvSpPr/>
      </xdr:nvSpPr>
      <xdr:spPr>
        <a:xfrm>
          <a:off x="4127500" y="55714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31767</xdr:rowOff>
    </xdr:from>
    <xdr:ext cx="405111" cy="259045"/>
    <xdr:sp macro="" textlink="">
      <xdr:nvSpPr>
        <xdr:cNvPr id="72" name="【道路】&#10;有形固定資産減価償却率該当値テキスト">
          <a:extLst>
            <a:ext uri="{FF2B5EF4-FFF2-40B4-BE49-F238E27FC236}">
              <a16:creationId xmlns:a16="http://schemas.microsoft.com/office/drawing/2014/main" id="{241DB85F-06FC-4D6D-9AF5-917FACC01FF5}"/>
            </a:ext>
          </a:extLst>
        </xdr:cNvPr>
        <xdr:cNvSpPr txBox="1"/>
      </xdr:nvSpPr>
      <xdr:spPr>
        <a:xfrm>
          <a:off x="4216400"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55118</xdr:rowOff>
    </xdr:from>
    <xdr:to>
      <xdr:col>20</xdr:col>
      <xdr:colOff>38100</xdr:colOff>
      <xdr:row>33</xdr:row>
      <xdr:rowOff>156718</xdr:rowOff>
    </xdr:to>
    <xdr:sp macro="" textlink="">
      <xdr:nvSpPr>
        <xdr:cNvPr id="73" name="楕円 72">
          <a:extLst>
            <a:ext uri="{FF2B5EF4-FFF2-40B4-BE49-F238E27FC236}">
              <a16:creationId xmlns:a16="http://schemas.microsoft.com/office/drawing/2014/main" id="{2A076EA2-A38E-45A5-AE42-2166C942A764}"/>
            </a:ext>
          </a:extLst>
        </xdr:cNvPr>
        <xdr:cNvSpPr/>
      </xdr:nvSpPr>
      <xdr:spPr>
        <a:xfrm>
          <a:off x="3384550" y="55097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105918</xdr:rowOff>
    </xdr:from>
    <xdr:to>
      <xdr:col>24</xdr:col>
      <xdr:colOff>63500</xdr:colOff>
      <xdr:row>33</xdr:row>
      <xdr:rowOff>167640</xdr:rowOff>
    </xdr:to>
    <xdr:cxnSp macro="">
      <xdr:nvCxnSpPr>
        <xdr:cNvPr id="74" name="直線コネクタ 73">
          <a:extLst>
            <a:ext uri="{FF2B5EF4-FFF2-40B4-BE49-F238E27FC236}">
              <a16:creationId xmlns:a16="http://schemas.microsoft.com/office/drawing/2014/main" id="{011B2211-FFD2-4957-81AD-186A43DAD8D6}"/>
            </a:ext>
          </a:extLst>
        </xdr:cNvPr>
        <xdr:cNvCxnSpPr/>
      </xdr:nvCxnSpPr>
      <xdr:spPr>
        <a:xfrm>
          <a:off x="3429000" y="5560568"/>
          <a:ext cx="7493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167132</xdr:rowOff>
    </xdr:from>
    <xdr:to>
      <xdr:col>15</xdr:col>
      <xdr:colOff>101600</xdr:colOff>
      <xdr:row>33</xdr:row>
      <xdr:rowOff>97282</xdr:rowOff>
    </xdr:to>
    <xdr:sp macro="" textlink="">
      <xdr:nvSpPr>
        <xdr:cNvPr id="75" name="楕円 74">
          <a:extLst>
            <a:ext uri="{FF2B5EF4-FFF2-40B4-BE49-F238E27FC236}">
              <a16:creationId xmlns:a16="http://schemas.microsoft.com/office/drawing/2014/main" id="{BEE03A11-F03A-416B-8AB1-17D0FABA58D7}"/>
            </a:ext>
          </a:extLst>
        </xdr:cNvPr>
        <xdr:cNvSpPr/>
      </xdr:nvSpPr>
      <xdr:spPr>
        <a:xfrm>
          <a:off x="2571750" y="54566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46482</xdr:rowOff>
    </xdr:from>
    <xdr:to>
      <xdr:col>19</xdr:col>
      <xdr:colOff>177800</xdr:colOff>
      <xdr:row>33</xdr:row>
      <xdr:rowOff>105918</xdr:rowOff>
    </xdr:to>
    <xdr:cxnSp macro="">
      <xdr:nvCxnSpPr>
        <xdr:cNvPr id="76" name="直線コネクタ 75">
          <a:extLst>
            <a:ext uri="{FF2B5EF4-FFF2-40B4-BE49-F238E27FC236}">
              <a16:creationId xmlns:a16="http://schemas.microsoft.com/office/drawing/2014/main" id="{6D95FAF2-5B7F-4842-84BA-3BF3F93930FD}"/>
            </a:ext>
          </a:extLst>
        </xdr:cNvPr>
        <xdr:cNvCxnSpPr/>
      </xdr:nvCxnSpPr>
      <xdr:spPr>
        <a:xfrm>
          <a:off x="2622550" y="5501132"/>
          <a:ext cx="8064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125984</xdr:rowOff>
    </xdr:from>
    <xdr:to>
      <xdr:col>10</xdr:col>
      <xdr:colOff>165100</xdr:colOff>
      <xdr:row>33</xdr:row>
      <xdr:rowOff>56134</xdr:rowOff>
    </xdr:to>
    <xdr:sp macro="" textlink="">
      <xdr:nvSpPr>
        <xdr:cNvPr id="77" name="楕円 76">
          <a:extLst>
            <a:ext uri="{FF2B5EF4-FFF2-40B4-BE49-F238E27FC236}">
              <a16:creationId xmlns:a16="http://schemas.microsoft.com/office/drawing/2014/main" id="{3AA47F17-A78F-4568-8BC5-89C31CF4643A}"/>
            </a:ext>
          </a:extLst>
        </xdr:cNvPr>
        <xdr:cNvSpPr/>
      </xdr:nvSpPr>
      <xdr:spPr>
        <a:xfrm>
          <a:off x="1778000" y="54155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5334</xdr:rowOff>
    </xdr:from>
    <xdr:to>
      <xdr:col>15</xdr:col>
      <xdr:colOff>50800</xdr:colOff>
      <xdr:row>33</xdr:row>
      <xdr:rowOff>46482</xdr:rowOff>
    </xdr:to>
    <xdr:cxnSp macro="">
      <xdr:nvCxnSpPr>
        <xdr:cNvPr id="78" name="直線コネクタ 77">
          <a:extLst>
            <a:ext uri="{FF2B5EF4-FFF2-40B4-BE49-F238E27FC236}">
              <a16:creationId xmlns:a16="http://schemas.microsoft.com/office/drawing/2014/main" id="{97F5B34B-F909-47FC-8041-7CC48A4C39E5}"/>
            </a:ext>
          </a:extLst>
        </xdr:cNvPr>
        <xdr:cNvCxnSpPr/>
      </xdr:nvCxnSpPr>
      <xdr:spPr>
        <a:xfrm>
          <a:off x="1828800" y="5459984"/>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144272</xdr:rowOff>
    </xdr:from>
    <xdr:to>
      <xdr:col>6</xdr:col>
      <xdr:colOff>38100</xdr:colOff>
      <xdr:row>33</xdr:row>
      <xdr:rowOff>74422</xdr:rowOff>
    </xdr:to>
    <xdr:sp macro="" textlink="">
      <xdr:nvSpPr>
        <xdr:cNvPr id="79" name="楕円 78">
          <a:extLst>
            <a:ext uri="{FF2B5EF4-FFF2-40B4-BE49-F238E27FC236}">
              <a16:creationId xmlns:a16="http://schemas.microsoft.com/office/drawing/2014/main" id="{D19378EA-5B74-4AF4-BB32-5FA09C5CC9D2}"/>
            </a:ext>
          </a:extLst>
        </xdr:cNvPr>
        <xdr:cNvSpPr/>
      </xdr:nvSpPr>
      <xdr:spPr>
        <a:xfrm>
          <a:off x="984250" y="54338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5334</xdr:rowOff>
    </xdr:from>
    <xdr:to>
      <xdr:col>10</xdr:col>
      <xdr:colOff>114300</xdr:colOff>
      <xdr:row>33</xdr:row>
      <xdr:rowOff>23622</xdr:rowOff>
    </xdr:to>
    <xdr:cxnSp macro="">
      <xdr:nvCxnSpPr>
        <xdr:cNvPr id="80" name="直線コネクタ 79">
          <a:extLst>
            <a:ext uri="{FF2B5EF4-FFF2-40B4-BE49-F238E27FC236}">
              <a16:creationId xmlns:a16="http://schemas.microsoft.com/office/drawing/2014/main" id="{4F094175-E7A5-4187-8905-141A103C625D}"/>
            </a:ext>
          </a:extLst>
        </xdr:cNvPr>
        <xdr:cNvCxnSpPr/>
      </xdr:nvCxnSpPr>
      <xdr:spPr>
        <a:xfrm flipV="1">
          <a:off x="1028700" y="5459984"/>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C89868D1-C9D6-4E9F-B502-0AC297ECCB8C}"/>
            </a:ext>
          </a:extLst>
        </xdr:cNvPr>
        <xdr:cNvSpPr txBox="1"/>
      </xdr:nvSpPr>
      <xdr:spPr>
        <a:xfrm>
          <a:off x="32391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8BAF7681-21BF-48E2-8BB4-955E13D1803C}"/>
            </a:ext>
          </a:extLst>
        </xdr:cNvPr>
        <xdr:cNvSpPr txBox="1"/>
      </xdr:nvSpPr>
      <xdr:spPr>
        <a:xfrm>
          <a:off x="24390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83B254B9-A765-4135-8CBD-D412FA45ADB3}"/>
            </a:ext>
          </a:extLst>
        </xdr:cNvPr>
        <xdr:cNvSpPr txBox="1"/>
      </xdr:nvSpPr>
      <xdr:spPr>
        <a:xfrm>
          <a:off x="164529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B90F63D7-D051-4C1A-9665-E7B996A81953}"/>
            </a:ext>
          </a:extLst>
        </xdr:cNvPr>
        <xdr:cNvSpPr txBox="1"/>
      </xdr:nvSpPr>
      <xdr:spPr>
        <a:xfrm>
          <a:off x="8515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1795</xdr:rowOff>
    </xdr:from>
    <xdr:ext cx="405111" cy="259045"/>
    <xdr:sp macro="" textlink="">
      <xdr:nvSpPr>
        <xdr:cNvPr id="85" name="n_1mainValue【道路】&#10;有形固定資産減価償却率">
          <a:extLst>
            <a:ext uri="{FF2B5EF4-FFF2-40B4-BE49-F238E27FC236}">
              <a16:creationId xmlns:a16="http://schemas.microsoft.com/office/drawing/2014/main" id="{206412BC-13B2-4424-9031-8AE89E75E96C}"/>
            </a:ext>
          </a:extLst>
        </xdr:cNvPr>
        <xdr:cNvSpPr txBox="1"/>
      </xdr:nvSpPr>
      <xdr:spPr>
        <a:xfrm>
          <a:off x="3239144" y="5291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18540B1C-0AE1-4A33-8C98-C27103B39F5C}"/>
            </a:ext>
          </a:extLst>
        </xdr:cNvPr>
        <xdr:cNvSpPr txBox="1"/>
      </xdr:nvSpPr>
      <xdr:spPr>
        <a:xfrm>
          <a:off x="2439044" y="523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72661</xdr:rowOff>
    </xdr:from>
    <xdr:ext cx="405111" cy="259045"/>
    <xdr:sp macro="" textlink="">
      <xdr:nvSpPr>
        <xdr:cNvPr id="87" name="n_3mainValue【道路】&#10;有形固定資産減価償却率">
          <a:extLst>
            <a:ext uri="{FF2B5EF4-FFF2-40B4-BE49-F238E27FC236}">
              <a16:creationId xmlns:a16="http://schemas.microsoft.com/office/drawing/2014/main" id="{E8378150-0E81-4F1C-BF44-CFE2B0507B0B}"/>
            </a:ext>
          </a:extLst>
        </xdr:cNvPr>
        <xdr:cNvSpPr txBox="1"/>
      </xdr:nvSpPr>
      <xdr:spPr>
        <a:xfrm>
          <a:off x="1645294" y="51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90949</xdr:rowOff>
    </xdr:from>
    <xdr:ext cx="405111" cy="259045"/>
    <xdr:sp macro="" textlink="">
      <xdr:nvSpPr>
        <xdr:cNvPr id="88" name="n_4mainValue【道路】&#10;有形固定資産減価償却率">
          <a:extLst>
            <a:ext uri="{FF2B5EF4-FFF2-40B4-BE49-F238E27FC236}">
              <a16:creationId xmlns:a16="http://schemas.microsoft.com/office/drawing/2014/main" id="{350D2B19-56DF-4F6D-B0C2-5C65F5BA469A}"/>
            </a:ext>
          </a:extLst>
        </xdr:cNvPr>
        <xdr:cNvSpPr txBox="1"/>
      </xdr:nvSpPr>
      <xdr:spPr>
        <a:xfrm>
          <a:off x="851544" y="52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32DC81E-C8F8-4734-8AC7-85E7F5CE07E0}"/>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07A740-26C5-486F-9AFC-CF1BD04F9699}"/>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FB37301-9000-485D-9C9F-1F7929B1CC79}"/>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92B17CC-151F-4F4B-B159-EEC72E10658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7BD2DE6-4094-46C3-AD5D-4A4309B74369}"/>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52D4752-6D7C-4D54-A6F3-96864AEC395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D809BFB-CA20-4843-9B1B-D648051C136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75658BE-99E8-4470-AB7A-4BEFDE323B3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9F5A637-B862-4311-9BCE-1C6B6F093241}"/>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123AD06-1E5A-4AD1-BA16-B9CEE108ACB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C14B5CF-D174-4CA5-9CE3-01268F704345}"/>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E235D6F-8D42-4D5D-B6F2-FFD61ACD19E1}"/>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BC9AA1C-917F-44DA-96CE-E708193FD7B7}"/>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330FF2A-D971-4D57-92D4-E28F76E92E88}"/>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3051E9C-2D8E-4C82-8759-10F6A2A4BF06}"/>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C9B2A5A-3891-48CC-B118-EEDF62CBF245}"/>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D9AA8DE-855D-4174-A9AF-7F5BF13CE43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2568410-8CE0-4037-98B9-125B41EFE63B}"/>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3146811-475D-4B75-B8EC-5ACADC5504CA}"/>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C7C9E05-1812-496D-9905-EC1E6DAE2BF9}"/>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143C9F5-9DCA-475F-B6DA-64F313F57644}"/>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A533EF0-DE44-4DC9-8FCF-689681D86AD5}"/>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2E6F44-2314-42B0-B89A-767D7F3CC2C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3D1900C-B029-4B7D-B2AF-4C44473CA1E6}"/>
            </a:ext>
          </a:extLst>
        </xdr:cNvPr>
        <xdr:cNvCxnSpPr/>
      </xdr:nvCxnSpPr>
      <xdr:spPr>
        <a:xfrm flipV="1">
          <a:off x="9429115" y="5699036"/>
          <a:ext cx="0" cy="1204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F3528FAC-E3D1-4F1C-B96E-B81952A35E3E}"/>
            </a:ext>
          </a:extLst>
        </xdr:cNvPr>
        <xdr:cNvSpPr txBox="1"/>
      </xdr:nvSpPr>
      <xdr:spPr>
        <a:xfrm>
          <a:off x="9467850" y="690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ABF3F15-9ACA-45A5-9D8E-4F0ACD5BD76D}"/>
            </a:ext>
          </a:extLst>
        </xdr:cNvPr>
        <xdr:cNvCxnSpPr/>
      </xdr:nvCxnSpPr>
      <xdr:spPr>
        <a:xfrm>
          <a:off x="9359900" y="69031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D3B33C87-0552-47C3-912C-12ED6E3EE6A5}"/>
            </a:ext>
          </a:extLst>
        </xdr:cNvPr>
        <xdr:cNvSpPr txBox="1"/>
      </xdr:nvSpPr>
      <xdr:spPr>
        <a:xfrm>
          <a:off x="9467850" y="548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1457EBCB-2F45-424B-87CB-596B071BDBD2}"/>
            </a:ext>
          </a:extLst>
        </xdr:cNvPr>
        <xdr:cNvCxnSpPr/>
      </xdr:nvCxnSpPr>
      <xdr:spPr>
        <a:xfrm>
          <a:off x="9359900" y="5699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DD47A2D0-87F3-495B-98AB-CBB1D9B9194A}"/>
            </a:ext>
          </a:extLst>
        </xdr:cNvPr>
        <xdr:cNvSpPr txBox="1"/>
      </xdr:nvSpPr>
      <xdr:spPr>
        <a:xfrm>
          <a:off x="9467850" y="6553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3D985D19-AC0B-47D2-B72A-ECC396DB6EC5}"/>
            </a:ext>
          </a:extLst>
        </xdr:cNvPr>
        <xdr:cNvSpPr/>
      </xdr:nvSpPr>
      <xdr:spPr>
        <a:xfrm>
          <a:off x="9398000" y="65752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C73BAAB4-F4FB-4ED8-A6C3-AF3DB85BBC98}"/>
            </a:ext>
          </a:extLst>
        </xdr:cNvPr>
        <xdr:cNvSpPr/>
      </xdr:nvSpPr>
      <xdr:spPr>
        <a:xfrm>
          <a:off x="8636000" y="65678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1B465F5C-B687-461B-8CD1-56FF45BE04C9}"/>
            </a:ext>
          </a:extLst>
        </xdr:cNvPr>
        <xdr:cNvSpPr/>
      </xdr:nvSpPr>
      <xdr:spPr>
        <a:xfrm>
          <a:off x="7842250" y="65759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1504652-EBF5-462C-9041-5ADFFBD618F7}"/>
            </a:ext>
          </a:extLst>
        </xdr:cNvPr>
        <xdr:cNvSpPr/>
      </xdr:nvSpPr>
      <xdr:spPr>
        <a:xfrm>
          <a:off x="7029450" y="65828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E4B608D6-DF1A-45F5-9977-215BFA3426CC}"/>
            </a:ext>
          </a:extLst>
        </xdr:cNvPr>
        <xdr:cNvSpPr/>
      </xdr:nvSpPr>
      <xdr:spPr>
        <a:xfrm>
          <a:off x="6235700" y="65995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E00400C-50CB-44FF-B08C-CD398E8ED2D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450445C-81CE-4955-881B-0823032B98F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180658D-D92E-4C6F-B02B-4B88E29EB6F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4A9887-D1F9-4DAE-A6F9-2E16213B05E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111A7E-1148-4FFC-A767-551DE28BC06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142215</xdr:rowOff>
    </xdr:from>
    <xdr:to>
      <xdr:col>55</xdr:col>
      <xdr:colOff>50800</xdr:colOff>
      <xdr:row>39</xdr:row>
      <xdr:rowOff>72365</xdr:rowOff>
    </xdr:to>
    <xdr:sp macro="" textlink="">
      <xdr:nvSpPr>
        <xdr:cNvPr id="128" name="楕円 127">
          <a:extLst>
            <a:ext uri="{FF2B5EF4-FFF2-40B4-BE49-F238E27FC236}">
              <a16:creationId xmlns:a16="http://schemas.microsoft.com/office/drawing/2014/main" id="{3FB81994-0913-4471-BE78-947C9D88FA7B}"/>
            </a:ext>
          </a:extLst>
        </xdr:cNvPr>
        <xdr:cNvSpPr/>
      </xdr:nvSpPr>
      <xdr:spPr>
        <a:xfrm>
          <a:off x="9398000" y="64223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165092</xdr:rowOff>
    </xdr:from>
    <xdr:ext cx="534377" cy="259045"/>
    <xdr:sp macro="" textlink="">
      <xdr:nvSpPr>
        <xdr:cNvPr id="129" name="【道路】&#10;一人当たり延長該当値テキスト">
          <a:extLst>
            <a:ext uri="{FF2B5EF4-FFF2-40B4-BE49-F238E27FC236}">
              <a16:creationId xmlns:a16="http://schemas.microsoft.com/office/drawing/2014/main" id="{91450D4F-BB17-4C72-B22C-E325CDF90FAE}"/>
            </a:ext>
          </a:extLst>
        </xdr:cNvPr>
        <xdr:cNvSpPr txBox="1"/>
      </xdr:nvSpPr>
      <xdr:spPr>
        <a:xfrm>
          <a:off x="9467850" y="628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140615</xdr:rowOff>
    </xdr:from>
    <xdr:to>
      <xdr:col>50</xdr:col>
      <xdr:colOff>165100</xdr:colOff>
      <xdr:row>39</xdr:row>
      <xdr:rowOff>70765</xdr:rowOff>
    </xdr:to>
    <xdr:sp macro="" textlink="">
      <xdr:nvSpPr>
        <xdr:cNvPr id="130" name="楕円 129">
          <a:extLst>
            <a:ext uri="{FF2B5EF4-FFF2-40B4-BE49-F238E27FC236}">
              <a16:creationId xmlns:a16="http://schemas.microsoft.com/office/drawing/2014/main" id="{905CBAAF-C699-47E0-BF49-C82A9D9C8D71}"/>
            </a:ext>
          </a:extLst>
        </xdr:cNvPr>
        <xdr:cNvSpPr/>
      </xdr:nvSpPr>
      <xdr:spPr>
        <a:xfrm>
          <a:off x="8636000" y="64207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19965</xdr:rowOff>
    </xdr:from>
    <xdr:to>
      <xdr:col>55</xdr:col>
      <xdr:colOff>0</xdr:colOff>
      <xdr:row>39</xdr:row>
      <xdr:rowOff>21565</xdr:rowOff>
    </xdr:to>
    <xdr:cxnSp macro="">
      <xdr:nvCxnSpPr>
        <xdr:cNvPr id="131" name="直線コネクタ 130">
          <a:extLst>
            <a:ext uri="{FF2B5EF4-FFF2-40B4-BE49-F238E27FC236}">
              <a16:creationId xmlns:a16="http://schemas.microsoft.com/office/drawing/2014/main" id="{48E49C8E-C102-4A7E-85EE-5B905394428D}"/>
            </a:ext>
          </a:extLst>
        </xdr:cNvPr>
        <xdr:cNvCxnSpPr/>
      </xdr:nvCxnSpPr>
      <xdr:spPr>
        <a:xfrm>
          <a:off x="8686800" y="6465215"/>
          <a:ext cx="74295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136614</xdr:rowOff>
    </xdr:from>
    <xdr:to>
      <xdr:col>46</xdr:col>
      <xdr:colOff>38100</xdr:colOff>
      <xdr:row>39</xdr:row>
      <xdr:rowOff>66764</xdr:rowOff>
    </xdr:to>
    <xdr:sp macro="" textlink="">
      <xdr:nvSpPr>
        <xdr:cNvPr id="132" name="楕円 131">
          <a:extLst>
            <a:ext uri="{FF2B5EF4-FFF2-40B4-BE49-F238E27FC236}">
              <a16:creationId xmlns:a16="http://schemas.microsoft.com/office/drawing/2014/main" id="{719C2470-04D0-428F-A7D4-6532B000C3FA}"/>
            </a:ext>
          </a:extLst>
        </xdr:cNvPr>
        <xdr:cNvSpPr/>
      </xdr:nvSpPr>
      <xdr:spPr>
        <a:xfrm>
          <a:off x="7842250" y="6416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15964</xdr:rowOff>
    </xdr:from>
    <xdr:to>
      <xdr:col>50</xdr:col>
      <xdr:colOff>114300</xdr:colOff>
      <xdr:row>39</xdr:row>
      <xdr:rowOff>19965</xdr:rowOff>
    </xdr:to>
    <xdr:cxnSp macro="">
      <xdr:nvCxnSpPr>
        <xdr:cNvPr id="133" name="直線コネクタ 132">
          <a:extLst>
            <a:ext uri="{FF2B5EF4-FFF2-40B4-BE49-F238E27FC236}">
              <a16:creationId xmlns:a16="http://schemas.microsoft.com/office/drawing/2014/main" id="{67E3BFC6-27A7-47C4-9775-48950DE8CA94}"/>
            </a:ext>
          </a:extLst>
        </xdr:cNvPr>
        <xdr:cNvCxnSpPr/>
      </xdr:nvCxnSpPr>
      <xdr:spPr>
        <a:xfrm>
          <a:off x="7886700" y="6461214"/>
          <a:ext cx="8001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128422</xdr:rowOff>
    </xdr:from>
    <xdr:to>
      <xdr:col>41</xdr:col>
      <xdr:colOff>101600</xdr:colOff>
      <xdr:row>39</xdr:row>
      <xdr:rowOff>58572</xdr:rowOff>
    </xdr:to>
    <xdr:sp macro="" textlink="">
      <xdr:nvSpPr>
        <xdr:cNvPr id="134" name="楕円 133">
          <a:extLst>
            <a:ext uri="{FF2B5EF4-FFF2-40B4-BE49-F238E27FC236}">
              <a16:creationId xmlns:a16="http://schemas.microsoft.com/office/drawing/2014/main" id="{B0F2E19C-0F35-4772-8762-5E986D37D475}"/>
            </a:ext>
          </a:extLst>
        </xdr:cNvPr>
        <xdr:cNvSpPr/>
      </xdr:nvSpPr>
      <xdr:spPr>
        <a:xfrm>
          <a:off x="7029450" y="64085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7772</xdr:rowOff>
    </xdr:from>
    <xdr:to>
      <xdr:col>45</xdr:col>
      <xdr:colOff>177800</xdr:colOff>
      <xdr:row>39</xdr:row>
      <xdr:rowOff>15964</xdr:rowOff>
    </xdr:to>
    <xdr:cxnSp macro="">
      <xdr:nvCxnSpPr>
        <xdr:cNvPr id="135" name="直線コネクタ 134">
          <a:extLst>
            <a:ext uri="{FF2B5EF4-FFF2-40B4-BE49-F238E27FC236}">
              <a16:creationId xmlns:a16="http://schemas.microsoft.com/office/drawing/2014/main" id="{05CB7144-CA70-4DA1-8A16-9A14AE88B052}"/>
            </a:ext>
          </a:extLst>
        </xdr:cNvPr>
        <xdr:cNvCxnSpPr/>
      </xdr:nvCxnSpPr>
      <xdr:spPr>
        <a:xfrm>
          <a:off x="7080250" y="6453022"/>
          <a:ext cx="80645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122403</xdr:rowOff>
    </xdr:from>
    <xdr:to>
      <xdr:col>36</xdr:col>
      <xdr:colOff>165100</xdr:colOff>
      <xdr:row>39</xdr:row>
      <xdr:rowOff>52553</xdr:rowOff>
    </xdr:to>
    <xdr:sp macro="" textlink="">
      <xdr:nvSpPr>
        <xdr:cNvPr id="136" name="楕円 135">
          <a:extLst>
            <a:ext uri="{FF2B5EF4-FFF2-40B4-BE49-F238E27FC236}">
              <a16:creationId xmlns:a16="http://schemas.microsoft.com/office/drawing/2014/main" id="{2D9423BD-7A4D-4BB1-9DA3-A1720C8314F3}"/>
            </a:ext>
          </a:extLst>
        </xdr:cNvPr>
        <xdr:cNvSpPr/>
      </xdr:nvSpPr>
      <xdr:spPr>
        <a:xfrm>
          <a:off x="6235700" y="64025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1753</xdr:rowOff>
    </xdr:from>
    <xdr:to>
      <xdr:col>41</xdr:col>
      <xdr:colOff>50800</xdr:colOff>
      <xdr:row>39</xdr:row>
      <xdr:rowOff>7772</xdr:rowOff>
    </xdr:to>
    <xdr:cxnSp macro="">
      <xdr:nvCxnSpPr>
        <xdr:cNvPr id="137" name="直線コネクタ 136">
          <a:extLst>
            <a:ext uri="{FF2B5EF4-FFF2-40B4-BE49-F238E27FC236}">
              <a16:creationId xmlns:a16="http://schemas.microsoft.com/office/drawing/2014/main" id="{3FB2520E-1F30-45D3-8E43-5D8735976A79}"/>
            </a:ext>
          </a:extLst>
        </xdr:cNvPr>
        <xdr:cNvCxnSpPr/>
      </xdr:nvCxnSpPr>
      <xdr:spPr>
        <a:xfrm>
          <a:off x="6286500" y="6447003"/>
          <a:ext cx="79375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6DD30157-DE0F-477F-AE38-C9449A8EA2FE}"/>
            </a:ext>
          </a:extLst>
        </xdr:cNvPr>
        <xdr:cNvSpPr txBox="1"/>
      </xdr:nvSpPr>
      <xdr:spPr>
        <a:xfrm>
          <a:off x="8458277" y="665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3A6CE59E-18C7-4E1F-A8A9-489EBACBFBEA}"/>
            </a:ext>
          </a:extLst>
        </xdr:cNvPr>
        <xdr:cNvSpPr txBox="1"/>
      </xdr:nvSpPr>
      <xdr:spPr>
        <a:xfrm>
          <a:off x="7677227" y="66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962F0DFA-A118-4C14-A666-AD259C9347C0}"/>
            </a:ext>
          </a:extLst>
        </xdr:cNvPr>
        <xdr:cNvSpPr txBox="1"/>
      </xdr:nvSpPr>
      <xdr:spPr>
        <a:xfrm>
          <a:off x="6864427" y="666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844643FC-5C69-4116-BB56-D9F8DFC0F74A}"/>
            </a:ext>
          </a:extLst>
        </xdr:cNvPr>
        <xdr:cNvSpPr txBox="1"/>
      </xdr:nvSpPr>
      <xdr:spPr>
        <a:xfrm>
          <a:off x="6070677" y="668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87291</xdr:rowOff>
    </xdr:from>
    <xdr:ext cx="534377" cy="259045"/>
    <xdr:sp macro="" textlink="">
      <xdr:nvSpPr>
        <xdr:cNvPr id="142" name="n_1mainValue【道路】&#10;一人当たり延長">
          <a:extLst>
            <a:ext uri="{FF2B5EF4-FFF2-40B4-BE49-F238E27FC236}">
              <a16:creationId xmlns:a16="http://schemas.microsoft.com/office/drawing/2014/main" id="{51B707ED-DF1C-4B26-AAD8-E53F5F750F65}"/>
            </a:ext>
          </a:extLst>
        </xdr:cNvPr>
        <xdr:cNvSpPr txBox="1"/>
      </xdr:nvSpPr>
      <xdr:spPr>
        <a:xfrm>
          <a:off x="8425961" y="620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83291</xdr:rowOff>
    </xdr:from>
    <xdr:ext cx="534377" cy="259045"/>
    <xdr:sp macro="" textlink="">
      <xdr:nvSpPr>
        <xdr:cNvPr id="143" name="n_2mainValue【道路】&#10;一人当たり延長">
          <a:extLst>
            <a:ext uri="{FF2B5EF4-FFF2-40B4-BE49-F238E27FC236}">
              <a16:creationId xmlns:a16="http://schemas.microsoft.com/office/drawing/2014/main" id="{73D65F44-4563-4E55-BC9F-CF41273A327A}"/>
            </a:ext>
          </a:extLst>
        </xdr:cNvPr>
        <xdr:cNvSpPr txBox="1"/>
      </xdr:nvSpPr>
      <xdr:spPr>
        <a:xfrm>
          <a:off x="7644911" y="619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75099</xdr:rowOff>
    </xdr:from>
    <xdr:ext cx="534377" cy="259045"/>
    <xdr:sp macro="" textlink="">
      <xdr:nvSpPr>
        <xdr:cNvPr id="144" name="n_3mainValue【道路】&#10;一人当たり延長">
          <a:extLst>
            <a:ext uri="{FF2B5EF4-FFF2-40B4-BE49-F238E27FC236}">
              <a16:creationId xmlns:a16="http://schemas.microsoft.com/office/drawing/2014/main" id="{41E5FC9B-7E38-441D-9938-A2FCBFE29AEC}"/>
            </a:ext>
          </a:extLst>
        </xdr:cNvPr>
        <xdr:cNvSpPr txBox="1"/>
      </xdr:nvSpPr>
      <xdr:spPr>
        <a:xfrm>
          <a:off x="6851161" y="619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69080</xdr:rowOff>
    </xdr:from>
    <xdr:ext cx="534377" cy="259045"/>
    <xdr:sp macro="" textlink="">
      <xdr:nvSpPr>
        <xdr:cNvPr id="145" name="n_4mainValue【道路】&#10;一人当たり延長">
          <a:extLst>
            <a:ext uri="{FF2B5EF4-FFF2-40B4-BE49-F238E27FC236}">
              <a16:creationId xmlns:a16="http://schemas.microsoft.com/office/drawing/2014/main" id="{AEF60873-69AA-4642-B217-8C4B2A3BD3B0}"/>
            </a:ext>
          </a:extLst>
        </xdr:cNvPr>
        <xdr:cNvSpPr txBox="1"/>
      </xdr:nvSpPr>
      <xdr:spPr>
        <a:xfrm>
          <a:off x="6038361" y="618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9E2EE30-5BCD-4131-9B55-0C34724D471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DF69D86-C61E-4FF3-BCF8-85B2CD11D2A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F37AE0F-B8B7-4D05-99DD-1F0E878F6ED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D4E9CB8-1235-42AD-A980-BEEDE265ED2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DE550C6-993F-41D4-9A74-55A60942C53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D7382B1-37BD-4EBA-AA5D-7CCD284735D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48ED290-ED4B-4EB1-9541-1A94CC486039}"/>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586CE18-F4A1-4CB4-8670-015FB200BBA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5C6E4EF-C948-4955-B43E-1BB3DDA2248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1A52905-ECC2-43D8-BCC7-9662FF58C8C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CA1BDA2-3962-4A72-84CB-637E8EBA8B1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568C36F-6D86-43E9-BDCD-5AECCBBE7BD3}"/>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C6849D3-44B7-4114-A684-45DC5FB2725A}"/>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A1CDEEA-6634-490E-A9E6-A12946FD4550}"/>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D36228D-2C27-445A-9F13-68881797BEB4}"/>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1602A2E-3BE9-41C7-95D4-C153EF03A85D}"/>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7252CF3-7183-4347-B6B8-A1A4410E537C}"/>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284F596-3FC3-48DD-ADF6-78C8E85E02F9}"/>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477D487-B703-45DB-B9DB-F0EE290A8598}"/>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84BEBB3-C828-4F34-BF9B-E63EE95A7FCD}"/>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1BFBF8E-5943-4912-AB82-30A74E1A4081}"/>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38E2395-F4AF-48BD-BF3E-40062880D57B}"/>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9B8F552-F93A-4BC1-AE74-623323C4D7F7}"/>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3D37518-EE6F-4DC7-87EE-114D78C4B8B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A29F2A9-E18E-4F8D-B8D0-DB392CC4DDC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C9B428A-9F66-4094-B886-4AFFD6E6E406}"/>
            </a:ext>
          </a:extLst>
        </xdr:cNvPr>
        <xdr:cNvCxnSpPr/>
      </xdr:nvCxnSpPr>
      <xdr:spPr>
        <a:xfrm flipV="1">
          <a:off x="4177665" y="9232174"/>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D3D1919-7A19-40A9-A7F6-B985CA5CB7DC}"/>
            </a:ext>
          </a:extLst>
        </xdr:cNvPr>
        <xdr:cNvSpPr txBox="1"/>
      </xdr:nvSpPr>
      <xdr:spPr>
        <a:xfrm>
          <a:off x="4216400" y="1067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3EFF317A-E099-4DBD-A867-822269E58083}"/>
            </a:ext>
          </a:extLst>
        </xdr:cNvPr>
        <xdr:cNvCxnSpPr/>
      </xdr:nvCxnSpPr>
      <xdr:spPr>
        <a:xfrm>
          <a:off x="4108450" y="106723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1532889-2B9F-4924-AC50-FE85E251FE4B}"/>
            </a:ext>
          </a:extLst>
        </xdr:cNvPr>
        <xdr:cNvSpPr txBox="1"/>
      </xdr:nvSpPr>
      <xdr:spPr>
        <a:xfrm>
          <a:off x="4216400" y="90137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A8150F3-F78B-434D-AC1A-F930DED30E03}"/>
            </a:ext>
          </a:extLst>
        </xdr:cNvPr>
        <xdr:cNvCxnSpPr/>
      </xdr:nvCxnSpPr>
      <xdr:spPr>
        <a:xfrm>
          <a:off x="4108450" y="92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073C0C0-F6C7-4411-8D90-4B97FB6D6D6B}"/>
            </a:ext>
          </a:extLst>
        </xdr:cNvPr>
        <xdr:cNvSpPr txBox="1"/>
      </xdr:nvSpPr>
      <xdr:spPr>
        <a:xfrm>
          <a:off x="4216400" y="10075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819C0856-9991-43E5-ADA4-EB74774D365C}"/>
            </a:ext>
          </a:extLst>
        </xdr:cNvPr>
        <xdr:cNvSpPr/>
      </xdr:nvSpPr>
      <xdr:spPr>
        <a:xfrm>
          <a:off x="4127500" y="10096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36B91DC5-EFD3-45BF-916A-73FA94B056F9}"/>
            </a:ext>
          </a:extLst>
        </xdr:cNvPr>
        <xdr:cNvSpPr/>
      </xdr:nvSpPr>
      <xdr:spPr>
        <a:xfrm>
          <a:off x="3384550" y="100754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7669439-EA05-478E-9EC5-CB2D8E1F9D06}"/>
            </a:ext>
          </a:extLst>
        </xdr:cNvPr>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3616ED74-1899-4F4F-B217-55C6AC59E759}"/>
            </a:ext>
          </a:extLst>
        </xdr:cNvPr>
        <xdr:cNvSpPr/>
      </xdr:nvSpPr>
      <xdr:spPr>
        <a:xfrm>
          <a:off x="177800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534576CC-A484-408C-9F98-F587E561B1F1}"/>
            </a:ext>
          </a:extLst>
        </xdr:cNvPr>
        <xdr:cNvSpPr/>
      </xdr:nvSpPr>
      <xdr:spPr>
        <a:xfrm>
          <a:off x="984250" y="100476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4EF990-9034-4F36-ACFB-3266A35AECC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7F011A0-FF17-4C62-880C-115820532D7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66EEDB-437B-4153-9AEE-B48EB4BABEA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029D63-8016-4167-8011-B167195750A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36AC770-E057-412B-8C9D-BD0B776DBC4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48804</xdr:rowOff>
    </xdr:from>
    <xdr:to>
      <xdr:col>24</xdr:col>
      <xdr:colOff>114300</xdr:colOff>
      <xdr:row>60</xdr:row>
      <xdr:rowOff>150404</xdr:rowOff>
    </xdr:to>
    <xdr:sp macro="" textlink="">
      <xdr:nvSpPr>
        <xdr:cNvPr id="187" name="楕円 186">
          <a:extLst>
            <a:ext uri="{FF2B5EF4-FFF2-40B4-BE49-F238E27FC236}">
              <a16:creationId xmlns:a16="http://schemas.microsoft.com/office/drawing/2014/main" id="{45A10E1D-DE9A-4CCA-8AEB-635C5791E83D}"/>
            </a:ext>
          </a:extLst>
        </xdr:cNvPr>
        <xdr:cNvSpPr/>
      </xdr:nvSpPr>
      <xdr:spPr>
        <a:xfrm>
          <a:off x="4127500" y="996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71681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AFD511E-B732-4C82-A0CD-114390B17EE7}"/>
            </a:ext>
          </a:extLst>
        </xdr:cNvPr>
        <xdr:cNvSpPr txBox="1"/>
      </xdr:nvSpPr>
      <xdr:spPr>
        <a:xfrm>
          <a:off x="4216400" y="9818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25944</xdr:rowOff>
    </xdr:from>
    <xdr:to>
      <xdr:col>20</xdr:col>
      <xdr:colOff>38100</xdr:colOff>
      <xdr:row>60</xdr:row>
      <xdr:rowOff>127544</xdr:rowOff>
    </xdr:to>
    <xdr:sp macro="" textlink="">
      <xdr:nvSpPr>
        <xdr:cNvPr id="189" name="楕円 188">
          <a:extLst>
            <a:ext uri="{FF2B5EF4-FFF2-40B4-BE49-F238E27FC236}">
              <a16:creationId xmlns:a16="http://schemas.microsoft.com/office/drawing/2014/main" id="{97B6C3D6-2581-4B32-8764-45EA952EA8B1}"/>
            </a:ext>
          </a:extLst>
        </xdr:cNvPr>
        <xdr:cNvSpPr/>
      </xdr:nvSpPr>
      <xdr:spPr>
        <a:xfrm>
          <a:off x="3384550" y="99382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76744</xdr:rowOff>
    </xdr:from>
    <xdr:to>
      <xdr:col>24</xdr:col>
      <xdr:colOff>63500</xdr:colOff>
      <xdr:row>60</xdr:row>
      <xdr:rowOff>99604</xdr:rowOff>
    </xdr:to>
    <xdr:cxnSp macro="">
      <xdr:nvCxnSpPr>
        <xdr:cNvPr id="190" name="直線コネクタ 189">
          <a:extLst>
            <a:ext uri="{FF2B5EF4-FFF2-40B4-BE49-F238E27FC236}">
              <a16:creationId xmlns:a16="http://schemas.microsoft.com/office/drawing/2014/main" id="{BCD49243-3B4B-463C-8D6D-893E30756726}"/>
            </a:ext>
          </a:extLst>
        </xdr:cNvPr>
        <xdr:cNvCxnSpPr/>
      </xdr:nvCxnSpPr>
      <xdr:spPr>
        <a:xfrm>
          <a:off x="3429000" y="9989094"/>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1" name="楕円 190">
          <a:extLst>
            <a:ext uri="{FF2B5EF4-FFF2-40B4-BE49-F238E27FC236}">
              <a16:creationId xmlns:a16="http://schemas.microsoft.com/office/drawing/2014/main" id="{FD3B8345-097A-42D2-B6A1-BABDA23A968E}"/>
            </a:ext>
          </a:extLst>
        </xdr:cNvPr>
        <xdr:cNvSpPr/>
      </xdr:nvSpPr>
      <xdr:spPr>
        <a:xfrm>
          <a:off x="2571750" y="99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76744</xdr:rowOff>
    </xdr:from>
    <xdr:to>
      <xdr:col>19</xdr:col>
      <xdr:colOff>177800</xdr:colOff>
      <xdr:row>60</xdr:row>
      <xdr:rowOff>102870</xdr:rowOff>
    </xdr:to>
    <xdr:cxnSp macro="">
      <xdr:nvCxnSpPr>
        <xdr:cNvPr id="192" name="直線コネクタ 191">
          <a:extLst>
            <a:ext uri="{FF2B5EF4-FFF2-40B4-BE49-F238E27FC236}">
              <a16:creationId xmlns:a16="http://schemas.microsoft.com/office/drawing/2014/main" id="{0BEE5BDE-1D85-441D-ADC7-710EBE9E520D}"/>
            </a:ext>
          </a:extLst>
        </xdr:cNvPr>
        <xdr:cNvCxnSpPr/>
      </xdr:nvCxnSpPr>
      <xdr:spPr>
        <a:xfrm flipV="1">
          <a:off x="2622550" y="9989094"/>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29210</xdr:rowOff>
    </xdr:from>
    <xdr:to>
      <xdr:col>10</xdr:col>
      <xdr:colOff>165100</xdr:colOff>
      <xdr:row>60</xdr:row>
      <xdr:rowOff>130810</xdr:rowOff>
    </xdr:to>
    <xdr:sp macro="" textlink="">
      <xdr:nvSpPr>
        <xdr:cNvPr id="193" name="楕円 192">
          <a:extLst>
            <a:ext uri="{FF2B5EF4-FFF2-40B4-BE49-F238E27FC236}">
              <a16:creationId xmlns:a16="http://schemas.microsoft.com/office/drawing/2014/main" id="{35FB72A9-4EDD-44FB-B9D5-1B1C5932EA88}"/>
            </a:ext>
          </a:extLst>
        </xdr:cNvPr>
        <xdr:cNvSpPr/>
      </xdr:nvSpPr>
      <xdr:spPr>
        <a:xfrm>
          <a:off x="177800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80010</xdr:rowOff>
    </xdr:from>
    <xdr:to>
      <xdr:col>15</xdr:col>
      <xdr:colOff>50800</xdr:colOff>
      <xdr:row>60</xdr:row>
      <xdr:rowOff>102870</xdr:rowOff>
    </xdr:to>
    <xdr:cxnSp macro="">
      <xdr:nvCxnSpPr>
        <xdr:cNvPr id="194" name="直線コネクタ 193">
          <a:extLst>
            <a:ext uri="{FF2B5EF4-FFF2-40B4-BE49-F238E27FC236}">
              <a16:creationId xmlns:a16="http://schemas.microsoft.com/office/drawing/2014/main" id="{141E563A-28AD-49BB-8F99-075CFF8256C1}"/>
            </a:ext>
          </a:extLst>
        </xdr:cNvPr>
        <xdr:cNvCxnSpPr/>
      </xdr:nvCxnSpPr>
      <xdr:spPr>
        <a:xfrm>
          <a:off x="1828800" y="999236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8FAA7154-6E02-499D-A381-4B460235A2B4}"/>
            </a:ext>
          </a:extLst>
        </xdr:cNvPr>
        <xdr:cNvSpPr/>
      </xdr:nvSpPr>
      <xdr:spPr>
        <a:xfrm>
          <a:off x="984250" y="9975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114300</xdr:rowOff>
    </xdr:to>
    <xdr:cxnSp macro="">
      <xdr:nvCxnSpPr>
        <xdr:cNvPr id="196" name="直線コネクタ 195">
          <a:extLst>
            <a:ext uri="{FF2B5EF4-FFF2-40B4-BE49-F238E27FC236}">
              <a16:creationId xmlns:a16="http://schemas.microsoft.com/office/drawing/2014/main" id="{61D4EEC1-47F9-4E0E-995F-F1D0F6525183}"/>
            </a:ext>
          </a:extLst>
        </xdr:cNvPr>
        <xdr:cNvCxnSpPr/>
      </xdr:nvCxnSpPr>
      <xdr:spPr>
        <a:xfrm flipV="1">
          <a:off x="1028700" y="999236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EC5225F-D60F-4DE6-9DDD-E15651D3051C}"/>
            </a:ext>
          </a:extLst>
        </xdr:cNvPr>
        <xdr:cNvSpPr txBox="1"/>
      </xdr:nvSpPr>
      <xdr:spPr>
        <a:xfrm>
          <a:off x="3239144" y="1016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D3B040A-6099-4541-82C7-87A973767BBF}"/>
            </a:ext>
          </a:extLst>
        </xdr:cNvPr>
        <xdr:cNvSpPr txBox="1"/>
      </xdr:nvSpPr>
      <xdr:spPr>
        <a:xfrm>
          <a:off x="2439044" y="10143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E655762-97A0-4F81-8780-5523F6EA86D8}"/>
            </a:ext>
          </a:extLst>
        </xdr:cNvPr>
        <xdr:cNvSpPr txBox="1"/>
      </xdr:nvSpPr>
      <xdr:spPr>
        <a:xfrm>
          <a:off x="1645294" y="1013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5FC6498-D651-4C92-ABFD-5020B4889620}"/>
            </a:ext>
          </a:extLst>
        </xdr:cNvPr>
        <xdr:cNvSpPr txBox="1"/>
      </xdr:nvSpPr>
      <xdr:spPr>
        <a:xfrm>
          <a:off x="851544" y="1013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144071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19FE19E-44D6-4A25-B9AE-E162CC05CF86}"/>
            </a:ext>
          </a:extLst>
        </xdr:cNvPr>
        <xdr:cNvSpPr txBox="1"/>
      </xdr:nvSpPr>
      <xdr:spPr>
        <a:xfrm>
          <a:off x="3239144" y="972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D305CB6-549C-4ADE-AE22-6C63CF6ADEAD}"/>
            </a:ext>
          </a:extLst>
        </xdr:cNvPr>
        <xdr:cNvSpPr txBox="1"/>
      </xdr:nvSpPr>
      <xdr:spPr>
        <a:xfrm>
          <a:off x="2439044" y="974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147337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33ECF0C-BD21-4841-BD7F-934A57E685BB}"/>
            </a:ext>
          </a:extLst>
        </xdr:cNvPr>
        <xdr:cNvSpPr txBox="1"/>
      </xdr:nvSpPr>
      <xdr:spPr>
        <a:xfrm>
          <a:off x="164529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88D2191-65B6-4908-8CE6-AD2DD84C5A27}"/>
            </a:ext>
          </a:extLst>
        </xdr:cNvPr>
        <xdr:cNvSpPr txBox="1"/>
      </xdr:nvSpPr>
      <xdr:spPr>
        <a:xfrm>
          <a:off x="851544"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62A3545-D857-4AA4-98F9-EAACB51E73A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31DEB98-10FD-4A25-BE65-FC21566278C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33836CB-E2BD-4706-8050-1F5BF810EEA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75023C4-4723-408C-84B2-3BF002A7896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0A433D8-7A24-446E-903D-5841B4C656F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2D28686-A4C2-4C96-9D5C-F4851AF5299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5611698-ABA0-43E2-A625-4C7EA65ED99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8847B12-E6FC-48EE-9F54-BB267076B14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65B4F2B-2000-4A06-B11E-73B2F6292BD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161D0D2-A782-45C2-8AC4-3355E94E7ADE}"/>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5E07C0C-2D19-4E33-B4FB-D6B4A6A076A1}"/>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3C17DB0-18E0-4408-8BB3-CA21C81AE74B}"/>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F080581-3AA7-4348-9EB8-473B9E96BC4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5EA50D3-9308-4C0A-A96D-B51B0FC5A543}"/>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79D9054-D6EB-4719-9A92-1E2BB58039AD}"/>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CA0C2D12-047D-4483-A1A7-2CD7B3AD744C}"/>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C9FC6E4-BF1C-4D15-954E-173B72E651D8}"/>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A2E8074-8B5E-4ACB-99EC-57C4212EAFC3}"/>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CF04332-7D7E-4E19-89D1-32CE6AD67A51}"/>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6F9250F-A155-4A93-9579-32CA9A2ADFC9}"/>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1011C0E-EE0E-43BD-BC72-9C27669625E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CAAA281-B443-4CBA-BA63-34CD9FEDE31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AA1BEBE-1094-46EE-9FE0-3E55816DB8D3}"/>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21AB8F20-96C3-4BD6-9559-E37447D84A97}"/>
            </a:ext>
          </a:extLst>
        </xdr:cNvPr>
        <xdr:cNvCxnSpPr/>
      </xdr:nvCxnSpPr>
      <xdr:spPr>
        <a:xfrm flipV="1">
          <a:off x="9429115" y="9226786"/>
          <a:ext cx="0" cy="14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67AC5ED-683E-42CE-85BF-002B1FF6A508}"/>
            </a:ext>
          </a:extLst>
        </xdr:cNvPr>
        <xdr:cNvSpPr txBox="1"/>
      </xdr:nvSpPr>
      <xdr:spPr>
        <a:xfrm>
          <a:off x="9467850" y="1064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61E35315-69D1-46EC-BC7B-BF64F0DE2312}"/>
            </a:ext>
          </a:extLst>
        </xdr:cNvPr>
        <xdr:cNvCxnSpPr/>
      </xdr:nvCxnSpPr>
      <xdr:spPr>
        <a:xfrm>
          <a:off x="9359900" y="10644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E27E737-3071-47FE-974F-A7E47ADF1DF4}"/>
            </a:ext>
          </a:extLst>
        </xdr:cNvPr>
        <xdr:cNvSpPr txBox="1"/>
      </xdr:nvSpPr>
      <xdr:spPr>
        <a:xfrm>
          <a:off x="9467850" y="9008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217D816-41A6-4C1B-8710-9A1E3A2E5719}"/>
            </a:ext>
          </a:extLst>
        </xdr:cNvPr>
        <xdr:cNvCxnSpPr/>
      </xdr:nvCxnSpPr>
      <xdr:spPr>
        <a:xfrm>
          <a:off x="9359900" y="9226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80872A0-3544-40E8-9A8C-4BF792C461BA}"/>
            </a:ext>
          </a:extLst>
        </xdr:cNvPr>
        <xdr:cNvSpPr txBox="1"/>
      </xdr:nvSpPr>
      <xdr:spPr>
        <a:xfrm>
          <a:off x="9467850" y="102490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6E29EEC-FAD3-4C29-AB40-446351360342}"/>
            </a:ext>
          </a:extLst>
        </xdr:cNvPr>
        <xdr:cNvSpPr/>
      </xdr:nvSpPr>
      <xdr:spPr>
        <a:xfrm>
          <a:off x="9398000" y="103976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D40F684A-DB00-4BC7-98D1-8B9EB5106F69}"/>
            </a:ext>
          </a:extLst>
        </xdr:cNvPr>
        <xdr:cNvSpPr/>
      </xdr:nvSpPr>
      <xdr:spPr>
        <a:xfrm>
          <a:off x="8636000" y="103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E202F9E2-019A-4293-8464-EC9A80734DFA}"/>
            </a:ext>
          </a:extLst>
        </xdr:cNvPr>
        <xdr:cNvSpPr/>
      </xdr:nvSpPr>
      <xdr:spPr>
        <a:xfrm>
          <a:off x="7842250" y="104085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9C1FBA0E-642C-4D23-9F30-17609395AB52}"/>
            </a:ext>
          </a:extLst>
        </xdr:cNvPr>
        <xdr:cNvSpPr/>
      </xdr:nvSpPr>
      <xdr:spPr>
        <a:xfrm>
          <a:off x="7029450" y="10409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CDB8096A-706D-4120-9A2D-4FAF39C86907}"/>
            </a:ext>
          </a:extLst>
        </xdr:cNvPr>
        <xdr:cNvSpPr/>
      </xdr:nvSpPr>
      <xdr:spPr>
        <a:xfrm>
          <a:off x="6235700" y="104046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5E94CBB-76F1-4E86-A0C1-99DBC179513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5E65B6B-F421-4364-96B6-126BA862833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3E2305E-637F-418E-AC6A-D08386DEEAAF}"/>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5CC5B54-3875-431D-AF7B-38B0483F951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563B72-4B2C-425B-BC35-05E5BAEDD56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151819</xdr:rowOff>
    </xdr:from>
    <xdr:to>
      <xdr:col>55</xdr:col>
      <xdr:colOff>50800</xdr:colOff>
      <xdr:row>64</xdr:row>
      <xdr:rowOff>81969</xdr:rowOff>
    </xdr:to>
    <xdr:sp macro="" textlink="">
      <xdr:nvSpPr>
        <xdr:cNvPr id="244" name="楕円 243">
          <a:extLst>
            <a:ext uri="{FF2B5EF4-FFF2-40B4-BE49-F238E27FC236}">
              <a16:creationId xmlns:a16="http://schemas.microsoft.com/office/drawing/2014/main" id="{F284C2E6-70F7-476F-B968-00B08A764BEA}"/>
            </a:ext>
          </a:extLst>
        </xdr:cNvPr>
        <xdr:cNvSpPr/>
      </xdr:nvSpPr>
      <xdr:spPr>
        <a:xfrm>
          <a:off x="9398000" y="105594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66746</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E266AFEF-864A-4FBC-85EF-36683B597482}"/>
            </a:ext>
          </a:extLst>
        </xdr:cNvPr>
        <xdr:cNvSpPr txBox="1"/>
      </xdr:nvSpPr>
      <xdr:spPr>
        <a:xfrm>
          <a:off x="9467850" y="1047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151674</xdr:rowOff>
    </xdr:from>
    <xdr:to>
      <xdr:col>50</xdr:col>
      <xdr:colOff>165100</xdr:colOff>
      <xdr:row>64</xdr:row>
      <xdr:rowOff>81824</xdr:rowOff>
    </xdr:to>
    <xdr:sp macro="" textlink="">
      <xdr:nvSpPr>
        <xdr:cNvPr id="246" name="楕円 245">
          <a:extLst>
            <a:ext uri="{FF2B5EF4-FFF2-40B4-BE49-F238E27FC236}">
              <a16:creationId xmlns:a16="http://schemas.microsoft.com/office/drawing/2014/main" id="{44CAF140-64EA-48F2-9CDB-6FF5C56FC8F6}"/>
            </a:ext>
          </a:extLst>
        </xdr:cNvPr>
        <xdr:cNvSpPr/>
      </xdr:nvSpPr>
      <xdr:spPr>
        <a:xfrm>
          <a:off x="8636000" y="105593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31024</xdr:rowOff>
    </xdr:from>
    <xdr:to>
      <xdr:col>55</xdr:col>
      <xdr:colOff>0</xdr:colOff>
      <xdr:row>64</xdr:row>
      <xdr:rowOff>31169</xdr:rowOff>
    </xdr:to>
    <xdr:cxnSp macro="">
      <xdr:nvCxnSpPr>
        <xdr:cNvPr id="247" name="直線コネクタ 246">
          <a:extLst>
            <a:ext uri="{FF2B5EF4-FFF2-40B4-BE49-F238E27FC236}">
              <a16:creationId xmlns:a16="http://schemas.microsoft.com/office/drawing/2014/main" id="{76CC0595-9DBD-44D6-AA87-485CD98093FA}"/>
            </a:ext>
          </a:extLst>
        </xdr:cNvPr>
        <xdr:cNvCxnSpPr/>
      </xdr:nvCxnSpPr>
      <xdr:spPr>
        <a:xfrm>
          <a:off x="8686800" y="10603774"/>
          <a:ext cx="74295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153604</xdr:rowOff>
    </xdr:from>
    <xdr:to>
      <xdr:col>46</xdr:col>
      <xdr:colOff>38100</xdr:colOff>
      <xdr:row>64</xdr:row>
      <xdr:rowOff>83754</xdr:rowOff>
    </xdr:to>
    <xdr:sp macro="" textlink="">
      <xdr:nvSpPr>
        <xdr:cNvPr id="248" name="楕円 247">
          <a:extLst>
            <a:ext uri="{FF2B5EF4-FFF2-40B4-BE49-F238E27FC236}">
              <a16:creationId xmlns:a16="http://schemas.microsoft.com/office/drawing/2014/main" id="{BC172D37-DC80-499F-8C99-3A3D4678AB86}"/>
            </a:ext>
          </a:extLst>
        </xdr:cNvPr>
        <xdr:cNvSpPr/>
      </xdr:nvSpPr>
      <xdr:spPr>
        <a:xfrm>
          <a:off x="7842250" y="105612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31024</xdr:rowOff>
    </xdr:from>
    <xdr:to>
      <xdr:col>50</xdr:col>
      <xdr:colOff>114300</xdr:colOff>
      <xdr:row>64</xdr:row>
      <xdr:rowOff>32954</xdr:rowOff>
    </xdr:to>
    <xdr:cxnSp macro="">
      <xdr:nvCxnSpPr>
        <xdr:cNvPr id="249" name="直線コネクタ 248">
          <a:extLst>
            <a:ext uri="{FF2B5EF4-FFF2-40B4-BE49-F238E27FC236}">
              <a16:creationId xmlns:a16="http://schemas.microsoft.com/office/drawing/2014/main" id="{81E02357-8907-411B-9C74-F701226D43A5}"/>
            </a:ext>
          </a:extLst>
        </xdr:cNvPr>
        <xdr:cNvCxnSpPr/>
      </xdr:nvCxnSpPr>
      <xdr:spPr>
        <a:xfrm flipV="1">
          <a:off x="7886700" y="10603774"/>
          <a:ext cx="8001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153095</xdr:rowOff>
    </xdr:from>
    <xdr:to>
      <xdr:col>41</xdr:col>
      <xdr:colOff>101600</xdr:colOff>
      <xdr:row>64</xdr:row>
      <xdr:rowOff>83245</xdr:rowOff>
    </xdr:to>
    <xdr:sp macro="" textlink="">
      <xdr:nvSpPr>
        <xdr:cNvPr id="250" name="楕円 249">
          <a:extLst>
            <a:ext uri="{FF2B5EF4-FFF2-40B4-BE49-F238E27FC236}">
              <a16:creationId xmlns:a16="http://schemas.microsoft.com/office/drawing/2014/main" id="{F8F921AB-C8DE-48C4-9DCB-1D9F9BC5CE73}"/>
            </a:ext>
          </a:extLst>
        </xdr:cNvPr>
        <xdr:cNvSpPr/>
      </xdr:nvSpPr>
      <xdr:spPr>
        <a:xfrm>
          <a:off x="7029450" y="10560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32445</xdr:rowOff>
    </xdr:from>
    <xdr:to>
      <xdr:col>45</xdr:col>
      <xdr:colOff>177800</xdr:colOff>
      <xdr:row>64</xdr:row>
      <xdr:rowOff>32954</xdr:rowOff>
    </xdr:to>
    <xdr:cxnSp macro="">
      <xdr:nvCxnSpPr>
        <xdr:cNvPr id="251" name="直線コネクタ 250">
          <a:extLst>
            <a:ext uri="{FF2B5EF4-FFF2-40B4-BE49-F238E27FC236}">
              <a16:creationId xmlns:a16="http://schemas.microsoft.com/office/drawing/2014/main" id="{D2B48E47-ADBE-444B-92F8-DE98A1D687CF}"/>
            </a:ext>
          </a:extLst>
        </xdr:cNvPr>
        <xdr:cNvCxnSpPr/>
      </xdr:nvCxnSpPr>
      <xdr:spPr>
        <a:xfrm>
          <a:off x="7080250" y="10605195"/>
          <a:ext cx="80645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155076</xdr:rowOff>
    </xdr:from>
    <xdr:to>
      <xdr:col>36</xdr:col>
      <xdr:colOff>165100</xdr:colOff>
      <xdr:row>64</xdr:row>
      <xdr:rowOff>85226</xdr:rowOff>
    </xdr:to>
    <xdr:sp macro="" textlink="">
      <xdr:nvSpPr>
        <xdr:cNvPr id="252" name="楕円 251">
          <a:extLst>
            <a:ext uri="{FF2B5EF4-FFF2-40B4-BE49-F238E27FC236}">
              <a16:creationId xmlns:a16="http://schemas.microsoft.com/office/drawing/2014/main" id="{BEE5D7C2-F659-4744-8313-0E62CB9330C1}"/>
            </a:ext>
          </a:extLst>
        </xdr:cNvPr>
        <xdr:cNvSpPr/>
      </xdr:nvSpPr>
      <xdr:spPr>
        <a:xfrm>
          <a:off x="6235700" y="105627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32445</xdr:rowOff>
    </xdr:from>
    <xdr:to>
      <xdr:col>41</xdr:col>
      <xdr:colOff>50800</xdr:colOff>
      <xdr:row>64</xdr:row>
      <xdr:rowOff>34426</xdr:rowOff>
    </xdr:to>
    <xdr:cxnSp macro="">
      <xdr:nvCxnSpPr>
        <xdr:cNvPr id="253" name="直線コネクタ 252">
          <a:extLst>
            <a:ext uri="{FF2B5EF4-FFF2-40B4-BE49-F238E27FC236}">
              <a16:creationId xmlns:a16="http://schemas.microsoft.com/office/drawing/2014/main" id="{8FF6EC1F-6CF6-49AF-90B1-9A3359DB0C9F}"/>
            </a:ext>
          </a:extLst>
        </xdr:cNvPr>
        <xdr:cNvCxnSpPr/>
      </xdr:nvCxnSpPr>
      <xdr:spPr>
        <a:xfrm flipV="1">
          <a:off x="6286500" y="10605195"/>
          <a:ext cx="79375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5D54255-C047-491F-B832-48C154E59F7F}"/>
            </a:ext>
          </a:extLst>
        </xdr:cNvPr>
        <xdr:cNvSpPr txBox="1"/>
      </xdr:nvSpPr>
      <xdr:spPr>
        <a:xfrm>
          <a:off x="8399995" y="1017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A522753-D039-4D0F-80CB-E23E605105C9}"/>
            </a:ext>
          </a:extLst>
        </xdr:cNvPr>
        <xdr:cNvSpPr txBox="1"/>
      </xdr:nvSpPr>
      <xdr:spPr>
        <a:xfrm>
          <a:off x="7612595" y="101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EBFCE69-70E8-49B6-8D95-149028E0A900}"/>
            </a:ext>
          </a:extLst>
        </xdr:cNvPr>
        <xdr:cNvSpPr txBox="1"/>
      </xdr:nvSpPr>
      <xdr:spPr>
        <a:xfrm>
          <a:off x="6818845" y="1019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3726A97-8B44-4DB9-BA78-6F5B02D2801C}"/>
            </a:ext>
          </a:extLst>
        </xdr:cNvPr>
        <xdr:cNvSpPr txBox="1"/>
      </xdr:nvSpPr>
      <xdr:spPr>
        <a:xfrm>
          <a:off x="6006045" y="1018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72951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7C07B3E6-83D9-4462-8784-6F50CAA1D55C}"/>
            </a:ext>
          </a:extLst>
        </xdr:cNvPr>
        <xdr:cNvSpPr txBox="1"/>
      </xdr:nvSpPr>
      <xdr:spPr>
        <a:xfrm>
          <a:off x="8425961" y="1064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74881</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951C795-BF6A-41E5-8566-F04C13E5F4D2}"/>
            </a:ext>
          </a:extLst>
        </xdr:cNvPr>
        <xdr:cNvSpPr txBox="1"/>
      </xdr:nvSpPr>
      <xdr:spPr>
        <a:xfrm>
          <a:off x="7644911" y="1064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74372</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27BAF079-0410-4692-B2D2-BAD0E6EDCAFB}"/>
            </a:ext>
          </a:extLst>
        </xdr:cNvPr>
        <xdr:cNvSpPr txBox="1"/>
      </xdr:nvSpPr>
      <xdr:spPr>
        <a:xfrm>
          <a:off x="6851161" y="1064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76353</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AC38E33C-A5ED-44A3-BC29-9F314F3C0A3F}"/>
            </a:ext>
          </a:extLst>
        </xdr:cNvPr>
        <xdr:cNvSpPr txBox="1"/>
      </xdr:nvSpPr>
      <xdr:spPr>
        <a:xfrm>
          <a:off x="6038361" y="1064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5E23629-0349-4514-B2B4-49B654C3D66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1884441-2BB3-4243-AB68-3FC54F47AF3E}"/>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326B363-4B1D-4DD1-9DD4-E563737B30F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CF876D6-E937-4F88-9D04-B97276126A2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7B8BCB1-8C42-4261-BDC3-06C515900BE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B80C031-8C23-42CB-AF8C-CB4B1FC8E595}"/>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3D660EB-FEA5-4908-B29A-37F697B7BA96}"/>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4F2E5DE-7346-4B71-88AF-0E73C62F2E49}"/>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48CEA3B-4BAA-4AFB-B44A-2EA70CB3D4E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9AC7758-D165-443A-89D3-AD536FFE54C2}"/>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F506F58-60CC-4A97-A1E9-1FB7F0F34D1D}"/>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9D0F8903-71F1-4E64-BE5D-0E825893420E}"/>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97C54AF-379B-40A4-BF1D-DBC2A905F691}"/>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19C2436-7F4A-4F2C-85D0-55C43BAA8685}"/>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EB2E9F28-5DA4-47D0-8E7D-AA221324DA60}"/>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191F897-007B-431E-AE4E-80704F12C0E7}"/>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4680CBC3-E7D2-41E6-9D98-C2A8C56131BA}"/>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0E7199B-6CA6-49D0-8A5E-8692F6489082}"/>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C10E916-1C7D-4631-9837-AE023AD3F771}"/>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903B4A3-6482-4252-83CA-82E6C001784E}"/>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0AA5CFF-C6B8-4315-9BFA-1067770B81BB}"/>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7E3AEFDA-EA9C-4C12-B6F2-203221135DA8}"/>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1C794D0-CEAF-4373-B9E1-E75823C163AE}"/>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39B65A3-294C-4EAA-B373-1D3B9E4A86A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0512EDB-85E7-470C-AF90-2A0B63924812}"/>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0F61236-7E88-4ED9-84C2-CD520FBFD6DD}"/>
            </a:ext>
          </a:extLst>
        </xdr:cNvPr>
        <xdr:cNvCxnSpPr/>
      </xdr:nvCxnSpPr>
      <xdr:spPr>
        <a:xfrm flipV="1">
          <a:off x="4177665" y="1292878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1590DB7-16DD-4A54-9DDE-62B91582CF37}"/>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C3F46DE-3C3E-4869-B5E4-B3C9B044AF96}"/>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976DF1F-2624-4036-ADCC-4326C10A7EDF}"/>
            </a:ext>
          </a:extLst>
        </xdr:cNvPr>
        <xdr:cNvSpPr txBox="1"/>
      </xdr:nvSpPr>
      <xdr:spPr>
        <a:xfrm>
          <a:off x="4216400" y="127167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2AB54E2F-8B33-4CA4-B24E-EA4A09B7B9E7}"/>
            </a:ext>
          </a:extLst>
        </xdr:cNvPr>
        <xdr:cNvCxnSpPr/>
      </xdr:nvCxnSpPr>
      <xdr:spPr>
        <a:xfrm>
          <a:off x="4108450" y="129287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618DC0E-A786-4113-9113-21DF275DAF8E}"/>
            </a:ext>
          </a:extLst>
        </xdr:cNvPr>
        <xdr:cNvSpPr txBox="1"/>
      </xdr:nvSpPr>
      <xdr:spPr>
        <a:xfrm>
          <a:off x="4216400" y="136412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B9D65D40-975D-4574-8D39-749123C9ACAF}"/>
            </a:ext>
          </a:extLst>
        </xdr:cNvPr>
        <xdr:cNvSpPr/>
      </xdr:nvSpPr>
      <xdr:spPr>
        <a:xfrm>
          <a:off x="4127500" y="137834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FCBC8B26-3FD4-4996-A6E4-7905176A698A}"/>
            </a:ext>
          </a:extLst>
        </xdr:cNvPr>
        <xdr:cNvSpPr/>
      </xdr:nvSpPr>
      <xdr:spPr>
        <a:xfrm>
          <a:off x="3384550" y="137736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CCF54E91-A11A-47A9-9958-1461BB343B7C}"/>
            </a:ext>
          </a:extLst>
        </xdr:cNvPr>
        <xdr:cNvSpPr/>
      </xdr:nvSpPr>
      <xdr:spPr>
        <a:xfrm>
          <a:off x="257175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A39D8A00-82CF-4474-8951-50B2845828C0}"/>
            </a:ext>
          </a:extLst>
        </xdr:cNvPr>
        <xdr:cNvSpPr/>
      </xdr:nvSpPr>
      <xdr:spPr>
        <a:xfrm>
          <a:off x="1778000" y="136853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A89E9A57-49B8-4CA5-9915-ED01DF55E321}"/>
            </a:ext>
          </a:extLst>
        </xdr:cNvPr>
        <xdr:cNvSpPr/>
      </xdr:nvSpPr>
      <xdr:spPr>
        <a:xfrm>
          <a:off x="984250" y="137508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87511AA-951A-4D27-A909-048DA94F68F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5963471-1B62-4D9C-AD1F-2E5D8F5E4C3E}"/>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F9F1E70-5777-4A60-8902-49EAE7DF7388}"/>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FA73EDE-9D00-4B4D-AF8B-81A5A1E5AC9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700CEFF-BBC4-4ACC-ADC9-414ED06D84B1}"/>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8527</xdr:rowOff>
    </xdr:from>
    <xdr:to>
      <xdr:col>24</xdr:col>
      <xdr:colOff>114300</xdr:colOff>
      <xdr:row>85</xdr:row>
      <xdr:rowOff>110127</xdr:rowOff>
    </xdr:to>
    <xdr:sp macro="" textlink="">
      <xdr:nvSpPr>
        <xdr:cNvPr id="303" name="楕円 302">
          <a:extLst>
            <a:ext uri="{FF2B5EF4-FFF2-40B4-BE49-F238E27FC236}">
              <a16:creationId xmlns:a16="http://schemas.microsoft.com/office/drawing/2014/main" id="{E7B51F4F-A64A-4F8F-A4E7-D58E850DF3A2}"/>
            </a:ext>
          </a:extLst>
        </xdr:cNvPr>
        <xdr:cNvSpPr/>
      </xdr:nvSpPr>
      <xdr:spPr>
        <a:xfrm>
          <a:off x="4127500" y="140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158404</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8B32412-5026-46E2-B28E-A8AF617B5FA9}"/>
            </a:ext>
          </a:extLst>
        </xdr:cNvPr>
        <xdr:cNvSpPr txBox="1"/>
      </xdr:nvSpPr>
      <xdr:spPr>
        <a:xfrm>
          <a:off x="4216400" y="1403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305" name="楕円 304">
          <a:extLst>
            <a:ext uri="{FF2B5EF4-FFF2-40B4-BE49-F238E27FC236}">
              <a16:creationId xmlns:a16="http://schemas.microsoft.com/office/drawing/2014/main" id="{7C6A90D1-8212-48D1-A955-314CA27B3675}"/>
            </a:ext>
          </a:extLst>
        </xdr:cNvPr>
        <xdr:cNvSpPr/>
      </xdr:nvSpPr>
      <xdr:spPr>
        <a:xfrm>
          <a:off x="3384550" y="1402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59327</xdr:rowOff>
    </xdr:to>
    <xdr:cxnSp macro="">
      <xdr:nvCxnSpPr>
        <xdr:cNvPr id="306" name="直線コネクタ 305">
          <a:extLst>
            <a:ext uri="{FF2B5EF4-FFF2-40B4-BE49-F238E27FC236}">
              <a16:creationId xmlns:a16="http://schemas.microsoft.com/office/drawing/2014/main" id="{E31A572F-72A8-495D-8C04-D8759EC51DC5}"/>
            </a:ext>
          </a:extLst>
        </xdr:cNvPr>
        <xdr:cNvCxnSpPr/>
      </xdr:nvCxnSpPr>
      <xdr:spPr>
        <a:xfrm>
          <a:off x="3429000" y="14066520"/>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126093</xdr:rowOff>
    </xdr:from>
    <xdr:to>
      <xdr:col>15</xdr:col>
      <xdr:colOff>101600</xdr:colOff>
      <xdr:row>85</xdr:row>
      <xdr:rowOff>56243</xdr:rowOff>
    </xdr:to>
    <xdr:sp macro="" textlink="">
      <xdr:nvSpPr>
        <xdr:cNvPr id="307" name="楕円 306">
          <a:extLst>
            <a:ext uri="{FF2B5EF4-FFF2-40B4-BE49-F238E27FC236}">
              <a16:creationId xmlns:a16="http://schemas.microsoft.com/office/drawing/2014/main" id="{4B31190B-9C54-4C26-9B94-ED35288D769A}"/>
            </a:ext>
          </a:extLst>
        </xdr:cNvPr>
        <xdr:cNvSpPr/>
      </xdr:nvSpPr>
      <xdr:spPr>
        <a:xfrm>
          <a:off x="2571750" y="140008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5443</xdr:rowOff>
    </xdr:from>
    <xdr:to>
      <xdr:col>19</xdr:col>
      <xdr:colOff>177800</xdr:colOff>
      <xdr:row>85</xdr:row>
      <xdr:rowOff>26670</xdr:rowOff>
    </xdr:to>
    <xdr:cxnSp macro="">
      <xdr:nvCxnSpPr>
        <xdr:cNvPr id="308" name="直線コネクタ 307">
          <a:extLst>
            <a:ext uri="{FF2B5EF4-FFF2-40B4-BE49-F238E27FC236}">
              <a16:creationId xmlns:a16="http://schemas.microsoft.com/office/drawing/2014/main" id="{BB51E4D2-5B8E-40CE-9A89-AD9B5F0FB4D6}"/>
            </a:ext>
          </a:extLst>
        </xdr:cNvPr>
        <xdr:cNvCxnSpPr/>
      </xdr:nvCxnSpPr>
      <xdr:spPr>
        <a:xfrm>
          <a:off x="2622550" y="14045293"/>
          <a:ext cx="8064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93436</xdr:rowOff>
    </xdr:from>
    <xdr:to>
      <xdr:col>10</xdr:col>
      <xdr:colOff>165100</xdr:colOff>
      <xdr:row>85</xdr:row>
      <xdr:rowOff>23586</xdr:rowOff>
    </xdr:to>
    <xdr:sp macro="" textlink="">
      <xdr:nvSpPr>
        <xdr:cNvPr id="309" name="楕円 308">
          <a:extLst>
            <a:ext uri="{FF2B5EF4-FFF2-40B4-BE49-F238E27FC236}">
              <a16:creationId xmlns:a16="http://schemas.microsoft.com/office/drawing/2014/main" id="{26873682-C097-4BAB-A6B9-4DD2730EB027}"/>
            </a:ext>
          </a:extLst>
        </xdr:cNvPr>
        <xdr:cNvSpPr/>
      </xdr:nvSpPr>
      <xdr:spPr>
        <a:xfrm>
          <a:off x="1778000" y="139681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144236</xdr:rowOff>
    </xdr:from>
    <xdr:to>
      <xdr:col>15</xdr:col>
      <xdr:colOff>50800</xdr:colOff>
      <xdr:row>85</xdr:row>
      <xdr:rowOff>5443</xdr:rowOff>
    </xdr:to>
    <xdr:cxnSp macro="">
      <xdr:nvCxnSpPr>
        <xdr:cNvPr id="310" name="直線コネクタ 309">
          <a:extLst>
            <a:ext uri="{FF2B5EF4-FFF2-40B4-BE49-F238E27FC236}">
              <a16:creationId xmlns:a16="http://schemas.microsoft.com/office/drawing/2014/main" id="{D3953271-C456-49D2-BD61-59FD2C96B020}"/>
            </a:ext>
          </a:extLst>
        </xdr:cNvPr>
        <xdr:cNvCxnSpPr/>
      </xdr:nvCxnSpPr>
      <xdr:spPr>
        <a:xfrm>
          <a:off x="1828800" y="14018986"/>
          <a:ext cx="79375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60779</xdr:rowOff>
    </xdr:from>
    <xdr:to>
      <xdr:col>6</xdr:col>
      <xdr:colOff>38100</xdr:colOff>
      <xdr:row>84</xdr:row>
      <xdr:rowOff>162379</xdr:rowOff>
    </xdr:to>
    <xdr:sp macro="" textlink="">
      <xdr:nvSpPr>
        <xdr:cNvPr id="311" name="楕円 310">
          <a:extLst>
            <a:ext uri="{FF2B5EF4-FFF2-40B4-BE49-F238E27FC236}">
              <a16:creationId xmlns:a16="http://schemas.microsoft.com/office/drawing/2014/main" id="{BA495D18-F134-491B-9017-193F67170167}"/>
            </a:ext>
          </a:extLst>
        </xdr:cNvPr>
        <xdr:cNvSpPr/>
      </xdr:nvSpPr>
      <xdr:spPr>
        <a:xfrm>
          <a:off x="984250" y="139355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111579</xdr:rowOff>
    </xdr:from>
    <xdr:to>
      <xdr:col>10</xdr:col>
      <xdr:colOff>114300</xdr:colOff>
      <xdr:row>84</xdr:row>
      <xdr:rowOff>144236</xdr:rowOff>
    </xdr:to>
    <xdr:cxnSp macro="">
      <xdr:nvCxnSpPr>
        <xdr:cNvPr id="312" name="直線コネクタ 311">
          <a:extLst>
            <a:ext uri="{FF2B5EF4-FFF2-40B4-BE49-F238E27FC236}">
              <a16:creationId xmlns:a16="http://schemas.microsoft.com/office/drawing/2014/main" id="{12D6C478-17C9-4321-9497-75A1DB331E84}"/>
            </a:ext>
          </a:extLst>
        </xdr:cNvPr>
        <xdr:cNvCxnSpPr/>
      </xdr:nvCxnSpPr>
      <xdr:spPr>
        <a:xfrm>
          <a:off x="1028700" y="13986329"/>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8258C5CD-31DC-4621-A79C-D2980FD051B1}"/>
            </a:ext>
          </a:extLst>
        </xdr:cNvPr>
        <xdr:cNvSpPr txBox="1"/>
      </xdr:nvSpPr>
      <xdr:spPr>
        <a:xfrm>
          <a:off x="32391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B1DEB9F8-1CE0-412B-8878-A6E55AA162E2}"/>
            </a:ext>
          </a:extLst>
        </xdr:cNvPr>
        <xdr:cNvSpPr txBox="1"/>
      </xdr:nvSpPr>
      <xdr:spPr>
        <a:xfrm>
          <a:off x="2439044" y="1348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97B8C80B-C7A7-410C-80E3-9211DE810BE9}"/>
            </a:ext>
          </a:extLst>
        </xdr:cNvPr>
        <xdr:cNvSpPr txBox="1"/>
      </xdr:nvSpPr>
      <xdr:spPr>
        <a:xfrm>
          <a:off x="1645294" y="1346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4C019133-4574-4059-A53A-748E24E292FC}"/>
            </a:ext>
          </a:extLst>
        </xdr:cNvPr>
        <xdr:cNvSpPr txBox="1"/>
      </xdr:nvSpPr>
      <xdr:spPr>
        <a:xfrm>
          <a:off x="851544" y="13538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317" name="n_1mainValue【公営住宅】&#10;有形固定資産減価償却率">
          <a:extLst>
            <a:ext uri="{FF2B5EF4-FFF2-40B4-BE49-F238E27FC236}">
              <a16:creationId xmlns:a16="http://schemas.microsoft.com/office/drawing/2014/main" id="{CAE22523-3BB5-4AEF-B372-CF8456B8D5A9}"/>
            </a:ext>
          </a:extLst>
        </xdr:cNvPr>
        <xdr:cNvSpPr txBox="1"/>
      </xdr:nvSpPr>
      <xdr:spPr>
        <a:xfrm>
          <a:off x="32391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47370</xdr:rowOff>
    </xdr:from>
    <xdr:ext cx="405111" cy="259045"/>
    <xdr:sp macro="" textlink="">
      <xdr:nvSpPr>
        <xdr:cNvPr id="318" name="n_2mainValue【公営住宅】&#10;有形固定資産減価償却率">
          <a:extLst>
            <a:ext uri="{FF2B5EF4-FFF2-40B4-BE49-F238E27FC236}">
              <a16:creationId xmlns:a16="http://schemas.microsoft.com/office/drawing/2014/main" id="{81068850-3E9F-4710-AFCC-2882A6DABCFA}"/>
            </a:ext>
          </a:extLst>
        </xdr:cNvPr>
        <xdr:cNvSpPr txBox="1"/>
      </xdr:nvSpPr>
      <xdr:spPr>
        <a:xfrm>
          <a:off x="2439044" y="1408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14713</xdr:rowOff>
    </xdr:from>
    <xdr:ext cx="405111" cy="259045"/>
    <xdr:sp macro="" textlink="">
      <xdr:nvSpPr>
        <xdr:cNvPr id="319" name="n_3mainValue【公営住宅】&#10;有形固定資産減価償却率">
          <a:extLst>
            <a:ext uri="{FF2B5EF4-FFF2-40B4-BE49-F238E27FC236}">
              <a16:creationId xmlns:a16="http://schemas.microsoft.com/office/drawing/2014/main" id="{C5F2C4B2-9947-4F5F-8156-41B12E1651EF}"/>
            </a:ext>
          </a:extLst>
        </xdr:cNvPr>
        <xdr:cNvSpPr txBox="1"/>
      </xdr:nvSpPr>
      <xdr:spPr>
        <a:xfrm>
          <a:off x="1645294"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153506</xdr:rowOff>
    </xdr:from>
    <xdr:ext cx="405111" cy="259045"/>
    <xdr:sp macro="" textlink="">
      <xdr:nvSpPr>
        <xdr:cNvPr id="320" name="n_4mainValue【公営住宅】&#10;有形固定資産減価償却率">
          <a:extLst>
            <a:ext uri="{FF2B5EF4-FFF2-40B4-BE49-F238E27FC236}">
              <a16:creationId xmlns:a16="http://schemas.microsoft.com/office/drawing/2014/main" id="{20334C70-ADA3-4366-975C-68D201DC2905}"/>
            </a:ext>
          </a:extLst>
        </xdr:cNvPr>
        <xdr:cNvSpPr txBox="1"/>
      </xdr:nvSpPr>
      <xdr:spPr>
        <a:xfrm>
          <a:off x="851544" y="14028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BF01F77-8DD0-47E9-AF18-7490DC484726}"/>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E522FEA-C87F-42E9-8F4E-F349243BC6A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D3968F3-3B1F-40C7-BC69-7A4785E3B99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923C31F-1318-4D3B-A5EF-6EA196D19257}"/>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D634704-273D-4EB4-B6A0-AC79923BCDBB}"/>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2B8D5C04-7216-4520-91E8-5DF7562823A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CA57C64-5AE4-4063-8D23-3A8A7D5661C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9144D55-EB61-4702-A0DA-EBC4ED6EB90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AF0A063-F34A-4A50-B058-DFD72F39BD49}"/>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73A2DC-93FC-4F37-AB31-BD564C8DD26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02FA80C-FFAD-4BD4-AD73-DE9A03CCAD96}"/>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CA474F5-A0B1-4C74-9061-F7448AEF9E84}"/>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55E0543-D92E-453E-8B2B-82E7EC324DC7}"/>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75F2BF8-0E95-44DB-9991-8D1AA3743095}"/>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7CE5328-02A2-4F09-8F25-DE2E7DDC96B0}"/>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D957386C-BAD7-44A4-9208-C356F6046579}"/>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48238DA-BFD3-4D1A-8CB1-BBF5876FA2A8}"/>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0D44ABB-95C9-4AAA-B766-457B9CC69894}"/>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5FDFD7D-F1DD-4F57-9678-22C4E9C7D12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E7D1DB1-B6FF-4262-810B-2F338ECB58E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06FBCC9-45EE-46D4-9C3C-A3B315B2E75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F0E3B0DF-AEEC-4BE7-8FE5-3DCD9D2C1E93}"/>
            </a:ext>
          </a:extLst>
        </xdr:cNvPr>
        <xdr:cNvCxnSpPr/>
      </xdr:nvCxnSpPr>
      <xdr:spPr>
        <a:xfrm flipV="1">
          <a:off x="9429115" y="12921335"/>
          <a:ext cx="0" cy="131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F8FD9630-E414-4194-8319-B1CFDBB4B02E}"/>
            </a:ext>
          </a:extLst>
        </xdr:cNvPr>
        <xdr:cNvSpPr txBox="1"/>
      </xdr:nvSpPr>
      <xdr:spPr>
        <a:xfrm>
          <a:off x="9467850" y="1424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D2A29C45-9134-4C51-AFEC-AA570A476E7A}"/>
            </a:ext>
          </a:extLst>
        </xdr:cNvPr>
        <xdr:cNvCxnSpPr/>
      </xdr:nvCxnSpPr>
      <xdr:spPr>
        <a:xfrm>
          <a:off x="9359900" y="14240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7A4E1F1E-86EB-4DE0-BE49-3906E21D37C5}"/>
            </a:ext>
          </a:extLst>
        </xdr:cNvPr>
        <xdr:cNvSpPr txBox="1"/>
      </xdr:nvSpPr>
      <xdr:spPr>
        <a:xfrm>
          <a:off x="9467850" y="1270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1EC49CF-382A-4BA0-AFA0-D6442CC8C9DE}"/>
            </a:ext>
          </a:extLst>
        </xdr:cNvPr>
        <xdr:cNvCxnSpPr/>
      </xdr:nvCxnSpPr>
      <xdr:spPr>
        <a:xfrm>
          <a:off x="9359900" y="12921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653FC4CF-8EC0-4E30-8EC6-A72A15C47AEB}"/>
            </a:ext>
          </a:extLst>
        </xdr:cNvPr>
        <xdr:cNvSpPr txBox="1"/>
      </xdr:nvSpPr>
      <xdr:spPr>
        <a:xfrm>
          <a:off x="9467850" y="13927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D3355300-73BA-4CB6-A15C-347A02FF4683}"/>
            </a:ext>
          </a:extLst>
        </xdr:cNvPr>
        <xdr:cNvSpPr/>
      </xdr:nvSpPr>
      <xdr:spPr>
        <a:xfrm>
          <a:off x="9398000" y="14069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CCADF492-83D5-4AAE-8A66-645A1B9D6282}"/>
            </a:ext>
          </a:extLst>
        </xdr:cNvPr>
        <xdr:cNvSpPr/>
      </xdr:nvSpPr>
      <xdr:spPr>
        <a:xfrm>
          <a:off x="8636000" y="140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1D63473E-1A3F-40AD-BF66-F8CEA51C3B8A}"/>
            </a:ext>
          </a:extLst>
        </xdr:cNvPr>
        <xdr:cNvSpPr/>
      </xdr:nvSpPr>
      <xdr:spPr>
        <a:xfrm>
          <a:off x="7842250" y="140669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5B682391-A150-4745-B135-98A1CD46BFBD}"/>
            </a:ext>
          </a:extLst>
        </xdr:cNvPr>
        <xdr:cNvSpPr/>
      </xdr:nvSpPr>
      <xdr:spPr>
        <a:xfrm>
          <a:off x="7029450" y="14067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F122F206-DBC7-4B43-964B-A56A38FAFE5E}"/>
            </a:ext>
          </a:extLst>
        </xdr:cNvPr>
        <xdr:cNvSpPr/>
      </xdr:nvSpPr>
      <xdr:spPr>
        <a:xfrm>
          <a:off x="6235700" y="1407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D625D33-92CF-46C4-9670-AE168EF6695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AC654BC-7355-42E5-8F18-A3BE7EF44EA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7D761E-8B81-4991-9CAB-E0B2747AD2C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81B6A6-90FC-4D6A-9B4E-FD79EE4DD7F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6C72E73-73CC-4392-B272-1D419E850677}"/>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126975</xdr:rowOff>
    </xdr:from>
    <xdr:to>
      <xdr:col>55</xdr:col>
      <xdr:colOff>50800</xdr:colOff>
      <xdr:row>86</xdr:row>
      <xdr:rowOff>57125</xdr:rowOff>
    </xdr:to>
    <xdr:sp macro="" textlink="">
      <xdr:nvSpPr>
        <xdr:cNvPr id="358" name="楕円 357">
          <a:extLst>
            <a:ext uri="{FF2B5EF4-FFF2-40B4-BE49-F238E27FC236}">
              <a16:creationId xmlns:a16="http://schemas.microsoft.com/office/drawing/2014/main" id="{8AF2499D-6BB6-4274-9D21-F622620A21EB}"/>
            </a:ext>
          </a:extLst>
        </xdr:cNvPr>
        <xdr:cNvSpPr/>
      </xdr:nvSpPr>
      <xdr:spPr>
        <a:xfrm>
          <a:off x="9398000" y="14166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41902</xdr:rowOff>
    </xdr:from>
    <xdr:ext cx="469744" cy="259045"/>
    <xdr:sp macro="" textlink="">
      <xdr:nvSpPr>
        <xdr:cNvPr id="359" name="【公営住宅】&#10;一人当たり面積該当値テキスト">
          <a:extLst>
            <a:ext uri="{FF2B5EF4-FFF2-40B4-BE49-F238E27FC236}">
              <a16:creationId xmlns:a16="http://schemas.microsoft.com/office/drawing/2014/main" id="{30566866-1282-473B-B091-9269930BDE67}"/>
            </a:ext>
          </a:extLst>
        </xdr:cNvPr>
        <xdr:cNvSpPr txBox="1"/>
      </xdr:nvSpPr>
      <xdr:spPr>
        <a:xfrm>
          <a:off x="9467850" y="1408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126975</xdr:rowOff>
    </xdr:from>
    <xdr:to>
      <xdr:col>50</xdr:col>
      <xdr:colOff>165100</xdr:colOff>
      <xdr:row>86</xdr:row>
      <xdr:rowOff>57125</xdr:rowOff>
    </xdr:to>
    <xdr:sp macro="" textlink="">
      <xdr:nvSpPr>
        <xdr:cNvPr id="360" name="楕円 359">
          <a:extLst>
            <a:ext uri="{FF2B5EF4-FFF2-40B4-BE49-F238E27FC236}">
              <a16:creationId xmlns:a16="http://schemas.microsoft.com/office/drawing/2014/main" id="{6C8CD0E0-3FF1-40A7-B163-FABD3B282CB3}"/>
            </a:ext>
          </a:extLst>
        </xdr:cNvPr>
        <xdr:cNvSpPr/>
      </xdr:nvSpPr>
      <xdr:spPr>
        <a:xfrm>
          <a:off x="8636000" y="14166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6325</xdr:rowOff>
    </xdr:from>
    <xdr:to>
      <xdr:col>55</xdr:col>
      <xdr:colOff>0</xdr:colOff>
      <xdr:row>86</xdr:row>
      <xdr:rowOff>6325</xdr:rowOff>
    </xdr:to>
    <xdr:cxnSp macro="">
      <xdr:nvCxnSpPr>
        <xdr:cNvPr id="361" name="直線コネクタ 360">
          <a:extLst>
            <a:ext uri="{FF2B5EF4-FFF2-40B4-BE49-F238E27FC236}">
              <a16:creationId xmlns:a16="http://schemas.microsoft.com/office/drawing/2014/main" id="{9FF178CE-8540-481F-A739-E38678C1B631}"/>
            </a:ext>
          </a:extLst>
        </xdr:cNvPr>
        <xdr:cNvCxnSpPr/>
      </xdr:nvCxnSpPr>
      <xdr:spPr>
        <a:xfrm>
          <a:off x="8686800" y="14211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125374</xdr:rowOff>
    </xdr:from>
    <xdr:to>
      <xdr:col>46</xdr:col>
      <xdr:colOff>38100</xdr:colOff>
      <xdr:row>86</xdr:row>
      <xdr:rowOff>55524</xdr:rowOff>
    </xdr:to>
    <xdr:sp macro="" textlink="">
      <xdr:nvSpPr>
        <xdr:cNvPr id="362" name="楕円 361">
          <a:extLst>
            <a:ext uri="{FF2B5EF4-FFF2-40B4-BE49-F238E27FC236}">
              <a16:creationId xmlns:a16="http://schemas.microsoft.com/office/drawing/2014/main" id="{8CCE5775-39A2-43BB-8830-66DED2600130}"/>
            </a:ext>
          </a:extLst>
        </xdr:cNvPr>
        <xdr:cNvSpPr/>
      </xdr:nvSpPr>
      <xdr:spPr>
        <a:xfrm>
          <a:off x="7842250" y="141652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4724</xdr:rowOff>
    </xdr:from>
    <xdr:to>
      <xdr:col>50</xdr:col>
      <xdr:colOff>114300</xdr:colOff>
      <xdr:row>86</xdr:row>
      <xdr:rowOff>6325</xdr:rowOff>
    </xdr:to>
    <xdr:cxnSp macro="">
      <xdr:nvCxnSpPr>
        <xdr:cNvPr id="363" name="直線コネクタ 362">
          <a:extLst>
            <a:ext uri="{FF2B5EF4-FFF2-40B4-BE49-F238E27FC236}">
              <a16:creationId xmlns:a16="http://schemas.microsoft.com/office/drawing/2014/main" id="{5959AB82-2BBC-4894-A299-150771CC9DCD}"/>
            </a:ext>
          </a:extLst>
        </xdr:cNvPr>
        <xdr:cNvCxnSpPr/>
      </xdr:nvCxnSpPr>
      <xdr:spPr>
        <a:xfrm>
          <a:off x="7886700" y="14209674"/>
          <a:ext cx="8001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124918</xdr:rowOff>
    </xdr:from>
    <xdr:to>
      <xdr:col>41</xdr:col>
      <xdr:colOff>101600</xdr:colOff>
      <xdr:row>86</xdr:row>
      <xdr:rowOff>55068</xdr:rowOff>
    </xdr:to>
    <xdr:sp macro="" textlink="">
      <xdr:nvSpPr>
        <xdr:cNvPr id="364" name="楕円 363">
          <a:extLst>
            <a:ext uri="{FF2B5EF4-FFF2-40B4-BE49-F238E27FC236}">
              <a16:creationId xmlns:a16="http://schemas.microsoft.com/office/drawing/2014/main" id="{48A5F9EC-5E4E-4E67-80B0-4A5074B968D4}"/>
            </a:ext>
          </a:extLst>
        </xdr:cNvPr>
        <xdr:cNvSpPr/>
      </xdr:nvSpPr>
      <xdr:spPr>
        <a:xfrm>
          <a:off x="7029450" y="141647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4268</xdr:rowOff>
    </xdr:from>
    <xdr:to>
      <xdr:col>45</xdr:col>
      <xdr:colOff>177800</xdr:colOff>
      <xdr:row>86</xdr:row>
      <xdr:rowOff>4724</xdr:rowOff>
    </xdr:to>
    <xdr:cxnSp macro="">
      <xdr:nvCxnSpPr>
        <xdr:cNvPr id="365" name="直線コネクタ 364">
          <a:extLst>
            <a:ext uri="{FF2B5EF4-FFF2-40B4-BE49-F238E27FC236}">
              <a16:creationId xmlns:a16="http://schemas.microsoft.com/office/drawing/2014/main" id="{F5DEF58E-2112-4620-B184-E6E5938DB127}"/>
            </a:ext>
          </a:extLst>
        </xdr:cNvPr>
        <xdr:cNvCxnSpPr/>
      </xdr:nvCxnSpPr>
      <xdr:spPr>
        <a:xfrm>
          <a:off x="7080250" y="14209218"/>
          <a:ext cx="80645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6" name="楕円 365">
          <a:extLst>
            <a:ext uri="{FF2B5EF4-FFF2-40B4-BE49-F238E27FC236}">
              <a16:creationId xmlns:a16="http://schemas.microsoft.com/office/drawing/2014/main" id="{CA19C396-AE7D-4564-AE5E-DA20E5AFF8E8}"/>
            </a:ext>
          </a:extLst>
        </xdr:cNvPr>
        <xdr:cNvSpPr/>
      </xdr:nvSpPr>
      <xdr:spPr>
        <a:xfrm>
          <a:off x="6235700" y="141643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3811</xdr:rowOff>
    </xdr:from>
    <xdr:to>
      <xdr:col>41</xdr:col>
      <xdr:colOff>50800</xdr:colOff>
      <xdr:row>86</xdr:row>
      <xdr:rowOff>4268</xdr:rowOff>
    </xdr:to>
    <xdr:cxnSp macro="">
      <xdr:nvCxnSpPr>
        <xdr:cNvPr id="367" name="直線コネクタ 366">
          <a:extLst>
            <a:ext uri="{FF2B5EF4-FFF2-40B4-BE49-F238E27FC236}">
              <a16:creationId xmlns:a16="http://schemas.microsoft.com/office/drawing/2014/main" id="{8B2695FA-900F-437D-B39E-3ED7525690EE}"/>
            </a:ext>
          </a:extLst>
        </xdr:cNvPr>
        <xdr:cNvCxnSpPr/>
      </xdr:nvCxnSpPr>
      <xdr:spPr>
        <a:xfrm>
          <a:off x="6286500" y="14208761"/>
          <a:ext cx="7937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16DD9F98-E7EF-4330-A6AF-6B294F85D915}"/>
            </a:ext>
          </a:extLst>
        </xdr:cNvPr>
        <xdr:cNvSpPr txBox="1"/>
      </xdr:nvSpPr>
      <xdr:spPr>
        <a:xfrm>
          <a:off x="8458277" y="138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D2B8396E-1931-42A3-AA75-7C07B1E09E72}"/>
            </a:ext>
          </a:extLst>
        </xdr:cNvPr>
        <xdr:cNvSpPr txBox="1"/>
      </xdr:nvSpPr>
      <xdr:spPr>
        <a:xfrm>
          <a:off x="7677227" y="1385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6001343A-5227-4194-A9AD-91732D0C7051}"/>
            </a:ext>
          </a:extLst>
        </xdr:cNvPr>
        <xdr:cNvSpPr txBox="1"/>
      </xdr:nvSpPr>
      <xdr:spPr>
        <a:xfrm>
          <a:off x="6864427" y="1385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1894C715-7408-42F2-A75C-38AB6CE5040F}"/>
            </a:ext>
          </a:extLst>
        </xdr:cNvPr>
        <xdr:cNvSpPr txBox="1"/>
      </xdr:nvSpPr>
      <xdr:spPr>
        <a:xfrm>
          <a:off x="6070677" y="1386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48252</xdr:rowOff>
    </xdr:from>
    <xdr:ext cx="469744" cy="259045"/>
    <xdr:sp macro="" textlink="">
      <xdr:nvSpPr>
        <xdr:cNvPr id="372" name="n_1mainValue【公営住宅】&#10;一人当たり面積">
          <a:extLst>
            <a:ext uri="{FF2B5EF4-FFF2-40B4-BE49-F238E27FC236}">
              <a16:creationId xmlns:a16="http://schemas.microsoft.com/office/drawing/2014/main" id="{B7C2B1DC-74D5-47FE-935F-396F857DA643}"/>
            </a:ext>
          </a:extLst>
        </xdr:cNvPr>
        <xdr:cNvSpPr txBox="1"/>
      </xdr:nvSpPr>
      <xdr:spPr>
        <a:xfrm>
          <a:off x="8458277" y="142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46651</xdr:rowOff>
    </xdr:from>
    <xdr:ext cx="469744" cy="259045"/>
    <xdr:sp macro="" textlink="">
      <xdr:nvSpPr>
        <xdr:cNvPr id="373" name="n_2mainValue【公営住宅】&#10;一人当たり面積">
          <a:extLst>
            <a:ext uri="{FF2B5EF4-FFF2-40B4-BE49-F238E27FC236}">
              <a16:creationId xmlns:a16="http://schemas.microsoft.com/office/drawing/2014/main" id="{1E26935B-9F5E-4B37-BDBC-BD1074EDAF9C}"/>
            </a:ext>
          </a:extLst>
        </xdr:cNvPr>
        <xdr:cNvSpPr txBox="1"/>
      </xdr:nvSpPr>
      <xdr:spPr>
        <a:xfrm>
          <a:off x="7677227" y="1425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46195</xdr:rowOff>
    </xdr:from>
    <xdr:ext cx="469744" cy="259045"/>
    <xdr:sp macro="" textlink="">
      <xdr:nvSpPr>
        <xdr:cNvPr id="374" name="n_3mainValue【公営住宅】&#10;一人当たり面積">
          <a:extLst>
            <a:ext uri="{FF2B5EF4-FFF2-40B4-BE49-F238E27FC236}">
              <a16:creationId xmlns:a16="http://schemas.microsoft.com/office/drawing/2014/main" id="{7FC7F2B0-E0C8-4BE9-BD3E-51D47E8A47E0}"/>
            </a:ext>
          </a:extLst>
        </xdr:cNvPr>
        <xdr:cNvSpPr txBox="1"/>
      </xdr:nvSpPr>
      <xdr:spPr>
        <a:xfrm>
          <a:off x="6864427" y="1425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5" name="n_4mainValue【公営住宅】&#10;一人当たり面積">
          <a:extLst>
            <a:ext uri="{FF2B5EF4-FFF2-40B4-BE49-F238E27FC236}">
              <a16:creationId xmlns:a16="http://schemas.microsoft.com/office/drawing/2014/main" id="{ECE82753-AC3A-4573-97A2-4938A3456FEF}"/>
            </a:ext>
          </a:extLst>
        </xdr:cNvPr>
        <xdr:cNvSpPr txBox="1"/>
      </xdr:nvSpPr>
      <xdr:spPr>
        <a:xfrm>
          <a:off x="6070677" y="1425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6FD4E6B-804C-46A6-B774-0F2B41D8B03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B06C8D1-9CD2-4578-A736-F7AFD9A4185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6B7F4B5-7492-41E7-873E-56891221DA1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43285A7-990C-4F25-9C34-BF224048CFD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50D37D3-5F78-40C1-BC48-BA1C2A28F45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00EC776-79D9-4F1E-9508-9F43B1C4260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7811071-A21A-47DC-ACE0-271307E1F25A}"/>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3025ED0-D31C-41EC-B2D3-C4075EA7711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D1C0E3D-712F-44F1-ACBA-0CF3C3BAB68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E986508-A01B-484E-8D91-6BC57BCAD73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F596EA0-448F-4CF4-8D7F-2928138D462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89D0185-470F-49EE-B5D3-79A3D81378E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96106C4-2540-449F-9B28-45DD5E45F73A}"/>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44E13E8-748D-474F-AA67-A0C3E16BFCF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1B838CA-AF24-49D5-8506-B89DED7C79D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5A6A2DC-AF19-4970-A30D-FD741CBBE7E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FD1BDFD-6EBF-4B3D-A867-4387C155186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2EC79CD-9158-49AF-8746-CEB64EC95BD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7D9F829-4C16-4AD5-ABB0-0D8B1D3391D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516D6C7-914A-48A9-8BCD-EACCF021C19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0F3432E-5937-4605-B4BC-68BB4E2B9DA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7DF2E61-C926-477B-BA8C-1D942DF3CC8F}"/>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FFFC939-C540-45B6-A77B-6EBFDA207451}"/>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487500B-CB5D-4A90-AA82-31E9DE985EDF}"/>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E922972C-E4A3-44C3-BD74-A262B911F7C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A1ED60C8-949E-4DD5-B680-EEE629E5524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C8A6AB84-88A9-4AB1-B84F-26F5D59BEFC8}"/>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8AC9D0AB-7BFC-4EF0-9E70-47179255B95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1649663A-8DAA-4F21-B85F-BC8DDABA784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EB7F5BB5-6837-469B-A7AE-5F54ECFB987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8585BB73-BF92-4974-B074-30040E395E0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80806F0E-54D3-4230-B1EB-0D1A6BDCB3DC}"/>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EDCB4BC7-7E70-4F5B-9DCE-445DFACDF94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26D609E1-C254-4E8C-AB47-A0F4CF7B75F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13E05D9D-65FC-4518-92F0-24C524EC0E69}"/>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414FE072-5E5E-4315-8261-F614A0CE60B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09743D03-AC7E-45B5-BF3C-9CDD364DD19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F544E112-891A-43FA-A39D-7F0191CAD40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FDBB0AC0-6867-4BDA-9396-DF33814D21F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9899FBEE-0770-4A27-BCF2-BDE86607DD9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3322DEB1-4199-4F2E-8589-E53F0623366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7D4F6106-E44B-428D-9F28-71CF7181FC62}"/>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16601E8B-4782-4BA8-A981-6940669D13D5}"/>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9" name="直線コネクタ 418">
          <a:extLst>
            <a:ext uri="{FF2B5EF4-FFF2-40B4-BE49-F238E27FC236}">
              <a16:creationId xmlns:a16="http://schemas.microsoft.com/office/drawing/2014/main" id="{CE7C374C-BB72-4DF8-8B8E-5CE29EE35129}"/>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0" name="テキスト ボックス 419">
          <a:extLst>
            <a:ext uri="{FF2B5EF4-FFF2-40B4-BE49-F238E27FC236}">
              <a16:creationId xmlns:a16="http://schemas.microsoft.com/office/drawing/2014/main" id="{D9871C69-C8E8-4C1F-B340-2E01468C099C}"/>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1" name="直線コネクタ 420">
          <a:extLst>
            <a:ext uri="{FF2B5EF4-FFF2-40B4-BE49-F238E27FC236}">
              <a16:creationId xmlns:a16="http://schemas.microsoft.com/office/drawing/2014/main" id="{2117471A-8656-4704-AF35-7319B34ACE94}"/>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2" name="テキスト ボックス 421">
          <a:extLst>
            <a:ext uri="{FF2B5EF4-FFF2-40B4-BE49-F238E27FC236}">
              <a16:creationId xmlns:a16="http://schemas.microsoft.com/office/drawing/2014/main" id="{95F486DD-C3F4-476B-B421-71FD60299EE9}"/>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3" name="直線コネクタ 422">
          <a:extLst>
            <a:ext uri="{FF2B5EF4-FFF2-40B4-BE49-F238E27FC236}">
              <a16:creationId xmlns:a16="http://schemas.microsoft.com/office/drawing/2014/main" id="{7379CE48-8CF8-49F9-9A10-1EC4D472E9F4}"/>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4" name="テキスト ボックス 423">
          <a:extLst>
            <a:ext uri="{FF2B5EF4-FFF2-40B4-BE49-F238E27FC236}">
              <a16:creationId xmlns:a16="http://schemas.microsoft.com/office/drawing/2014/main" id="{97385F55-3617-40C4-90C6-3C9C9D080584}"/>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5" name="直線コネクタ 424">
          <a:extLst>
            <a:ext uri="{FF2B5EF4-FFF2-40B4-BE49-F238E27FC236}">
              <a16:creationId xmlns:a16="http://schemas.microsoft.com/office/drawing/2014/main" id="{6A711593-A8F3-421B-86C0-6422CF5B709E}"/>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6" name="テキスト ボックス 425">
          <a:extLst>
            <a:ext uri="{FF2B5EF4-FFF2-40B4-BE49-F238E27FC236}">
              <a16:creationId xmlns:a16="http://schemas.microsoft.com/office/drawing/2014/main" id="{B9F29C48-3B58-42C2-BED0-8A08199183A6}"/>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D4F4349A-AAE6-4A53-9718-D6D30E98160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8" name="テキスト ボックス 427">
          <a:extLst>
            <a:ext uri="{FF2B5EF4-FFF2-40B4-BE49-F238E27FC236}">
              <a16:creationId xmlns:a16="http://schemas.microsoft.com/office/drawing/2014/main" id="{C98AD59C-5745-4BB7-B201-44398A5AB193}"/>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AB147117-BB4C-428B-BDE7-7898438F0BCA}"/>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30" name="直線コネクタ 429">
          <a:extLst>
            <a:ext uri="{FF2B5EF4-FFF2-40B4-BE49-F238E27FC236}">
              <a16:creationId xmlns:a16="http://schemas.microsoft.com/office/drawing/2014/main" id="{0BCC5856-9B0F-477F-B0EC-8A238A09E090}"/>
            </a:ext>
          </a:extLst>
        </xdr:cNvPr>
        <xdr:cNvCxnSpPr/>
      </xdr:nvCxnSpPr>
      <xdr:spPr>
        <a:xfrm flipV="1">
          <a:off x="14699614" y="9244584"/>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9639BF3F-35AE-4B64-8EC0-C59D5B78452E}"/>
            </a:ext>
          </a:extLst>
        </xdr:cNvPr>
        <xdr:cNvSpPr txBox="1"/>
      </xdr:nvSpPr>
      <xdr:spPr>
        <a:xfrm>
          <a:off x="14738350" y="1040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2" name="直線コネクタ 431">
          <a:extLst>
            <a:ext uri="{FF2B5EF4-FFF2-40B4-BE49-F238E27FC236}">
              <a16:creationId xmlns:a16="http://schemas.microsoft.com/office/drawing/2014/main" id="{D6B8BAF7-D192-41EA-B2E2-FBCFC9D13B4E}"/>
            </a:ext>
          </a:extLst>
        </xdr:cNvPr>
        <xdr:cNvCxnSpPr/>
      </xdr:nvCxnSpPr>
      <xdr:spPr>
        <a:xfrm>
          <a:off x="14611350" y="104048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7F594C99-824E-4909-9696-C0B980E58763}"/>
            </a:ext>
          </a:extLst>
        </xdr:cNvPr>
        <xdr:cNvSpPr txBox="1"/>
      </xdr:nvSpPr>
      <xdr:spPr>
        <a:xfrm>
          <a:off x="14738350" y="90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4" name="直線コネクタ 433">
          <a:extLst>
            <a:ext uri="{FF2B5EF4-FFF2-40B4-BE49-F238E27FC236}">
              <a16:creationId xmlns:a16="http://schemas.microsoft.com/office/drawing/2014/main" id="{57FB5B21-7DCB-40EB-AD2B-98D9858FA041}"/>
            </a:ext>
          </a:extLst>
        </xdr:cNvPr>
        <xdr:cNvCxnSpPr/>
      </xdr:nvCxnSpPr>
      <xdr:spPr>
        <a:xfrm>
          <a:off x="14611350" y="9244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7A1ECAB2-D6A6-437D-A763-42AF750C0B14}"/>
            </a:ext>
          </a:extLst>
        </xdr:cNvPr>
        <xdr:cNvSpPr txBox="1"/>
      </xdr:nvSpPr>
      <xdr:spPr>
        <a:xfrm>
          <a:off x="14738350" y="9784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6" name="フローチャート: 判断 435">
          <a:extLst>
            <a:ext uri="{FF2B5EF4-FFF2-40B4-BE49-F238E27FC236}">
              <a16:creationId xmlns:a16="http://schemas.microsoft.com/office/drawing/2014/main" id="{8BEAFB5B-5A4E-43A8-B181-5181945FFABA}"/>
            </a:ext>
          </a:extLst>
        </xdr:cNvPr>
        <xdr:cNvSpPr/>
      </xdr:nvSpPr>
      <xdr:spPr>
        <a:xfrm>
          <a:off x="14649450" y="98061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7" name="フローチャート: 判断 436">
          <a:extLst>
            <a:ext uri="{FF2B5EF4-FFF2-40B4-BE49-F238E27FC236}">
              <a16:creationId xmlns:a16="http://schemas.microsoft.com/office/drawing/2014/main" id="{C07727E0-5D50-4330-8164-B8B91C9D57D1}"/>
            </a:ext>
          </a:extLst>
        </xdr:cNvPr>
        <xdr:cNvSpPr/>
      </xdr:nvSpPr>
      <xdr:spPr>
        <a:xfrm>
          <a:off x="13887450" y="9771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8" name="フローチャート: 判断 437">
          <a:extLst>
            <a:ext uri="{FF2B5EF4-FFF2-40B4-BE49-F238E27FC236}">
              <a16:creationId xmlns:a16="http://schemas.microsoft.com/office/drawing/2014/main" id="{BB2D7344-861F-463B-AE0C-87330BA61CB4}"/>
            </a:ext>
          </a:extLst>
        </xdr:cNvPr>
        <xdr:cNvSpPr/>
      </xdr:nvSpPr>
      <xdr:spPr>
        <a:xfrm>
          <a:off x="13093700" y="976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9" name="フローチャート: 判断 438">
          <a:extLst>
            <a:ext uri="{FF2B5EF4-FFF2-40B4-BE49-F238E27FC236}">
              <a16:creationId xmlns:a16="http://schemas.microsoft.com/office/drawing/2014/main" id="{3256E0CF-2E55-4991-A6B9-010D5CE4DFEB}"/>
            </a:ext>
          </a:extLst>
        </xdr:cNvPr>
        <xdr:cNvSpPr/>
      </xdr:nvSpPr>
      <xdr:spPr>
        <a:xfrm>
          <a:off x="12299950" y="97416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40" name="フローチャート: 判断 439">
          <a:extLst>
            <a:ext uri="{FF2B5EF4-FFF2-40B4-BE49-F238E27FC236}">
              <a16:creationId xmlns:a16="http://schemas.microsoft.com/office/drawing/2014/main" id="{F01BD1DF-5C5F-4193-96D9-3FF8ECBE2D2D}"/>
            </a:ext>
          </a:extLst>
        </xdr:cNvPr>
        <xdr:cNvSpPr/>
      </xdr:nvSpPr>
      <xdr:spPr>
        <a:xfrm>
          <a:off x="11487150" y="9723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C4EDD929-C579-4403-B8B4-C6E79527D93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5C18613F-189C-43AA-9E7C-6F81EE2DA85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271A49C-2795-42DA-8559-B468E5872DF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8D392A6F-11ED-4647-9CF0-2ED48D8A93C3}"/>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BDE3C3E7-7C25-4F3A-80B5-743D391FB48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74930</xdr:rowOff>
    </xdr:from>
    <xdr:to>
      <xdr:col>85</xdr:col>
      <xdr:colOff>177800</xdr:colOff>
      <xdr:row>59</xdr:row>
      <xdr:rowOff>5080</xdr:rowOff>
    </xdr:to>
    <xdr:sp macro="" textlink="">
      <xdr:nvSpPr>
        <xdr:cNvPr id="446" name="楕円 445">
          <a:extLst>
            <a:ext uri="{FF2B5EF4-FFF2-40B4-BE49-F238E27FC236}">
              <a16:creationId xmlns:a16="http://schemas.microsoft.com/office/drawing/2014/main" id="{BAE8CE78-B88B-4DC8-964D-F56DE973836B}"/>
            </a:ext>
          </a:extLst>
        </xdr:cNvPr>
        <xdr:cNvSpPr/>
      </xdr:nvSpPr>
      <xdr:spPr>
        <a:xfrm>
          <a:off x="14649450" y="9657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97807</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B16EDE52-41E2-4F16-A237-0A9F2FDD6A90}"/>
            </a:ext>
          </a:extLst>
        </xdr:cNvPr>
        <xdr:cNvSpPr txBox="1"/>
      </xdr:nvSpPr>
      <xdr:spPr>
        <a:xfrm>
          <a:off x="14738350" y="951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24638</xdr:rowOff>
    </xdr:from>
    <xdr:to>
      <xdr:col>81</xdr:col>
      <xdr:colOff>101600</xdr:colOff>
      <xdr:row>58</xdr:row>
      <xdr:rowOff>126238</xdr:rowOff>
    </xdr:to>
    <xdr:sp macro="" textlink="">
      <xdr:nvSpPr>
        <xdr:cNvPr id="448" name="楕円 447">
          <a:extLst>
            <a:ext uri="{FF2B5EF4-FFF2-40B4-BE49-F238E27FC236}">
              <a16:creationId xmlns:a16="http://schemas.microsoft.com/office/drawing/2014/main" id="{6747C22B-D44A-40E9-9495-37DA1BA48A08}"/>
            </a:ext>
          </a:extLst>
        </xdr:cNvPr>
        <xdr:cNvSpPr/>
      </xdr:nvSpPr>
      <xdr:spPr>
        <a:xfrm>
          <a:off x="13887450" y="960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75438</xdr:rowOff>
    </xdr:from>
    <xdr:to>
      <xdr:col>85</xdr:col>
      <xdr:colOff>127000</xdr:colOff>
      <xdr:row>58</xdr:row>
      <xdr:rowOff>125730</xdr:rowOff>
    </xdr:to>
    <xdr:cxnSp macro="">
      <xdr:nvCxnSpPr>
        <xdr:cNvPr id="449" name="直線コネクタ 448">
          <a:extLst>
            <a:ext uri="{FF2B5EF4-FFF2-40B4-BE49-F238E27FC236}">
              <a16:creationId xmlns:a16="http://schemas.microsoft.com/office/drawing/2014/main" id="{504F5210-8901-4749-A70E-5E308F01E82F}"/>
            </a:ext>
          </a:extLst>
        </xdr:cNvPr>
        <xdr:cNvCxnSpPr/>
      </xdr:nvCxnSpPr>
      <xdr:spPr>
        <a:xfrm>
          <a:off x="13938250" y="9657588"/>
          <a:ext cx="762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154940</xdr:rowOff>
    </xdr:from>
    <xdr:to>
      <xdr:col>76</xdr:col>
      <xdr:colOff>165100</xdr:colOff>
      <xdr:row>58</xdr:row>
      <xdr:rowOff>85090</xdr:rowOff>
    </xdr:to>
    <xdr:sp macro="" textlink="">
      <xdr:nvSpPr>
        <xdr:cNvPr id="450" name="楕円 449">
          <a:extLst>
            <a:ext uri="{FF2B5EF4-FFF2-40B4-BE49-F238E27FC236}">
              <a16:creationId xmlns:a16="http://schemas.microsoft.com/office/drawing/2014/main" id="{D1131DA7-3CBD-40F3-B56A-A3826F70F1C1}"/>
            </a:ext>
          </a:extLst>
        </xdr:cNvPr>
        <xdr:cNvSpPr/>
      </xdr:nvSpPr>
      <xdr:spPr>
        <a:xfrm>
          <a:off x="13093700" y="9571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34290</xdr:rowOff>
    </xdr:from>
    <xdr:to>
      <xdr:col>81</xdr:col>
      <xdr:colOff>50800</xdr:colOff>
      <xdr:row>58</xdr:row>
      <xdr:rowOff>75438</xdr:rowOff>
    </xdr:to>
    <xdr:cxnSp macro="">
      <xdr:nvCxnSpPr>
        <xdr:cNvPr id="451" name="直線コネクタ 450">
          <a:extLst>
            <a:ext uri="{FF2B5EF4-FFF2-40B4-BE49-F238E27FC236}">
              <a16:creationId xmlns:a16="http://schemas.microsoft.com/office/drawing/2014/main" id="{FCF73106-4F85-4368-9AB1-A1E9D479BA07}"/>
            </a:ext>
          </a:extLst>
        </xdr:cNvPr>
        <xdr:cNvCxnSpPr/>
      </xdr:nvCxnSpPr>
      <xdr:spPr>
        <a:xfrm>
          <a:off x="13144500" y="9616440"/>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109220</xdr:rowOff>
    </xdr:from>
    <xdr:to>
      <xdr:col>72</xdr:col>
      <xdr:colOff>38100</xdr:colOff>
      <xdr:row>58</xdr:row>
      <xdr:rowOff>39370</xdr:rowOff>
    </xdr:to>
    <xdr:sp macro="" textlink="">
      <xdr:nvSpPr>
        <xdr:cNvPr id="452" name="楕円 451">
          <a:extLst>
            <a:ext uri="{FF2B5EF4-FFF2-40B4-BE49-F238E27FC236}">
              <a16:creationId xmlns:a16="http://schemas.microsoft.com/office/drawing/2014/main" id="{0EB94928-AB8D-4D62-A225-C3C61FE44E6F}"/>
            </a:ext>
          </a:extLst>
        </xdr:cNvPr>
        <xdr:cNvSpPr/>
      </xdr:nvSpPr>
      <xdr:spPr>
        <a:xfrm>
          <a:off x="12299950" y="95262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160020</xdr:rowOff>
    </xdr:from>
    <xdr:to>
      <xdr:col>76</xdr:col>
      <xdr:colOff>114300</xdr:colOff>
      <xdr:row>58</xdr:row>
      <xdr:rowOff>34290</xdr:rowOff>
    </xdr:to>
    <xdr:cxnSp macro="">
      <xdr:nvCxnSpPr>
        <xdr:cNvPr id="453" name="直線コネクタ 452">
          <a:extLst>
            <a:ext uri="{FF2B5EF4-FFF2-40B4-BE49-F238E27FC236}">
              <a16:creationId xmlns:a16="http://schemas.microsoft.com/office/drawing/2014/main" id="{F06B6251-1E3F-4D1D-BC13-E4878864157E}"/>
            </a:ext>
          </a:extLst>
        </xdr:cNvPr>
        <xdr:cNvCxnSpPr/>
      </xdr:nvCxnSpPr>
      <xdr:spPr>
        <a:xfrm>
          <a:off x="12344400" y="957707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104648</xdr:rowOff>
    </xdr:from>
    <xdr:to>
      <xdr:col>67</xdr:col>
      <xdr:colOff>101600</xdr:colOff>
      <xdr:row>58</xdr:row>
      <xdr:rowOff>34798</xdr:rowOff>
    </xdr:to>
    <xdr:sp macro="" textlink="">
      <xdr:nvSpPr>
        <xdr:cNvPr id="454" name="楕円 453">
          <a:extLst>
            <a:ext uri="{FF2B5EF4-FFF2-40B4-BE49-F238E27FC236}">
              <a16:creationId xmlns:a16="http://schemas.microsoft.com/office/drawing/2014/main" id="{550E9B4F-52B9-40B9-BA8B-D7D60C4E77AD}"/>
            </a:ext>
          </a:extLst>
        </xdr:cNvPr>
        <xdr:cNvSpPr/>
      </xdr:nvSpPr>
      <xdr:spPr>
        <a:xfrm>
          <a:off x="11487150" y="95216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155448</xdr:rowOff>
    </xdr:from>
    <xdr:to>
      <xdr:col>71</xdr:col>
      <xdr:colOff>177800</xdr:colOff>
      <xdr:row>57</xdr:row>
      <xdr:rowOff>160020</xdr:rowOff>
    </xdr:to>
    <xdr:cxnSp macro="">
      <xdr:nvCxnSpPr>
        <xdr:cNvPr id="455" name="直線コネクタ 454">
          <a:extLst>
            <a:ext uri="{FF2B5EF4-FFF2-40B4-BE49-F238E27FC236}">
              <a16:creationId xmlns:a16="http://schemas.microsoft.com/office/drawing/2014/main" id="{82386FD1-84EC-4807-98D0-B979D6AC694C}"/>
            </a:ext>
          </a:extLst>
        </xdr:cNvPr>
        <xdr:cNvCxnSpPr/>
      </xdr:nvCxnSpPr>
      <xdr:spPr>
        <a:xfrm>
          <a:off x="11537950" y="957249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6" name="n_1aveValue【学校施設】&#10;有形固定資産減価償却率">
          <a:extLst>
            <a:ext uri="{FF2B5EF4-FFF2-40B4-BE49-F238E27FC236}">
              <a16:creationId xmlns:a16="http://schemas.microsoft.com/office/drawing/2014/main" id="{E63F275C-9A7A-45D0-B7DA-743DE292FE4A}"/>
            </a:ext>
          </a:extLst>
        </xdr:cNvPr>
        <xdr:cNvSpPr txBox="1"/>
      </xdr:nvSpPr>
      <xdr:spPr>
        <a:xfrm>
          <a:off x="13742044" y="9864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7" name="n_2aveValue【学校施設】&#10;有形固定資産減価償却率">
          <a:extLst>
            <a:ext uri="{FF2B5EF4-FFF2-40B4-BE49-F238E27FC236}">
              <a16:creationId xmlns:a16="http://schemas.microsoft.com/office/drawing/2014/main" id="{28AA62F3-EC80-4619-89F7-4BFD172C393C}"/>
            </a:ext>
          </a:extLst>
        </xdr:cNvPr>
        <xdr:cNvSpPr txBox="1"/>
      </xdr:nvSpPr>
      <xdr:spPr>
        <a:xfrm>
          <a:off x="12960994" y="98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8" name="n_3aveValue【学校施設】&#10;有形固定資産減価償却率">
          <a:extLst>
            <a:ext uri="{FF2B5EF4-FFF2-40B4-BE49-F238E27FC236}">
              <a16:creationId xmlns:a16="http://schemas.microsoft.com/office/drawing/2014/main" id="{49616CA5-9576-44D3-932E-1D077FB36D40}"/>
            </a:ext>
          </a:extLst>
        </xdr:cNvPr>
        <xdr:cNvSpPr txBox="1"/>
      </xdr:nvSpPr>
      <xdr:spPr>
        <a:xfrm>
          <a:off x="12167244" y="9828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9" name="n_4aveValue【学校施設】&#10;有形固定資産減価償却率">
          <a:extLst>
            <a:ext uri="{FF2B5EF4-FFF2-40B4-BE49-F238E27FC236}">
              <a16:creationId xmlns:a16="http://schemas.microsoft.com/office/drawing/2014/main" id="{3D3B2476-6C84-4ED2-83C6-C58927D392C7}"/>
            </a:ext>
          </a:extLst>
        </xdr:cNvPr>
        <xdr:cNvSpPr txBox="1"/>
      </xdr:nvSpPr>
      <xdr:spPr>
        <a:xfrm>
          <a:off x="11354444" y="9809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142765</xdr:rowOff>
    </xdr:from>
    <xdr:ext cx="405111" cy="259045"/>
    <xdr:sp macro="" textlink="">
      <xdr:nvSpPr>
        <xdr:cNvPr id="460" name="n_1mainValue【学校施設】&#10;有形固定資産減価償却率">
          <a:extLst>
            <a:ext uri="{FF2B5EF4-FFF2-40B4-BE49-F238E27FC236}">
              <a16:creationId xmlns:a16="http://schemas.microsoft.com/office/drawing/2014/main" id="{72084290-7848-4CB4-85BF-63707BEFC5E4}"/>
            </a:ext>
          </a:extLst>
        </xdr:cNvPr>
        <xdr:cNvSpPr txBox="1"/>
      </xdr:nvSpPr>
      <xdr:spPr>
        <a:xfrm>
          <a:off x="13742044" y="9394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101617</xdr:rowOff>
    </xdr:from>
    <xdr:ext cx="405111" cy="259045"/>
    <xdr:sp macro="" textlink="">
      <xdr:nvSpPr>
        <xdr:cNvPr id="461" name="n_2mainValue【学校施設】&#10;有形固定資産減価償却率">
          <a:extLst>
            <a:ext uri="{FF2B5EF4-FFF2-40B4-BE49-F238E27FC236}">
              <a16:creationId xmlns:a16="http://schemas.microsoft.com/office/drawing/2014/main" id="{ABFABA47-DBB2-44DB-8522-27645D958F81}"/>
            </a:ext>
          </a:extLst>
        </xdr:cNvPr>
        <xdr:cNvSpPr txBox="1"/>
      </xdr:nvSpPr>
      <xdr:spPr>
        <a:xfrm>
          <a:off x="12960994"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55897</xdr:rowOff>
    </xdr:from>
    <xdr:ext cx="405111" cy="259045"/>
    <xdr:sp macro="" textlink="">
      <xdr:nvSpPr>
        <xdr:cNvPr id="462" name="n_3mainValue【学校施設】&#10;有形固定資産減価償却率">
          <a:extLst>
            <a:ext uri="{FF2B5EF4-FFF2-40B4-BE49-F238E27FC236}">
              <a16:creationId xmlns:a16="http://schemas.microsoft.com/office/drawing/2014/main" id="{C3FF3E8E-4320-4350-8659-C1537C9ED09F}"/>
            </a:ext>
          </a:extLst>
        </xdr:cNvPr>
        <xdr:cNvSpPr txBox="1"/>
      </xdr:nvSpPr>
      <xdr:spPr>
        <a:xfrm>
          <a:off x="12167244"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51325</xdr:rowOff>
    </xdr:from>
    <xdr:ext cx="405111" cy="259045"/>
    <xdr:sp macro="" textlink="">
      <xdr:nvSpPr>
        <xdr:cNvPr id="463" name="n_4mainValue【学校施設】&#10;有形固定資産減価償却率">
          <a:extLst>
            <a:ext uri="{FF2B5EF4-FFF2-40B4-BE49-F238E27FC236}">
              <a16:creationId xmlns:a16="http://schemas.microsoft.com/office/drawing/2014/main" id="{DE33FB5F-A94D-4C89-B7A7-C78A06476683}"/>
            </a:ext>
          </a:extLst>
        </xdr:cNvPr>
        <xdr:cNvSpPr txBox="1"/>
      </xdr:nvSpPr>
      <xdr:spPr>
        <a:xfrm>
          <a:off x="11354444" y="930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E7A829CB-9743-4D23-830B-43B830951D9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910CB056-9FDA-43EA-A4D3-8F5E276D836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3243763D-43D2-4558-AD73-E0A8F5C4E9B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2FE4DE6F-A55E-4AF9-BC78-9DCAAFB53D44}"/>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4CEB572E-C9CA-48DB-85B5-74DBFB2B7BA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CF352327-69D2-4356-85C3-FE77690A79E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7C316987-E4BA-47A1-9929-A22C85056DB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325EEC08-7D62-4E6C-8FAF-EE4D1D5B679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B9BA54EF-B2D9-4AC5-8EF3-AB0ED7D051A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AEB2C171-3AF9-42DB-8589-000B1EA5570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A2049F44-3B05-4668-AA60-B8C8D5D0A569}"/>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462329C8-2F6D-4205-A8B8-5140C03C9CDC}"/>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FC5A7B5A-7AA5-42EA-8DA2-4C102AEBAF12}"/>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8F55A91-D7E6-4338-B602-F5895ED9B7ED}"/>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CEF4476C-419B-4D71-9F89-2A29EC58EB6E}"/>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60128A51-98FD-4538-B5E0-20A4FC24D961}"/>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0" name="テキスト ボックス 479">
          <a:extLst>
            <a:ext uri="{FF2B5EF4-FFF2-40B4-BE49-F238E27FC236}">
              <a16:creationId xmlns:a16="http://schemas.microsoft.com/office/drawing/2014/main" id="{8F86CAA2-044C-46A8-8FCF-9BC743C8014E}"/>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BC979C6A-7EEF-4CD0-9063-266E43647143}"/>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2" name="テキスト ボックス 481">
          <a:extLst>
            <a:ext uri="{FF2B5EF4-FFF2-40B4-BE49-F238E27FC236}">
              <a16:creationId xmlns:a16="http://schemas.microsoft.com/office/drawing/2014/main" id="{18B3B5FF-F658-4011-83D2-D6E9285CFC5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9375158D-01CC-4EFE-9D86-4CE89C4D093E}"/>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4" name="直線コネクタ 483">
          <a:extLst>
            <a:ext uri="{FF2B5EF4-FFF2-40B4-BE49-F238E27FC236}">
              <a16:creationId xmlns:a16="http://schemas.microsoft.com/office/drawing/2014/main" id="{25B1E767-45AA-471F-BFC3-21A0B4A5B91C}"/>
            </a:ext>
          </a:extLst>
        </xdr:cNvPr>
        <xdr:cNvCxnSpPr/>
      </xdr:nvCxnSpPr>
      <xdr:spPr>
        <a:xfrm flipV="1">
          <a:off x="19951064" y="9390824"/>
          <a:ext cx="0" cy="1117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5" name="【学校施設】&#10;一人当たり面積最小値テキスト">
          <a:extLst>
            <a:ext uri="{FF2B5EF4-FFF2-40B4-BE49-F238E27FC236}">
              <a16:creationId xmlns:a16="http://schemas.microsoft.com/office/drawing/2014/main" id="{DBE1E6A8-FE81-4079-83EE-70DB35A0A01A}"/>
            </a:ext>
          </a:extLst>
        </xdr:cNvPr>
        <xdr:cNvSpPr txBox="1"/>
      </xdr:nvSpPr>
      <xdr:spPr>
        <a:xfrm>
          <a:off x="19989800" y="1051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6" name="直線コネクタ 485">
          <a:extLst>
            <a:ext uri="{FF2B5EF4-FFF2-40B4-BE49-F238E27FC236}">
              <a16:creationId xmlns:a16="http://schemas.microsoft.com/office/drawing/2014/main" id="{7B246B56-D2EB-495C-BE32-7C17FE5EA744}"/>
            </a:ext>
          </a:extLst>
        </xdr:cNvPr>
        <xdr:cNvCxnSpPr/>
      </xdr:nvCxnSpPr>
      <xdr:spPr>
        <a:xfrm>
          <a:off x="19881850" y="105088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7" name="【学校施設】&#10;一人当たり面積最大値テキスト">
          <a:extLst>
            <a:ext uri="{FF2B5EF4-FFF2-40B4-BE49-F238E27FC236}">
              <a16:creationId xmlns:a16="http://schemas.microsoft.com/office/drawing/2014/main" id="{321C025C-E281-48F0-BFE4-1A8D7571B7ED}"/>
            </a:ext>
          </a:extLst>
        </xdr:cNvPr>
        <xdr:cNvSpPr txBox="1"/>
      </xdr:nvSpPr>
      <xdr:spPr>
        <a:xfrm>
          <a:off x="19989800" y="917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8" name="直線コネクタ 487">
          <a:extLst>
            <a:ext uri="{FF2B5EF4-FFF2-40B4-BE49-F238E27FC236}">
              <a16:creationId xmlns:a16="http://schemas.microsoft.com/office/drawing/2014/main" id="{6C47A131-571F-42EE-90BA-F1E666524E29}"/>
            </a:ext>
          </a:extLst>
        </xdr:cNvPr>
        <xdr:cNvCxnSpPr/>
      </xdr:nvCxnSpPr>
      <xdr:spPr>
        <a:xfrm>
          <a:off x="19881850" y="9390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9" name="【学校施設】&#10;一人当たり面積平均値テキスト">
          <a:extLst>
            <a:ext uri="{FF2B5EF4-FFF2-40B4-BE49-F238E27FC236}">
              <a16:creationId xmlns:a16="http://schemas.microsoft.com/office/drawing/2014/main" id="{DC2EBADC-9034-4D0A-84ED-DD653A4A179A}"/>
            </a:ext>
          </a:extLst>
        </xdr:cNvPr>
        <xdr:cNvSpPr txBox="1"/>
      </xdr:nvSpPr>
      <xdr:spPr>
        <a:xfrm>
          <a:off x="19989800" y="9986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90" name="フローチャート: 判断 489">
          <a:extLst>
            <a:ext uri="{FF2B5EF4-FFF2-40B4-BE49-F238E27FC236}">
              <a16:creationId xmlns:a16="http://schemas.microsoft.com/office/drawing/2014/main" id="{1E204972-C047-4BA6-95C9-7BA9501F6B25}"/>
            </a:ext>
          </a:extLst>
        </xdr:cNvPr>
        <xdr:cNvSpPr/>
      </xdr:nvSpPr>
      <xdr:spPr>
        <a:xfrm>
          <a:off x="19900900" y="101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91" name="フローチャート: 判断 490">
          <a:extLst>
            <a:ext uri="{FF2B5EF4-FFF2-40B4-BE49-F238E27FC236}">
              <a16:creationId xmlns:a16="http://schemas.microsoft.com/office/drawing/2014/main" id="{6FEBE1A1-01E2-42D8-AFEB-0E38502F86FC}"/>
            </a:ext>
          </a:extLst>
        </xdr:cNvPr>
        <xdr:cNvSpPr/>
      </xdr:nvSpPr>
      <xdr:spPr>
        <a:xfrm>
          <a:off x="19157950" y="101386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2" name="フローチャート: 判断 491">
          <a:extLst>
            <a:ext uri="{FF2B5EF4-FFF2-40B4-BE49-F238E27FC236}">
              <a16:creationId xmlns:a16="http://schemas.microsoft.com/office/drawing/2014/main" id="{7078ECAE-57DD-4CB2-A302-B7D586A99AF5}"/>
            </a:ext>
          </a:extLst>
        </xdr:cNvPr>
        <xdr:cNvSpPr/>
      </xdr:nvSpPr>
      <xdr:spPr>
        <a:xfrm>
          <a:off x="18345150" y="10144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3" name="フローチャート: 判断 492">
          <a:extLst>
            <a:ext uri="{FF2B5EF4-FFF2-40B4-BE49-F238E27FC236}">
              <a16:creationId xmlns:a16="http://schemas.microsoft.com/office/drawing/2014/main" id="{8FD14D36-F840-403A-B582-5385EBE93212}"/>
            </a:ext>
          </a:extLst>
        </xdr:cNvPr>
        <xdr:cNvSpPr/>
      </xdr:nvSpPr>
      <xdr:spPr>
        <a:xfrm>
          <a:off x="17551400" y="1013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4" name="フローチャート: 判断 493">
          <a:extLst>
            <a:ext uri="{FF2B5EF4-FFF2-40B4-BE49-F238E27FC236}">
              <a16:creationId xmlns:a16="http://schemas.microsoft.com/office/drawing/2014/main" id="{471C1961-317A-42F8-9614-E6B0ECA3E6DD}"/>
            </a:ext>
          </a:extLst>
        </xdr:cNvPr>
        <xdr:cNvSpPr/>
      </xdr:nvSpPr>
      <xdr:spPr>
        <a:xfrm>
          <a:off x="16757650" y="10147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47BEF98F-8118-4829-BAC0-B33742DC1FC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A2438547-6EDA-464D-AAB4-1AE92D6F81E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16933A54-AD94-49AB-9DD8-8C4290FD2669}"/>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109F0D27-1711-40C2-B46D-A75D6D5809F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105AB3FC-8C31-4331-90FB-D722A97ED3A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40069</xdr:rowOff>
    </xdr:from>
    <xdr:to>
      <xdr:col>116</xdr:col>
      <xdr:colOff>114300</xdr:colOff>
      <xdr:row>63</xdr:row>
      <xdr:rowOff>141669</xdr:rowOff>
    </xdr:to>
    <xdr:sp macro="" textlink="">
      <xdr:nvSpPr>
        <xdr:cNvPr id="500" name="楕円 499">
          <a:extLst>
            <a:ext uri="{FF2B5EF4-FFF2-40B4-BE49-F238E27FC236}">
              <a16:creationId xmlns:a16="http://schemas.microsoft.com/office/drawing/2014/main" id="{35A92FEA-5F86-411B-9C47-A2C603E3616C}"/>
            </a:ext>
          </a:extLst>
        </xdr:cNvPr>
        <xdr:cNvSpPr/>
      </xdr:nvSpPr>
      <xdr:spPr>
        <a:xfrm>
          <a:off x="19900900" y="1044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126446</xdr:rowOff>
    </xdr:from>
    <xdr:ext cx="469744" cy="259045"/>
    <xdr:sp macro="" textlink="">
      <xdr:nvSpPr>
        <xdr:cNvPr id="501" name="【学校施設】&#10;一人当たり面積該当値テキスト">
          <a:extLst>
            <a:ext uri="{FF2B5EF4-FFF2-40B4-BE49-F238E27FC236}">
              <a16:creationId xmlns:a16="http://schemas.microsoft.com/office/drawing/2014/main" id="{8FB2155E-666F-47A2-9FCA-CBB35698CFC6}"/>
            </a:ext>
          </a:extLst>
        </xdr:cNvPr>
        <xdr:cNvSpPr txBox="1"/>
      </xdr:nvSpPr>
      <xdr:spPr>
        <a:xfrm>
          <a:off x="19989800" y="1036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37782</xdr:rowOff>
    </xdr:from>
    <xdr:to>
      <xdr:col>112</xdr:col>
      <xdr:colOff>38100</xdr:colOff>
      <xdr:row>63</xdr:row>
      <xdr:rowOff>139382</xdr:rowOff>
    </xdr:to>
    <xdr:sp macro="" textlink="">
      <xdr:nvSpPr>
        <xdr:cNvPr id="502" name="楕円 501">
          <a:extLst>
            <a:ext uri="{FF2B5EF4-FFF2-40B4-BE49-F238E27FC236}">
              <a16:creationId xmlns:a16="http://schemas.microsoft.com/office/drawing/2014/main" id="{3CC51471-D656-421C-A65B-AA79C817D576}"/>
            </a:ext>
          </a:extLst>
        </xdr:cNvPr>
        <xdr:cNvSpPr/>
      </xdr:nvSpPr>
      <xdr:spPr>
        <a:xfrm>
          <a:off x="19157950" y="104454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88582</xdr:rowOff>
    </xdr:from>
    <xdr:to>
      <xdr:col>116</xdr:col>
      <xdr:colOff>63500</xdr:colOff>
      <xdr:row>63</xdr:row>
      <xdr:rowOff>90869</xdr:rowOff>
    </xdr:to>
    <xdr:cxnSp macro="">
      <xdr:nvCxnSpPr>
        <xdr:cNvPr id="503" name="直線コネクタ 502">
          <a:extLst>
            <a:ext uri="{FF2B5EF4-FFF2-40B4-BE49-F238E27FC236}">
              <a16:creationId xmlns:a16="http://schemas.microsoft.com/office/drawing/2014/main" id="{12724818-47A6-427B-BDAF-C0F2DECA5C36}"/>
            </a:ext>
          </a:extLst>
        </xdr:cNvPr>
        <xdr:cNvCxnSpPr/>
      </xdr:nvCxnSpPr>
      <xdr:spPr>
        <a:xfrm>
          <a:off x="19202400" y="10496232"/>
          <a:ext cx="7493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33210</xdr:rowOff>
    </xdr:from>
    <xdr:to>
      <xdr:col>107</xdr:col>
      <xdr:colOff>101600</xdr:colOff>
      <xdr:row>63</xdr:row>
      <xdr:rowOff>134810</xdr:rowOff>
    </xdr:to>
    <xdr:sp macro="" textlink="">
      <xdr:nvSpPr>
        <xdr:cNvPr id="504" name="楕円 503">
          <a:extLst>
            <a:ext uri="{FF2B5EF4-FFF2-40B4-BE49-F238E27FC236}">
              <a16:creationId xmlns:a16="http://schemas.microsoft.com/office/drawing/2014/main" id="{DD7A85BE-9F43-4334-AB4C-9BB4CB02E380}"/>
            </a:ext>
          </a:extLst>
        </xdr:cNvPr>
        <xdr:cNvSpPr/>
      </xdr:nvSpPr>
      <xdr:spPr>
        <a:xfrm>
          <a:off x="18345150" y="104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84010</xdr:rowOff>
    </xdr:from>
    <xdr:to>
      <xdr:col>111</xdr:col>
      <xdr:colOff>177800</xdr:colOff>
      <xdr:row>63</xdr:row>
      <xdr:rowOff>88582</xdr:rowOff>
    </xdr:to>
    <xdr:cxnSp macro="">
      <xdr:nvCxnSpPr>
        <xdr:cNvPr id="505" name="直線コネクタ 504">
          <a:extLst>
            <a:ext uri="{FF2B5EF4-FFF2-40B4-BE49-F238E27FC236}">
              <a16:creationId xmlns:a16="http://schemas.microsoft.com/office/drawing/2014/main" id="{FF690F21-7B01-41CE-9D29-750DD870D99C}"/>
            </a:ext>
          </a:extLst>
        </xdr:cNvPr>
        <xdr:cNvCxnSpPr/>
      </xdr:nvCxnSpPr>
      <xdr:spPr>
        <a:xfrm>
          <a:off x="18395950" y="1049166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26924</xdr:rowOff>
    </xdr:from>
    <xdr:to>
      <xdr:col>102</xdr:col>
      <xdr:colOff>165100</xdr:colOff>
      <xdr:row>63</xdr:row>
      <xdr:rowOff>128524</xdr:rowOff>
    </xdr:to>
    <xdr:sp macro="" textlink="">
      <xdr:nvSpPr>
        <xdr:cNvPr id="506" name="楕円 505">
          <a:extLst>
            <a:ext uri="{FF2B5EF4-FFF2-40B4-BE49-F238E27FC236}">
              <a16:creationId xmlns:a16="http://schemas.microsoft.com/office/drawing/2014/main" id="{C1620276-0597-4B55-B35E-F4955DE8322F}"/>
            </a:ext>
          </a:extLst>
        </xdr:cNvPr>
        <xdr:cNvSpPr/>
      </xdr:nvSpPr>
      <xdr:spPr>
        <a:xfrm>
          <a:off x="17551400" y="104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77724</xdr:rowOff>
    </xdr:from>
    <xdr:to>
      <xdr:col>107</xdr:col>
      <xdr:colOff>50800</xdr:colOff>
      <xdr:row>63</xdr:row>
      <xdr:rowOff>84010</xdr:rowOff>
    </xdr:to>
    <xdr:cxnSp macro="">
      <xdr:nvCxnSpPr>
        <xdr:cNvPr id="507" name="直線コネクタ 506">
          <a:extLst>
            <a:ext uri="{FF2B5EF4-FFF2-40B4-BE49-F238E27FC236}">
              <a16:creationId xmlns:a16="http://schemas.microsoft.com/office/drawing/2014/main" id="{CE38CEC1-FBB2-494D-B231-E4A48A7F2F08}"/>
            </a:ext>
          </a:extLst>
        </xdr:cNvPr>
        <xdr:cNvCxnSpPr/>
      </xdr:nvCxnSpPr>
      <xdr:spPr>
        <a:xfrm>
          <a:off x="17602200" y="10485374"/>
          <a:ext cx="79375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19494</xdr:rowOff>
    </xdr:from>
    <xdr:to>
      <xdr:col>98</xdr:col>
      <xdr:colOff>38100</xdr:colOff>
      <xdr:row>63</xdr:row>
      <xdr:rowOff>121094</xdr:rowOff>
    </xdr:to>
    <xdr:sp macro="" textlink="">
      <xdr:nvSpPr>
        <xdr:cNvPr id="508" name="楕円 507">
          <a:extLst>
            <a:ext uri="{FF2B5EF4-FFF2-40B4-BE49-F238E27FC236}">
              <a16:creationId xmlns:a16="http://schemas.microsoft.com/office/drawing/2014/main" id="{826741B8-DBD3-4E55-BE2E-CC63120F66A3}"/>
            </a:ext>
          </a:extLst>
        </xdr:cNvPr>
        <xdr:cNvSpPr/>
      </xdr:nvSpPr>
      <xdr:spPr>
        <a:xfrm>
          <a:off x="16757650" y="104271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70294</xdr:rowOff>
    </xdr:from>
    <xdr:to>
      <xdr:col>102</xdr:col>
      <xdr:colOff>114300</xdr:colOff>
      <xdr:row>63</xdr:row>
      <xdr:rowOff>77724</xdr:rowOff>
    </xdr:to>
    <xdr:cxnSp macro="">
      <xdr:nvCxnSpPr>
        <xdr:cNvPr id="509" name="直線コネクタ 508">
          <a:extLst>
            <a:ext uri="{FF2B5EF4-FFF2-40B4-BE49-F238E27FC236}">
              <a16:creationId xmlns:a16="http://schemas.microsoft.com/office/drawing/2014/main" id="{C67396A9-6B78-496E-969B-5541D7CA81F3}"/>
            </a:ext>
          </a:extLst>
        </xdr:cNvPr>
        <xdr:cNvCxnSpPr/>
      </xdr:nvCxnSpPr>
      <xdr:spPr>
        <a:xfrm>
          <a:off x="16802100" y="10477944"/>
          <a:ext cx="8001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10" name="n_1aveValue【学校施設】&#10;一人当たり面積">
          <a:extLst>
            <a:ext uri="{FF2B5EF4-FFF2-40B4-BE49-F238E27FC236}">
              <a16:creationId xmlns:a16="http://schemas.microsoft.com/office/drawing/2014/main" id="{ED728449-4C50-41BB-8EA7-6C2391004143}"/>
            </a:ext>
          </a:extLst>
        </xdr:cNvPr>
        <xdr:cNvSpPr txBox="1"/>
      </xdr:nvSpPr>
      <xdr:spPr>
        <a:xfrm>
          <a:off x="18980227" y="992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11" name="n_2aveValue【学校施設】&#10;一人当たり面積">
          <a:extLst>
            <a:ext uri="{FF2B5EF4-FFF2-40B4-BE49-F238E27FC236}">
              <a16:creationId xmlns:a16="http://schemas.microsoft.com/office/drawing/2014/main" id="{BB8DA413-5849-4435-ADA5-D516A8BF2BFE}"/>
            </a:ext>
          </a:extLst>
        </xdr:cNvPr>
        <xdr:cNvSpPr txBox="1"/>
      </xdr:nvSpPr>
      <xdr:spPr>
        <a:xfrm>
          <a:off x="18180127" y="99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2" name="n_3aveValue【学校施設】&#10;一人当たり面積">
          <a:extLst>
            <a:ext uri="{FF2B5EF4-FFF2-40B4-BE49-F238E27FC236}">
              <a16:creationId xmlns:a16="http://schemas.microsoft.com/office/drawing/2014/main" id="{BE8F8CFD-36DB-456D-945A-FF22C91586CB}"/>
            </a:ext>
          </a:extLst>
        </xdr:cNvPr>
        <xdr:cNvSpPr txBox="1"/>
      </xdr:nvSpPr>
      <xdr:spPr>
        <a:xfrm>
          <a:off x="17386377" y="991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3" name="n_4aveValue【学校施設】&#10;一人当たり面積">
          <a:extLst>
            <a:ext uri="{FF2B5EF4-FFF2-40B4-BE49-F238E27FC236}">
              <a16:creationId xmlns:a16="http://schemas.microsoft.com/office/drawing/2014/main" id="{BD66363A-E21C-49C2-9C32-62675FA5BF11}"/>
            </a:ext>
          </a:extLst>
        </xdr:cNvPr>
        <xdr:cNvSpPr txBox="1"/>
      </xdr:nvSpPr>
      <xdr:spPr>
        <a:xfrm>
          <a:off x="16592627" y="992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130509</xdr:rowOff>
    </xdr:from>
    <xdr:ext cx="469744" cy="259045"/>
    <xdr:sp macro="" textlink="">
      <xdr:nvSpPr>
        <xdr:cNvPr id="514" name="n_1mainValue【学校施設】&#10;一人当たり面積">
          <a:extLst>
            <a:ext uri="{FF2B5EF4-FFF2-40B4-BE49-F238E27FC236}">
              <a16:creationId xmlns:a16="http://schemas.microsoft.com/office/drawing/2014/main" id="{E141282B-7973-434E-8796-A26DD2F1C5F6}"/>
            </a:ext>
          </a:extLst>
        </xdr:cNvPr>
        <xdr:cNvSpPr txBox="1"/>
      </xdr:nvSpPr>
      <xdr:spPr>
        <a:xfrm>
          <a:off x="18980227" y="105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125937</xdr:rowOff>
    </xdr:from>
    <xdr:ext cx="469744" cy="259045"/>
    <xdr:sp macro="" textlink="">
      <xdr:nvSpPr>
        <xdr:cNvPr id="515" name="n_2mainValue【学校施設】&#10;一人当たり面積">
          <a:extLst>
            <a:ext uri="{FF2B5EF4-FFF2-40B4-BE49-F238E27FC236}">
              <a16:creationId xmlns:a16="http://schemas.microsoft.com/office/drawing/2014/main" id="{CE7733B3-CAEB-4405-9925-AC5E4934F7CD}"/>
            </a:ext>
          </a:extLst>
        </xdr:cNvPr>
        <xdr:cNvSpPr txBox="1"/>
      </xdr:nvSpPr>
      <xdr:spPr>
        <a:xfrm>
          <a:off x="18180127" y="1053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119651</xdr:rowOff>
    </xdr:from>
    <xdr:ext cx="469744" cy="259045"/>
    <xdr:sp macro="" textlink="">
      <xdr:nvSpPr>
        <xdr:cNvPr id="516" name="n_3mainValue【学校施設】&#10;一人当たり面積">
          <a:extLst>
            <a:ext uri="{FF2B5EF4-FFF2-40B4-BE49-F238E27FC236}">
              <a16:creationId xmlns:a16="http://schemas.microsoft.com/office/drawing/2014/main" id="{CAE2D72A-FF21-4D2B-BEDA-E99A19644034}"/>
            </a:ext>
          </a:extLst>
        </xdr:cNvPr>
        <xdr:cNvSpPr txBox="1"/>
      </xdr:nvSpPr>
      <xdr:spPr>
        <a:xfrm>
          <a:off x="17386377" y="105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112221</xdr:rowOff>
    </xdr:from>
    <xdr:ext cx="469744" cy="259045"/>
    <xdr:sp macro="" textlink="">
      <xdr:nvSpPr>
        <xdr:cNvPr id="517" name="n_4mainValue【学校施設】&#10;一人当たり面積">
          <a:extLst>
            <a:ext uri="{FF2B5EF4-FFF2-40B4-BE49-F238E27FC236}">
              <a16:creationId xmlns:a16="http://schemas.microsoft.com/office/drawing/2014/main" id="{B44D6FFE-41F0-4DCE-8D18-53E4B5327613}"/>
            </a:ext>
          </a:extLst>
        </xdr:cNvPr>
        <xdr:cNvSpPr txBox="1"/>
      </xdr:nvSpPr>
      <xdr:spPr>
        <a:xfrm>
          <a:off x="16592627" y="105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2790898D-A162-432B-97AF-9BD130EF8D0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1405A42D-D9E5-4329-A848-762B1712CF7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0AABCFAC-5D9F-4AFC-A63C-BF92D22AF1D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FD8E4FB8-E21C-4B8A-9C70-024DAF3D789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D1E1B159-2874-4A29-A0D1-02D0694B463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2B45E6B9-E648-4ABC-A377-0E9319021EA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1430C577-B148-479D-8C24-3691FE73738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CBB97000-BE37-4ECD-90C8-B31F375D233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A8401497-EF95-4A12-B7E3-EE7B304C088E}"/>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324D257F-5A9D-484C-8038-547967540A53}"/>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C2E1833E-AF2D-4C7F-9271-9633E879F52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9" name="直線コネクタ 528">
          <a:extLst>
            <a:ext uri="{FF2B5EF4-FFF2-40B4-BE49-F238E27FC236}">
              <a16:creationId xmlns:a16="http://schemas.microsoft.com/office/drawing/2014/main" id="{E18F20F5-F4C1-4847-B94F-F1DCC07CB81B}"/>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0" name="テキスト ボックス 529">
          <a:extLst>
            <a:ext uri="{FF2B5EF4-FFF2-40B4-BE49-F238E27FC236}">
              <a16:creationId xmlns:a16="http://schemas.microsoft.com/office/drawing/2014/main" id="{F5FC2E74-B036-4E87-990B-9364F34DA220}"/>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1" name="直線コネクタ 530">
          <a:extLst>
            <a:ext uri="{FF2B5EF4-FFF2-40B4-BE49-F238E27FC236}">
              <a16:creationId xmlns:a16="http://schemas.microsoft.com/office/drawing/2014/main" id="{09E0DA45-9C35-4181-AA9B-78D2BFE2A2C2}"/>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2" name="テキスト ボックス 531">
          <a:extLst>
            <a:ext uri="{FF2B5EF4-FFF2-40B4-BE49-F238E27FC236}">
              <a16:creationId xmlns:a16="http://schemas.microsoft.com/office/drawing/2014/main" id="{24224710-A841-4864-9595-4847B784338F}"/>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3" name="直線コネクタ 532">
          <a:extLst>
            <a:ext uri="{FF2B5EF4-FFF2-40B4-BE49-F238E27FC236}">
              <a16:creationId xmlns:a16="http://schemas.microsoft.com/office/drawing/2014/main" id="{1EA02042-2B4B-4155-9BC9-2EEE07E7B310}"/>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4" name="テキスト ボックス 533">
          <a:extLst>
            <a:ext uri="{FF2B5EF4-FFF2-40B4-BE49-F238E27FC236}">
              <a16:creationId xmlns:a16="http://schemas.microsoft.com/office/drawing/2014/main" id="{C72CB123-31BC-4FE0-A85E-9B92E4E56AD8}"/>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5" name="直線コネクタ 534">
          <a:extLst>
            <a:ext uri="{FF2B5EF4-FFF2-40B4-BE49-F238E27FC236}">
              <a16:creationId xmlns:a16="http://schemas.microsoft.com/office/drawing/2014/main" id="{19DC555F-D7EF-42D4-8E55-961B4A15591C}"/>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6" name="テキスト ボックス 535">
          <a:extLst>
            <a:ext uri="{FF2B5EF4-FFF2-40B4-BE49-F238E27FC236}">
              <a16:creationId xmlns:a16="http://schemas.microsoft.com/office/drawing/2014/main" id="{C0B1DE18-4132-4F7D-9CD3-2C2ACEF9D929}"/>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7" name="直線コネクタ 536">
          <a:extLst>
            <a:ext uri="{FF2B5EF4-FFF2-40B4-BE49-F238E27FC236}">
              <a16:creationId xmlns:a16="http://schemas.microsoft.com/office/drawing/2014/main" id="{FDCA2A6C-FD88-4C41-A530-8FC7F0469BA7}"/>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8" name="テキスト ボックス 537">
          <a:extLst>
            <a:ext uri="{FF2B5EF4-FFF2-40B4-BE49-F238E27FC236}">
              <a16:creationId xmlns:a16="http://schemas.microsoft.com/office/drawing/2014/main" id="{A097B1C8-C826-43C7-8CE9-E068B26A51FE}"/>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9" name="直線コネクタ 538">
          <a:extLst>
            <a:ext uri="{FF2B5EF4-FFF2-40B4-BE49-F238E27FC236}">
              <a16:creationId xmlns:a16="http://schemas.microsoft.com/office/drawing/2014/main" id="{46977933-0701-44CD-AEC2-FAE635DB3CBE}"/>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0" name="テキスト ボックス 539">
          <a:extLst>
            <a:ext uri="{FF2B5EF4-FFF2-40B4-BE49-F238E27FC236}">
              <a16:creationId xmlns:a16="http://schemas.microsoft.com/office/drawing/2014/main" id="{13546F04-CD95-4142-951B-EACF83FA7412}"/>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399221B6-4742-42D5-9B9F-E19A0AFBF71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児童館】&#10;有形固定資産減価償却率グラフ枠">
          <a:extLst>
            <a:ext uri="{FF2B5EF4-FFF2-40B4-BE49-F238E27FC236}">
              <a16:creationId xmlns:a16="http://schemas.microsoft.com/office/drawing/2014/main" id="{3F158A9D-E349-4C38-9871-2DAC69C3D525}"/>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3" name="直線コネクタ 542">
          <a:extLst>
            <a:ext uri="{FF2B5EF4-FFF2-40B4-BE49-F238E27FC236}">
              <a16:creationId xmlns:a16="http://schemas.microsoft.com/office/drawing/2014/main" id="{8525DC5C-86A6-4623-BC39-612617B5FC60}"/>
            </a:ext>
          </a:extLst>
        </xdr:cNvPr>
        <xdr:cNvCxnSpPr/>
      </xdr:nvCxnSpPr>
      <xdr:spPr>
        <a:xfrm flipV="1">
          <a:off x="14699614" y="12992463"/>
          <a:ext cx="0" cy="137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4" name="【児童館】&#10;有形固定資産減価償却率最小値テキスト">
          <a:extLst>
            <a:ext uri="{FF2B5EF4-FFF2-40B4-BE49-F238E27FC236}">
              <a16:creationId xmlns:a16="http://schemas.microsoft.com/office/drawing/2014/main" id="{152840E2-C2CA-4C3E-8B42-78316896FE24}"/>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5" name="直線コネクタ 544">
          <a:extLst>
            <a:ext uri="{FF2B5EF4-FFF2-40B4-BE49-F238E27FC236}">
              <a16:creationId xmlns:a16="http://schemas.microsoft.com/office/drawing/2014/main" id="{5102EF5C-8CC2-46B4-B372-871F372E36AD}"/>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6" name="【児童館】&#10;有形固定資産減価償却率最大値テキスト">
          <a:extLst>
            <a:ext uri="{FF2B5EF4-FFF2-40B4-BE49-F238E27FC236}">
              <a16:creationId xmlns:a16="http://schemas.microsoft.com/office/drawing/2014/main" id="{633EAD0C-1B10-40B4-A737-ECA23ABC3CCD}"/>
            </a:ext>
          </a:extLst>
        </xdr:cNvPr>
        <xdr:cNvSpPr txBox="1"/>
      </xdr:nvSpPr>
      <xdr:spPr>
        <a:xfrm>
          <a:off x="14738350" y="12774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7" name="直線コネクタ 546">
          <a:extLst>
            <a:ext uri="{FF2B5EF4-FFF2-40B4-BE49-F238E27FC236}">
              <a16:creationId xmlns:a16="http://schemas.microsoft.com/office/drawing/2014/main" id="{6CE66B08-B5CC-4DE9-8F3D-C80FF03156A7}"/>
            </a:ext>
          </a:extLst>
        </xdr:cNvPr>
        <xdr:cNvCxnSpPr/>
      </xdr:nvCxnSpPr>
      <xdr:spPr>
        <a:xfrm>
          <a:off x="14611350" y="129924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8" name="【児童館】&#10;有形固定資産減価償却率平均値テキスト">
          <a:extLst>
            <a:ext uri="{FF2B5EF4-FFF2-40B4-BE49-F238E27FC236}">
              <a16:creationId xmlns:a16="http://schemas.microsoft.com/office/drawing/2014/main" id="{69F0CC5E-7FCB-434C-B073-9467BFDA342F}"/>
            </a:ext>
          </a:extLst>
        </xdr:cNvPr>
        <xdr:cNvSpPr txBox="1"/>
      </xdr:nvSpPr>
      <xdr:spPr>
        <a:xfrm>
          <a:off x="14738350" y="13412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9" name="フローチャート: 判断 548">
          <a:extLst>
            <a:ext uri="{FF2B5EF4-FFF2-40B4-BE49-F238E27FC236}">
              <a16:creationId xmlns:a16="http://schemas.microsoft.com/office/drawing/2014/main" id="{DB805A1F-590C-4B98-8989-83A950BCE694}"/>
            </a:ext>
          </a:extLst>
        </xdr:cNvPr>
        <xdr:cNvSpPr/>
      </xdr:nvSpPr>
      <xdr:spPr>
        <a:xfrm>
          <a:off x="14649450" y="13554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50" name="フローチャート: 判断 549">
          <a:extLst>
            <a:ext uri="{FF2B5EF4-FFF2-40B4-BE49-F238E27FC236}">
              <a16:creationId xmlns:a16="http://schemas.microsoft.com/office/drawing/2014/main" id="{D0010CF8-604F-47D8-AB11-E3E420BA03D4}"/>
            </a:ext>
          </a:extLst>
        </xdr:cNvPr>
        <xdr:cNvSpPr/>
      </xdr:nvSpPr>
      <xdr:spPr>
        <a:xfrm>
          <a:off x="1388745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51" name="フローチャート: 判断 550">
          <a:extLst>
            <a:ext uri="{FF2B5EF4-FFF2-40B4-BE49-F238E27FC236}">
              <a16:creationId xmlns:a16="http://schemas.microsoft.com/office/drawing/2014/main" id="{29BDCBBA-8C7E-4ECC-9A9A-A9FB305FB0E6}"/>
            </a:ext>
          </a:extLst>
        </xdr:cNvPr>
        <xdr:cNvSpPr/>
      </xdr:nvSpPr>
      <xdr:spPr>
        <a:xfrm>
          <a:off x="13093700" y="13543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2" name="フローチャート: 判断 551">
          <a:extLst>
            <a:ext uri="{FF2B5EF4-FFF2-40B4-BE49-F238E27FC236}">
              <a16:creationId xmlns:a16="http://schemas.microsoft.com/office/drawing/2014/main" id="{158E4655-D00F-43B6-A450-763D3D2B412C}"/>
            </a:ext>
          </a:extLst>
        </xdr:cNvPr>
        <xdr:cNvSpPr/>
      </xdr:nvSpPr>
      <xdr:spPr>
        <a:xfrm>
          <a:off x="12299950" y="135414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3" name="フローチャート: 判断 552">
          <a:extLst>
            <a:ext uri="{FF2B5EF4-FFF2-40B4-BE49-F238E27FC236}">
              <a16:creationId xmlns:a16="http://schemas.microsoft.com/office/drawing/2014/main" id="{FD2013BC-228B-4203-B268-CBAAC8E48B74}"/>
            </a:ext>
          </a:extLst>
        </xdr:cNvPr>
        <xdr:cNvSpPr/>
      </xdr:nvSpPr>
      <xdr:spPr>
        <a:xfrm>
          <a:off x="11487150" y="13536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5C4D1011-3446-482B-AC4C-DFF328428376}"/>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1C3155B9-2050-4CA4-8567-A75F1F97618F}"/>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224B75E-DE32-484C-A8AD-2EECFA50830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B0BC1591-0B1A-4998-8954-3A4FDD75944A}"/>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AF2821C8-D526-4DAC-8E55-2F3B053C851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147320</xdr:rowOff>
    </xdr:from>
    <xdr:to>
      <xdr:col>85</xdr:col>
      <xdr:colOff>177800</xdr:colOff>
      <xdr:row>85</xdr:row>
      <xdr:rowOff>77470</xdr:rowOff>
    </xdr:to>
    <xdr:sp macro="" textlink="">
      <xdr:nvSpPr>
        <xdr:cNvPr id="559" name="楕円 558">
          <a:extLst>
            <a:ext uri="{FF2B5EF4-FFF2-40B4-BE49-F238E27FC236}">
              <a16:creationId xmlns:a16="http://schemas.microsoft.com/office/drawing/2014/main" id="{45917A10-6C7B-46BA-AE23-7C5FBC3D8C5A}"/>
            </a:ext>
          </a:extLst>
        </xdr:cNvPr>
        <xdr:cNvSpPr/>
      </xdr:nvSpPr>
      <xdr:spPr>
        <a:xfrm>
          <a:off x="14649450" y="14022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125747</xdr:rowOff>
    </xdr:from>
    <xdr:ext cx="405111" cy="259045"/>
    <xdr:sp macro="" textlink="">
      <xdr:nvSpPr>
        <xdr:cNvPr id="560" name="【児童館】&#10;有形固定資産減価償却率該当値テキスト">
          <a:extLst>
            <a:ext uri="{FF2B5EF4-FFF2-40B4-BE49-F238E27FC236}">
              <a16:creationId xmlns:a16="http://schemas.microsoft.com/office/drawing/2014/main" id="{52D06040-7808-4CFD-AE59-CD8025B77747}"/>
            </a:ext>
          </a:extLst>
        </xdr:cNvPr>
        <xdr:cNvSpPr txBox="1"/>
      </xdr:nvSpPr>
      <xdr:spPr>
        <a:xfrm>
          <a:off x="14738350"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121194</xdr:rowOff>
    </xdr:from>
    <xdr:to>
      <xdr:col>81</xdr:col>
      <xdr:colOff>101600</xdr:colOff>
      <xdr:row>85</xdr:row>
      <xdr:rowOff>51344</xdr:rowOff>
    </xdr:to>
    <xdr:sp macro="" textlink="">
      <xdr:nvSpPr>
        <xdr:cNvPr id="561" name="楕円 560">
          <a:extLst>
            <a:ext uri="{FF2B5EF4-FFF2-40B4-BE49-F238E27FC236}">
              <a16:creationId xmlns:a16="http://schemas.microsoft.com/office/drawing/2014/main" id="{3AD1CD34-931F-43F1-9970-A42E9F97CB8F}"/>
            </a:ext>
          </a:extLst>
        </xdr:cNvPr>
        <xdr:cNvSpPr/>
      </xdr:nvSpPr>
      <xdr:spPr>
        <a:xfrm>
          <a:off x="13887450" y="139959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544</xdr:rowOff>
    </xdr:from>
    <xdr:to>
      <xdr:col>85</xdr:col>
      <xdr:colOff>127000</xdr:colOff>
      <xdr:row>85</xdr:row>
      <xdr:rowOff>26670</xdr:rowOff>
    </xdr:to>
    <xdr:cxnSp macro="">
      <xdr:nvCxnSpPr>
        <xdr:cNvPr id="562" name="直線コネクタ 561">
          <a:extLst>
            <a:ext uri="{FF2B5EF4-FFF2-40B4-BE49-F238E27FC236}">
              <a16:creationId xmlns:a16="http://schemas.microsoft.com/office/drawing/2014/main" id="{54BA5618-4F3C-454D-9149-8D9AD87DEDBA}"/>
            </a:ext>
          </a:extLst>
        </xdr:cNvPr>
        <xdr:cNvCxnSpPr/>
      </xdr:nvCxnSpPr>
      <xdr:spPr>
        <a:xfrm>
          <a:off x="13938250" y="14040394"/>
          <a:ext cx="762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85271</xdr:rowOff>
    </xdr:from>
    <xdr:to>
      <xdr:col>76</xdr:col>
      <xdr:colOff>165100</xdr:colOff>
      <xdr:row>85</xdr:row>
      <xdr:rowOff>15421</xdr:rowOff>
    </xdr:to>
    <xdr:sp macro="" textlink="">
      <xdr:nvSpPr>
        <xdr:cNvPr id="563" name="楕円 562">
          <a:extLst>
            <a:ext uri="{FF2B5EF4-FFF2-40B4-BE49-F238E27FC236}">
              <a16:creationId xmlns:a16="http://schemas.microsoft.com/office/drawing/2014/main" id="{BFACBEC2-11DB-43BD-8E3E-6DE76594F057}"/>
            </a:ext>
          </a:extLst>
        </xdr:cNvPr>
        <xdr:cNvSpPr/>
      </xdr:nvSpPr>
      <xdr:spPr>
        <a:xfrm>
          <a:off x="13093700" y="139600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136071</xdr:rowOff>
    </xdr:from>
    <xdr:to>
      <xdr:col>81</xdr:col>
      <xdr:colOff>50800</xdr:colOff>
      <xdr:row>85</xdr:row>
      <xdr:rowOff>544</xdr:rowOff>
    </xdr:to>
    <xdr:cxnSp macro="">
      <xdr:nvCxnSpPr>
        <xdr:cNvPr id="564" name="直線コネクタ 563">
          <a:extLst>
            <a:ext uri="{FF2B5EF4-FFF2-40B4-BE49-F238E27FC236}">
              <a16:creationId xmlns:a16="http://schemas.microsoft.com/office/drawing/2014/main" id="{5DDE9A28-A593-44DA-836F-811D538B8A41}"/>
            </a:ext>
          </a:extLst>
        </xdr:cNvPr>
        <xdr:cNvCxnSpPr/>
      </xdr:nvCxnSpPr>
      <xdr:spPr>
        <a:xfrm>
          <a:off x="13144500" y="14010821"/>
          <a:ext cx="79375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565" name="楕円 564">
          <a:extLst>
            <a:ext uri="{FF2B5EF4-FFF2-40B4-BE49-F238E27FC236}">
              <a16:creationId xmlns:a16="http://schemas.microsoft.com/office/drawing/2014/main" id="{9AE735BA-C680-4002-9E06-7810F3C92AE0}"/>
            </a:ext>
          </a:extLst>
        </xdr:cNvPr>
        <xdr:cNvSpPr/>
      </xdr:nvSpPr>
      <xdr:spPr>
        <a:xfrm>
          <a:off x="12299950" y="139208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136071</xdr:rowOff>
    </xdr:to>
    <xdr:cxnSp macro="">
      <xdr:nvCxnSpPr>
        <xdr:cNvPr id="566" name="直線コネクタ 565">
          <a:extLst>
            <a:ext uri="{FF2B5EF4-FFF2-40B4-BE49-F238E27FC236}">
              <a16:creationId xmlns:a16="http://schemas.microsoft.com/office/drawing/2014/main" id="{83336FBC-2A2D-48D7-AC1C-32DCCC451F3C}"/>
            </a:ext>
          </a:extLst>
        </xdr:cNvPr>
        <xdr:cNvCxnSpPr/>
      </xdr:nvCxnSpPr>
      <xdr:spPr>
        <a:xfrm>
          <a:off x="12344400" y="13971632"/>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8527</xdr:rowOff>
    </xdr:from>
    <xdr:to>
      <xdr:col>67</xdr:col>
      <xdr:colOff>101600</xdr:colOff>
      <xdr:row>84</xdr:row>
      <xdr:rowOff>110127</xdr:rowOff>
    </xdr:to>
    <xdr:sp macro="" textlink="">
      <xdr:nvSpPr>
        <xdr:cNvPr id="567" name="楕円 566">
          <a:extLst>
            <a:ext uri="{FF2B5EF4-FFF2-40B4-BE49-F238E27FC236}">
              <a16:creationId xmlns:a16="http://schemas.microsoft.com/office/drawing/2014/main" id="{F358AC93-32F0-4B05-A5CF-D12850739C4D}"/>
            </a:ext>
          </a:extLst>
        </xdr:cNvPr>
        <xdr:cNvSpPr/>
      </xdr:nvSpPr>
      <xdr:spPr>
        <a:xfrm>
          <a:off x="11487150" y="1388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59327</xdr:rowOff>
    </xdr:from>
    <xdr:to>
      <xdr:col>71</xdr:col>
      <xdr:colOff>177800</xdr:colOff>
      <xdr:row>84</xdr:row>
      <xdr:rowOff>96882</xdr:rowOff>
    </xdr:to>
    <xdr:cxnSp macro="">
      <xdr:nvCxnSpPr>
        <xdr:cNvPr id="568" name="直線コネクタ 567">
          <a:extLst>
            <a:ext uri="{FF2B5EF4-FFF2-40B4-BE49-F238E27FC236}">
              <a16:creationId xmlns:a16="http://schemas.microsoft.com/office/drawing/2014/main" id="{F59597BD-8E88-4A98-BDB2-42B725719FE7}"/>
            </a:ext>
          </a:extLst>
        </xdr:cNvPr>
        <xdr:cNvCxnSpPr/>
      </xdr:nvCxnSpPr>
      <xdr:spPr>
        <a:xfrm>
          <a:off x="11537950" y="13934077"/>
          <a:ext cx="8064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9" name="n_1aveValue【児童館】&#10;有形固定資産減価償却率">
          <a:extLst>
            <a:ext uri="{FF2B5EF4-FFF2-40B4-BE49-F238E27FC236}">
              <a16:creationId xmlns:a16="http://schemas.microsoft.com/office/drawing/2014/main" id="{58C27EEA-CEF2-4D7C-BCA3-84E6B0ED276D}"/>
            </a:ext>
          </a:extLst>
        </xdr:cNvPr>
        <xdr:cNvSpPr txBox="1"/>
      </xdr:nvSpPr>
      <xdr:spPr>
        <a:xfrm>
          <a:off x="13742044" y="1333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70" name="n_2aveValue【児童館】&#10;有形固定資産減価償却率">
          <a:extLst>
            <a:ext uri="{FF2B5EF4-FFF2-40B4-BE49-F238E27FC236}">
              <a16:creationId xmlns:a16="http://schemas.microsoft.com/office/drawing/2014/main" id="{996FEDD4-F17E-4744-B295-2C5D94FAEAA5}"/>
            </a:ext>
          </a:extLst>
        </xdr:cNvPr>
        <xdr:cNvSpPr txBox="1"/>
      </xdr:nvSpPr>
      <xdr:spPr>
        <a:xfrm>
          <a:off x="12960994" y="1332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71" name="n_3aveValue【児童館】&#10;有形固定資産減価償却率">
          <a:extLst>
            <a:ext uri="{FF2B5EF4-FFF2-40B4-BE49-F238E27FC236}">
              <a16:creationId xmlns:a16="http://schemas.microsoft.com/office/drawing/2014/main" id="{AB11008E-5CEC-4F88-8D86-A22654149924}"/>
            </a:ext>
          </a:extLst>
        </xdr:cNvPr>
        <xdr:cNvSpPr txBox="1"/>
      </xdr:nvSpPr>
      <xdr:spPr>
        <a:xfrm>
          <a:off x="1216724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2" name="n_4aveValue【児童館】&#10;有形固定資産減価償却率">
          <a:extLst>
            <a:ext uri="{FF2B5EF4-FFF2-40B4-BE49-F238E27FC236}">
              <a16:creationId xmlns:a16="http://schemas.microsoft.com/office/drawing/2014/main" id="{52022338-D24E-4C68-8D5E-E8738FB3080E}"/>
            </a:ext>
          </a:extLst>
        </xdr:cNvPr>
        <xdr:cNvSpPr txBox="1"/>
      </xdr:nvSpPr>
      <xdr:spPr>
        <a:xfrm>
          <a:off x="11354444" y="1331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42471</xdr:rowOff>
    </xdr:from>
    <xdr:ext cx="405111" cy="259045"/>
    <xdr:sp macro="" textlink="">
      <xdr:nvSpPr>
        <xdr:cNvPr id="573" name="n_1mainValue【児童館】&#10;有形固定資産減価償却率">
          <a:extLst>
            <a:ext uri="{FF2B5EF4-FFF2-40B4-BE49-F238E27FC236}">
              <a16:creationId xmlns:a16="http://schemas.microsoft.com/office/drawing/2014/main" id="{ACA511F6-29AF-4E4F-8C1C-2F3678BAD05C}"/>
            </a:ext>
          </a:extLst>
        </xdr:cNvPr>
        <xdr:cNvSpPr txBox="1"/>
      </xdr:nvSpPr>
      <xdr:spPr>
        <a:xfrm>
          <a:off x="13742044"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6548</xdr:rowOff>
    </xdr:from>
    <xdr:ext cx="405111" cy="259045"/>
    <xdr:sp macro="" textlink="">
      <xdr:nvSpPr>
        <xdr:cNvPr id="574" name="n_2mainValue【児童館】&#10;有形固定資産減価償却率">
          <a:extLst>
            <a:ext uri="{FF2B5EF4-FFF2-40B4-BE49-F238E27FC236}">
              <a16:creationId xmlns:a16="http://schemas.microsoft.com/office/drawing/2014/main" id="{48167717-68C8-46CA-BC64-CD3C02253284}"/>
            </a:ext>
          </a:extLst>
        </xdr:cNvPr>
        <xdr:cNvSpPr txBox="1"/>
      </xdr:nvSpPr>
      <xdr:spPr>
        <a:xfrm>
          <a:off x="1296099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575" name="n_3mainValue【児童館】&#10;有形固定資産減価償却率">
          <a:extLst>
            <a:ext uri="{FF2B5EF4-FFF2-40B4-BE49-F238E27FC236}">
              <a16:creationId xmlns:a16="http://schemas.microsoft.com/office/drawing/2014/main" id="{9761B126-7BBA-4769-8908-3D15C4AD3C93}"/>
            </a:ext>
          </a:extLst>
        </xdr:cNvPr>
        <xdr:cNvSpPr txBox="1"/>
      </xdr:nvSpPr>
      <xdr:spPr>
        <a:xfrm>
          <a:off x="12167244" y="1401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101254</xdr:rowOff>
    </xdr:from>
    <xdr:ext cx="405111" cy="259045"/>
    <xdr:sp macro="" textlink="">
      <xdr:nvSpPr>
        <xdr:cNvPr id="576" name="n_4mainValue【児童館】&#10;有形固定資産減価償却率">
          <a:extLst>
            <a:ext uri="{FF2B5EF4-FFF2-40B4-BE49-F238E27FC236}">
              <a16:creationId xmlns:a16="http://schemas.microsoft.com/office/drawing/2014/main" id="{E87A8B4B-B572-4309-9D29-B0B76C741BD3}"/>
            </a:ext>
          </a:extLst>
        </xdr:cNvPr>
        <xdr:cNvSpPr txBox="1"/>
      </xdr:nvSpPr>
      <xdr:spPr>
        <a:xfrm>
          <a:off x="11354444" y="1397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4AD9B367-CC7F-4328-8F98-5DDD2B108E9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97DD76CA-36E5-4BCE-A043-F6E7CB29A94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4F2069A1-9355-4740-B4A3-20BB17D016D0}"/>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FF5502E1-DF8B-48E8-997D-F67D86864F6C}"/>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3D8199A4-9DA1-49A3-BABD-CE5A5BD4652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C099793B-DAEA-43CD-AAEC-B893E49045C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B0A24143-3E62-49E1-AA38-1AF9312301EC}"/>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0F70F1BD-9AAE-4F36-9959-76F5F896654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4DAFCE3C-22D5-4E04-A9CB-558FF1532D0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27D62E8B-72D2-49DA-8380-B976CE729EC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3594AB27-AEE0-490C-A6FD-1678F4DC9C6C}"/>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3E4FC0A7-EB61-45C0-A2D7-F54EBDEB9AD1}"/>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8D51CC75-BF55-49DE-B46B-89638043B2C8}"/>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156A21C8-C123-4CD5-8FCC-AD4FF55FC53D}"/>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DC4A4FAF-F41A-42D3-830A-3FE5FF7D8426}"/>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56C65DB2-73A3-4FAF-BE1A-8839D65C9398}"/>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1727DFAA-F342-4474-A28B-404451A45F42}"/>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0E65B749-47FA-4650-8DD9-17D55D24C60D}"/>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4C195851-449A-4CE5-955B-D4C58EA53D43}"/>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7BB13CED-896D-4496-8F63-CA9B2B1A3FC8}"/>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77EDB717-54A7-47B0-8F04-C7919FA8A5AF}"/>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75031D46-B5F0-47EA-8FF8-CC69926C4904}"/>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a:extLst>
            <a:ext uri="{FF2B5EF4-FFF2-40B4-BE49-F238E27FC236}">
              <a16:creationId xmlns:a16="http://schemas.microsoft.com/office/drawing/2014/main" id="{2A458083-A78C-4CC7-BE26-30A9643A0839}"/>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00" name="直線コネクタ 599">
          <a:extLst>
            <a:ext uri="{FF2B5EF4-FFF2-40B4-BE49-F238E27FC236}">
              <a16:creationId xmlns:a16="http://schemas.microsoft.com/office/drawing/2014/main" id="{CCC8BB71-04CF-469F-B721-70CD36CE408B}"/>
            </a:ext>
          </a:extLst>
        </xdr:cNvPr>
        <xdr:cNvCxnSpPr/>
      </xdr:nvCxnSpPr>
      <xdr:spPr>
        <a:xfrm flipV="1">
          <a:off x="19951064" y="127762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1" name="【児童館】&#10;一人当たり面積最小値テキスト">
          <a:extLst>
            <a:ext uri="{FF2B5EF4-FFF2-40B4-BE49-F238E27FC236}">
              <a16:creationId xmlns:a16="http://schemas.microsoft.com/office/drawing/2014/main" id="{24654418-0498-4571-9263-422B8770B668}"/>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2" name="直線コネクタ 601">
          <a:extLst>
            <a:ext uri="{FF2B5EF4-FFF2-40B4-BE49-F238E27FC236}">
              <a16:creationId xmlns:a16="http://schemas.microsoft.com/office/drawing/2014/main" id="{808668B3-BC6C-476D-B86B-C41105D458D8}"/>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3" name="【児童館】&#10;一人当たり面積最大値テキスト">
          <a:extLst>
            <a:ext uri="{FF2B5EF4-FFF2-40B4-BE49-F238E27FC236}">
              <a16:creationId xmlns:a16="http://schemas.microsoft.com/office/drawing/2014/main" id="{E25F8299-CB79-48DA-AA9C-BE1EECBE9EE7}"/>
            </a:ext>
          </a:extLst>
        </xdr:cNvPr>
        <xdr:cNvSpPr txBox="1"/>
      </xdr:nvSpPr>
      <xdr:spPr>
        <a:xfrm>
          <a:off x="19989800" y="1255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4" name="直線コネクタ 603">
          <a:extLst>
            <a:ext uri="{FF2B5EF4-FFF2-40B4-BE49-F238E27FC236}">
              <a16:creationId xmlns:a16="http://schemas.microsoft.com/office/drawing/2014/main" id="{759E7F62-A3AE-466E-9E14-D12901BEA2E1}"/>
            </a:ext>
          </a:extLst>
        </xdr:cNvPr>
        <xdr:cNvCxnSpPr/>
      </xdr:nvCxnSpPr>
      <xdr:spPr>
        <a:xfrm>
          <a:off x="19881850" y="1277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5" name="【児童館】&#10;一人当たり面積平均値テキスト">
          <a:extLst>
            <a:ext uri="{FF2B5EF4-FFF2-40B4-BE49-F238E27FC236}">
              <a16:creationId xmlns:a16="http://schemas.microsoft.com/office/drawing/2014/main" id="{4540E986-D5A9-4CE4-BB12-2ED6617582F7}"/>
            </a:ext>
          </a:extLst>
        </xdr:cNvPr>
        <xdr:cNvSpPr txBox="1"/>
      </xdr:nvSpPr>
      <xdr:spPr>
        <a:xfrm>
          <a:off x="19989800" y="1368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6" name="フローチャート: 判断 605">
          <a:extLst>
            <a:ext uri="{FF2B5EF4-FFF2-40B4-BE49-F238E27FC236}">
              <a16:creationId xmlns:a16="http://schemas.microsoft.com/office/drawing/2014/main" id="{2F99439D-71F7-4050-BF03-F0EAFA500B9F}"/>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7" name="フローチャート: 判断 606">
          <a:extLst>
            <a:ext uri="{FF2B5EF4-FFF2-40B4-BE49-F238E27FC236}">
              <a16:creationId xmlns:a16="http://schemas.microsoft.com/office/drawing/2014/main" id="{DB28FEA2-36C0-4418-9F56-3183D214C9CD}"/>
            </a:ext>
          </a:extLst>
        </xdr:cNvPr>
        <xdr:cNvSpPr/>
      </xdr:nvSpPr>
      <xdr:spPr>
        <a:xfrm>
          <a:off x="19157950" y="13843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8" name="フローチャート: 判断 607">
          <a:extLst>
            <a:ext uri="{FF2B5EF4-FFF2-40B4-BE49-F238E27FC236}">
              <a16:creationId xmlns:a16="http://schemas.microsoft.com/office/drawing/2014/main" id="{6DDF1C12-63D5-482D-A977-A78078EF1D45}"/>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9" name="フローチャート: 判断 608">
          <a:extLst>
            <a:ext uri="{FF2B5EF4-FFF2-40B4-BE49-F238E27FC236}">
              <a16:creationId xmlns:a16="http://schemas.microsoft.com/office/drawing/2014/main" id="{451C200C-0F2B-4E6E-9E20-0A6FCF86B87E}"/>
            </a:ext>
          </a:extLst>
        </xdr:cNvPr>
        <xdr:cNvSpPr/>
      </xdr:nvSpPr>
      <xdr:spPr>
        <a:xfrm>
          <a:off x="17551400" y="1384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10" name="フローチャート: 判断 609">
          <a:extLst>
            <a:ext uri="{FF2B5EF4-FFF2-40B4-BE49-F238E27FC236}">
              <a16:creationId xmlns:a16="http://schemas.microsoft.com/office/drawing/2014/main" id="{E7D73AC5-2BDC-45D2-BF63-07E537E57C15}"/>
            </a:ext>
          </a:extLst>
        </xdr:cNvPr>
        <xdr:cNvSpPr/>
      </xdr:nvSpPr>
      <xdr:spPr>
        <a:xfrm>
          <a:off x="16757650" y="13855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34E9FEC2-82F7-4D27-AC7C-9B92E751BC39}"/>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5E3AD59C-57EC-40C5-9D35-D03ADC2F41BD}"/>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F8E121CA-4003-4F52-B47D-06A050EFE51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F77660E3-4CA1-4E9A-BEC8-3B5B3EB196AB}"/>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5F50EFB8-252E-4D31-A5D9-162652BAA2E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616" name="楕円 615">
          <a:extLst>
            <a:ext uri="{FF2B5EF4-FFF2-40B4-BE49-F238E27FC236}">
              <a16:creationId xmlns:a16="http://schemas.microsoft.com/office/drawing/2014/main" id="{BC8937B9-F686-49CD-9468-C73F9EBE0CA6}"/>
            </a:ext>
          </a:extLst>
        </xdr:cNvPr>
        <xdr:cNvSpPr/>
      </xdr:nvSpPr>
      <xdr:spPr>
        <a:xfrm>
          <a:off x="199009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617" name="【児童館】&#10;一人当たり面積該当値テキスト">
          <a:extLst>
            <a:ext uri="{FF2B5EF4-FFF2-40B4-BE49-F238E27FC236}">
              <a16:creationId xmlns:a16="http://schemas.microsoft.com/office/drawing/2014/main" id="{6A2148D4-6590-4A59-A808-C0AB91EA1F5D}"/>
            </a:ext>
          </a:extLst>
        </xdr:cNvPr>
        <xdr:cNvSpPr txBox="1"/>
      </xdr:nvSpPr>
      <xdr:spPr>
        <a:xfrm>
          <a:off x="19989800"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618" name="楕円 617">
          <a:extLst>
            <a:ext uri="{FF2B5EF4-FFF2-40B4-BE49-F238E27FC236}">
              <a16:creationId xmlns:a16="http://schemas.microsoft.com/office/drawing/2014/main" id="{8E052DB2-7565-48C9-AB29-784FBFD62BC6}"/>
            </a:ext>
          </a:extLst>
        </xdr:cNvPr>
        <xdr:cNvSpPr/>
      </xdr:nvSpPr>
      <xdr:spPr>
        <a:xfrm>
          <a:off x="19157950" y="14122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619" name="直線コネクタ 618">
          <a:extLst>
            <a:ext uri="{FF2B5EF4-FFF2-40B4-BE49-F238E27FC236}">
              <a16:creationId xmlns:a16="http://schemas.microsoft.com/office/drawing/2014/main" id="{BAD47753-3187-42D5-A562-EA350F26AB75}"/>
            </a:ext>
          </a:extLst>
        </xdr:cNvPr>
        <xdr:cNvCxnSpPr/>
      </xdr:nvCxnSpPr>
      <xdr:spPr>
        <a:xfrm>
          <a:off x="19202400" y="141732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620" name="楕円 619">
          <a:extLst>
            <a:ext uri="{FF2B5EF4-FFF2-40B4-BE49-F238E27FC236}">
              <a16:creationId xmlns:a16="http://schemas.microsoft.com/office/drawing/2014/main" id="{57A85213-A28D-4D50-B8D2-E445E62840DF}"/>
            </a:ext>
          </a:extLst>
        </xdr:cNvPr>
        <xdr:cNvSpPr/>
      </xdr:nvSpPr>
      <xdr:spPr>
        <a:xfrm>
          <a:off x="1834515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621" name="直線コネクタ 620">
          <a:extLst>
            <a:ext uri="{FF2B5EF4-FFF2-40B4-BE49-F238E27FC236}">
              <a16:creationId xmlns:a16="http://schemas.microsoft.com/office/drawing/2014/main" id="{18A3D458-6FCC-45F1-B444-A4FF6E2221FB}"/>
            </a:ext>
          </a:extLst>
        </xdr:cNvPr>
        <xdr:cNvCxnSpPr/>
      </xdr:nvCxnSpPr>
      <xdr:spPr>
        <a:xfrm>
          <a:off x="18395950" y="141732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622" name="楕円 621">
          <a:extLst>
            <a:ext uri="{FF2B5EF4-FFF2-40B4-BE49-F238E27FC236}">
              <a16:creationId xmlns:a16="http://schemas.microsoft.com/office/drawing/2014/main" id="{270FAF41-01DB-477A-8F41-EDB956B18DE9}"/>
            </a:ext>
          </a:extLst>
        </xdr:cNvPr>
        <xdr:cNvSpPr/>
      </xdr:nvSpPr>
      <xdr:spPr>
        <a:xfrm>
          <a:off x="175514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623" name="直線コネクタ 622">
          <a:extLst>
            <a:ext uri="{FF2B5EF4-FFF2-40B4-BE49-F238E27FC236}">
              <a16:creationId xmlns:a16="http://schemas.microsoft.com/office/drawing/2014/main" id="{FB4ED9D1-33A4-417D-8629-6773EFF148E4}"/>
            </a:ext>
          </a:extLst>
        </xdr:cNvPr>
        <xdr:cNvCxnSpPr/>
      </xdr:nvCxnSpPr>
      <xdr:spPr>
        <a:xfrm>
          <a:off x="17602200" y="141732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624" name="楕円 623">
          <a:extLst>
            <a:ext uri="{FF2B5EF4-FFF2-40B4-BE49-F238E27FC236}">
              <a16:creationId xmlns:a16="http://schemas.microsoft.com/office/drawing/2014/main" id="{3F5566A4-6846-4036-B797-F07B6E1FF85A}"/>
            </a:ext>
          </a:extLst>
        </xdr:cNvPr>
        <xdr:cNvSpPr/>
      </xdr:nvSpPr>
      <xdr:spPr>
        <a:xfrm>
          <a:off x="16757650" y="14122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625" name="直線コネクタ 624">
          <a:extLst>
            <a:ext uri="{FF2B5EF4-FFF2-40B4-BE49-F238E27FC236}">
              <a16:creationId xmlns:a16="http://schemas.microsoft.com/office/drawing/2014/main" id="{AFF3C35C-6FC0-406D-9B4C-6B9A80E22EFB}"/>
            </a:ext>
          </a:extLst>
        </xdr:cNvPr>
        <xdr:cNvCxnSpPr/>
      </xdr:nvCxnSpPr>
      <xdr:spPr>
        <a:xfrm>
          <a:off x="16802100" y="14173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6" name="n_1aveValue【児童館】&#10;一人当たり面積">
          <a:extLst>
            <a:ext uri="{FF2B5EF4-FFF2-40B4-BE49-F238E27FC236}">
              <a16:creationId xmlns:a16="http://schemas.microsoft.com/office/drawing/2014/main" id="{FA3B5340-D0FF-41BB-B2AF-621C536B6FA9}"/>
            </a:ext>
          </a:extLst>
        </xdr:cNvPr>
        <xdr:cNvSpPr txBox="1"/>
      </xdr:nvSpPr>
      <xdr:spPr>
        <a:xfrm>
          <a:off x="18980227" y="1362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7" name="n_2aveValue【児童館】&#10;一人当たり面積">
          <a:extLst>
            <a:ext uri="{FF2B5EF4-FFF2-40B4-BE49-F238E27FC236}">
              <a16:creationId xmlns:a16="http://schemas.microsoft.com/office/drawing/2014/main" id="{8A71791A-4901-4FA6-ABF9-C0B327C9E067}"/>
            </a:ext>
          </a:extLst>
        </xdr:cNvPr>
        <xdr:cNvSpPr txBox="1"/>
      </xdr:nvSpPr>
      <xdr:spPr>
        <a:xfrm>
          <a:off x="181801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8" name="n_3aveValue【児童館】&#10;一人当たり面積">
          <a:extLst>
            <a:ext uri="{FF2B5EF4-FFF2-40B4-BE49-F238E27FC236}">
              <a16:creationId xmlns:a16="http://schemas.microsoft.com/office/drawing/2014/main" id="{6A7C96D9-2A3D-486A-ADFB-20FA75026C1C}"/>
            </a:ext>
          </a:extLst>
        </xdr:cNvPr>
        <xdr:cNvSpPr txBox="1"/>
      </xdr:nvSpPr>
      <xdr:spPr>
        <a:xfrm>
          <a:off x="17386377" y="1362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9" name="n_4aveValue【児童館】&#10;一人当たり面積">
          <a:extLst>
            <a:ext uri="{FF2B5EF4-FFF2-40B4-BE49-F238E27FC236}">
              <a16:creationId xmlns:a16="http://schemas.microsoft.com/office/drawing/2014/main" id="{54CA4A29-A7D3-43EF-846D-85979A951162}"/>
            </a:ext>
          </a:extLst>
        </xdr:cNvPr>
        <xdr:cNvSpPr txBox="1"/>
      </xdr:nvSpPr>
      <xdr:spPr>
        <a:xfrm>
          <a:off x="16592627"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630" name="n_1mainValue【児童館】&#10;一人当たり面積">
          <a:extLst>
            <a:ext uri="{FF2B5EF4-FFF2-40B4-BE49-F238E27FC236}">
              <a16:creationId xmlns:a16="http://schemas.microsoft.com/office/drawing/2014/main" id="{5D1D752B-D9BF-4728-8783-2004DB396B11}"/>
            </a:ext>
          </a:extLst>
        </xdr:cNvPr>
        <xdr:cNvSpPr txBox="1"/>
      </xdr:nvSpPr>
      <xdr:spPr>
        <a:xfrm>
          <a:off x="18980227"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631" name="n_2mainValue【児童館】&#10;一人当たり面積">
          <a:extLst>
            <a:ext uri="{FF2B5EF4-FFF2-40B4-BE49-F238E27FC236}">
              <a16:creationId xmlns:a16="http://schemas.microsoft.com/office/drawing/2014/main" id="{ECADE29E-CE90-4C3F-85BC-3B872DEA4490}"/>
            </a:ext>
          </a:extLst>
        </xdr:cNvPr>
        <xdr:cNvSpPr txBox="1"/>
      </xdr:nvSpPr>
      <xdr:spPr>
        <a:xfrm>
          <a:off x="18180127"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632" name="n_3mainValue【児童館】&#10;一人当たり面積">
          <a:extLst>
            <a:ext uri="{FF2B5EF4-FFF2-40B4-BE49-F238E27FC236}">
              <a16:creationId xmlns:a16="http://schemas.microsoft.com/office/drawing/2014/main" id="{40D8A1D2-C8D8-4F1A-960F-3278A9BE82D4}"/>
            </a:ext>
          </a:extLst>
        </xdr:cNvPr>
        <xdr:cNvSpPr txBox="1"/>
      </xdr:nvSpPr>
      <xdr:spPr>
        <a:xfrm>
          <a:off x="17386377"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633" name="n_4mainValue【児童館】&#10;一人当たり面積">
          <a:extLst>
            <a:ext uri="{FF2B5EF4-FFF2-40B4-BE49-F238E27FC236}">
              <a16:creationId xmlns:a16="http://schemas.microsoft.com/office/drawing/2014/main" id="{9AD290D5-59E4-416E-AAC8-EC53519F824D}"/>
            </a:ext>
          </a:extLst>
        </xdr:cNvPr>
        <xdr:cNvSpPr txBox="1"/>
      </xdr:nvSpPr>
      <xdr:spPr>
        <a:xfrm>
          <a:off x="16592627"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FD93DB77-DB71-434D-AB7E-E7B07A94A6A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86BBE0A8-39E5-482F-BB52-ADF97AA4CAAC}"/>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F98D7D86-09D6-42C8-92BD-1198885B8E56}"/>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5855E877-147D-4B17-90D7-FCB1EE42E64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2239F640-5AB8-403C-BFA1-27EAF366A69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B2985579-E887-4F18-9540-F6A95B31034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F21D46B5-C1C4-4A00-9215-75702D93E18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54B98AF7-F6B6-41F2-9C37-E911A05E5F4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3E5D23B2-E42E-4A62-AE4C-02FB30B2A88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1ABBC886-42EF-4582-B33F-726A7D20175F}"/>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9D3A85FF-5343-454E-AE9E-2A5BD588D54A}"/>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a:extLst>
            <a:ext uri="{FF2B5EF4-FFF2-40B4-BE49-F238E27FC236}">
              <a16:creationId xmlns:a16="http://schemas.microsoft.com/office/drawing/2014/main" id="{3A4EE301-613D-474E-8C3A-B857062BD44A}"/>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a:extLst>
            <a:ext uri="{FF2B5EF4-FFF2-40B4-BE49-F238E27FC236}">
              <a16:creationId xmlns:a16="http://schemas.microsoft.com/office/drawing/2014/main" id="{D80CA714-BD04-4EB2-B30D-E184FE5BDA0C}"/>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a:extLst>
            <a:ext uri="{FF2B5EF4-FFF2-40B4-BE49-F238E27FC236}">
              <a16:creationId xmlns:a16="http://schemas.microsoft.com/office/drawing/2014/main" id="{B6EA6188-6325-48BB-8E86-9A205CC7C434}"/>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a:extLst>
            <a:ext uri="{FF2B5EF4-FFF2-40B4-BE49-F238E27FC236}">
              <a16:creationId xmlns:a16="http://schemas.microsoft.com/office/drawing/2014/main" id="{E59852BF-6E79-4FD8-9ED4-942C95B7960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a:extLst>
            <a:ext uri="{FF2B5EF4-FFF2-40B4-BE49-F238E27FC236}">
              <a16:creationId xmlns:a16="http://schemas.microsoft.com/office/drawing/2014/main" id="{385D521D-BFAC-4E0F-8B26-D6F5E478EBAF}"/>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a:extLst>
            <a:ext uri="{FF2B5EF4-FFF2-40B4-BE49-F238E27FC236}">
              <a16:creationId xmlns:a16="http://schemas.microsoft.com/office/drawing/2014/main" id="{1C5AC37C-F614-4E0A-9DB3-A0A116A92114}"/>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a:extLst>
            <a:ext uri="{FF2B5EF4-FFF2-40B4-BE49-F238E27FC236}">
              <a16:creationId xmlns:a16="http://schemas.microsoft.com/office/drawing/2014/main" id="{7CDDA265-B7AB-413B-B546-9F37C5F7057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a:extLst>
            <a:ext uri="{FF2B5EF4-FFF2-40B4-BE49-F238E27FC236}">
              <a16:creationId xmlns:a16="http://schemas.microsoft.com/office/drawing/2014/main" id="{624EFAFB-98DD-4E14-93A5-AFFC5AD7ECF4}"/>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a:extLst>
            <a:ext uri="{FF2B5EF4-FFF2-40B4-BE49-F238E27FC236}">
              <a16:creationId xmlns:a16="http://schemas.microsoft.com/office/drawing/2014/main" id="{77721A0D-C47E-478C-A013-DD91A04A6ACF}"/>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a:extLst>
            <a:ext uri="{FF2B5EF4-FFF2-40B4-BE49-F238E27FC236}">
              <a16:creationId xmlns:a16="http://schemas.microsoft.com/office/drawing/2014/main" id="{32AE1F66-EC9E-4D82-B354-7883638C0855}"/>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a:extLst>
            <a:ext uri="{FF2B5EF4-FFF2-40B4-BE49-F238E27FC236}">
              <a16:creationId xmlns:a16="http://schemas.microsoft.com/office/drawing/2014/main" id="{D570C4F3-65B4-442B-953E-9221778239AB}"/>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a:extLst>
            <a:ext uri="{FF2B5EF4-FFF2-40B4-BE49-F238E27FC236}">
              <a16:creationId xmlns:a16="http://schemas.microsoft.com/office/drawing/2014/main" id="{A824E008-D0D3-4A5E-ABAA-A752BC72BB18}"/>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1E7D0A0B-D0A6-4E03-A274-8B09D40A865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公民館】&#10;有形固定資産減価償却率グラフ枠">
          <a:extLst>
            <a:ext uri="{FF2B5EF4-FFF2-40B4-BE49-F238E27FC236}">
              <a16:creationId xmlns:a16="http://schemas.microsoft.com/office/drawing/2014/main" id="{FEC3CDD6-2E88-4CCA-8A3C-531D980BE57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9" name="直線コネクタ 658">
          <a:extLst>
            <a:ext uri="{FF2B5EF4-FFF2-40B4-BE49-F238E27FC236}">
              <a16:creationId xmlns:a16="http://schemas.microsoft.com/office/drawing/2014/main" id="{129CC1BD-D9AD-4517-A3D2-57588DE90F6A}"/>
            </a:ext>
          </a:extLst>
        </xdr:cNvPr>
        <xdr:cNvCxnSpPr/>
      </xdr:nvCxnSpPr>
      <xdr:spPr>
        <a:xfrm flipV="1">
          <a:off x="14699614" y="167444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公民館】&#10;有形固定資産減価償却率最小値テキスト">
          <a:extLst>
            <a:ext uri="{FF2B5EF4-FFF2-40B4-BE49-F238E27FC236}">
              <a16:creationId xmlns:a16="http://schemas.microsoft.com/office/drawing/2014/main" id="{CA29BB25-BAB1-4359-9A17-40BA574E5C3E}"/>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a:extLst>
            <a:ext uri="{FF2B5EF4-FFF2-40B4-BE49-F238E27FC236}">
              <a16:creationId xmlns:a16="http://schemas.microsoft.com/office/drawing/2014/main" id="{94ED8B65-50C3-4D31-9E24-ED587F90F741}"/>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2" name="【公民館】&#10;有形固定資産減価償却率最大値テキスト">
          <a:extLst>
            <a:ext uri="{FF2B5EF4-FFF2-40B4-BE49-F238E27FC236}">
              <a16:creationId xmlns:a16="http://schemas.microsoft.com/office/drawing/2014/main" id="{704F125E-0664-44CE-8CB1-6B5B9E9B3E95}"/>
            </a:ext>
          </a:extLst>
        </xdr:cNvPr>
        <xdr:cNvSpPr txBox="1"/>
      </xdr:nvSpPr>
      <xdr:spPr>
        <a:xfrm>
          <a:off x="14738350"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3" name="直線コネクタ 662">
          <a:extLst>
            <a:ext uri="{FF2B5EF4-FFF2-40B4-BE49-F238E27FC236}">
              <a16:creationId xmlns:a16="http://schemas.microsoft.com/office/drawing/2014/main" id="{C8A22D18-C3F8-484C-A98C-50934D4BEFED}"/>
            </a:ext>
          </a:extLst>
        </xdr:cNvPr>
        <xdr:cNvCxnSpPr/>
      </xdr:nvCxnSpPr>
      <xdr:spPr>
        <a:xfrm>
          <a:off x="14611350" y="16744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4" name="【公民館】&#10;有形固定資産減価償却率平均値テキスト">
          <a:extLst>
            <a:ext uri="{FF2B5EF4-FFF2-40B4-BE49-F238E27FC236}">
              <a16:creationId xmlns:a16="http://schemas.microsoft.com/office/drawing/2014/main" id="{12AE2D50-1506-4AA5-BD03-5C2741268246}"/>
            </a:ext>
          </a:extLst>
        </xdr:cNvPr>
        <xdr:cNvSpPr txBox="1"/>
      </xdr:nvSpPr>
      <xdr:spPr>
        <a:xfrm>
          <a:off x="14738350" y="175276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5" name="フローチャート: 判断 664">
          <a:extLst>
            <a:ext uri="{FF2B5EF4-FFF2-40B4-BE49-F238E27FC236}">
              <a16:creationId xmlns:a16="http://schemas.microsoft.com/office/drawing/2014/main" id="{7E365D5A-25C6-4D20-9EEF-849C946B9493}"/>
            </a:ext>
          </a:extLst>
        </xdr:cNvPr>
        <xdr:cNvSpPr/>
      </xdr:nvSpPr>
      <xdr:spPr>
        <a:xfrm>
          <a:off x="14649450" y="1754922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6" name="フローチャート: 判断 665">
          <a:extLst>
            <a:ext uri="{FF2B5EF4-FFF2-40B4-BE49-F238E27FC236}">
              <a16:creationId xmlns:a16="http://schemas.microsoft.com/office/drawing/2014/main" id="{5F733D7C-7ACF-4B61-9770-8CBED40F7BAA}"/>
            </a:ext>
          </a:extLst>
        </xdr:cNvPr>
        <xdr:cNvSpPr/>
      </xdr:nvSpPr>
      <xdr:spPr>
        <a:xfrm>
          <a:off x="1388745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7" name="フローチャート: 判断 666">
          <a:extLst>
            <a:ext uri="{FF2B5EF4-FFF2-40B4-BE49-F238E27FC236}">
              <a16:creationId xmlns:a16="http://schemas.microsoft.com/office/drawing/2014/main" id="{EBE5E2B1-B1FB-41CD-BA68-AA8ECD8F10B7}"/>
            </a:ext>
          </a:extLst>
        </xdr:cNvPr>
        <xdr:cNvSpPr/>
      </xdr:nvSpPr>
      <xdr:spPr>
        <a:xfrm>
          <a:off x="13093700" y="1752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8" name="フローチャート: 判断 667">
          <a:extLst>
            <a:ext uri="{FF2B5EF4-FFF2-40B4-BE49-F238E27FC236}">
              <a16:creationId xmlns:a16="http://schemas.microsoft.com/office/drawing/2014/main" id="{ED296982-7F08-4DB3-BC3F-10948239E4DA}"/>
            </a:ext>
          </a:extLst>
        </xdr:cNvPr>
        <xdr:cNvSpPr/>
      </xdr:nvSpPr>
      <xdr:spPr>
        <a:xfrm>
          <a:off x="12299950" y="17495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9" name="フローチャート: 判断 668">
          <a:extLst>
            <a:ext uri="{FF2B5EF4-FFF2-40B4-BE49-F238E27FC236}">
              <a16:creationId xmlns:a16="http://schemas.microsoft.com/office/drawing/2014/main" id="{886F3AA5-581D-48F9-BF09-32FD48950993}"/>
            </a:ext>
          </a:extLst>
        </xdr:cNvPr>
        <xdr:cNvSpPr/>
      </xdr:nvSpPr>
      <xdr:spPr>
        <a:xfrm>
          <a:off x="11487150" y="175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EC9353F-D570-40E4-A26C-88D3BA78B463}"/>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AA6AD648-D22F-41B9-9F7B-82D7A9C7EBD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133BA02A-833B-4D03-8D92-CE7ABD10365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F0E3E94-B56C-4BB1-B56E-3A1369BFC0B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FC1A4F0-0EDE-454A-86C7-1795334842F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675" name="楕円 674">
          <a:extLst>
            <a:ext uri="{FF2B5EF4-FFF2-40B4-BE49-F238E27FC236}">
              <a16:creationId xmlns:a16="http://schemas.microsoft.com/office/drawing/2014/main" id="{F96D8640-85E4-44D0-B867-869AFCCE8E6B}"/>
            </a:ext>
          </a:extLst>
        </xdr:cNvPr>
        <xdr:cNvSpPr/>
      </xdr:nvSpPr>
      <xdr:spPr>
        <a:xfrm>
          <a:off x="14649450" y="174120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4190</xdr:rowOff>
    </xdr:from>
    <xdr:ext cx="405111" cy="259045"/>
    <xdr:sp macro="" textlink="">
      <xdr:nvSpPr>
        <xdr:cNvPr id="676" name="【公民館】&#10;有形固定資産減価償却率該当値テキスト">
          <a:extLst>
            <a:ext uri="{FF2B5EF4-FFF2-40B4-BE49-F238E27FC236}">
              <a16:creationId xmlns:a16="http://schemas.microsoft.com/office/drawing/2014/main" id="{815563C6-51E1-4840-93FA-8996F4966870}"/>
            </a:ext>
          </a:extLst>
        </xdr:cNvPr>
        <xdr:cNvSpPr txBox="1"/>
      </xdr:nvSpPr>
      <xdr:spPr>
        <a:xfrm>
          <a:off x="14738350" y="1726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118473</xdr:rowOff>
    </xdr:from>
    <xdr:to>
      <xdr:col>81</xdr:col>
      <xdr:colOff>101600</xdr:colOff>
      <xdr:row>105</xdr:row>
      <xdr:rowOff>48623</xdr:rowOff>
    </xdr:to>
    <xdr:sp macro="" textlink="">
      <xdr:nvSpPr>
        <xdr:cNvPr id="677" name="楕円 676">
          <a:extLst>
            <a:ext uri="{FF2B5EF4-FFF2-40B4-BE49-F238E27FC236}">
              <a16:creationId xmlns:a16="http://schemas.microsoft.com/office/drawing/2014/main" id="{63A92E50-D1B0-4810-B521-120D829578BC}"/>
            </a:ext>
          </a:extLst>
        </xdr:cNvPr>
        <xdr:cNvSpPr/>
      </xdr:nvSpPr>
      <xdr:spPr>
        <a:xfrm>
          <a:off x="1388745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105</xdr:row>
      <xdr:rowOff>32113</xdr:rowOff>
    </xdr:to>
    <xdr:cxnSp macro="">
      <xdr:nvCxnSpPr>
        <xdr:cNvPr id="678" name="直線コネクタ 677">
          <a:extLst>
            <a:ext uri="{FF2B5EF4-FFF2-40B4-BE49-F238E27FC236}">
              <a16:creationId xmlns:a16="http://schemas.microsoft.com/office/drawing/2014/main" id="{573BF9CD-CC15-4D8B-A6A9-9F80CFD5F712}"/>
            </a:ext>
          </a:extLst>
        </xdr:cNvPr>
        <xdr:cNvCxnSpPr/>
      </xdr:nvCxnSpPr>
      <xdr:spPr>
        <a:xfrm>
          <a:off x="13938250" y="17428573"/>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89081</xdr:rowOff>
    </xdr:from>
    <xdr:to>
      <xdr:col>76</xdr:col>
      <xdr:colOff>165100</xdr:colOff>
      <xdr:row>105</xdr:row>
      <xdr:rowOff>19231</xdr:rowOff>
    </xdr:to>
    <xdr:sp macro="" textlink="">
      <xdr:nvSpPr>
        <xdr:cNvPr id="679" name="楕円 678">
          <a:extLst>
            <a:ext uri="{FF2B5EF4-FFF2-40B4-BE49-F238E27FC236}">
              <a16:creationId xmlns:a16="http://schemas.microsoft.com/office/drawing/2014/main" id="{2452F5E2-97F0-4204-9B41-D631E86B574D}"/>
            </a:ext>
          </a:extLst>
        </xdr:cNvPr>
        <xdr:cNvSpPr/>
      </xdr:nvSpPr>
      <xdr:spPr>
        <a:xfrm>
          <a:off x="13093700" y="1734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139881</xdr:rowOff>
    </xdr:from>
    <xdr:to>
      <xdr:col>81</xdr:col>
      <xdr:colOff>50800</xdr:colOff>
      <xdr:row>104</xdr:row>
      <xdr:rowOff>169273</xdr:rowOff>
    </xdr:to>
    <xdr:cxnSp macro="">
      <xdr:nvCxnSpPr>
        <xdr:cNvPr id="680" name="直線コネクタ 679">
          <a:extLst>
            <a:ext uri="{FF2B5EF4-FFF2-40B4-BE49-F238E27FC236}">
              <a16:creationId xmlns:a16="http://schemas.microsoft.com/office/drawing/2014/main" id="{EB26D1D2-4F9D-448E-AAB9-47A77697A7F0}"/>
            </a:ext>
          </a:extLst>
        </xdr:cNvPr>
        <xdr:cNvCxnSpPr/>
      </xdr:nvCxnSpPr>
      <xdr:spPr>
        <a:xfrm>
          <a:off x="13144500" y="17399181"/>
          <a:ext cx="7937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56424</xdr:rowOff>
    </xdr:from>
    <xdr:to>
      <xdr:col>72</xdr:col>
      <xdr:colOff>38100</xdr:colOff>
      <xdr:row>104</xdr:row>
      <xdr:rowOff>158024</xdr:rowOff>
    </xdr:to>
    <xdr:sp macro="" textlink="">
      <xdr:nvSpPr>
        <xdr:cNvPr id="681" name="楕円 680">
          <a:extLst>
            <a:ext uri="{FF2B5EF4-FFF2-40B4-BE49-F238E27FC236}">
              <a16:creationId xmlns:a16="http://schemas.microsoft.com/office/drawing/2014/main" id="{D2C0B984-B7B8-4754-9559-2CF8A574BB76}"/>
            </a:ext>
          </a:extLst>
        </xdr:cNvPr>
        <xdr:cNvSpPr/>
      </xdr:nvSpPr>
      <xdr:spPr>
        <a:xfrm>
          <a:off x="12299950" y="173157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107224</xdr:rowOff>
    </xdr:from>
    <xdr:to>
      <xdr:col>76</xdr:col>
      <xdr:colOff>114300</xdr:colOff>
      <xdr:row>104</xdr:row>
      <xdr:rowOff>139881</xdr:rowOff>
    </xdr:to>
    <xdr:cxnSp macro="">
      <xdr:nvCxnSpPr>
        <xdr:cNvPr id="682" name="直線コネクタ 681">
          <a:extLst>
            <a:ext uri="{FF2B5EF4-FFF2-40B4-BE49-F238E27FC236}">
              <a16:creationId xmlns:a16="http://schemas.microsoft.com/office/drawing/2014/main" id="{C90CCC3A-A76B-4E7D-A961-B734C30B83DB}"/>
            </a:ext>
          </a:extLst>
        </xdr:cNvPr>
        <xdr:cNvCxnSpPr/>
      </xdr:nvCxnSpPr>
      <xdr:spPr>
        <a:xfrm>
          <a:off x="12344400" y="17366524"/>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683" name="楕円 682">
          <a:extLst>
            <a:ext uri="{FF2B5EF4-FFF2-40B4-BE49-F238E27FC236}">
              <a16:creationId xmlns:a16="http://schemas.microsoft.com/office/drawing/2014/main" id="{2B44B0AA-C7C0-4277-ACC6-F661DFAEBC80}"/>
            </a:ext>
          </a:extLst>
        </xdr:cNvPr>
        <xdr:cNvSpPr/>
      </xdr:nvSpPr>
      <xdr:spPr>
        <a:xfrm>
          <a:off x="1148715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76200</xdr:rowOff>
    </xdr:from>
    <xdr:to>
      <xdr:col>71</xdr:col>
      <xdr:colOff>177800</xdr:colOff>
      <xdr:row>104</xdr:row>
      <xdr:rowOff>107224</xdr:rowOff>
    </xdr:to>
    <xdr:cxnSp macro="">
      <xdr:nvCxnSpPr>
        <xdr:cNvPr id="684" name="直線コネクタ 683">
          <a:extLst>
            <a:ext uri="{FF2B5EF4-FFF2-40B4-BE49-F238E27FC236}">
              <a16:creationId xmlns:a16="http://schemas.microsoft.com/office/drawing/2014/main" id="{7FB9CDF0-BB3F-4CF1-9238-7CEF8E561D9E}"/>
            </a:ext>
          </a:extLst>
        </xdr:cNvPr>
        <xdr:cNvCxnSpPr/>
      </xdr:nvCxnSpPr>
      <xdr:spPr>
        <a:xfrm>
          <a:off x="11537950" y="17335500"/>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5" name="n_1aveValue【公民館】&#10;有形固定資産減価償却率">
          <a:extLst>
            <a:ext uri="{FF2B5EF4-FFF2-40B4-BE49-F238E27FC236}">
              <a16:creationId xmlns:a16="http://schemas.microsoft.com/office/drawing/2014/main" id="{325ABDA0-152D-4139-B5D1-4F6F934374B9}"/>
            </a:ext>
          </a:extLst>
        </xdr:cNvPr>
        <xdr:cNvSpPr txBox="1"/>
      </xdr:nvSpPr>
      <xdr:spPr>
        <a:xfrm>
          <a:off x="13742044"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6" name="n_2aveValue【公民館】&#10;有形固定資産減価償却率">
          <a:extLst>
            <a:ext uri="{FF2B5EF4-FFF2-40B4-BE49-F238E27FC236}">
              <a16:creationId xmlns:a16="http://schemas.microsoft.com/office/drawing/2014/main" id="{EC6F3EF9-4A8F-4511-AAAA-EA4D8BB402AB}"/>
            </a:ext>
          </a:extLst>
        </xdr:cNvPr>
        <xdr:cNvSpPr txBox="1"/>
      </xdr:nvSpPr>
      <xdr:spPr>
        <a:xfrm>
          <a:off x="1296099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7" name="n_3aveValue【公民館】&#10;有形固定資産減価償却率">
          <a:extLst>
            <a:ext uri="{FF2B5EF4-FFF2-40B4-BE49-F238E27FC236}">
              <a16:creationId xmlns:a16="http://schemas.microsoft.com/office/drawing/2014/main" id="{A1A97020-9D38-4AFA-B584-E1A451B80949}"/>
            </a:ext>
          </a:extLst>
        </xdr:cNvPr>
        <xdr:cNvSpPr txBox="1"/>
      </xdr:nvSpPr>
      <xdr:spPr>
        <a:xfrm>
          <a:off x="12167244" y="1758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8" name="n_4aveValue【公民館】&#10;有形固定資産減価償却率">
          <a:extLst>
            <a:ext uri="{FF2B5EF4-FFF2-40B4-BE49-F238E27FC236}">
              <a16:creationId xmlns:a16="http://schemas.microsoft.com/office/drawing/2014/main" id="{8970CDBE-AD6F-4C6B-9ADA-A59F67D9CA9D}"/>
            </a:ext>
          </a:extLst>
        </xdr:cNvPr>
        <xdr:cNvSpPr txBox="1"/>
      </xdr:nvSpPr>
      <xdr:spPr>
        <a:xfrm>
          <a:off x="113544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65150</xdr:rowOff>
    </xdr:from>
    <xdr:ext cx="405111" cy="259045"/>
    <xdr:sp macro="" textlink="">
      <xdr:nvSpPr>
        <xdr:cNvPr id="689" name="n_1mainValue【公民館】&#10;有形固定資産減価償却率">
          <a:extLst>
            <a:ext uri="{FF2B5EF4-FFF2-40B4-BE49-F238E27FC236}">
              <a16:creationId xmlns:a16="http://schemas.microsoft.com/office/drawing/2014/main" id="{044F8944-492E-496F-BF8F-EB9638FC93B5}"/>
            </a:ext>
          </a:extLst>
        </xdr:cNvPr>
        <xdr:cNvSpPr txBox="1"/>
      </xdr:nvSpPr>
      <xdr:spPr>
        <a:xfrm>
          <a:off x="137420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35758</xdr:rowOff>
    </xdr:from>
    <xdr:ext cx="405111" cy="259045"/>
    <xdr:sp macro="" textlink="">
      <xdr:nvSpPr>
        <xdr:cNvPr id="690" name="n_2mainValue【公民館】&#10;有形固定資産減価償却率">
          <a:extLst>
            <a:ext uri="{FF2B5EF4-FFF2-40B4-BE49-F238E27FC236}">
              <a16:creationId xmlns:a16="http://schemas.microsoft.com/office/drawing/2014/main" id="{18EAF136-4D3E-413C-9183-16D177184888}"/>
            </a:ext>
          </a:extLst>
        </xdr:cNvPr>
        <xdr:cNvSpPr txBox="1"/>
      </xdr:nvSpPr>
      <xdr:spPr>
        <a:xfrm>
          <a:off x="1296099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3101</xdr:rowOff>
    </xdr:from>
    <xdr:ext cx="405111" cy="259045"/>
    <xdr:sp macro="" textlink="">
      <xdr:nvSpPr>
        <xdr:cNvPr id="691" name="n_3mainValue【公民館】&#10;有形固定資産減価償却率">
          <a:extLst>
            <a:ext uri="{FF2B5EF4-FFF2-40B4-BE49-F238E27FC236}">
              <a16:creationId xmlns:a16="http://schemas.microsoft.com/office/drawing/2014/main" id="{6F0C7D68-B5F2-4D2B-A7EB-7B16B452D6C8}"/>
            </a:ext>
          </a:extLst>
        </xdr:cNvPr>
        <xdr:cNvSpPr txBox="1"/>
      </xdr:nvSpPr>
      <xdr:spPr>
        <a:xfrm>
          <a:off x="121672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macro="" textlink="">
      <xdr:nvSpPr>
        <xdr:cNvPr id="692" name="n_4mainValue【公民館】&#10;有形固定資産減価償却率">
          <a:extLst>
            <a:ext uri="{FF2B5EF4-FFF2-40B4-BE49-F238E27FC236}">
              <a16:creationId xmlns:a16="http://schemas.microsoft.com/office/drawing/2014/main" id="{0397B394-0070-44E3-87F3-1B3C148E3085}"/>
            </a:ext>
          </a:extLst>
        </xdr:cNvPr>
        <xdr:cNvSpPr txBox="1"/>
      </xdr:nvSpPr>
      <xdr:spPr>
        <a:xfrm>
          <a:off x="113544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FAF8D315-C124-4459-9625-5320C1C9D4FB}"/>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50C68CAD-C5BF-468A-A1BD-ADA50C26405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562D3B0F-68C7-4132-A8C2-4341A072403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3C8EAF50-BCE7-4E88-900C-C16ACBB8AC7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D7A5832A-1D36-468D-9434-8DF63E6DA53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C8C5DCF4-BDAE-48E5-B208-DC787248602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FCBF1AC4-E924-4D7F-91E0-06E437510C4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1F8D1E9F-067B-44C4-A243-192FEF3A8CA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464FE5A5-C89F-4EE5-B725-194BA27AF31C}"/>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F90EAA11-C563-465B-9996-67FBF6E9A709}"/>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3" name="直線コネクタ 702">
          <a:extLst>
            <a:ext uri="{FF2B5EF4-FFF2-40B4-BE49-F238E27FC236}">
              <a16:creationId xmlns:a16="http://schemas.microsoft.com/office/drawing/2014/main" id="{59E506F3-4D9A-41D1-A84E-A8866B388C7E}"/>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4" name="テキスト ボックス 703">
          <a:extLst>
            <a:ext uri="{FF2B5EF4-FFF2-40B4-BE49-F238E27FC236}">
              <a16:creationId xmlns:a16="http://schemas.microsoft.com/office/drawing/2014/main" id="{58535007-374B-4D6B-B70A-3FABCE16CC4B}"/>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5" name="直線コネクタ 704">
          <a:extLst>
            <a:ext uri="{FF2B5EF4-FFF2-40B4-BE49-F238E27FC236}">
              <a16:creationId xmlns:a16="http://schemas.microsoft.com/office/drawing/2014/main" id="{4E406155-26D0-43AF-A8F6-E4ABDEF9252F}"/>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6" name="テキスト ボックス 705">
          <a:extLst>
            <a:ext uri="{FF2B5EF4-FFF2-40B4-BE49-F238E27FC236}">
              <a16:creationId xmlns:a16="http://schemas.microsoft.com/office/drawing/2014/main" id="{976B3CC5-FE39-4D63-A9E1-60B7912CE906}"/>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7" name="直線コネクタ 706">
          <a:extLst>
            <a:ext uri="{FF2B5EF4-FFF2-40B4-BE49-F238E27FC236}">
              <a16:creationId xmlns:a16="http://schemas.microsoft.com/office/drawing/2014/main" id="{558305CE-67FA-488C-BA66-0F58C6AD4C84}"/>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8" name="テキスト ボックス 707">
          <a:extLst>
            <a:ext uri="{FF2B5EF4-FFF2-40B4-BE49-F238E27FC236}">
              <a16:creationId xmlns:a16="http://schemas.microsoft.com/office/drawing/2014/main" id="{B99D2B8C-E7B4-4419-83D6-63AEEF0672BE}"/>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9" name="直線コネクタ 708">
          <a:extLst>
            <a:ext uri="{FF2B5EF4-FFF2-40B4-BE49-F238E27FC236}">
              <a16:creationId xmlns:a16="http://schemas.microsoft.com/office/drawing/2014/main" id="{D0BE064F-2A93-45C3-8E61-96C8816BA37C}"/>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0" name="テキスト ボックス 709">
          <a:extLst>
            <a:ext uri="{FF2B5EF4-FFF2-40B4-BE49-F238E27FC236}">
              <a16:creationId xmlns:a16="http://schemas.microsoft.com/office/drawing/2014/main" id="{D17421C1-1851-4E97-B322-DDF613FB4BB5}"/>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1" name="直線コネクタ 710">
          <a:extLst>
            <a:ext uri="{FF2B5EF4-FFF2-40B4-BE49-F238E27FC236}">
              <a16:creationId xmlns:a16="http://schemas.microsoft.com/office/drawing/2014/main" id="{8E06A2DC-4ED9-4E46-A51F-F3317755DF8B}"/>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2" name="テキスト ボックス 711">
          <a:extLst>
            <a:ext uri="{FF2B5EF4-FFF2-40B4-BE49-F238E27FC236}">
              <a16:creationId xmlns:a16="http://schemas.microsoft.com/office/drawing/2014/main" id="{C6E7316E-E1F5-4EE1-901D-57ECF45B610C}"/>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3" name="直線コネクタ 712">
          <a:extLst>
            <a:ext uri="{FF2B5EF4-FFF2-40B4-BE49-F238E27FC236}">
              <a16:creationId xmlns:a16="http://schemas.microsoft.com/office/drawing/2014/main" id="{5F4A353B-2F76-463C-9770-44657B8091E6}"/>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4" name="テキスト ボックス 713">
          <a:extLst>
            <a:ext uri="{FF2B5EF4-FFF2-40B4-BE49-F238E27FC236}">
              <a16:creationId xmlns:a16="http://schemas.microsoft.com/office/drawing/2014/main" id="{1D4498F9-F0B0-4DA4-85F6-9813C1F9637D}"/>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79DDF6AF-9F73-4D03-BF18-B634AE4B73A9}"/>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B8FE0203-4C96-4F3D-A545-C70C45371E4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19EB0E89-6025-4F6C-8990-2676EFD6B5A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8" name="直線コネクタ 717">
          <a:extLst>
            <a:ext uri="{FF2B5EF4-FFF2-40B4-BE49-F238E27FC236}">
              <a16:creationId xmlns:a16="http://schemas.microsoft.com/office/drawing/2014/main" id="{25EE191B-DFB6-4910-80D3-AE174076617E}"/>
            </a:ext>
          </a:extLst>
        </xdr:cNvPr>
        <xdr:cNvCxnSpPr/>
      </xdr:nvCxnSpPr>
      <xdr:spPr>
        <a:xfrm flipV="1">
          <a:off x="19951064" y="166986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9" name="【公民館】&#10;一人当たり面積最小値テキスト">
          <a:extLst>
            <a:ext uri="{FF2B5EF4-FFF2-40B4-BE49-F238E27FC236}">
              <a16:creationId xmlns:a16="http://schemas.microsoft.com/office/drawing/2014/main" id="{DF85FE6B-2D8B-46BB-88B8-7E44FEC585A1}"/>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20" name="直線コネクタ 719">
          <a:extLst>
            <a:ext uri="{FF2B5EF4-FFF2-40B4-BE49-F238E27FC236}">
              <a16:creationId xmlns:a16="http://schemas.microsoft.com/office/drawing/2014/main" id="{AB8569D8-BD7E-43ED-9969-9EE6BF0B120E}"/>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21" name="【公民館】&#10;一人当たり面積最大値テキスト">
          <a:extLst>
            <a:ext uri="{FF2B5EF4-FFF2-40B4-BE49-F238E27FC236}">
              <a16:creationId xmlns:a16="http://schemas.microsoft.com/office/drawing/2014/main" id="{D547D561-EAA0-42AB-AA7C-2E8B0706019D}"/>
            </a:ext>
          </a:extLst>
        </xdr:cNvPr>
        <xdr:cNvSpPr txBox="1"/>
      </xdr:nvSpPr>
      <xdr:spPr>
        <a:xfrm>
          <a:off x="19989800" y="1647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2" name="直線コネクタ 721">
          <a:extLst>
            <a:ext uri="{FF2B5EF4-FFF2-40B4-BE49-F238E27FC236}">
              <a16:creationId xmlns:a16="http://schemas.microsoft.com/office/drawing/2014/main" id="{41CA59ED-ABC9-43B2-93BC-896694D149E5}"/>
            </a:ext>
          </a:extLst>
        </xdr:cNvPr>
        <xdr:cNvCxnSpPr/>
      </xdr:nvCxnSpPr>
      <xdr:spPr>
        <a:xfrm>
          <a:off x="19881850" y="166986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3" name="【公民館】&#10;一人当たり面積平均値テキスト">
          <a:extLst>
            <a:ext uri="{FF2B5EF4-FFF2-40B4-BE49-F238E27FC236}">
              <a16:creationId xmlns:a16="http://schemas.microsoft.com/office/drawing/2014/main" id="{9E7550CF-38B4-4976-996A-021D713B7727}"/>
            </a:ext>
          </a:extLst>
        </xdr:cNvPr>
        <xdr:cNvSpPr txBox="1"/>
      </xdr:nvSpPr>
      <xdr:spPr>
        <a:xfrm>
          <a:off x="19989800" y="175378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4" name="フローチャート: 判断 723">
          <a:extLst>
            <a:ext uri="{FF2B5EF4-FFF2-40B4-BE49-F238E27FC236}">
              <a16:creationId xmlns:a16="http://schemas.microsoft.com/office/drawing/2014/main" id="{62696FB1-2153-470F-A6D6-D4B8980B9069}"/>
            </a:ext>
          </a:extLst>
        </xdr:cNvPr>
        <xdr:cNvSpPr/>
      </xdr:nvSpPr>
      <xdr:spPr>
        <a:xfrm>
          <a:off x="19900900" y="1768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5" name="フローチャート: 判断 724">
          <a:extLst>
            <a:ext uri="{FF2B5EF4-FFF2-40B4-BE49-F238E27FC236}">
              <a16:creationId xmlns:a16="http://schemas.microsoft.com/office/drawing/2014/main" id="{24C4D4FD-9AB5-4DBF-9C7A-D98822EDE464}"/>
            </a:ext>
          </a:extLst>
        </xdr:cNvPr>
        <xdr:cNvSpPr/>
      </xdr:nvSpPr>
      <xdr:spPr>
        <a:xfrm>
          <a:off x="19157950" y="17696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6" name="フローチャート: 判断 725">
          <a:extLst>
            <a:ext uri="{FF2B5EF4-FFF2-40B4-BE49-F238E27FC236}">
              <a16:creationId xmlns:a16="http://schemas.microsoft.com/office/drawing/2014/main" id="{9AC2DC8B-3B71-4467-B9E6-9AB3636BE107}"/>
            </a:ext>
          </a:extLst>
        </xdr:cNvPr>
        <xdr:cNvSpPr/>
      </xdr:nvSpPr>
      <xdr:spPr>
        <a:xfrm>
          <a:off x="18345150" y="1770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7" name="フローチャート: 判断 726">
          <a:extLst>
            <a:ext uri="{FF2B5EF4-FFF2-40B4-BE49-F238E27FC236}">
              <a16:creationId xmlns:a16="http://schemas.microsoft.com/office/drawing/2014/main" id="{0B15A5B1-A4CC-40FC-A526-15D8570B75AC}"/>
            </a:ext>
          </a:extLst>
        </xdr:cNvPr>
        <xdr:cNvSpPr/>
      </xdr:nvSpPr>
      <xdr:spPr>
        <a:xfrm>
          <a:off x="17551400" y="1771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8" name="フローチャート: 判断 727">
          <a:extLst>
            <a:ext uri="{FF2B5EF4-FFF2-40B4-BE49-F238E27FC236}">
              <a16:creationId xmlns:a16="http://schemas.microsoft.com/office/drawing/2014/main" id="{1CBA4F5B-20CF-49C4-8057-196703BC9A23}"/>
            </a:ext>
          </a:extLst>
        </xdr:cNvPr>
        <xdr:cNvSpPr/>
      </xdr:nvSpPr>
      <xdr:spPr>
        <a:xfrm>
          <a:off x="16757650" y="177059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0265312-2EDD-4FE4-81B7-04AF8F31C50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50735A2-C009-480C-A37C-AE7E0E4324B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D3B83E1-C0C1-4E0A-BEAC-887FF1D0C26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E9C6A88-088D-4764-B80B-CEDDD8F4117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726F1C9-2D0C-4002-A6FC-50654CFF681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134801</xdr:rowOff>
    </xdr:from>
    <xdr:to>
      <xdr:col>116</xdr:col>
      <xdr:colOff>114300</xdr:colOff>
      <xdr:row>108</xdr:row>
      <xdr:rowOff>64951</xdr:rowOff>
    </xdr:to>
    <xdr:sp macro="" textlink="">
      <xdr:nvSpPr>
        <xdr:cNvPr id="734" name="楕円 733">
          <a:extLst>
            <a:ext uri="{FF2B5EF4-FFF2-40B4-BE49-F238E27FC236}">
              <a16:creationId xmlns:a16="http://schemas.microsoft.com/office/drawing/2014/main" id="{4700E8EC-1936-4998-B5FE-AA446F5F62CF}"/>
            </a:ext>
          </a:extLst>
        </xdr:cNvPr>
        <xdr:cNvSpPr/>
      </xdr:nvSpPr>
      <xdr:spPr>
        <a:xfrm>
          <a:off x="199009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113228</xdr:rowOff>
    </xdr:from>
    <xdr:ext cx="469744" cy="259045"/>
    <xdr:sp macro="" textlink="">
      <xdr:nvSpPr>
        <xdr:cNvPr id="735" name="【公民館】&#10;一人当たり面積該当値テキスト">
          <a:extLst>
            <a:ext uri="{FF2B5EF4-FFF2-40B4-BE49-F238E27FC236}">
              <a16:creationId xmlns:a16="http://schemas.microsoft.com/office/drawing/2014/main" id="{3EFEEBF1-D345-452A-85C6-0B8BFCCA8C3D}"/>
            </a:ext>
          </a:extLst>
        </xdr:cNvPr>
        <xdr:cNvSpPr txBox="1"/>
      </xdr:nvSpPr>
      <xdr:spPr>
        <a:xfrm>
          <a:off x="19989800" y="1788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134801</xdr:rowOff>
    </xdr:from>
    <xdr:to>
      <xdr:col>112</xdr:col>
      <xdr:colOff>38100</xdr:colOff>
      <xdr:row>108</xdr:row>
      <xdr:rowOff>64951</xdr:rowOff>
    </xdr:to>
    <xdr:sp macro="" textlink="">
      <xdr:nvSpPr>
        <xdr:cNvPr id="736" name="楕円 735">
          <a:extLst>
            <a:ext uri="{FF2B5EF4-FFF2-40B4-BE49-F238E27FC236}">
              <a16:creationId xmlns:a16="http://schemas.microsoft.com/office/drawing/2014/main" id="{999D908E-0665-45B6-AB6F-1828CBD76B76}"/>
            </a:ext>
          </a:extLst>
        </xdr:cNvPr>
        <xdr:cNvSpPr/>
      </xdr:nvSpPr>
      <xdr:spPr>
        <a:xfrm>
          <a:off x="19157950" y="179084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14151</xdr:rowOff>
    </xdr:from>
    <xdr:to>
      <xdr:col>116</xdr:col>
      <xdr:colOff>63500</xdr:colOff>
      <xdr:row>108</xdr:row>
      <xdr:rowOff>14151</xdr:rowOff>
    </xdr:to>
    <xdr:cxnSp macro="">
      <xdr:nvCxnSpPr>
        <xdr:cNvPr id="737" name="直線コネクタ 736">
          <a:extLst>
            <a:ext uri="{FF2B5EF4-FFF2-40B4-BE49-F238E27FC236}">
              <a16:creationId xmlns:a16="http://schemas.microsoft.com/office/drawing/2014/main" id="{7FB3A4FF-6733-4365-B8CD-59323AEBE14D}"/>
            </a:ext>
          </a:extLst>
        </xdr:cNvPr>
        <xdr:cNvCxnSpPr/>
      </xdr:nvCxnSpPr>
      <xdr:spPr>
        <a:xfrm>
          <a:off x="19202400" y="1795925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131536</xdr:rowOff>
    </xdr:from>
    <xdr:to>
      <xdr:col>107</xdr:col>
      <xdr:colOff>101600</xdr:colOff>
      <xdr:row>108</xdr:row>
      <xdr:rowOff>61686</xdr:rowOff>
    </xdr:to>
    <xdr:sp macro="" textlink="">
      <xdr:nvSpPr>
        <xdr:cNvPr id="738" name="楕円 737">
          <a:extLst>
            <a:ext uri="{FF2B5EF4-FFF2-40B4-BE49-F238E27FC236}">
              <a16:creationId xmlns:a16="http://schemas.microsoft.com/office/drawing/2014/main" id="{160E6885-A06A-4816-97F3-A1DAC3BD8F80}"/>
            </a:ext>
          </a:extLst>
        </xdr:cNvPr>
        <xdr:cNvSpPr/>
      </xdr:nvSpPr>
      <xdr:spPr>
        <a:xfrm>
          <a:off x="1834515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10886</xdr:rowOff>
    </xdr:from>
    <xdr:to>
      <xdr:col>111</xdr:col>
      <xdr:colOff>177800</xdr:colOff>
      <xdr:row>108</xdr:row>
      <xdr:rowOff>14151</xdr:rowOff>
    </xdr:to>
    <xdr:cxnSp macro="">
      <xdr:nvCxnSpPr>
        <xdr:cNvPr id="739" name="直線コネクタ 738">
          <a:extLst>
            <a:ext uri="{FF2B5EF4-FFF2-40B4-BE49-F238E27FC236}">
              <a16:creationId xmlns:a16="http://schemas.microsoft.com/office/drawing/2014/main" id="{5C011A39-4E9A-483F-BE00-C309916D1C65}"/>
            </a:ext>
          </a:extLst>
        </xdr:cNvPr>
        <xdr:cNvCxnSpPr/>
      </xdr:nvCxnSpPr>
      <xdr:spPr>
        <a:xfrm>
          <a:off x="18395950" y="17955986"/>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131536</xdr:rowOff>
    </xdr:from>
    <xdr:to>
      <xdr:col>102</xdr:col>
      <xdr:colOff>165100</xdr:colOff>
      <xdr:row>108</xdr:row>
      <xdr:rowOff>61686</xdr:rowOff>
    </xdr:to>
    <xdr:sp macro="" textlink="">
      <xdr:nvSpPr>
        <xdr:cNvPr id="740" name="楕円 739">
          <a:extLst>
            <a:ext uri="{FF2B5EF4-FFF2-40B4-BE49-F238E27FC236}">
              <a16:creationId xmlns:a16="http://schemas.microsoft.com/office/drawing/2014/main" id="{50E2542B-7691-424B-A34B-C933C79D4F85}"/>
            </a:ext>
          </a:extLst>
        </xdr:cNvPr>
        <xdr:cNvSpPr/>
      </xdr:nvSpPr>
      <xdr:spPr>
        <a:xfrm>
          <a:off x="175514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10886</xdr:rowOff>
    </xdr:from>
    <xdr:to>
      <xdr:col>107</xdr:col>
      <xdr:colOff>50800</xdr:colOff>
      <xdr:row>108</xdr:row>
      <xdr:rowOff>10886</xdr:rowOff>
    </xdr:to>
    <xdr:cxnSp macro="">
      <xdr:nvCxnSpPr>
        <xdr:cNvPr id="741" name="直線コネクタ 740">
          <a:extLst>
            <a:ext uri="{FF2B5EF4-FFF2-40B4-BE49-F238E27FC236}">
              <a16:creationId xmlns:a16="http://schemas.microsoft.com/office/drawing/2014/main" id="{EDA703C5-9AD1-4E52-AE48-FB11576F5E09}"/>
            </a:ext>
          </a:extLst>
        </xdr:cNvPr>
        <xdr:cNvCxnSpPr/>
      </xdr:nvCxnSpPr>
      <xdr:spPr>
        <a:xfrm>
          <a:off x="17602200" y="1795598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128270</xdr:rowOff>
    </xdr:from>
    <xdr:to>
      <xdr:col>98</xdr:col>
      <xdr:colOff>38100</xdr:colOff>
      <xdr:row>108</xdr:row>
      <xdr:rowOff>58420</xdr:rowOff>
    </xdr:to>
    <xdr:sp macro="" textlink="">
      <xdr:nvSpPr>
        <xdr:cNvPr id="742" name="楕円 741">
          <a:extLst>
            <a:ext uri="{FF2B5EF4-FFF2-40B4-BE49-F238E27FC236}">
              <a16:creationId xmlns:a16="http://schemas.microsoft.com/office/drawing/2014/main" id="{BBDD9AAB-5449-4789-9019-10F07224C221}"/>
            </a:ext>
          </a:extLst>
        </xdr:cNvPr>
        <xdr:cNvSpPr/>
      </xdr:nvSpPr>
      <xdr:spPr>
        <a:xfrm>
          <a:off x="16757650" y="1790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xdr:rowOff>
    </xdr:from>
    <xdr:to>
      <xdr:col>102</xdr:col>
      <xdr:colOff>114300</xdr:colOff>
      <xdr:row>108</xdr:row>
      <xdr:rowOff>10886</xdr:rowOff>
    </xdr:to>
    <xdr:cxnSp macro="">
      <xdr:nvCxnSpPr>
        <xdr:cNvPr id="743" name="直線コネクタ 742">
          <a:extLst>
            <a:ext uri="{FF2B5EF4-FFF2-40B4-BE49-F238E27FC236}">
              <a16:creationId xmlns:a16="http://schemas.microsoft.com/office/drawing/2014/main" id="{4D97F0BA-E1BB-432D-B607-66F68B750A97}"/>
            </a:ext>
          </a:extLst>
        </xdr:cNvPr>
        <xdr:cNvCxnSpPr/>
      </xdr:nvCxnSpPr>
      <xdr:spPr>
        <a:xfrm>
          <a:off x="16802100" y="1795272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4" name="n_1aveValue【公民館】&#10;一人当たり面積">
          <a:extLst>
            <a:ext uri="{FF2B5EF4-FFF2-40B4-BE49-F238E27FC236}">
              <a16:creationId xmlns:a16="http://schemas.microsoft.com/office/drawing/2014/main" id="{71A2F13C-28EF-47DD-A1C9-C2A7E58F7732}"/>
            </a:ext>
          </a:extLst>
        </xdr:cNvPr>
        <xdr:cNvSpPr txBox="1"/>
      </xdr:nvSpPr>
      <xdr:spPr>
        <a:xfrm>
          <a:off x="189802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5" name="n_2aveValue【公民館】&#10;一人当たり面積">
          <a:extLst>
            <a:ext uri="{FF2B5EF4-FFF2-40B4-BE49-F238E27FC236}">
              <a16:creationId xmlns:a16="http://schemas.microsoft.com/office/drawing/2014/main" id="{2EFCF6B2-8EDD-433A-8056-20E57FAA3456}"/>
            </a:ext>
          </a:extLst>
        </xdr:cNvPr>
        <xdr:cNvSpPr txBox="1"/>
      </xdr:nvSpPr>
      <xdr:spPr>
        <a:xfrm>
          <a:off x="18180127" y="1747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6" name="n_3aveValue【公民館】&#10;一人当たり面積">
          <a:extLst>
            <a:ext uri="{FF2B5EF4-FFF2-40B4-BE49-F238E27FC236}">
              <a16:creationId xmlns:a16="http://schemas.microsoft.com/office/drawing/2014/main" id="{844491CA-6D86-4B3F-9946-446C1BBCB69C}"/>
            </a:ext>
          </a:extLst>
        </xdr:cNvPr>
        <xdr:cNvSpPr txBox="1"/>
      </xdr:nvSpPr>
      <xdr:spPr>
        <a:xfrm>
          <a:off x="17386377" y="1748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7" name="n_4aveValue【公民館】&#10;一人当たり面積">
          <a:extLst>
            <a:ext uri="{FF2B5EF4-FFF2-40B4-BE49-F238E27FC236}">
              <a16:creationId xmlns:a16="http://schemas.microsoft.com/office/drawing/2014/main" id="{66FCE4A5-DB34-466D-9B87-DA25DFB05912}"/>
            </a:ext>
          </a:extLst>
        </xdr:cNvPr>
        <xdr:cNvSpPr txBox="1"/>
      </xdr:nvSpPr>
      <xdr:spPr>
        <a:xfrm>
          <a:off x="16592627" y="1748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56078</xdr:rowOff>
    </xdr:from>
    <xdr:ext cx="469744" cy="259045"/>
    <xdr:sp macro="" textlink="">
      <xdr:nvSpPr>
        <xdr:cNvPr id="748" name="n_1mainValue【公民館】&#10;一人当たり面積">
          <a:extLst>
            <a:ext uri="{FF2B5EF4-FFF2-40B4-BE49-F238E27FC236}">
              <a16:creationId xmlns:a16="http://schemas.microsoft.com/office/drawing/2014/main" id="{DDEA8458-6C42-45B8-BC7B-E496D612F534}"/>
            </a:ext>
          </a:extLst>
        </xdr:cNvPr>
        <xdr:cNvSpPr txBox="1"/>
      </xdr:nvSpPr>
      <xdr:spPr>
        <a:xfrm>
          <a:off x="18980227" y="180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52813</xdr:rowOff>
    </xdr:from>
    <xdr:ext cx="469744" cy="259045"/>
    <xdr:sp macro="" textlink="">
      <xdr:nvSpPr>
        <xdr:cNvPr id="749" name="n_2mainValue【公民館】&#10;一人当たり面積">
          <a:extLst>
            <a:ext uri="{FF2B5EF4-FFF2-40B4-BE49-F238E27FC236}">
              <a16:creationId xmlns:a16="http://schemas.microsoft.com/office/drawing/2014/main" id="{9328FF4D-1A60-4FDD-A035-2E1DDF77CF98}"/>
            </a:ext>
          </a:extLst>
        </xdr:cNvPr>
        <xdr:cNvSpPr txBox="1"/>
      </xdr:nvSpPr>
      <xdr:spPr>
        <a:xfrm>
          <a:off x="18180127" y="1799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52813</xdr:rowOff>
    </xdr:from>
    <xdr:ext cx="469744" cy="259045"/>
    <xdr:sp macro="" textlink="">
      <xdr:nvSpPr>
        <xdr:cNvPr id="750" name="n_3mainValue【公民館】&#10;一人当たり面積">
          <a:extLst>
            <a:ext uri="{FF2B5EF4-FFF2-40B4-BE49-F238E27FC236}">
              <a16:creationId xmlns:a16="http://schemas.microsoft.com/office/drawing/2014/main" id="{B451EBBB-F950-42C0-8C45-4CCAE16596A4}"/>
            </a:ext>
          </a:extLst>
        </xdr:cNvPr>
        <xdr:cNvSpPr txBox="1"/>
      </xdr:nvSpPr>
      <xdr:spPr>
        <a:xfrm>
          <a:off x="17386377" y="1799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49547</xdr:rowOff>
    </xdr:from>
    <xdr:ext cx="469744" cy="259045"/>
    <xdr:sp macro="" textlink="">
      <xdr:nvSpPr>
        <xdr:cNvPr id="751" name="n_4mainValue【公民館】&#10;一人当たり面積">
          <a:extLst>
            <a:ext uri="{FF2B5EF4-FFF2-40B4-BE49-F238E27FC236}">
              <a16:creationId xmlns:a16="http://schemas.microsoft.com/office/drawing/2014/main" id="{2FFE7B1A-BE45-49E6-B579-B4EB8544887A}"/>
            </a:ext>
          </a:extLst>
        </xdr:cNvPr>
        <xdr:cNvSpPr txBox="1"/>
      </xdr:nvSpPr>
      <xdr:spPr>
        <a:xfrm>
          <a:off x="165926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A71DA817-180B-4FC0-B0AE-E256071C605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DFD65FCE-5A13-40A8-9062-A5BF530D269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3542DD9B-3ECC-41E2-9109-F099E0E6AA63}"/>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類似団体平均と比較すると、有形固定資産減価償却率は、公営住宅、児童館が高く、道路、橋りょう・トンネル、学校施設、公民館が低くなっている。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住宅については、今後は北下町営住宅の解体を予定している。児童館については、平成２７年度に大規模改造を実施したが、類似団体平均と比較しても比率は高く、数値も上昇傾向にあるため、個別施設計画に基づいた適切な維持管理に努めた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で道路の減価償却率が低く、一人当たり延長の数値が高い点については、本町を南北に横切る関越自動車道の側道が町道となっていることや、吉岡バイパスの開通に伴う県道の町道移管等が要因に上げられる。また、令和３年度には駒寄スマートインターチェンジの大型車乗り入れが可能となったことにより、今後は駒寄スマートインターチェンジ・大型商業施設周辺地域の道路整備や、漆原地区における都市計画道路の整備等を引き続き進めていく予定である。橋りょう・トンネルについては、類似団体平均に比べ８．７ポイント低い数値となっており、今後も長寿命化計画に基づき、補修工事を予定している。学校施設は、近年の増改築や更新工事等に伴い、減価償却率は類似団体平均を下回っているが、一人当たり面積は平均値を下回っていることからも、依然として施設の狭小が懸念される状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A2DB0F-0937-4B35-BAE8-B7E141036B5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57D427-3B96-494F-A8D8-49CBDCC72C7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EEB35B6-6D95-44D6-A878-248B6BF26A0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125977-11C1-4A43-8978-67A5FDBFF05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群馬県吉岡町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2BD49D-A870-4B9A-A024-F498A84BA70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43255F-2419-4E3F-B72F-BA9C19E99E3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D5DAFA-B8BB-49F2-B055-A793A9D8109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625159-4AE4-46DD-A2B8-99E666CF859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AA6B50-C65F-4DEC-AD18-35814F3D2CB4}"/>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874157-D790-4A8C-A02B-18BDCAC3781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22,643
22,399
20.46
8,864,067
8,678,072
48,701
5,217,332
4,673,225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DF1C3DB-8213-43A4-86D6-22C3024699A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68C897-49E8-4997-AE34-0DE0472B2D7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457900-E5FF-4C1A-84B4-0057AA999D4F}"/>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0A84BC-3C30-4E54-A7D6-AFFE1076B928}"/>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490A50-4C00-4518-BBF0-703FCDCBF1C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2061B1F-7FE9-43D0-8B6D-C49BAD63061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DC60F4-C32F-4857-B577-36FC2AB309E6}"/>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2C4BF9-C41B-465C-BC5E-876A54202D1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AFAA2B-A0DD-40DE-BAF7-A2761866AA7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CF73BB-680E-4AB9-9BCB-92B901E9D0A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18854C-1C03-4701-9EC3-80C2FBD8E5F9}"/>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B8050C-BA90-4470-840B-B4F4456C8E4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843751-5AE6-4F45-9FEE-155DA7E3121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09A64D-12CA-4D9D-81B0-9BD88A250A18}"/>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8CA390-16A7-4C45-9A68-3F9368B4C98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1FAF48-884F-4FBE-B1E9-DA2B57801D8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A73064-DA06-4E44-A54C-2DA0C7B36DD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63F64E-966F-4475-9011-747010E7C85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A5B595-0EF7-4BC8-812A-C846DA0A8131}"/>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DD8BC6-8E79-4CC9-87EA-12D1D0B49433}"/>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199B8E-F785-4282-A0B6-C398E6EBA07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14E90A-3952-49B7-8CA8-094FD1BCB3E2}"/>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EA8706-F8CC-4F10-9F99-24DBF76A697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F81112-CFA3-428E-ACAA-FDA34D4B3762}"/>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154A44-B530-4AD8-96A4-52602C93A82B}"/>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9E6506-F50C-448C-85B1-E733CA9F0E0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3FA44A-DB53-4139-8858-1103B1B8C51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F143669-3F33-4DBA-A3EA-164924F483C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D11BA5-2299-4058-8B3D-2375B0A8AA47}"/>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649116-021D-4E92-AE54-9BA2F3D4760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D16FA56-8961-431F-A850-4DABE7B8B9F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8100CD-CEAA-4927-BCD2-C87B9EC73DD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1D132FA-CECF-4AC1-AA48-4742617CFF7C}"/>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069492D-9041-43F5-9CA2-EF4DFF897524}"/>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96960F2-CB5C-4C77-A799-15B3BFCDCA90}"/>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64B920E-13FB-4464-ABAE-C8315B2A39D8}"/>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9BDA533-056B-418B-9B1B-4EA323D92441}"/>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582449D-E314-46A6-B910-1C6F084820A2}"/>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DC6346F-9925-47D1-B2FF-7995883748AF}"/>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2425BD5-E139-4C3A-B212-EDE9D026F8DB}"/>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418DB6E-8AA4-43C7-A4CF-45A25368A1E3}"/>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1935316-7DEA-4246-9152-841ECEBD98FC}"/>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942C37F-00D2-4252-8773-77E16469AB1C}"/>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41DD110-DF12-4563-8E53-562FD3E65CD3}"/>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ADDF004-3CDB-4D99-B906-2EDF1E4E4FD8}"/>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F87B4A0-7248-4279-8A5B-3C987160582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1AD9B84-25A8-44ED-BF11-F70D656D5865}"/>
            </a:ext>
          </a:extLst>
        </xdr:cNvPr>
        <xdr:cNvCxnSpPr/>
      </xdr:nvCxnSpPr>
      <xdr:spPr>
        <a:xfrm flipV="1">
          <a:off x="4177665" y="5676356"/>
          <a:ext cx="0" cy="135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4CF338B-22FE-47E5-91EE-410907A49A68}"/>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4C30C69-EB1C-4829-A4A2-5B3160A20D90}"/>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7703B9A5-6934-43B3-A4E0-C54E5511E078}"/>
            </a:ext>
          </a:extLst>
        </xdr:cNvPr>
        <xdr:cNvSpPr txBox="1"/>
      </xdr:nvSpPr>
      <xdr:spPr>
        <a:xfrm>
          <a:off x="4216400" y="54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DF11F426-F399-4775-88B9-F5196388E065}"/>
            </a:ext>
          </a:extLst>
        </xdr:cNvPr>
        <xdr:cNvCxnSpPr/>
      </xdr:nvCxnSpPr>
      <xdr:spPr>
        <a:xfrm>
          <a:off x="4108450" y="567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96FC72A7-4358-4E1A-825F-37ED11835854}"/>
            </a:ext>
          </a:extLst>
        </xdr:cNvPr>
        <xdr:cNvSpPr txBox="1"/>
      </xdr:nvSpPr>
      <xdr:spPr>
        <a:xfrm>
          <a:off x="4216400" y="6277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E759637-9CCE-4CDA-B25A-4B693C5C4C91}"/>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9C1AD8B4-8636-4872-99A2-E2E38BB4A256}"/>
            </a:ext>
          </a:extLst>
        </xdr:cNvPr>
        <xdr:cNvSpPr/>
      </xdr:nvSpPr>
      <xdr:spPr>
        <a:xfrm>
          <a:off x="3384550" y="62678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4EC4B1FA-4579-4330-AA68-2F6D502C688E}"/>
            </a:ext>
          </a:extLst>
        </xdr:cNvPr>
        <xdr:cNvSpPr/>
      </xdr:nvSpPr>
      <xdr:spPr>
        <a:xfrm>
          <a:off x="2571750" y="62302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541D068-DA17-4A2D-A282-1F7A8B7EDE75}"/>
            </a:ext>
          </a:extLst>
        </xdr:cNvPr>
        <xdr:cNvSpPr/>
      </xdr:nvSpPr>
      <xdr:spPr>
        <a:xfrm>
          <a:off x="1778000" y="619923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0DBD170-BFF5-42C7-B461-DDAAAE9C35C9}"/>
            </a:ext>
          </a:extLst>
        </xdr:cNvPr>
        <xdr:cNvSpPr/>
      </xdr:nvSpPr>
      <xdr:spPr>
        <a:xfrm>
          <a:off x="984250" y="6160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1F9CB5-F3D6-418E-9503-684F59384087}"/>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212471-5E89-4876-8C5D-36187340489E}"/>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9DAB2C1-6AC1-4374-AFEA-7617446C6ED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21711D-F336-477E-AE4F-438623D3B48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8C09FB5-A36E-4E72-9757-990DDF6C85D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4" name="楕円 73">
          <a:extLst>
            <a:ext uri="{FF2B5EF4-FFF2-40B4-BE49-F238E27FC236}">
              <a16:creationId xmlns:a16="http://schemas.microsoft.com/office/drawing/2014/main" id="{43BA008A-7F3F-40B3-B4C8-249CB0E61230}"/>
            </a:ext>
          </a:extLst>
        </xdr:cNvPr>
        <xdr:cNvSpPr/>
      </xdr:nvSpPr>
      <xdr:spPr>
        <a:xfrm>
          <a:off x="41275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25417</xdr:rowOff>
    </xdr:from>
    <xdr:ext cx="405111" cy="259045"/>
    <xdr:sp macro="" textlink="">
      <xdr:nvSpPr>
        <xdr:cNvPr id="75" name="【図書館】&#10;有形固定資産減価償却率該当値テキスト">
          <a:extLst>
            <a:ext uri="{FF2B5EF4-FFF2-40B4-BE49-F238E27FC236}">
              <a16:creationId xmlns:a16="http://schemas.microsoft.com/office/drawing/2014/main" id="{D860F885-8B27-44D6-AB2A-B52B34D72098}"/>
            </a:ext>
          </a:extLst>
        </xdr:cNvPr>
        <xdr:cNvSpPr txBox="1"/>
      </xdr:nvSpPr>
      <xdr:spPr>
        <a:xfrm>
          <a:off x="421640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141333</xdr:rowOff>
    </xdr:from>
    <xdr:to>
      <xdr:col>20</xdr:col>
      <xdr:colOff>38100</xdr:colOff>
      <xdr:row>38</xdr:row>
      <xdr:rowOff>71482</xdr:rowOff>
    </xdr:to>
    <xdr:sp macro="" textlink="">
      <xdr:nvSpPr>
        <xdr:cNvPr id="76" name="楕円 75">
          <a:extLst>
            <a:ext uri="{FF2B5EF4-FFF2-40B4-BE49-F238E27FC236}">
              <a16:creationId xmlns:a16="http://schemas.microsoft.com/office/drawing/2014/main" id="{AEA6CDB9-68BA-4DF6-B8BB-8CF90ECA7F00}"/>
            </a:ext>
          </a:extLst>
        </xdr:cNvPr>
        <xdr:cNvSpPr/>
      </xdr:nvSpPr>
      <xdr:spPr>
        <a:xfrm>
          <a:off x="3384550" y="6256383"/>
          <a:ext cx="825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20683</xdr:rowOff>
    </xdr:from>
    <xdr:to>
      <xdr:col>24</xdr:col>
      <xdr:colOff>63500</xdr:colOff>
      <xdr:row>38</xdr:row>
      <xdr:rowOff>53340</xdr:rowOff>
    </xdr:to>
    <xdr:cxnSp macro="">
      <xdr:nvCxnSpPr>
        <xdr:cNvPr id="77" name="直線コネクタ 76">
          <a:extLst>
            <a:ext uri="{FF2B5EF4-FFF2-40B4-BE49-F238E27FC236}">
              <a16:creationId xmlns:a16="http://schemas.microsoft.com/office/drawing/2014/main" id="{D6F87A7F-DDA7-4EAA-B703-01C8B2E02725}"/>
            </a:ext>
          </a:extLst>
        </xdr:cNvPr>
        <xdr:cNvCxnSpPr/>
      </xdr:nvCxnSpPr>
      <xdr:spPr>
        <a:xfrm>
          <a:off x="3429000" y="6300833"/>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133169</xdr:rowOff>
    </xdr:from>
    <xdr:to>
      <xdr:col>15</xdr:col>
      <xdr:colOff>101600</xdr:colOff>
      <xdr:row>38</xdr:row>
      <xdr:rowOff>63319</xdr:rowOff>
    </xdr:to>
    <xdr:sp macro="" textlink="">
      <xdr:nvSpPr>
        <xdr:cNvPr id="78" name="楕円 77">
          <a:extLst>
            <a:ext uri="{FF2B5EF4-FFF2-40B4-BE49-F238E27FC236}">
              <a16:creationId xmlns:a16="http://schemas.microsoft.com/office/drawing/2014/main" id="{EC46694C-389A-4CA5-B35E-266C40BC13E8}"/>
            </a:ext>
          </a:extLst>
        </xdr:cNvPr>
        <xdr:cNvSpPr/>
      </xdr:nvSpPr>
      <xdr:spPr>
        <a:xfrm>
          <a:off x="2571750" y="62482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12519</xdr:rowOff>
    </xdr:from>
    <xdr:to>
      <xdr:col>19</xdr:col>
      <xdr:colOff>177800</xdr:colOff>
      <xdr:row>38</xdr:row>
      <xdr:rowOff>20683</xdr:rowOff>
    </xdr:to>
    <xdr:cxnSp macro="">
      <xdr:nvCxnSpPr>
        <xdr:cNvPr id="79" name="直線コネクタ 78">
          <a:extLst>
            <a:ext uri="{FF2B5EF4-FFF2-40B4-BE49-F238E27FC236}">
              <a16:creationId xmlns:a16="http://schemas.microsoft.com/office/drawing/2014/main" id="{B365CC61-B7DB-4591-9762-1AF31BAEFE04}"/>
            </a:ext>
          </a:extLst>
        </xdr:cNvPr>
        <xdr:cNvCxnSpPr/>
      </xdr:nvCxnSpPr>
      <xdr:spPr>
        <a:xfrm>
          <a:off x="2622550" y="6292669"/>
          <a:ext cx="8064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108676</xdr:rowOff>
    </xdr:from>
    <xdr:to>
      <xdr:col>10</xdr:col>
      <xdr:colOff>165100</xdr:colOff>
      <xdr:row>38</xdr:row>
      <xdr:rowOff>38826</xdr:rowOff>
    </xdr:to>
    <xdr:sp macro="" textlink="">
      <xdr:nvSpPr>
        <xdr:cNvPr id="80" name="楕円 79">
          <a:extLst>
            <a:ext uri="{FF2B5EF4-FFF2-40B4-BE49-F238E27FC236}">
              <a16:creationId xmlns:a16="http://schemas.microsoft.com/office/drawing/2014/main" id="{4B831362-13FC-4DEC-B594-541F1CC0C2CC}"/>
            </a:ext>
          </a:extLst>
        </xdr:cNvPr>
        <xdr:cNvSpPr/>
      </xdr:nvSpPr>
      <xdr:spPr>
        <a:xfrm>
          <a:off x="1778000" y="62237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159476</xdr:rowOff>
    </xdr:from>
    <xdr:to>
      <xdr:col>15</xdr:col>
      <xdr:colOff>50800</xdr:colOff>
      <xdr:row>38</xdr:row>
      <xdr:rowOff>12519</xdr:rowOff>
    </xdr:to>
    <xdr:cxnSp macro="">
      <xdr:nvCxnSpPr>
        <xdr:cNvPr id="81" name="直線コネクタ 80">
          <a:extLst>
            <a:ext uri="{FF2B5EF4-FFF2-40B4-BE49-F238E27FC236}">
              <a16:creationId xmlns:a16="http://schemas.microsoft.com/office/drawing/2014/main" id="{584C3163-C6C6-4BFE-BDB0-CCCEBA556D9E}"/>
            </a:ext>
          </a:extLst>
        </xdr:cNvPr>
        <xdr:cNvCxnSpPr/>
      </xdr:nvCxnSpPr>
      <xdr:spPr>
        <a:xfrm>
          <a:off x="1828800" y="6274526"/>
          <a:ext cx="79375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79284</xdr:rowOff>
    </xdr:from>
    <xdr:to>
      <xdr:col>6</xdr:col>
      <xdr:colOff>38100</xdr:colOff>
      <xdr:row>38</xdr:row>
      <xdr:rowOff>9434</xdr:rowOff>
    </xdr:to>
    <xdr:sp macro="" textlink="">
      <xdr:nvSpPr>
        <xdr:cNvPr id="82" name="楕円 81">
          <a:extLst>
            <a:ext uri="{FF2B5EF4-FFF2-40B4-BE49-F238E27FC236}">
              <a16:creationId xmlns:a16="http://schemas.microsoft.com/office/drawing/2014/main" id="{00B3CE62-9F44-4175-AD10-BA511F33B5AA}"/>
            </a:ext>
          </a:extLst>
        </xdr:cNvPr>
        <xdr:cNvSpPr/>
      </xdr:nvSpPr>
      <xdr:spPr>
        <a:xfrm>
          <a:off x="984250" y="61943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130084</xdr:rowOff>
    </xdr:from>
    <xdr:to>
      <xdr:col>10</xdr:col>
      <xdr:colOff>114300</xdr:colOff>
      <xdr:row>37</xdr:row>
      <xdr:rowOff>159476</xdr:rowOff>
    </xdr:to>
    <xdr:cxnSp macro="">
      <xdr:nvCxnSpPr>
        <xdr:cNvPr id="83" name="直線コネクタ 82">
          <a:extLst>
            <a:ext uri="{FF2B5EF4-FFF2-40B4-BE49-F238E27FC236}">
              <a16:creationId xmlns:a16="http://schemas.microsoft.com/office/drawing/2014/main" id="{98F1C5EE-A272-44C1-968E-7BEEA0E7D296}"/>
            </a:ext>
          </a:extLst>
        </xdr:cNvPr>
        <xdr:cNvCxnSpPr/>
      </xdr:nvCxnSpPr>
      <xdr:spPr>
        <a:xfrm>
          <a:off x="1028700" y="6245134"/>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9C021F45-87C6-478B-B222-BBA38CC85BF2}"/>
            </a:ext>
          </a:extLst>
        </xdr:cNvPr>
        <xdr:cNvSpPr txBox="1"/>
      </xdr:nvSpPr>
      <xdr:spPr>
        <a:xfrm>
          <a:off x="3239144" y="6354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27B3A41-30E8-45E9-9FF1-625F1A783BF4}"/>
            </a:ext>
          </a:extLst>
        </xdr:cNvPr>
        <xdr:cNvSpPr txBox="1"/>
      </xdr:nvSpPr>
      <xdr:spPr>
        <a:xfrm>
          <a:off x="2439044" y="6011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8D28440B-B47F-4F02-AD36-26657586C151}"/>
            </a:ext>
          </a:extLst>
        </xdr:cNvPr>
        <xdr:cNvSpPr txBox="1"/>
      </xdr:nvSpPr>
      <xdr:spPr>
        <a:xfrm>
          <a:off x="1645294" y="598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F77B8095-061B-42EC-9BAF-AC03A85860CD}"/>
            </a:ext>
          </a:extLst>
        </xdr:cNvPr>
        <xdr:cNvSpPr txBox="1"/>
      </xdr:nvSpPr>
      <xdr:spPr>
        <a:xfrm>
          <a:off x="851544" y="594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88010</xdr:rowOff>
    </xdr:from>
    <xdr:ext cx="405111" cy="259045"/>
    <xdr:sp macro="" textlink="">
      <xdr:nvSpPr>
        <xdr:cNvPr id="88" name="n_1mainValue【図書館】&#10;有形固定資産減価償却率">
          <a:extLst>
            <a:ext uri="{FF2B5EF4-FFF2-40B4-BE49-F238E27FC236}">
              <a16:creationId xmlns:a16="http://schemas.microsoft.com/office/drawing/2014/main" id="{B2B6F432-D355-46C6-B08E-60D34D3DAA9E}"/>
            </a:ext>
          </a:extLst>
        </xdr:cNvPr>
        <xdr:cNvSpPr txBox="1"/>
      </xdr:nvSpPr>
      <xdr:spPr>
        <a:xfrm>
          <a:off x="3239144" y="6037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54446</xdr:rowOff>
    </xdr:from>
    <xdr:ext cx="405111" cy="259045"/>
    <xdr:sp macro="" textlink="">
      <xdr:nvSpPr>
        <xdr:cNvPr id="89" name="n_2mainValue【図書館】&#10;有形固定資産減価償却率">
          <a:extLst>
            <a:ext uri="{FF2B5EF4-FFF2-40B4-BE49-F238E27FC236}">
              <a16:creationId xmlns:a16="http://schemas.microsoft.com/office/drawing/2014/main" id="{73C8534F-EA05-4507-A373-D7FF5DAA6426}"/>
            </a:ext>
          </a:extLst>
        </xdr:cNvPr>
        <xdr:cNvSpPr txBox="1"/>
      </xdr:nvSpPr>
      <xdr:spPr>
        <a:xfrm>
          <a:off x="2439044" y="633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29953</xdr:rowOff>
    </xdr:from>
    <xdr:ext cx="405111" cy="259045"/>
    <xdr:sp macro="" textlink="">
      <xdr:nvSpPr>
        <xdr:cNvPr id="90" name="n_3mainValue【図書館】&#10;有形固定資産減価償却率">
          <a:extLst>
            <a:ext uri="{FF2B5EF4-FFF2-40B4-BE49-F238E27FC236}">
              <a16:creationId xmlns:a16="http://schemas.microsoft.com/office/drawing/2014/main" id="{E99174B8-555B-4602-A769-9176D3CFE933}"/>
            </a:ext>
          </a:extLst>
        </xdr:cNvPr>
        <xdr:cNvSpPr txBox="1"/>
      </xdr:nvSpPr>
      <xdr:spPr>
        <a:xfrm>
          <a:off x="1645294" y="631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561</xdr:rowOff>
    </xdr:from>
    <xdr:ext cx="405111" cy="259045"/>
    <xdr:sp macro="" textlink="">
      <xdr:nvSpPr>
        <xdr:cNvPr id="91" name="n_4mainValue【図書館】&#10;有形固定資産減価償却率">
          <a:extLst>
            <a:ext uri="{FF2B5EF4-FFF2-40B4-BE49-F238E27FC236}">
              <a16:creationId xmlns:a16="http://schemas.microsoft.com/office/drawing/2014/main" id="{CA0A184F-01AB-42DF-8D81-9ABBA7E40F90}"/>
            </a:ext>
          </a:extLst>
        </xdr:cNvPr>
        <xdr:cNvSpPr txBox="1"/>
      </xdr:nvSpPr>
      <xdr:spPr>
        <a:xfrm>
          <a:off x="851544" y="6280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971FA63-2632-4C29-9B98-3D5C2552BCA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9631168-048B-4A7B-9136-1ABF9153563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6702683-FEED-416F-8AA4-B68F34CAB5AB}"/>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FC72C8B-3A74-4AB9-87C2-E1CC07702DD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99707C8-B2A5-4FAF-88B8-0B725802E36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DE49E4E-E265-4515-A8AB-EA7615A21B5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B25D778-2644-483C-B54B-F64F6F46BE33}"/>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A4E1029-C0BE-4ECE-A305-F20D040D558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F729699-605F-4417-8111-D51CF7EC944C}"/>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8064BFF-6F98-4A7C-9716-C6BD405EFAEC}"/>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AD4B24C-06F4-425F-AAA3-E0C952FF0F8C}"/>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100DFEC-2189-4423-9F88-F22737D0ACBC}"/>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2B27CE1-FD9D-4973-A92C-271ADA97DD3C}"/>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AC67820-F9CD-410D-817B-BC6BC87F4C52}"/>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B86BFA9-FC1F-40CE-9C8C-F10F4A020491}"/>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732EF83-973A-486D-9A03-726133468558}"/>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79AF517-43DC-4B7A-88F9-7172CFCE827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79F7293-EE40-45BB-BC5A-7D8C51E77809}"/>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20547F7-AD15-4827-913A-B4B0DA2FC06E}"/>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04AFEB7-5A6E-46BC-B8A1-72ED5BAC0FE3}"/>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9487F43-E983-4D13-BB05-1151EDAF0AAE}"/>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B181916-6D91-40C0-A823-E4CBFDA74CA7}"/>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B0B22D4-5623-4277-B0C7-F0DDAAD133F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47C5EA8E-066D-447E-B80E-4AA907C51DF2}"/>
            </a:ext>
          </a:extLst>
        </xdr:cNvPr>
        <xdr:cNvCxnSpPr/>
      </xdr:nvCxnSpPr>
      <xdr:spPr>
        <a:xfrm flipV="1">
          <a:off x="9429115" y="5745480"/>
          <a:ext cx="0" cy="12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63B88AC1-B6ED-42C5-92EF-98189950EE05}"/>
            </a:ext>
          </a:extLst>
        </xdr:cNvPr>
        <xdr:cNvSpPr txBox="1"/>
      </xdr:nvSpPr>
      <xdr:spPr>
        <a:xfrm>
          <a:off x="9467850"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794642AE-2E5B-47AF-814E-89521330188D}"/>
            </a:ext>
          </a:extLst>
        </xdr:cNvPr>
        <xdr:cNvCxnSpPr/>
      </xdr:nvCxnSpPr>
      <xdr:spPr>
        <a:xfrm>
          <a:off x="9359900" y="6948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CADB2C9B-D41E-419F-936E-83D2EEA45E2F}"/>
            </a:ext>
          </a:extLst>
        </xdr:cNvPr>
        <xdr:cNvSpPr txBox="1"/>
      </xdr:nvSpPr>
      <xdr:spPr>
        <a:xfrm>
          <a:off x="9467850" y="55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6FCB00E4-EA5D-4145-B708-8D135257F153}"/>
            </a:ext>
          </a:extLst>
        </xdr:cNvPr>
        <xdr:cNvCxnSpPr/>
      </xdr:nvCxnSpPr>
      <xdr:spPr>
        <a:xfrm>
          <a:off x="9359900" y="5745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91DF1919-5E4A-4CB8-B45A-B5FB34E69F59}"/>
            </a:ext>
          </a:extLst>
        </xdr:cNvPr>
        <xdr:cNvSpPr txBox="1"/>
      </xdr:nvSpPr>
      <xdr:spPr>
        <a:xfrm>
          <a:off x="9467850" y="6546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8188A03C-8C0B-4B61-9A0A-87BADD95DA86}"/>
            </a:ext>
          </a:extLst>
        </xdr:cNvPr>
        <xdr:cNvSpPr/>
      </xdr:nvSpPr>
      <xdr:spPr>
        <a:xfrm>
          <a:off x="9398000" y="6689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40B5889D-1EF6-439F-ADCC-46F5780FEE6F}"/>
            </a:ext>
          </a:extLst>
        </xdr:cNvPr>
        <xdr:cNvSpPr/>
      </xdr:nvSpPr>
      <xdr:spPr>
        <a:xfrm>
          <a:off x="8636000" y="6685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FD14518-1EAF-4D20-8DF3-2715E255BD76}"/>
            </a:ext>
          </a:extLst>
        </xdr:cNvPr>
        <xdr:cNvSpPr/>
      </xdr:nvSpPr>
      <xdr:spPr>
        <a:xfrm>
          <a:off x="7842250" y="66929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9B4F691F-BB47-4109-878A-CA6C1A5279B3}"/>
            </a:ext>
          </a:extLst>
        </xdr:cNvPr>
        <xdr:cNvSpPr/>
      </xdr:nvSpPr>
      <xdr:spPr>
        <a:xfrm>
          <a:off x="7029450" y="6696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4869C2C2-2F81-41EC-9A8B-CCE5F6085729}"/>
            </a:ext>
          </a:extLst>
        </xdr:cNvPr>
        <xdr:cNvSpPr/>
      </xdr:nvSpPr>
      <xdr:spPr>
        <a:xfrm>
          <a:off x="6235700" y="6700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5621327-FA5A-411D-A909-4254B2420E9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AB35A40-B2C0-470C-8450-4024477E2B24}"/>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7411DE8-1AD4-473A-A8C5-F2009E850EE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175DD7-D0FD-438C-9268-1C12F3904C4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C53CE4-02DC-4617-A3B0-8AEC5E864E1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21590</xdr:rowOff>
    </xdr:from>
    <xdr:to>
      <xdr:col>55</xdr:col>
      <xdr:colOff>50800</xdr:colOff>
      <xdr:row>41</xdr:row>
      <xdr:rowOff>123190</xdr:rowOff>
    </xdr:to>
    <xdr:sp macro="" textlink="">
      <xdr:nvSpPr>
        <xdr:cNvPr id="131" name="楕円 130">
          <a:extLst>
            <a:ext uri="{FF2B5EF4-FFF2-40B4-BE49-F238E27FC236}">
              <a16:creationId xmlns:a16="http://schemas.microsoft.com/office/drawing/2014/main" id="{34092932-E7A1-4B31-8541-A4352E401B79}"/>
            </a:ext>
          </a:extLst>
        </xdr:cNvPr>
        <xdr:cNvSpPr/>
      </xdr:nvSpPr>
      <xdr:spPr>
        <a:xfrm>
          <a:off x="9398000" y="6797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107967</xdr:rowOff>
    </xdr:from>
    <xdr:ext cx="469744" cy="259045"/>
    <xdr:sp macro="" textlink="">
      <xdr:nvSpPr>
        <xdr:cNvPr id="132" name="【図書館】&#10;一人当たり面積該当値テキスト">
          <a:extLst>
            <a:ext uri="{FF2B5EF4-FFF2-40B4-BE49-F238E27FC236}">
              <a16:creationId xmlns:a16="http://schemas.microsoft.com/office/drawing/2014/main" id="{5B772362-EECF-488E-B753-69A38964C928}"/>
            </a:ext>
          </a:extLst>
        </xdr:cNvPr>
        <xdr:cNvSpPr txBox="1"/>
      </xdr:nvSpPr>
      <xdr:spPr>
        <a:xfrm>
          <a:off x="9467850" y="671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21590</xdr:rowOff>
    </xdr:from>
    <xdr:to>
      <xdr:col>50</xdr:col>
      <xdr:colOff>165100</xdr:colOff>
      <xdr:row>41</xdr:row>
      <xdr:rowOff>123190</xdr:rowOff>
    </xdr:to>
    <xdr:sp macro="" textlink="">
      <xdr:nvSpPr>
        <xdr:cNvPr id="133" name="楕円 132">
          <a:extLst>
            <a:ext uri="{FF2B5EF4-FFF2-40B4-BE49-F238E27FC236}">
              <a16:creationId xmlns:a16="http://schemas.microsoft.com/office/drawing/2014/main" id="{6B7A98FF-9827-4ABB-8628-C64EA32CEA3D}"/>
            </a:ext>
          </a:extLst>
        </xdr:cNvPr>
        <xdr:cNvSpPr/>
      </xdr:nvSpPr>
      <xdr:spPr>
        <a:xfrm>
          <a:off x="8636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72390</xdr:rowOff>
    </xdr:from>
    <xdr:to>
      <xdr:col>55</xdr:col>
      <xdr:colOff>0</xdr:colOff>
      <xdr:row>41</xdr:row>
      <xdr:rowOff>72390</xdr:rowOff>
    </xdr:to>
    <xdr:cxnSp macro="">
      <xdr:nvCxnSpPr>
        <xdr:cNvPr id="134" name="直線コネクタ 133">
          <a:extLst>
            <a:ext uri="{FF2B5EF4-FFF2-40B4-BE49-F238E27FC236}">
              <a16:creationId xmlns:a16="http://schemas.microsoft.com/office/drawing/2014/main" id="{71D3C311-3360-4FAA-A2EF-75BBCEC88F27}"/>
            </a:ext>
          </a:extLst>
        </xdr:cNvPr>
        <xdr:cNvCxnSpPr/>
      </xdr:nvCxnSpPr>
      <xdr:spPr>
        <a:xfrm>
          <a:off x="8686800" y="68478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CC881F35-BE84-434B-8672-D8E7F31DDFAE}"/>
            </a:ext>
          </a:extLst>
        </xdr:cNvPr>
        <xdr:cNvSpPr/>
      </xdr:nvSpPr>
      <xdr:spPr>
        <a:xfrm>
          <a:off x="7842250" y="6797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72390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D0DC6E81-2D92-4672-A966-10E45A76CF8B}"/>
            </a:ext>
          </a:extLst>
        </xdr:cNvPr>
        <xdr:cNvCxnSpPr/>
      </xdr:nvCxnSpPr>
      <xdr:spPr>
        <a:xfrm>
          <a:off x="7886700" y="68478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17780</xdr:rowOff>
    </xdr:from>
    <xdr:to>
      <xdr:col>41</xdr:col>
      <xdr:colOff>101600</xdr:colOff>
      <xdr:row>41</xdr:row>
      <xdr:rowOff>119380</xdr:rowOff>
    </xdr:to>
    <xdr:sp macro="" textlink="">
      <xdr:nvSpPr>
        <xdr:cNvPr id="137" name="楕円 136">
          <a:extLst>
            <a:ext uri="{FF2B5EF4-FFF2-40B4-BE49-F238E27FC236}">
              <a16:creationId xmlns:a16="http://schemas.microsoft.com/office/drawing/2014/main" id="{197A4DD9-CB39-4C2A-BD43-3556E8D99BD2}"/>
            </a:ext>
          </a:extLst>
        </xdr:cNvPr>
        <xdr:cNvSpPr/>
      </xdr:nvSpPr>
      <xdr:spPr>
        <a:xfrm>
          <a:off x="702945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68580</xdr:rowOff>
    </xdr:from>
    <xdr:to>
      <xdr:col>45</xdr:col>
      <xdr:colOff>177800</xdr:colOff>
      <xdr:row>41</xdr:row>
      <xdr:rowOff>72390</xdr:rowOff>
    </xdr:to>
    <xdr:cxnSp macro="">
      <xdr:nvCxnSpPr>
        <xdr:cNvPr id="138" name="直線コネクタ 137">
          <a:extLst>
            <a:ext uri="{FF2B5EF4-FFF2-40B4-BE49-F238E27FC236}">
              <a16:creationId xmlns:a16="http://schemas.microsoft.com/office/drawing/2014/main" id="{DEEDE648-B779-424D-85AD-A8C9BBC8930A}"/>
            </a:ext>
          </a:extLst>
        </xdr:cNvPr>
        <xdr:cNvCxnSpPr/>
      </xdr:nvCxnSpPr>
      <xdr:spPr>
        <a:xfrm>
          <a:off x="7080250" y="684403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17780</xdr:rowOff>
    </xdr:from>
    <xdr:to>
      <xdr:col>36</xdr:col>
      <xdr:colOff>165100</xdr:colOff>
      <xdr:row>41</xdr:row>
      <xdr:rowOff>119380</xdr:rowOff>
    </xdr:to>
    <xdr:sp macro="" textlink="">
      <xdr:nvSpPr>
        <xdr:cNvPr id="139" name="楕円 138">
          <a:extLst>
            <a:ext uri="{FF2B5EF4-FFF2-40B4-BE49-F238E27FC236}">
              <a16:creationId xmlns:a16="http://schemas.microsoft.com/office/drawing/2014/main" id="{C1B64255-987B-4171-A154-BFB3D7AB0922}"/>
            </a:ext>
          </a:extLst>
        </xdr:cNvPr>
        <xdr:cNvSpPr/>
      </xdr:nvSpPr>
      <xdr:spPr>
        <a:xfrm>
          <a:off x="623570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68580</xdr:rowOff>
    </xdr:from>
    <xdr:to>
      <xdr:col>41</xdr:col>
      <xdr:colOff>50800</xdr:colOff>
      <xdr:row>41</xdr:row>
      <xdr:rowOff>68580</xdr:rowOff>
    </xdr:to>
    <xdr:cxnSp macro="">
      <xdr:nvCxnSpPr>
        <xdr:cNvPr id="140" name="直線コネクタ 139">
          <a:extLst>
            <a:ext uri="{FF2B5EF4-FFF2-40B4-BE49-F238E27FC236}">
              <a16:creationId xmlns:a16="http://schemas.microsoft.com/office/drawing/2014/main" id="{9EEE5AD4-9149-46CC-82A1-050004E1D2E7}"/>
            </a:ext>
          </a:extLst>
        </xdr:cNvPr>
        <xdr:cNvCxnSpPr/>
      </xdr:nvCxnSpPr>
      <xdr:spPr>
        <a:xfrm>
          <a:off x="6286500" y="68440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16548348-1577-4A24-9E28-84B67CC9843E}"/>
            </a:ext>
          </a:extLst>
        </xdr:cNvPr>
        <xdr:cNvSpPr txBox="1"/>
      </xdr:nvSpPr>
      <xdr:spPr>
        <a:xfrm>
          <a:off x="8458277" y="646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DE388E0B-DE90-4B57-AC2D-862D4F2E3625}"/>
            </a:ext>
          </a:extLst>
        </xdr:cNvPr>
        <xdr:cNvSpPr txBox="1"/>
      </xdr:nvSpPr>
      <xdr:spPr>
        <a:xfrm>
          <a:off x="7677227" y="647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DD36213D-8CDC-4A8C-9274-FE9076496A5F}"/>
            </a:ext>
          </a:extLst>
        </xdr:cNvPr>
        <xdr:cNvSpPr txBox="1"/>
      </xdr:nvSpPr>
      <xdr:spPr>
        <a:xfrm>
          <a:off x="6864427" y="647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F79E9664-460D-4F12-BDBA-02A3FEEFE5AC}"/>
            </a:ext>
          </a:extLst>
        </xdr:cNvPr>
        <xdr:cNvSpPr txBox="1"/>
      </xdr:nvSpPr>
      <xdr:spPr>
        <a:xfrm>
          <a:off x="6070677" y="648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114317</xdr:rowOff>
    </xdr:from>
    <xdr:ext cx="469744" cy="259045"/>
    <xdr:sp macro="" textlink="">
      <xdr:nvSpPr>
        <xdr:cNvPr id="145" name="n_1mainValue【図書館】&#10;一人当たり面積">
          <a:extLst>
            <a:ext uri="{FF2B5EF4-FFF2-40B4-BE49-F238E27FC236}">
              <a16:creationId xmlns:a16="http://schemas.microsoft.com/office/drawing/2014/main" id="{A495F4F3-3FD5-4B26-BCDD-F680B99BA438}"/>
            </a:ext>
          </a:extLst>
        </xdr:cNvPr>
        <xdr:cNvSpPr txBox="1"/>
      </xdr:nvSpPr>
      <xdr:spPr>
        <a:xfrm>
          <a:off x="8458277"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6" name="n_2mainValue【図書館】&#10;一人当たり面積">
          <a:extLst>
            <a:ext uri="{FF2B5EF4-FFF2-40B4-BE49-F238E27FC236}">
              <a16:creationId xmlns:a16="http://schemas.microsoft.com/office/drawing/2014/main" id="{294810FB-2626-4C73-BC75-F4BC325C75A2}"/>
            </a:ext>
          </a:extLst>
        </xdr:cNvPr>
        <xdr:cNvSpPr txBox="1"/>
      </xdr:nvSpPr>
      <xdr:spPr>
        <a:xfrm>
          <a:off x="7677227"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110507</xdr:rowOff>
    </xdr:from>
    <xdr:ext cx="469744" cy="259045"/>
    <xdr:sp macro="" textlink="">
      <xdr:nvSpPr>
        <xdr:cNvPr id="147" name="n_3mainValue【図書館】&#10;一人当たり面積">
          <a:extLst>
            <a:ext uri="{FF2B5EF4-FFF2-40B4-BE49-F238E27FC236}">
              <a16:creationId xmlns:a16="http://schemas.microsoft.com/office/drawing/2014/main" id="{483E0759-80B2-4A91-90EB-2D54E617BE33}"/>
            </a:ext>
          </a:extLst>
        </xdr:cNvPr>
        <xdr:cNvSpPr txBox="1"/>
      </xdr:nvSpPr>
      <xdr:spPr>
        <a:xfrm>
          <a:off x="6864427" y="68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110507</xdr:rowOff>
    </xdr:from>
    <xdr:ext cx="469744" cy="259045"/>
    <xdr:sp macro="" textlink="">
      <xdr:nvSpPr>
        <xdr:cNvPr id="148" name="n_4mainValue【図書館】&#10;一人当たり面積">
          <a:extLst>
            <a:ext uri="{FF2B5EF4-FFF2-40B4-BE49-F238E27FC236}">
              <a16:creationId xmlns:a16="http://schemas.microsoft.com/office/drawing/2014/main" id="{C3B690FD-E94A-4744-A33B-737E781DE6BC}"/>
            </a:ext>
          </a:extLst>
        </xdr:cNvPr>
        <xdr:cNvSpPr txBox="1"/>
      </xdr:nvSpPr>
      <xdr:spPr>
        <a:xfrm>
          <a:off x="6070677" y="68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F0260B9-F95A-4057-BD1A-913949C1B6B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FF09F54-01BC-4E95-B429-6D1BF88DF5A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768D78E-4BA1-4AC5-B757-34A571EAF8C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187D806-213C-4322-98FC-41F9C06BAB0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2E09574-193C-49BD-B43E-7B3163A299C0}"/>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BF2136F-69EA-42AA-B4AF-E8795AEDA43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86BEA52-A826-466A-84A3-A0B85E2061D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AAEDDF8-9056-4056-8691-EDED1601AD0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46A8A24-76D6-498F-B23D-497F7505E4B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65DF88F-A9B7-4BC2-93BE-53B9ECD4BC7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2423DF6-BBBA-4C78-A603-8A578879792A}"/>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95492207-51EC-460E-8C88-1994DD285517}"/>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46A5C81-3A3A-49B0-BF41-B429F0AA6B27}"/>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D9C1D02-D1FD-49C8-AB81-F052264E2AD7}"/>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6C053C3B-5818-4697-B813-31C4F3089915}"/>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6DFFCE10-3808-4804-9137-6F9C06961EA6}"/>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C194FBC-96BB-4694-B7EE-3AD58C3B919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1B42DAD-D2E2-4016-B6EE-982885017E6A}"/>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32FC9A6-444D-4DD6-B7AD-3EB1D3ED1A7A}"/>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AB2F9B5-8AD6-4FD6-A5D4-38358277769F}"/>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32EB814-05B9-4AFC-8D10-E8115493D01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B95A81E-9503-4238-B354-E3357A113E08}"/>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61C2EC3-D26F-4B9F-8587-E8E5C75D7C24}"/>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8379149-36BC-4DD9-BC98-79BCA1241018}"/>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B09ECD5-EE0E-4ECE-BBFE-337CD9B0F04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4F36A54-F901-4D10-BD6A-A993F13072DB}"/>
            </a:ext>
          </a:extLst>
        </xdr:cNvPr>
        <xdr:cNvCxnSpPr/>
      </xdr:nvCxnSpPr>
      <xdr:spPr>
        <a:xfrm flipV="1">
          <a:off x="4177665" y="9271544"/>
          <a:ext cx="0" cy="143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8975B2B-217A-4351-81A7-4B1D4CD06403}"/>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14833B1E-BCD9-41EE-9B07-8C281F422C9F}"/>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E4021612-A552-42FD-B686-DCB153E3D319}"/>
            </a:ext>
          </a:extLst>
        </xdr:cNvPr>
        <xdr:cNvSpPr txBox="1"/>
      </xdr:nvSpPr>
      <xdr:spPr>
        <a:xfrm>
          <a:off x="4216400" y="9059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79D7A069-F9FF-4864-B0C6-100D53C7F622}"/>
            </a:ext>
          </a:extLst>
        </xdr:cNvPr>
        <xdr:cNvCxnSpPr/>
      </xdr:nvCxnSpPr>
      <xdr:spPr>
        <a:xfrm>
          <a:off x="4108450" y="927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8F7B890-6E35-4F21-AC4E-51C9AD4D4083}"/>
            </a:ext>
          </a:extLst>
        </xdr:cNvPr>
        <xdr:cNvSpPr txBox="1"/>
      </xdr:nvSpPr>
      <xdr:spPr>
        <a:xfrm>
          <a:off x="4216400" y="10076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16AB4C6-3EE1-484F-9CD5-6ADE73BB8E64}"/>
            </a:ext>
          </a:extLst>
        </xdr:cNvPr>
        <xdr:cNvSpPr/>
      </xdr:nvSpPr>
      <xdr:spPr>
        <a:xfrm>
          <a:off x="4127500" y="100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C129A2D9-A2A2-4CA3-8291-F5B2A6CCEF2F}"/>
            </a:ext>
          </a:extLst>
        </xdr:cNvPr>
        <xdr:cNvSpPr/>
      </xdr:nvSpPr>
      <xdr:spPr>
        <a:xfrm>
          <a:off x="3384550" y="10105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52F7E205-0832-4BC5-BA4A-6B2B534E9D31}"/>
            </a:ext>
          </a:extLst>
        </xdr:cNvPr>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BD61D1D6-AD18-4AB8-9FC6-D905895755AA}"/>
            </a:ext>
          </a:extLst>
        </xdr:cNvPr>
        <xdr:cNvSpPr/>
      </xdr:nvSpPr>
      <xdr:spPr>
        <a:xfrm>
          <a:off x="1778000" y="1010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4FBB31E-3809-411D-95DC-6B388169D767}"/>
            </a:ext>
          </a:extLst>
        </xdr:cNvPr>
        <xdr:cNvSpPr/>
      </xdr:nvSpPr>
      <xdr:spPr>
        <a:xfrm>
          <a:off x="9842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ABB28E-0C33-43F2-A992-DDAA357ED27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E99D9B2-9179-4B75-BB32-185BC7EDA93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29AA28-A538-4155-B3CB-32FECB589F5D}"/>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7AFCCD-78DD-4340-B119-ABE36CE76ECB}"/>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E30238F-504D-451A-A6A7-128A2037E17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90" name="楕円 189">
          <a:extLst>
            <a:ext uri="{FF2B5EF4-FFF2-40B4-BE49-F238E27FC236}">
              <a16:creationId xmlns:a16="http://schemas.microsoft.com/office/drawing/2014/main" id="{D4DA9F43-34F2-4788-B759-B8F35EEA52B0}"/>
            </a:ext>
          </a:extLst>
        </xdr:cNvPr>
        <xdr:cNvSpPr/>
      </xdr:nvSpPr>
      <xdr:spPr>
        <a:xfrm>
          <a:off x="4127500" y="1007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84B4633-CEEF-4FA5-8031-2042E3CDA3D1}"/>
            </a:ext>
          </a:extLst>
        </xdr:cNvPr>
        <xdr:cNvSpPr txBox="1"/>
      </xdr:nvSpPr>
      <xdr:spPr>
        <a:xfrm>
          <a:off x="4216400" y="9936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140244</xdr:rowOff>
    </xdr:from>
    <xdr:to>
      <xdr:col>20</xdr:col>
      <xdr:colOff>38100</xdr:colOff>
      <xdr:row>61</xdr:row>
      <xdr:rowOff>70394</xdr:rowOff>
    </xdr:to>
    <xdr:sp macro="" textlink="">
      <xdr:nvSpPr>
        <xdr:cNvPr id="192" name="楕円 191">
          <a:extLst>
            <a:ext uri="{FF2B5EF4-FFF2-40B4-BE49-F238E27FC236}">
              <a16:creationId xmlns:a16="http://schemas.microsoft.com/office/drawing/2014/main" id="{402232E9-7719-4C42-99F8-E3AF4FDDD047}"/>
            </a:ext>
          </a:extLst>
        </xdr:cNvPr>
        <xdr:cNvSpPr/>
      </xdr:nvSpPr>
      <xdr:spPr>
        <a:xfrm>
          <a:off x="3384550" y="100525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19594</xdr:rowOff>
    </xdr:from>
    <xdr:to>
      <xdr:col>24</xdr:col>
      <xdr:colOff>63500</xdr:colOff>
      <xdr:row>61</xdr:row>
      <xdr:rowOff>52251</xdr:rowOff>
    </xdr:to>
    <xdr:cxnSp macro="">
      <xdr:nvCxnSpPr>
        <xdr:cNvPr id="193" name="直線コネクタ 192">
          <a:extLst>
            <a:ext uri="{FF2B5EF4-FFF2-40B4-BE49-F238E27FC236}">
              <a16:creationId xmlns:a16="http://schemas.microsoft.com/office/drawing/2014/main" id="{CFD07D14-346A-4C3A-9EE0-CF33911D8AC8}"/>
            </a:ext>
          </a:extLst>
        </xdr:cNvPr>
        <xdr:cNvCxnSpPr/>
      </xdr:nvCxnSpPr>
      <xdr:spPr>
        <a:xfrm>
          <a:off x="3429000" y="10097044"/>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110853</xdr:rowOff>
    </xdr:from>
    <xdr:to>
      <xdr:col>15</xdr:col>
      <xdr:colOff>101600</xdr:colOff>
      <xdr:row>61</xdr:row>
      <xdr:rowOff>41003</xdr:rowOff>
    </xdr:to>
    <xdr:sp macro="" textlink="">
      <xdr:nvSpPr>
        <xdr:cNvPr id="194" name="楕円 193">
          <a:extLst>
            <a:ext uri="{FF2B5EF4-FFF2-40B4-BE49-F238E27FC236}">
              <a16:creationId xmlns:a16="http://schemas.microsoft.com/office/drawing/2014/main" id="{052185D4-6E31-4B22-A251-54B731EBA2D0}"/>
            </a:ext>
          </a:extLst>
        </xdr:cNvPr>
        <xdr:cNvSpPr/>
      </xdr:nvSpPr>
      <xdr:spPr>
        <a:xfrm>
          <a:off x="2571750" y="10023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161653</xdr:rowOff>
    </xdr:from>
    <xdr:to>
      <xdr:col>19</xdr:col>
      <xdr:colOff>177800</xdr:colOff>
      <xdr:row>61</xdr:row>
      <xdr:rowOff>19594</xdr:rowOff>
    </xdr:to>
    <xdr:cxnSp macro="">
      <xdr:nvCxnSpPr>
        <xdr:cNvPr id="195" name="直線コネクタ 194">
          <a:extLst>
            <a:ext uri="{FF2B5EF4-FFF2-40B4-BE49-F238E27FC236}">
              <a16:creationId xmlns:a16="http://schemas.microsoft.com/office/drawing/2014/main" id="{C5EE5C75-CE6B-4EE9-BBDB-55F8D913C9E7}"/>
            </a:ext>
          </a:extLst>
        </xdr:cNvPr>
        <xdr:cNvCxnSpPr/>
      </xdr:nvCxnSpPr>
      <xdr:spPr>
        <a:xfrm>
          <a:off x="2622550" y="10074003"/>
          <a:ext cx="80645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78196</xdr:rowOff>
    </xdr:from>
    <xdr:to>
      <xdr:col>10</xdr:col>
      <xdr:colOff>165100</xdr:colOff>
      <xdr:row>61</xdr:row>
      <xdr:rowOff>8346</xdr:rowOff>
    </xdr:to>
    <xdr:sp macro="" textlink="">
      <xdr:nvSpPr>
        <xdr:cNvPr id="196" name="楕円 195">
          <a:extLst>
            <a:ext uri="{FF2B5EF4-FFF2-40B4-BE49-F238E27FC236}">
              <a16:creationId xmlns:a16="http://schemas.microsoft.com/office/drawing/2014/main" id="{68CC8CE0-1C7E-4BB3-AB10-D5997E2A0E8E}"/>
            </a:ext>
          </a:extLst>
        </xdr:cNvPr>
        <xdr:cNvSpPr/>
      </xdr:nvSpPr>
      <xdr:spPr>
        <a:xfrm>
          <a:off x="1778000" y="99905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128996</xdr:rowOff>
    </xdr:from>
    <xdr:to>
      <xdr:col>15</xdr:col>
      <xdr:colOff>50800</xdr:colOff>
      <xdr:row>60</xdr:row>
      <xdr:rowOff>161653</xdr:rowOff>
    </xdr:to>
    <xdr:cxnSp macro="">
      <xdr:nvCxnSpPr>
        <xdr:cNvPr id="197" name="直線コネクタ 196">
          <a:extLst>
            <a:ext uri="{FF2B5EF4-FFF2-40B4-BE49-F238E27FC236}">
              <a16:creationId xmlns:a16="http://schemas.microsoft.com/office/drawing/2014/main" id="{F7F2909E-1C72-478F-8687-1836FD8B57B4}"/>
            </a:ext>
          </a:extLst>
        </xdr:cNvPr>
        <xdr:cNvCxnSpPr/>
      </xdr:nvCxnSpPr>
      <xdr:spPr>
        <a:xfrm>
          <a:off x="1828800" y="10041346"/>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8" name="楕円 197">
          <a:extLst>
            <a:ext uri="{FF2B5EF4-FFF2-40B4-BE49-F238E27FC236}">
              <a16:creationId xmlns:a16="http://schemas.microsoft.com/office/drawing/2014/main" id="{7E7D45BC-A0E2-475A-A6F2-BB85D48FF4B3}"/>
            </a:ext>
          </a:extLst>
        </xdr:cNvPr>
        <xdr:cNvSpPr/>
      </xdr:nvSpPr>
      <xdr:spPr>
        <a:xfrm>
          <a:off x="984250" y="99791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117566</xdr:rowOff>
    </xdr:from>
    <xdr:to>
      <xdr:col>10</xdr:col>
      <xdr:colOff>114300</xdr:colOff>
      <xdr:row>60</xdr:row>
      <xdr:rowOff>128996</xdr:rowOff>
    </xdr:to>
    <xdr:cxnSp macro="">
      <xdr:nvCxnSpPr>
        <xdr:cNvPr id="199" name="直線コネクタ 198">
          <a:extLst>
            <a:ext uri="{FF2B5EF4-FFF2-40B4-BE49-F238E27FC236}">
              <a16:creationId xmlns:a16="http://schemas.microsoft.com/office/drawing/2014/main" id="{434EE32A-38CE-4731-B6D9-3232FDE6CC68}"/>
            </a:ext>
          </a:extLst>
        </xdr:cNvPr>
        <xdr:cNvCxnSpPr/>
      </xdr:nvCxnSpPr>
      <xdr:spPr>
        <a:xfrm>
          <a:off x="1028700" y="10029916"/>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5822EBA-8235-430A-97BC-6D95140F4731}"/>
            </a:ext>
          </a:extLst>
        </xdr:cNvPr>
        <xdr:cNvSpPr txBox="1"/>
      </xdr:nvSpPr>
      <xdr:spPr>
        <a:xfrm>
          <a:off x="3239144" y="1019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DCFFAC71-1791-4492-9E8B-2770F6D5B137}"/>
            </a:ext>
          </a:extLst>
        </xdr:cNvPr>
        <xdr:cNvSpPr txBox="1"/>
      </xdr:nvSpPr>
      <xdr:spPr>
        <a:xfrm>
          <a:off x="2439044" y="1020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9488F2F1-3084-4985-987F-60D543BB9CB3}"/>
            </a:ext>
          </a:extLst>
        </xdr:cNvPr>
        <xdr:cNvSpPr txBox="1"/>
      </xdr:nvSpPr>
      <xdr:spPr>
        <a:xfrm>
          <a:off x="1645294" y="1019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468C3D72-2E7E-40F1-95F5-9A6DA1C31861}"/>
            </a:ext>
          </a:extLst>
        </xdr:cNvPr>
        <xdr:cNvSpPr txBox="1"/>
      </xdr:nvSpPr>
      <xdr:spPr>
        <a:xfrm>
          <a:off x="8515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86921</xdr:rowOff>
    </xdr:from>
    <xdr:ext cx="405111" cy="259045"/>
    <xdr:sp macro="" textlink="">
      <xdr:nvSpPr>
        <xdr:cNvPr id="204" name="n_1mainValue【体育館・プール】&#10;有形固定資産減価償却率">
          <a:extLst>
            <a:ext uri="{FF2B5EF4-FFF2-40B4-BE49-F238E27FC236}">
              <a16:creationId xmlns:a16="http://schemas.microsoft.com/office/drawing/2014/main" id="{186B9E8A-5C08-4765-A8CE-25F5347C956D}"/>
            </a:ext>
          </a:extLst>
        </xdr:cNvPr>
        <xdr:cNvSpPr txBox="1"/>
      </xdr:nvSpPr>
      <xdr:spPr>
        <a:xfrm>
          <a:off x="3239144" y="983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205" name="n_2mainValue【体育館・プール】&#10;有形固定資産減価償却率">
          <a:extLst>
            <a:ext uri="{FF2B5EF4-FFF2-40B4-BE49-F238E27FC236}">
              <a16:creationId xmlns:a16="http://schemas.microsoft.com/office/drawing/2014/main" id="{B4F6B07F-E5EA-450D-97A1-CFF53B8B401D}"/>
            </a:ext>
          </a:extLst>
        </xdr:cNvPr>
        <xdr:cNvSpPr txBox="1"/>
      </xdr:nvSpPr>
      <xdr:spPr>
        <a:xfrm>
          <a:off x="2439044" y="980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24873</xdr:rowOff>
    </xdr:from>
    <xdr:ext cx="405111" cy="259045"/>
    <xdr:sp macro="" textlink="">
      <xdr:nvSpPr>
        <xdr:cNvPr id="206" name="n_3mainValue【体育館・プール】&#10;有形固定資産減価償却率">
          <a:extLst>
            <a:ext uri="{FF2B5EF4-FFF2-40B4-BE49-F238E27FC236}">
              <a16:creationId xmlns:a16="http://schemas.microsoft.com/office/drawing/2014/main" id="{55769AFB-49C2-44C8-8F73-A9705196A0AD}"/>
            </a:ext>
          </a:extLst>
        </xdr:cNvPr>
        <xdr:cNvSpPr txBox="1"/>
      </xdr:nvSpPr>
      <xdr:spPr>
        <a:xfrm>
          <a:off x="1645294" y="9772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7" name="n_4mainValue【体育館・プール】&#10;有形固定資産減価償却率">
          <a:extLst>
            <a:ext uri="{FF2B5EF4-FFF2-40B4-BE49-F238E27FC236}">
              <a16:creationId xmlns:a16="http://schemas.microsoft.com/office/drawing/2014/main" id="{2A67D631-0130-49C1-BEC2-5BB5AE600904}"/>
            </a:ext>
          </a:extLst>
        </xdr:cNvPr>
        <xdr:cNvSpPr txBox="1"/>
      </xdr:nvSpPr>
      <xdr:spPr>
        <a:xfrm>
          <a:off x="851544" y="976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2695125-B903-42DB-BBB8-9A878DDF1DFD}"/>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4686571-BC32-4B91-A299-408EB2A5E3F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D1805CC-4506-41A8-A110-CC11D454F0D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FE206A1-DD36-4655-A3F5-9ECD5786B79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98382F2-97E1-495D-AF4C-A7D05E9D35B5}"/>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9C2D371-3D97-48AF-BA3C-CFDAAA3912D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4D55F8E-C77C-446A-B72D-B341F8DFCC3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C236BCE-E6ED-4D18-BB4E-3CAC06DA999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B931E78-A8FC-42A5-93AE-53BAC08FFAA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3F3BAF5-718F-4B08-A428-4886DB699F3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0F0D12B-7347-46E3-8DB9-AD71E353BFD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6945477-7D69-4147-8818-6B311166B9EF}"/>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5FEDCFCD-4C0D-4BF1-9D36-53BC55C094AC}"/>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D895581-9FA0-40A4-A583-F1BECC9C8AE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387EE87-E286-4B2F-A0DA-9CC996A7CDFE}"/>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DA147BE-2DC4-4AD1-89CF-A36AF2D46641}"/>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4CF8D38-06D5-4178-A2BE-8F4704DCDB6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3BC117B-BC7F-4D21-98BB-7B7FE97924EE}"/>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C3C771C-6757-469D-B795-750899B1641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DFB6840F-0A98-4BB0-8A0B-FA009A0A6F57}"/>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9FEF7BA-8630-4ABD-974B-15398BD1501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F39D66A-D91E-435A-990E-6AA232C8C655}"/>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48B9AD3-169C-4D0B-95FE-259BEA9CFE3A}"/>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F7CF5D76-F60C-48E6-9F65-C25C0FB2193A}"/>
            </a:ext>
          </a:extLst>
        </xdr:cNvPr>
        <xdr:cNvCxnSpPr/>
      </xdr:nvCxnSpPr>
      <xdr:spPr>
        <a:xfrm flipV="1">
          <a:off x="9429115" y="9373870"/>
          <a:ext cx="0" cy="12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91526EE3-2A94-4E45-BD56-660ABC5EF53B}"/>
            </a:ext>
          </a:extLst>
        </xdr:cNvPr>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F3D99B65-3F6C-4B0F-8E01-8A8BADB0EF6F}"/>
            </a:ext>
          </a:extLst>
        </xdr:cNvPr>
        <xdr:cNvCxnSpPr/>
      </xdr:nvCxnSpPr>
      <xdr:spPr>
        <a:xfrm>
          <a:off x="9359900" y="10635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B00DBD9-21CA-458E-9423-E0F3C7A17DFF}"/>
            </a:ext>
          </a:extLst>
        </xdr:cNvPr>
        <xdr:cNvSpPr txBox="1"/>
      </xdr:nvSpPr>
      <xdr:spPr>
        <a:xfrm>
          <a:off x="946785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139D080-E044-47B4-988C-8548292E4F02}"/>
            </a:ext>
          </a:extLst>
        </xdr:cNvPr>
        <xdr:cNvCxnSpPr/>
      </xdr:nvCxnSpPr>
      <xdr:spPr>
        <a:xfrm>
          <a:off x="935990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EBD2D73-1B4F-48B5-92DC-BFEB585FCF63}"/>
            </a:ext>
          </a:extLst>
        </xdr:cNvPr>
        <xdr:cNvSpPr txBox="1"/>
      </xdr:nvSpPr>
      <xdr:spPr>
        <a:xfrm>
          <a:off x="9467850" y="1014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D21DD370-0C6B-49B5-A4B0-E138CD8781E5}"/>
            </a:ext>
          </a:extLst>
        </xdr:cNvPr>
        <xdr:cNvSpPr/>
      </xdr:nvSpPr>
      <xdr:spPr>
        <a:xfrm>
          <a:off x="9398000" y="10283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3BEB000-CA47-4BB7-8BAE-7545AB06F33C}"/>
            </a:ext>
          </a:extLst>
        </xdr:cNvPr>
        <xdr:cNvSpPr/>
      </xdr:nvSpPr>
      <xdr:spPr>
        <a:xfrm>
          <a:off x="86360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A8674DE-B206-4267-B267-950BC232B982}"/>
            </a:ext>
          </a:extLst>
        </xdr:cNvPr>
        <xdr:cNvSpPr/>
      </xdr:nvSpPr>
      <xdr:spPr>
        <a:xfrm>
          <a:off x="7842250" y="10285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EDE30AC9-5B71-4728-84A2-C0C5C8C8BC43}"/>
            </a:ext>
          </a:extLst>
        </xdr:cNvPr>
        <xdr:cNvSpPr/>
      </xdr:nvSpPr>
      <xdr:spPr>
        <a:xfrm>
          <a:off x="702945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4FAB6BAE-E864-4CE5-B6D6-3501B8812B0A}"/>
            </a:ext>
          </a:extLst>
        </xdr:cNvPr>
        <xdr:cNvSpPr/>
      </xdr:nvSpPr>
      <xdr:spPr>
        <a:xfrm>
          <a:off x="6235700" y="1030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CF0DF5-8436-45D6-AC59-84717D71332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5BA1D3-AD14-49D2-9E55-23C7941AA83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AB503A9-1561-44C9-BD67-ED1DCCBF8CA1}"/>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EB9CAE1-B408-4FFF-9F3E-11DE41C94EB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265D117-55B1-4005-8C45-412D72B764A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135890</xdr:rowOff>
    </xdr:from>
    <xdr:to>
      <xdr:col>55</xdr:col>
      <xdr:colOff>50800</xdr:colOff>
      <xdr:row>63</xdr:row>
      <xdr:rowOff>66040</xdr:rowOff>
    </xdr:to>
    <xdr:sp macro="" textlink="">
      <xdr:nvSpPr>
        <xdr:cNvPr id="247" name="楕円 246">
          <a:extLst>
            <a:ext uri="{FF2B5EF4-FFF2-40B4-BE49-F238E27FC236}">
              <a16:creationId xmlns:a16="http://schemas.microsoft.com/office/drawing/2014/main" id="{2D0667A9-FB25-4C63-BF13-70F3520D5962}"/>
            </a:ext>
          </a:extLst>
        </xdr:cNvPr>
        <xdr:cNvSpPr/>
      </xdr:nvSpPr>
      <xdr:spPr>
        <a:xfrm>
          <a:off x="9398000" y="103784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114317</xdr:rowOff>
    </xdr:from>
    <xdr:ext cx="469744" cy="259045"/>
    <xdr:sp macro="" textlink="">
      <xdr:nvSpPr>
        <xdr:cNvPr id="248" name="【体育館・プール】&#10;一人当たり面積該当値テキスト">
          <a:extLst>
            <a:ext uri="{FF2B5EF4-FFF2-40B4-BE49-F238E27FC236}">
              <a16:creationId xmlns:a16="http://schemas.microsoft.com/office/drawing/2014/main" id="{CA4B7990-AD53-4307-B034-859DBE5ACB8A}"/>
            </a:ext>
          </a:extLst>
        </xdr:cNvPr>
        <xdr:cNvSpPr txBox="1"/>
      </xdr:nvSpPr>
      <xdr:spPr>
        <a:xfrm>
          <a:off x="9467850" y="1035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135890</xdr:rowOff>
    </xdr:from>
    <xdr:to>
      <xdr:col>50</xdr:col>
      <xdr:colOff>165100</xdr:colOff>
      <xdr:row>63</xdr:row>
      <xdr:rowOff>66040</xdr:rowOff>
    </xdr:to>
    <xdr:sp macro="" textlink="">
      <xdr:nvSpPr>
        <xdr:cNvPr id="249" name="楕円 248">
          <a:extLst>
            <a:ext uri="{FF2B5EF4-FFF2-40B4-BE49-F238E27FC236}">
              <a16:creationId xmlns:a16="http://schemas.microsoft.com/office/drawing/2014/main" id="{AC37ADD2-C2D2-4C60-AD1F-78764D79173D}"/>
            </a:ext>
          </a:extLst>
        </xdr:cNvPr>
        <xdr:cNvSpPr/>
      </xdr:nvSpPr>
      <xdr:spPr>
        <a:xfrm>
          <a:off x="8636000" y="10378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15240</xdr:rowOff>
    </xdr:from>
    <xdr:to>
      <xdr:col>55</xdr:col>
      <xdr:colOff>0</xdr:colOff>
      <xdr:row>63</xdr:row>
      <xdr:rowOff>15240</xdr:rowOff>
    </xdr:to>
    <xdr:cxnSp macro="">
      <xdr:nvCxnSpPr>
        <xdr:cNvPr id="250" name="直線コネクタ 249">
          <a:extLst>
            <a:ext uri="{FF2B5EF4-FFF2-40B4-BE49-F238E27FC236}">
              <a16:creationId xmlns:a16="http://schemas.microsoft.com/office/drawing/2014/main" id="{AEC4DC4D-7E93-4ACA-B57E-C9709F7E5C68}"/>
            </a:ext>
          </a:extLst>
        </xdr:cNvPr>
        <xdr:cNvCxnSpPr/>
      </xdr:nvCxnSpPr>
      <xdr:spPr>
        <a:xfrm>
          <a:off x="8686800" y="104228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133985</xdr:rowOff>
    </xdr:from>
    <xdr:to>
      <xdr:col>46</xdr:col>
      <xdr:colOff>38100</xdr:colOff>
      <xdr:row>63</xdr:row>
      <xdr:rowOff>64135</xdr:rowOff>
    </xdr:to>
    <xdr:sp macro="" textlink="">
      <xdr:nvSpPr>
        <xdr:cNvPr id="251" name="楕円 250">
          <a:extLst>
            <a:ext uri="{FF2B5EF4-FFF2-40B4-BE49-F238E27FC236}">
              <a16:creationId xmlns:a16="http://schemas.microsoft.com/office/drawing/2014/main" id="{BF545187-6DA3-4503-9E32-1803C1914F62}"/>
            </a:ext>
          </a:extLst>
        </xdr:cNvPr>
        <xdr:cNvSpPr/>
      </xdr:nvSpPr>
      <xdr:spPr>
        <a:xfrm>
          <a:off x="7842250" y="103765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13335</xdr:rowOff>
    </xdr:from>
    <xdr:to>
      <xdr:col>50</xdr:col>
      <xdr:colOff>114300</xdr:colOff>
      <xdr:row>63</xdr:row>
      <xdr:rowOff>15240</xdr:rowOff>
    </xdr:to>
    <xdr:cxnSp macro="">
      <xdr:nvCxnSpPr>
        <xdr:cNvPr id="252" name="直線コネクタ 251">
          <a:extLst>
            <a:ext uri="{FF2B5EF4-FFF2-40B4-BE49-F238E27FC236}">
              <a16:creationId xmlns:a16="http://schemas.microsoft.com/office/drawing/2014/main" id="{77494188-1ADA-4AC4-9850-B2A1EE40CCAB}"/>
            </a:ext>
          </a:extLst>
        </xdr:cNvPr>
        <xdr:cNvCxnSpPr/>
      </xdr:nvCxnSpPr>
      <xdr:spPr>
        <a:xfrm>
          <a:off x="7886700" y="1042098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130175</xdr:rowOff>
    </xdr:from>
    <xdr:to>
      <xdr:col>41</xdr:col>
      <xdr:colOff>101600</xdr:colOff>
      <xdr:row>63</xdr:row>
      <xdr:rowOff>60325</xdr:rowOff>
    </xdr:to>
    <xdr:sp macro="" textlink="">
      <xdr:nvSpPr>
        <xdr:cNvPr id="253" name="楕円 252">
          <a:extLst>
            <a:ext uri="{FF2B5EF4-FFF2-40B4-BE49-F238E27FC236}">
              <a16:creationId xmlns:a16="http://schemas.microsoft.com/office/drawing/2014/main" id="{A4E8176D-FCB4-43A0-BB49-607FF5DA4A64}"/>
            </a:ext>
          </a:extLst>
        </xdr:cNvPr>
        <xdr:cNvSpPr/>
      </xdr:nvSpPr>
      <xdr:spPr>
        <a:xfrm>
          <a:off x="7029450" y="10372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xdr:rowOff>
    </xdr:from>
    <xdr:to>
      <xdr:col>45</xdr:col>
      <xdr:colOff>177800</xdr:colOff>
      <xdr:row>63</xdr:row>
      <xdr:rowOff>13335</xdr:rowOff>
    </xdr:to>
    <xdr:cxnSp macro="">
      <xdr:nvCxnSpPr>
        <xdr:cNvPr id="254" name="直線コネクタ 253">
          <a:extLst>
            <a:ext uri="{FF2B5EF4-FFF2-40B4-BE49-F238E27FC236}">
              <a16:creationId xmlns:a16="http://schemas.microsoft.com/office/drawing/2014/main" id="{8D63C1C4-9921-44ED-BB7C-4907473047A3}"/>
            </a:ext>
          </a:extLst>
        </xdr:cNvPr>
        <xdr:cNvCxnSpPr/>
      </xdr:nvCxnSpPr>
      <xdr:spPr>
        <a:xfrm>
          <a:off x="7080250" y="10417175"/>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128270</xdr:rowOff>
    </xdr:from>
    <xdr:to>
      <xdr:col>36</xdr:col>
      <xdr:colOff>165100</xdr:colOff>
      <xdr:row>63</xdr:row>
      <xdr:rowOff>58420</xdr:rowOff>
    </xdr:to>
    <xdr:sp macro="" textlink="">
      <xdr:nvSpPr>
        <xdr:cNvPr id="255" name="楕円 254">
          <a:extLst>
            <a:ext uri="{FF2B5EF4-FFF2-40B4-BE49-F238E27FC236}">
              <a16:creationId xmlns:a16="http://schemas.microsoft.com/office/drawing/2014/main" id="{868AB3D3-22DA-4E47-96AA-EA53C60744AD}"/>
            </a:ext>
          </a:extLst>
        </xdr:cNvPr>
        <xdr:cNvSpPr/>
      </xdr:nvSpPr>
      <xdr:spPr>
        <a:xfrm>
          <a:off x="6235700" y="10370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xdr:rowOff>
    </xdr:from>
    <xdr:to>
      <xdr:col>41</xdr:col>
      <xdr:colOff>50800</xdr:colOff>
      <xdr:row>63</xdr:row>
      <xdr:rowOff>9525</xdr:rowOff>
    </xdr:to>
    <xdr:cxnSp macro="">
      <xdr:nvCxnSpPr>
        <xdr:cNvPr id="256" name="直線コネクタ 255">
          <a:extLst>
            <a:ext uri="{FF2B5EF4-FFF2-40B4-BE49-F238E27FC236}">
              <a16:creationId xmlns:a16="http://schemas.microsoft.com/office/drawing/2014/main" id="{3F7FC743-1DD3-4AB8-ADEB-DA79A8072E09}"/>
            </a:ext>
          </a:extLst>
        </xdr:cNvPr>
        <xdr:cNvCxnSpPr/>
      </xdr:nvCxnSpPr>
      <xdr:spPr>
        <a:xfrm>
          <a:off x="6286500" y="1041527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D4320724-5D2D-4604-9E3F-5BFC47BBBB03}"/>
            </a:ext>
          </a:extLst>
        </xdr:cNvPr>
        <xdr:cNvSpPr txBox="1"/>
      </xdr:nvSpPr>
      <xdr:spPr>
        <a:xfrm>
          <a:off x="8458277" y="100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EC9B04C-91B9-4F75-A362-83E0307E1315}"/>
            </a:ext>
          </a:extLst>
        </xdr:cNvPr>
        <xdr:cNvSpPr txBox="1"/>
      </xdr:nvSpPr>
      <xdr:spPr>
        <a:xfrm>
          <a:off x="7677227" y="100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E234255B-4F38-4BA7-BEB7-5D92D69A5C82}"/>
            </a:ext>
          </a:extLst>
        </xdr:cNvPr>
        <xdr:cNvSpPr txBox="1"/>
      </xdr:nvSpPr>
      <xdr:spPr>
        <a:xfrm>
          <a:off x="6864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E8893A36-94B0-40A3-B749-A93B461B56AD}"/>
            </a:ext>
          </a:extLst>
        </xdr:cNvPr>
        <xdr:cNvSpPr txBox="1"/>
      </xdr:nvSpPr>
      <xdr:spPr>
        <a:xfrm>
          <a:off x="607067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57167</xdr:rowOff>
    </xdr:from>
    <xdr:ext cx="469744" cy="259045"/>
    <xdr:sp macro="" textlink="">
      <xdr:nvSpPr>
        <xdr:cNvPr id="261" name="n_1mainValue【体育館・プール】&#10;一人当たり面積">
          <a:extLst>
            <a:ext uri="{FF2B5EF4-FFF2-40B4-BE49-F238E27FC236}">
              <a16:creationId xmlns:a16="http://schemas.microsoft.com/office/drawing/2014/main" id="{F88F0252-7E01-488C-BA39-E2B522014253}"/>
            </a:ext>
          </a:extLst>
        </xdr:cNvPr>
        <xdr:cNvSpPr txBox="1"/>
      </xdr:nvSpPr>
      <xdr:spPr>
        <a:xfrm>
          <a:off x="845827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55262</xdr:rowOff>
    </xdr:from>
    <xdr:ext cx="469744" cy="259045"/>
    <xdr:sp macro="" textlink="">
      <xdr:nvSpPr>
        <xdr:cNvPr id="262" name="n_2mainValue【体育館・プール】&#10;一人当たり面積">
          <a:extLst>
            <a:ext uri="{FF2B5EF4-FFF2-40B4-BE49-F238E27FC236}">
              <a16:creationId xmlns:a16="http://schemas.microsoft.com/office/drawing/2014/main" id="{5973A281-7DF2-4A77-B578-E84DEEC55CB2}"/>
            </a:ext>
          </a:extLst>
        </xdr:cNvPr>
        <xdr:cNvSpPr txBox="1"/>
      </xdr:nvSpPr>
      <xdr:spPr>
        <a:xfrm>
          <a:off x="76772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51452</xdr:rowOff>
    </xdr:from>
    <xdr:ext cx="469744" cy="259045"/>
    <xdr:sp macro="" textlink="">
      <xdr:nvSpPr>
        <xdr:cNvPr id="263" name="n_3mainValue【体育館・プール】&#10;一人当たり面積">
          <a:extLst>
            <a:ext uri="{FF2B5EF4-FFF2-40B4-BE49-F238E27FC236}">
              <a16:creationId xmlns:a16="http://schemas.microsoft.com/office/drawing/2014/main" id="{C6DD0FD8-30CD-4C75-B4A9-5858068BAF35}"/>
            </a:ext>
          </a:extLst>
        </xdr:cNvPr>
        <xdr:cNvSpPr txBox="1"/>
      </xdr:nvSpPr>
      <xdr:spPr>
        <a:xfrm>
          <a:off x="6864427" y="1045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49547</xdr:rowOff>
    </xdr:from>
    <xdr:ext cx="469744" cy="259045"/>
    <xdr:sp macro="" textlink="">
      <xdr:nvSpPr>
        <xdr:cNvPr id="264" name="n_4mainValue【体育館・プール】&#10;一人当たり面積">
          <a:extLst>
            <a:ext uri="{FF2B5EF4-FFF2-40B4-BE49-F238E27FC236}">
              <a16:creationId xmlns:a16="http://schemas.microsoft.com/office/drawing/2014/main" id="{6D1B0206-C079-4B52-AFFA-E9E7A9DFF780}"/>
            </a:ext>
          </a:extLst>
        </xdr:cNvPr>
        <xdr:cNvSpPr txBox="1"/>
      </xdr:nvSpPr>
      <xdr:spPr>
        <a:xfrm>
          <a:off x="607067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0D014D2-E05F-49B3-B73F-2F51D83E421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D4B6DE5-3C99-453B-814C-C8EF202A1C3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A79848B5-BEF2-469C-800F-30B61E7DF64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26D50DC-E4A9-43BD-9F5F-24D6A653968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A556BBA-5A9C-4CEE-8ABD-10A6321F788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BCA67411-A9A2-43CF-8AF5-32E38B9D25C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094313E-805E-4619-95AB-1A08B373406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C686271-3F3A-4FAA-BA08-A1A6933A50EF}"/>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781C6652-76BC-4409-BADE-19081CC45E21}"/>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4E874A8-70BE-450B-B844-BB1870F7530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40D90DB-0AD5-49E0-8457-EAA88E4414E1}"/>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D7F1265-65F2-4924-BD78-44D8CD06F39D}"/>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368936D-A27D-4DC5-B520-4BB92DF47F3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19B48395-FE51-4F22-A612-314A0E86AB45}"/>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357B5A1A-FF6F-4945-8665-3816580FAFFE}"/>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E881925-98D1-4D8F-93D3-A2A256D197A5}"/>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F718653C-F782-4626-A591-0E75DDED01E4}"/>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87F9964D-868B-49B2-9989-9929ABB065DE}"/>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03021BD-B2EC-483F-B155-229C66FA48BC}"/>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8E04360A-8768-4420-9897-EE43E92BB6FE}"/>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97087468-C42A-402F-8608-5E51EB8925D9}"/>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F6A1759-A7EF-4095-AB54-1888BAEF828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51EF6BA-1A19-4F66-A019-84143CAC469D}"/>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02E7257-13EF-4019-A44D-FDBDB40A4B9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5B53D80C-3E48-481C-8140-65B14C873594}"/>
            </a:ext>
          </a:extLst>
        </xdr:cNvPr>
        <xdr:cNvCxnSpPr/>
      </xdr:nvCxnSpPr>
      <xdr:spPr>
        <a:xfrm flipV="1">
          <a:off x="4177665" y="12920345"/>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94803B5-5D6B-4A69-8D1C-EDB1C1F07042}"/>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DC6C38D2-92F8-4702-9323-006E2B9A84B8}"/>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93A6865E-95F9-4C2B-BE32-E10CCAB595CD}"/>
            </a:ext>
          </a:extLst>
        </xdr:cNvPr>
        <xdr:cNvSpPr txBox="1"/>
      </xdr:nvSpPr>
      <xdr:spPr>
        <a:xfrm>
          <a:off x="4216400" y="1270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7B312274-0F7D-448C-AC85-32123C1889CC}"/>
            </a:ext>
          </a:extLst>
        </xdr:cNvPr>
        <xdr:cNvCxnSpPr/>
      </xdr:nvCxnSpPr>
      <xdr:spPr>
        <a:xfrm>
          <a:off x="4108450" y="12920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7D813CE6-7D4C-44DD-A9A0-739BBE111098}"/>
            </a:ext>
          </a:extLst>
        </xdr:cNvPr>
        <xdr:cNvSpPr txBox="1"/>
      </xdr:nvSpPr>
      <xdr:spPr>
        <a:xfrm>
          <a:off x="4216400" y="13590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1E572048-E929-4A4E-9775-014E722BB016}"/>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143EF692-EA7A-4E96-9999-EC896235E7C2}"/>
            </a:ext>
          </a:extLst>
        </xdr:cNvPr>
        <xdr:cNvSpPr/>
      </xdr:nvSpPr>
      <xdr:spPr>
        <a:xfrm>
          <a:off x="3384550" y="13571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51A99DFB-8456-4670-B6D9-067A3182165D}"/>
            </a:ext>
          </a:extLst>
        </xdr:cNvPr>
        <xdr:cNvSpPr/>
      </xdr:nvSpPr>
      <xdr:spPr>
        <a:xfrm>
          <a:off x="2571750" y="13545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762B9812-2DE4-43F3-9D21-2C5E14A02FF5}"/>
            </a:ext>
          </a:extLst>
        </xdr:cNvPr>
        <xdr:cNvSpPr/>
      </xdr:nvSpPr>
      <xdr:spPr>
        <a:xfrm>
          <a:off x="1778000" y="13524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4EC5FF73-F950-4699-ABC5-0DC60FAE3D8A}"/>
            </a:ext>
          </a:extLst>
        </xdr:cNvPr>
        <xdr:cNvSpPr/>
      </xdr:nvSpPr>
      <xdr:spPr>
        <a:xfrm>
          <a:off x="984250" y="13503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A5CF5C-5E9A-4AC7-AECD-41A031DD487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A47061-526B-4D94-AD93-E9EEC01284D7}"/>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4AAECF-8D4B-418F-9227-8EE7DFEC8AB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450AF3-622F-4347-BD5E-DCA3B83F56C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F4E2793-9C5A-4EAD-AE02-9BBADFFECCB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25400</xdr:rowOff>
    </xdr:from>
    <xdr:to>
      <xdr:col>24</xdr:col>
      <xdr:colOff>114300</xdr:colOff>
      <xdr:row>80</xdr:row>
      <xdr:rowOff>127000</xdr:rowOff>
    </xdr:to>
    <xdr:sp macro="" textlink="">
      <xdr:nvSpPr>
        <xdr:cNvPr id="305" name="楕円 304">
          <a:extLst>
            <a:ext uri="{FF2B5EF4-FFF2-40B4-BE49-F238E27FC236}">
              <a16:creationId xmlns:a16="http://schemas.microsoft.com/office/drawing/2014/main" id="{C9707246-C9B7-4351-A354-EE1C2221F218}"/>
            </a:ext>
          </a:extLst>
        </xdr:cNvPr>
        <xdr:cNvSpPr/>
      </xdr:nvSpPr>
      <xdr:spPr>
        <a:xfrm>
          <a:off x="41275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48277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B6A1CFF0-61C6-4128-842F-7B06B207C05A}"/>
            </a:ext>
          </a:extLst>
        </xdr:cNvPr>
        <xdr:cNvSpPr txBox="1"/>
      </xdr:nvSpPr>
      <xdr:spPr>
        <a:xfrm>
          <a:off x="4216400"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xdr:rowOff>
    </xdr:from>
    <xdr:to>
      <xdr:col>20</xdr:col>
      <xdr:colOff>38100</xdr:colOff>
      <xdr:row>80</xdr:row>
      <xdr:rowOff>117475</xdr:rowOff>
    </xdr:to>
    <xdr:sp macro="" textlink="">
      <xdr:nvSpPr>
        <xdr:cNvPr id="307" name="楕円 306">
          <a:extLst>
            <a:ext uri="{FF2B5EF4-FFF2-40B4-BE49-F238E27FC236}">
              <a16:creationId xmlns:a16="http://schemas.microsoft.com/office/drawing/2014/main" id="{5443C41B-3E81-4E99-B581-902C6B636316}"/>
            </a:ext>
          </a:extLst>
        </xdr:cNvPr>
        <xdr:cNvSpPr/>
      </xdr:nvSpPr>
      <xdr:spPr>
        <a:xfrm>
          <a:off x="3384550" y="13230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66675</xdr:rowOff>
    </xdr:from>
    <xdr:to>
      <xdr:col>24</xdr:col>
      <xdr:colOff>63500</xdr:colOff>
      <xdr:row>80</xdr:row>
      <xdr:rowOff>76200</xdr:rowOff>
    </xdr:to>
    <xdr:cxnSp macro="">
      <xdr:nvCxnSpPr>
        <xdr:cNvPr id="308" name="直線コネクタ 307">
          <a:extLst>
            <a:ext uri="{FF2B5EF4-FFF2-40B4-BE49-F238E27FC236}">
              <a16:creationId xmlns:a16="http://schemas.microsoft.com/office/drawing/2014/main" id="{0FF69490-5374-4FDB-8FF7-ABFADBB6354E}"/>
            </a:ext>
          </a:extLst>
        </xdr:cNvPr>
        <xdr:cNvCxnSpPr/>
      </xdr:nvCxnSpPr>
      <xdr:spPr>
        <a:xfrm>
          <a:off x="3429000" y="13281025"/>
          <a:ext cx="7493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124461</xdr:rowOff>
    </xdr:from>
    <xdr:to>
      <xdr:col>15</xdr:col>
      <xdr:colOff>101600</xdr:colOff>
      <xdr:row>80</xdr:row>
      <xdr:rowOff>54611</xdr:rowOff>
    </xdr:to>
    <xdr:sp macro="" textlink="">
      <xdr:nvSpPr>
        <xdr:cNvPr id="309" name="楕円 308">
          <a:extLst>
            <a:ext uri="{FF2B5EF4-FFF2-40B4-BE49-F238E27FC236}">
              <a16:creationId xmlns:a16="http://schemas.microsoft.com/office/drawing/2014/main" id="{B0682EF4-0A0B-4B15-8F99-DA7EC6E204E8}"/>
            </a:ext>
          </a:extLst>
        </xdr:cNvPr>
        <xdr:cNvSpPr/>
      </xdr:nvSpPr>
      <xdr:spPr>
        <a:xfrm>
          <a:off x="2571750" y="13173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3811</xdr:rowOff>
    </xdr:from>
    <xdr:to>
      <xdr:col>19</xdr:col>
      <xdr:colOff>177800</xdr:colOff>
      <xdr:row>80</xdr:row>
      <xdr:rowOff>66675</xdr:rowOff>
    </xdr:to>
    <xdr:cxnSp macro="">
      <xdr:nvCxnSpPr>
        <xdr:cNvPr id="310" name="直線コネクタ 309">
          <a:extLst>
            <a:ext uri="{FF2B5EF4-FFF2-40B4-BE49-F238E27FC236}">
              <a16:creationId xmlns:a16="http://schemas.microsoft.com/office/drawing/2014/main" id="{EC66C30A-276C-4952-99DD-BF9C65FFA72D}"/>
            </a:ext>
          </a:extLst>
        </xdr:cNvPr>
        <xdr:cNvCxnSpPr/>
      </xdr:nvCxnSpPr>
      <xdr:spPr>
        <a:xfrm>
          <a:off x="2622550" y="13218161"/>
          <a:ext cx="80645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74930</xdr:rowOff>
    </xdr:from>
    <xdr:to>
      <xdr:col>10</xdr:col>
      <xdr:colOff>165100</xdr:colOff>
      <xdr:row>80</xdr:row>
      <xdr:rowOff>5080</xdr:rowOff>
    </xdr:to>
    <xdr:sp macro="" textlink="">
      <xdr:nvSpPr>
        <xdr:cNvPr id="311" name="楕円 310">
          <a:extLst>
            <a:ext uri="{FF2B5EF4-FFF2-40B4-BE49-F238E27FC236}">
              <a16:creationId xmlns:a16="http://schemas.microsoft.com/office/drawing/2014/main" id="{51D97345-48C9-4E46-BEB5-B343B4F68E7E}"/>
            </a:ext>
          </a:extLst>
        </xdr:cNvPr>
        <xdr:cNvSpPr/>
      </xdr:nvSpPr>
      <xdr:spPr>
        <a:xfrm>
          <a:off x="1778000" y="13124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125730</xdr:rowOff>
    </xdr:from>
    <xdr:to>
      <xdr:col>15</xdr:col>
      <xdr:colOff>50800</xdr:colOff>
      <xdr:row>80</xdr:row>
      <xdr:rowOff>3811</xdr:rowOff>
    </xdr:to>
    <xdr:cxnSp macro="">
      <xdr:nvCxnSpPr>
        <xdr:cNvPr id="312" name="直線コネクタ 311">
          <a:extLst>
            <a:ext uri="{FF2B5EF4-FFF2-40B4-BE49-F238E27FC236}">
              <a16:creationId xmlns:a16="http://schemas.microsoft.com/office/drawing/2014/main" id="{8CCB2F3E-D50A-4A99-A42F-44C7985EFEA6}"/>
            </a:ext>
          </a:extLst>
        </xdr:cNvPr>
        <xdr:cNvCxnSpPr/>
      </xdr:nvCxnSpPr>
      <xdr:spPr>
        <a:xfrm>
          <a:off x="1828800" y="13174980"/>
          <a:ext cx="79375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151130</xdr:rowOff>
    </xdr:from>
    <xdr:to>
      <xdr:col>6</xdr:col>
      <xdr:colOff>38100</xdr:colOff>
      <xdr:row>81</xdr:row>
      <xdr:rowOff>81280</xdr:rowOff>
    </xdr:to>
    <xdr:sp macro="" textlink="">
      <xdr:nvSpPr>
        <xdr:cNvPr id="313" name="楕円 312">
          <a:extLst>
            <a:ext uri="{FF2B5EF4-FFF2-40B4-BE49-F238E27FC236}">
              <a16:creationId xmlns:a16="http://schemas.microsoft.com/office/drawing/2014/main" id="{88979790-22E5-4B21-9505-6F375BE431BF}"/>
            </a:ext>
          </a:extLst>
        </xdr:cNvPr>
        <xdr:cNvSpPr/>
      </xdr:nvSpPr>
      <xdr:spPr>
        <a:xfrm>
          <a:off x="984250" y="13365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125730</xdr:rowOff>
    </xdr:from>
    <xdr:to>
      <xdr:col>10</xdr:col>
      <xdr:colOff>114300</xdr:colOff>
      <xdr:row>81</xdr:row>
      <xdr:rowOff>30480</xdr:rowOff>
    </xdr:to>
    <xdr:cxnSp macro="">
      <xdr:nvCxnSpPr>
        <xdr:cNvPr id="314" name="直線コネクタ 313">
          <a:extLst>
            <a:ext uri="{FF2B5EF4-FFF2-40B4-BE49-F238E27FC236}">
              <a16:creationId xmlns:a16="http://schemas.microsoft.com/office/drawing/2014/main" id="{894F4EBA-9570-409E-B847-2DF6A708DB14}"/>
            </a:ext>
          </a:extLst>
        </xdr:cNvPr>
        <xdr:cNvCxnSpPr/>
      </xdr:nvCxnSpPr>
      <xdr:spPr>
        <a:xfrm flipV="1">
          <a:off x="1028700" y="13174980"/>
          <a:ext cx="800100" cy="2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DDB392FD-E0AC-41E8-9565-1ADE7427CEB6}"/>
            </a:ext>
          </a:extLst>
        </xdr:cNvPr>
        <xdr:cNvSpPr txBox="1"/>
      </xdr:nvSpPr>
      <xdr:spPr>
        <a:xfrm>
          <a:off x="3239144" y="1366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E85D72C5-144D-4097-A63C-E515C9757AED}"/>
            </a:ext>
          </a:extLst>
        </xdr:cNvPr>
        <xdr:cNvSpPr txBox="1"/>
      </xdr:nvSpPr>
      <xdr:spPr>
        <a:xfrm>
          <a:off x="2439044" y="1363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E3739130-8839-41D4-810D-335A8924B149}"/>
            </a:ext>
          </a:extLst>
        </xdr:cNvPr>
        <xdr:cNvSpPr txBox="1"/>
      </xdr:nvSpPr>
      <xdr:spPr>
        <a:xfrm>
          <a:off x="164529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E3B82C4B-5C85-4803-9CFF-503F57DBDD84}"/>
            </a:ext>
          </a:extLst>
        </xdr:cNvPr>
        <xdr:cNvSpPr txBox="1"/>
      </xdr:nvSpPr>
      <xdr:spPr>
        <a:xfrm>
          <a:off x="8515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134002</xdr:rowOff>
    </xdr:from>
    <xdr:ext cx="405111" cy="259045"/>
    <xdr:sp macro="" textlink="">
      <xdr:nvSpPr>
        <xdr:cNvPr id="319" name="n_1mainValue【福祉施設】&#10;有形固定資産減価償却率">
          <a:extLst>
            <a:ext uri="{FF2B5EF4-FFF2-40B4-BE49-F238E27FC236}">
              <a16:creationId xmlns:a16="http://schemas.microsoft.com/office/drawing/2014/main" id="{E3107BB6-18B9-40C8-A978-7B7A7C09079D}"/>
            </a:ext>
          </a:extLst>
        </xdr:cNvPr>
        <xdr:cNvSpPr txBox="1"/>
      </xdr:nvSpPr>
      <xdr:spPr>
        <a:xfrm>
          <a:off x="3239144" y="1301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71138</xdr:rowOff>
    </xdr:from>
    <xdr:ext cx="405111" cy="259045"/>
    <xdr:sp macro="" textlink="">
      <xdr:nvSpPr>
        <xdr:cNvPr id="320" name="n_2mainValue【福祉施設】&#10;有形固定資産減価償却率">
          <a:extLst>
            <a:ext uri="{FF2B5EF4-FFF2-40B4-BE49-F238E27FC236}">
              <a16:creationId xmlns:a16="http://schemas.microsoft.com/office/drawing/2014/main" id="{C44026BE-ECEA-4879-B3FD-400928D54F3D}"/>
            </a:ext>
          </a:extLst>
        </xdr:cNvPr>
        <xdr:cNvSpPr txBox="1"/>
      </xdr:nvSpPr>
      <xdr:spPr>
        <a:xfrm>
          <a:off x="2439044" y="1295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21607</xdr:rowOff>
    </xdr:from>
    <xdr:ext cx="405111" cy="259045"/>
    <xdr:sp macro="" textlink="">
      <xdr:nvSpPr>
        <xdr:cNvPr id="321" name="n_3mainValue【福祉施設】&#10;有形固定資産減価償却率">
          <a:extLst>
            <a:ext uri="{FF2B5EF4-FFF2-40B4-BE49-F238E27FC236}">
              <a16:creationId xmlns:a16="http://schemas.microsoft.com/office/drawing/2014/main" id="{8F104B25-C203-46A7-914C-48FBE6304396}"/>
            </a:ext>
          </a:extLst>
        </xdr:cNvPr>
        <xdr:cNvSpPr txBox="1"/>
      </xdr:nvSpPr>
      <xdr:spPr>
        <a:xfrm>
          <a:off x="1645294" y="1290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97807</xdr:rowOff>
    </xdr:from>
    <xdr:ext cx="405111" cy="259045"/>
    <xdr:sp macro="" textlink="">
      <xdr:nvSpPr>
        <xdr:cNvPr id="322" name="n_4mainValue【福祉施設】&#10;有形固定資産減価償却率">
          <a:extLst>
            <a:ext uri="{FF2B5EF4-FFF2-40B4-BE49-F238E27FC236}">
              <a16:creationId xmlns:a16="http://schemas.microsoft.com/office/drawing/2014/main" id="{9994E901-73F3-49E9-9A60-198A1EFB56EC}"/>
            </a:ext>
          </a:extLst>
        </xdr:cNvPr>
        <xdr:cNvSpPr txBox="1"/>
      </xdr:nvSpPr>
      <xdr:spPr>
        <a:xfrm>
          <a:off x="8515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3A9699E-0808-4FD1-98B5-FBF026099B2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FC74ED6-45C7-4FED-BDB9-D38C708ABFE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18628F4-4CCE-4E3A-B8F1-CAFCB5D68D8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666C780-3982-4B7C-917B-37B3225E7C87}"/>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E856734-0538-4F87-B5B3-9656747849A3}"/>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CB8533E-B6E7-4594-829A-4C2FB3A8E19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C4F5541-521F-4E56-BC88-8A237A405E8D}"/>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A1AD366-116D-4BB1-8A1B-315F8C5D97C5}"/>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7BAA2F5-CBD8-458A-9A57-BDC1709F657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B2BC5F9-730A-46CF-BE79-C8A5B43E6A6F}"/>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49343AE-7445-4373-803D-B8CE6C71C65F}"/>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6B94BE1B-F473-411A-8CF3-8A019D6D6482}"/>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95F702C-F05C-40BD-8F58-3713F0C5E6A4}"/>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AD17443E-5ACD-4FE7-9A14-DA052183F5EC}"/>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459D36AD-7203-4766-AE30-26057452A34F}"/>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46A4D174-B826-47B9-9C0C-1F4FAFDA6D6A}"/>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D7AC1D0-0DA6-45BE-A632-FC1E449F994B}"/>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36B9D1D7-A285-43FD-856E-F2FCEB11E25C}"/>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E752855-3F63-48E6-8CF4-811DE3CF790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481BB45-6867-4C5C-9923-53CDA9B484EB}"/>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6443E06-8884-4B02-BFE2-5A0E03B4F408}"/>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B714D834-8C06-401F-871C-37463C548BEC}"/>
            </a:ext>
          </a:extLst>
        </xdr:cNvPr>
        <xdr:cNvCxnSpPr/>
      </xdr:nvCxnSpPr>
      <xdr:spPr>
        <a:xfrm flipV="1">
          <a:off x="9429115" y="12917678"/>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F7B61CF-7574-45C3-928A-4684E5EE53B5}"/>
            </a:ext>
          </a:extLst>
        </xdr:cNvPr>
        <xdr:cNvSpPr txBox="1"/>
      </xdr:nvSpPr>
      <xdr:spPr>
        <a:xfrm>
          <a:off x="9467850" y="1424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55257377-7304-4000-B80A-CE0CA6C7E7B7}"/>
            </a:ext>
          </a:extLst>
        </xdr:cNvPr>
        <xdr:cNvCxnSpPr/>
      </xdr:nvCxnSpPr>
      <xdr:spPr>
        <a:xfrm>
          <a:off x="9359900" y="142384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4BF30C22-E01F-4DCC-9E47-6A8254AB1614}"/>
            </a:ext>
          </a:extLst>
        </xdr:cNvPr>
        <xdr:cNvSpPr txBox="1"/>
      </xdr:nvSpPr>
      <xdr:spPr>
        <a:xfrm>
          <a:off x="9467850" y="1270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3D06F61E-9D0A-48D5-8D4F-E8EE37FB4CC6}"/>
            </a:ext>
          </a:extLst>
        </xdr:cNvPr>
        <xdr:cNvCxnSpPr/>
      </xdr:nvCxnSpPr>
      <xdr:spPr>
        <a:xfrm>
          <a:off x="9359900" y="129176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E6B2E61-CF1C-48D6-893E-D6977C6B4D6F}"/>
            </a:ext>
          </a:extLst>
        </xdr:cNvPr>
        <xdr:cNvSpPr txBox="1"/>
      </xdr:nvSpPr>
      <xdr:spPr>
        <a:xfrm>
          <a:off x="9467850" y="1380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60CE462F-CE1B-4F90-9B48-A8E94CE035B8}"/>
            </a:ext>
          </a:extLst>
        </xdr:cNvPr>
        <xdr:cNvSpPr/>
      </xdr:nvSpPr>
      <xdr:spPr>
        <a:xfrm>
          <a:off x="939800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41FF6D79-0F06-49C2-9590-0C91791B3848}"/>
            </a:ext>
          </a:extLst>
        </xdr:cNvPr>
        <xdr:cNvSpPr/>
      </xdr:nvSpPr>
      <xdr:spPr>
        <a:xfrm>
          <a:off x="863600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4CA65EF3-5C10-4437-8BD3-16727F584AA6}"/>
            </a:ext>
          </a:extLst>
        </xdr:cNvPr>
        <xdr:cNvSpPr/>
      </xdr:nvSpPr>
      <xdr:spPr>
        <a:xfrm>
          <a:off x="78422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32C757A3-C20E-442D-9634-06FC1F1143ED}"/>
            </a:ext>
          </a:extLst>
        </xdr:cNvPr>
        <xdr:cNvSpPr/>
      </xdr:nvSpPr>
      <xdr:spPr>
        <a:xfrm>
          <a:off x="702945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74F09CD-66D1-4B0E-81FE-8CD39AFB876F}"/>
            </a:ext>
          </a:extLst>
        </xdr:cNvPr>
        <xdr:cNvSpPr/>
      </xdr:nvSpPr>
      <xdr:spPr>
        <a:xfrm>
          <a:off x="6235700" y="138135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D33718-6145-4075-AC0B-3169B40C4DA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B17245D-A413-4F22-882E-7E36EEF4980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3900EC5-5E84-4F26-88A1-51B98C999E5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9F2081D-8A8D-479B-B6F8-118A8DE68E3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00E034D-062C-4867-A618-D9F2616277F7}"/>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69596</xdr:rowOff>
    </xdr:from>
    <xdr:to>
      <xdr:col>55</xdr:col>
      <xdr:colOff>50800</xdr:colOff>
      <xdr:row>82</xdr:row>
      <xdr:rowOff>171196</xdr:rowOff>
    </xdr:to>
    <xdr:sp macro="" textlink="">
      <xdr:nvSpPr>
        <xdr:cNvPr id="360" name="楕円 359">
          <a:extLst>
            <a:ext uri="{FF2B5EF4-FFF2-40B4-BE49-F238E27FC236}">
              <a16:creationId xmlns:a16="http://schemas.microsoft.com/office/drawing/2014/main" id="{19085098-1374-485B-817A-A7AEC54CB5FA}"/>
            </a:ext>
          </a:extLst>
        </xdr:cNvPr>
        <xdr:cNvSpPr/>
      </xdr:nvSpPr>
      <xdr:spPr>
        <a:xfrm>
          <a:off x="9398000" y="136141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92473</xdr:rowOff>
    </xdr:from>
    <xdr:ext cx="469744" cy="259045"/>
    <xdr:sp macro="" textlink="">
      <xdr:nvSpPr>
        <xdr:cNvPr id="361" name="【福祉施設】&#10;一人当たり面積該当値テキスト">
          <a:extLst>
            <a:ext uri="{FF2B5EF4-FFF2-40B4-BE49-F238E27FC236}">
              <a16:creationId xmlns:a16="http://schemas.microsoft.com/office/drawing/2014/main" id="{4495BDDB-5C86-40A0-87B4-42677E17C01F}"/>
            </a:ext>
          </a:extLst>
        </xdr:cNvPr>
        <xdr:cNvSpPr txBox="1"/>
      </xdr:nvSpPr>
      <xdr:spPr>
        <a:xfrm>
          <a:off x="9467850" y="1347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97028</xdr:rowOff>
    </xdr:from>
    <xdr:to>
      <xdr:col>50</xdr:col>
      <xdr:colOff>165100</xdr:colOff>
      <xdr:row>83</xdr:row>
      <xdr:rowOff>27178</xdr:rowOff>
    </xdr:to>
    <xdr:sp macro="" textlink="">
      <xdr:nvSpPr>
        <xdr:cNvPr id="362" name="楕円 361">
          <a:extLst>
            <a:ext uri="{FF2B5EF4-FFF2-40B4-BE49-F238E27FC236}">
              <a16:creationId xmlns:a16="http://schemas.microsoft.com/office/drawing/2014/main" id="{6B7AA01A-9486-4147-BEF7-5D19721AA67E}"/>
            </a:ext>
          </a:extLst>
        </xdr:cNvPr>
        <xdr:cNvSpPr/>
      </xdr:nvSpPr>
      <xdr:spPr>
        <a:xfrm>
          <a:off x="8636000" y="13641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120396</xdr:rowOff>
    </xdr:from>
    <xdr:to>
      <xdr:col>55</xdr:col>
      <xdr:colOff>0</xdr:colOff>
      <xdr:row>82</xdr:row>
      <xdr:rowOff>147828</xdr:rowOff>
    </xdr:to>
    <xdr:cxnSp macro="">
      <xdr:nvCxnSpPr>
        <xdr:cNvPr id="363" name="直線コネクタ 362">
          <a:extLst>
            <a:ext uri="{FF2B5EF4-FFF2-40B4-BE49-F238E27FC236}">
              <a16:creationId xmlns:a16="http://schemas.microsoft.com/office/drawing/2014/main" id="{C0F0172D-2F7A-48FE-9D7C-A5BBB4739455}"/>
            </a:ext>
          </a:extLst>
        </xdr:cNvPr>
        <xdr:cNvCxnSpPr/>
      </xdr:nvCxnSpPr>
      <xdr:spPr>
        <a:xfrm flipV="1">
          <a:off x="8686800" y="13664946"/>
          <a:ext cx="74295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92456</xdr:rowOff>
    </xdr:from>
    <xdr:to>
      <xdr:col>46</xdr:col>
      <xdr:colOff>38100</xdr:colOff>
      <xdr:row>83</xdr:row>
      <xdr:rowOff>22606</xdr:rowOff>
    </xdr:to>
    <xdr:sp macro="" textlink="">
      <xdr:nvSpPr>
        <xdr:cNvPr id="364" name="楕円 363">
          <a:extLst>
            <a:ext uri="{FF2B5EF4-FFF2-40B4-BE49-F238E27FC236}">
              <a16:creationId xmlns:a16="http://schemas.microsoft.com/office/drawing/2014/main" id="{AB20E2FE-CA32-4CA0-9045-9F61FC323893}"/>
            </a:ext>
          </a:extLst>
        </xdr:cNvPr>
        <xdr:cNvSpPr/>
      </xdr:nvSpPr>
      <xdr:spPr>
        <a:xfrm>
          <a:off x="7842250" y="136370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143256</xdr:rowOff>
    </xdr:from>
    <xdr:to>
      <xdr:col>50</xdr:col>
      <xdr:colOff>114300</xdr:colOff>
      <xdr:row>82</xdr:row>
      <xdr:rowOff>147828</xdr:rowOff>
    </xdr:to>
    <xdr:cxnSp macro="">
      <xdr:nvCxnSpPr>
        <xdr:cNvPr id="365" name="直線コネクタ 364">
          <a:extLst>
            <a:ext uri="{FF2B5EF4-FFF2-40B4-BE49-F238E27FC236}">
              <a16:creationId xmlns:a16="http://schemas.microsoft.com/office/drawing/2014/main" id="{342E5FC4-FA5F-4F26-AE17-B62FEBB92737}"/>
            </a:ext>
          </a:extLst>
        </xdr:cNvPr>
        <xdr:cNvCxnSpPr/>
      </xdr:nvCxnSpPr>
      <xdr:spPr>
        <a:xfrm>
          <a:off x="7886700" y="13687806"/>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55880</xdr:rowOff>
    </xdr:from>
    <xdr:to>
      <xdr:col>41</xdr:col>
      <xdr:colOff>101600</xdr:colOff>
      <xdr:row>82</xdr:row>
      <xdr:rowOff>157480</xdr:rowOff>
    </xdr:to>
    <xdr:sp macro="" textlink="">
      <xdr:nvSpPr>
        <xdr:cNvPr id="366" name="楕円 365">
          <a:extLst>
            <a:ext uri="{FF2B5EF4-FFF2-40B4-BE49-F238E27FC236}">
              <a16:creationId xmlns:a16="http://schemas.microsoft.com/office/drawing/2014/main" id="{52F8F09A-81AC-444E-858A-CF81B9F617F9}"/>
            </a:ext>
          </a:extLst>
        </xdr:cNvPr>
        <xdr:cNvSpPr/>
      </xdr:nvSpPr>
      <xdr:spPr>
        <a:xfrm>
          <a:off x="702945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106680</xdr:rowOff>
    </xdr:from>
    <xdr:to>
      <xdr:col>45</xdr:col>
      <xdr:colOff>177800</xdr:colOff>
      <xdr:row>82</xdr:row>
      <xdr:rowOff>143256</xdr:rowOff>
    </xdr:to>
    <xdr:cxnSp macro="">
      <xdr:nvCxnSpPr>
        <xdr:cNvPr id="367" name="直線コネクタ 366">
          <a:extLst>
            <a:ext uri="{FF2B5EF4-FFF2-40B4-BE49-F238E27FC236}">
              <a16:creationId xmlns:a16="http://schemas.microsoft.com/office/drawing/2014/main" id="{C91F8CAA-3C2A-49BD-A0B1-2EDCADC70376}"/>
            </a:ext>
          </a:extLst>
        </xdr:cNvPr>
        <xdr:cNvCxnSpPr/>
      </xdr:nvCxnSpPr>
      <xdr:spPr>
        <a:xfrm>
          <a:off x="7080250" y="13651230"/>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151892</xdr:rowOff>
    </xdr:from>
    <xdr:to>
      <xdr:col>36</xdr:col>
      <xdr:colOff>165100</xdr:colOff>
      <xdr:row>83</xdr:row>
      <xdr:rowOff>82042</xdr:rowOff>
    </xdr:to>
    <xdr:sp macro="" textlink="">
      <xdr:nvSpPr>
        <xdr:cNvPr id="368" name="楕円 367">
          <a:extLst>
            <a:ext uri="{FF2B5EF4-FFF2-40B4-BE49-F238E27FC236}">
              <a16:creationId xmlns:a16="http://schemas.microsoft.com/office/drawing/2014/main" id="{2EF3B798-D9F7-4966-BFA8-268A3A5A024F}"/>
            </a:ext>
          </a:extLst>
        </xdr:cNvPr>
        <xdr:cNvSpPr/>
      </xdr:nvSpPr>
      <xdr:spPr>
        <a:xfrm>
          <a:off x="6235700" y="136964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106680</xdr:rowOff>
    </xdr:from>
    <xdr:to>
      <xdr:col>41</xdr:col>
      <xdr:colOff>50800</xdr:colOff>
      <xdr:row>83</xdr:row>
      <xdr:rowOff>31242</xdr:rowOff>
    </xdr:to>
    <xdr:cxnSp macro="">
      <xdr:nvCxnSpPr>
        <xdr:cNvPr id="369" name="直線コネクタ 368">
          <a:extLst>
            <a:ext uri="{FF2B5EF4-FFF2-40B4-BE49-F238E27FC236}">
              <a16:creationId xmlns:a16="http://schemas.microsoft.com/office/drawing/2014/main" id="{BBCCE05D-F21C-4AC9-A503-C1D5DA881787}"/>
            </a:ext>
          </a:extLst>
        </xdr:cNvPr>
        <xdr:cNvCxnSpPr/>
      </xdr:nvCxnSpPr>
      <xdr:spPr>
        <a:xfrm flipV="1">
          <a:off x="6286500" y="13651230"/>
          <a:ext cx="793750" cy="8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82019054-EE04-40A9-B077-4E553FCFE7DB}"/>
            </a:ext>
          </a:extLst>
        </xdr:cNvPr>
        <xdr:cNvSpPr txBox="1"/>
      </xdr:nvSpPr>
      <xdr:spPr>
        <a:xfrm>
          <a:off x="845827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A76FEB0E-A77E-4D6A-B9DE-D38E8BFB1DED}"/>
            </a:ext>
          </a:extLst>
        </xdr:cNvPr>
        <xdr:cNvSpPr txBox="1"/>
      </xdr:nvSpPr>
      <xdr:spPr>
        <a:xfrm>
          <a:off x="7677227" y="1392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F24DFF4D-1467-4165-840D-1F4AD9D9A460}"/>
            </a:ext>
          </a:extLst>
        </xdr:cNvPr>
        <xdr:cNvSpPr txBox="1"/>
      </xdr:nvSpPr>
      <xdr:spPr>
        <a:xfrm>
          <a:off x="686442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F6898790-F519-46AF-9B3F-39A9DAF19656}"/>
            </a:ext>
          </a:extLst>
        </xdr:cNvPr>
        <xdr:cNvSpPr txBox="1"/>
      </xdr:nvSpPr>
      <xdr:spPr>
        <a:xfrm>
          <a:off x="6070677" y="13899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43705</xdr:rowOff>
    </xdr:from>
    <xdr:ext cx="469744" cy="259045"/>
    <xdr:sp macro="" textlink="">
      <xdr:nvSpPr>
        <xdr:cNvPr id="374" name="n_1mainValue【福祉施設】&#10;一人当たり面積">
          <a:extLst>
            <a:ext uri="{FF2B5EF4-FFF2-40B4-BE49-F238E27FC236}">
              <a16:creationId xmlns:a16="http://schemas.microsoft.com/office/drawing/2014/main" id="{D5582160-A0EF-49C4-99A9-5EDADCAF995B}"/>
            </a:ext>
          </a:extLst>
        </xdr:cNvPr>
        <xdr:cNvSpPr txBox="1"/>
      </xdr:nvSpPr>
      <xdr:spPr>
        <a:xfrm>
          <a:off x="8458277" y="1342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39133</xdr:rowOff>
    </xdr:from>
    <xdr:ext cx="469744" cy="259045"/>
    <xdr:sp macro="" textlink="">
      <xdr:nvSpPr>
        <xdr:cNvPr id="375" name="n_2mainValue【福祉施設】&#10;一人当たり面積">
          <a:extLst>
            <a:ext uri="{FF2B5EF4-FFF2-40B4-BE49-F238E27FC236}">
              <a16:creationId xmlns:a16="http://schemas.microsoft.com/office/drawing/2014/main" id="{DDAE8C21-6A46-4727-B511-7DA92742194B}"/>
            </a:ext>
          </a:extLst>
        </xdr:cNvPr>
        <xdr:cNvSpPr txBox="1"/>
      </xdr:nvSpPr>
      <xdr:spPr>
        <a:xfrm>
          <a:off x="7677227" y="1341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2557</xdr:rowOff>
    </xdr:from>
    <xdr:ext cx="469744" cy="259045"/>
    <xdr:sp macro="" textlink="">
      <xdr:nvSpPr>
        <xdr:cNvPr id="376" name="n_3mainValue【福祉施設】&#10;一人当たり面積">
          <a:extLst>
            <a:ext uri="{FF2B5EF4-FFF2-40B4-BE49-F238E27FC236}">
              <a16:creationId xmlns:a16="http://schemas.microsoft.com/office/drawing/2014/main" id="{86AAC250-BD9D-414E-A164-2E8B0A2B2812}"/>
            </a:ext>
          </a:extLst>
        </xdr:cNvPr>
        <xdr:cNvSpPr txBox="1"/>
      </xdr:nvSpPr>
      <xdr:spPr>
        <a:xfrm>
          <a:off x="6864427" y="133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98569</xdr:rowOff>
    </xdr:from>
    <xdr:ext cx="469744" cy="259045"/>
    <xdr:sp macro="" textlink="">
      <xdr:nvSpPr>
        <xdr:cNvPr id="377" name="n_4mainValue【福祉施設】&#10;一人当たり面積">
          <a:extLst>
            <a:ext uri="{FF2B5EF4-FFF2-40B4-BE49-F238E27FC236}">
              <a16:creationId xmlns:a16="http://schemas.microsoft.com/office/drawing/2014/main" id="{7A71D689-0FF4-4E61-964F-AE6CF2CABE8C}"/>
            </a:ext>
          </a:extLst>
        </xdr:cNvPr>
        <xdr:cNvSpPr txBox="1"/>
      </xdr:nvSpPr>
      <xdr:spPr>
        <a:xfrm>
          <a:off x="6070677" y="1347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BE3E1B8-2BD5-4C28-BEAF-1E94DCE83CC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FA5C22C-7A62-4A4B-B332-2581CB78D36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CDFD8AF8-AB67-416E-B13B-2ED11ABA188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F4B32C1-8F28-415C-B309-8FAAA070B10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8A6046D-5D9E-4CEC-B6DD-23CE95EF088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8AABEC5-9A29-451A-88DE-AADDA9344BB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908EF98-B04A-4E0E-807C-94F41FEF59B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405EBF6-5A6E-464D-B6CA-E71D8A0C6A40}"/>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6A158F2-426E-4E00-84E7-ACA48A6B3082}"/>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E18B7640-C93B-4D3C-B9AF-E10B0E4BE0F6}"/>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E8D5018-408E-4AEE-8FD5-FF9E09E0A181}"/>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BA13D2EC-2D5C-479A-A72E-B651E99F1D9A}"/>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ECBF7CC2-B36F-433A-AF31-6DA7F7907731}"/>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E0B54A4B-4D78-4137-942C-E15EC741725E}"/>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10A7025-B172-4BAC-B3A1-D11C9D083521}"/>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282BFA54-405C-4CD3-8E63-AE3A1FF33793}"/>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C344E8D0-ACDD-41D9-BD88-F99A95F5A4BD}"/>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2476B9F6-D1BE-4A59-BC8B-B5E2B77F45CE}"/>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7C2F3C30-8C21-43AD-B24B-E3BAB160957B}"/>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6D7F8A36-99B1-4417-BD6E-ABC4BC7F69A8}"/>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FED08AC4-CD09-4B9F-B725-E7B8D9472B60}"/>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B3E99028-1ABF-4221-A9D5-D60F0F3D2DA3}"/>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82604876-577E-421B-A748-9DB472B7A9E5}"/>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46B54BA-6FC4-43A3-BD25-8914BCE0C83E}"/>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8D4F3A3-7B6A-44E3-9F89-7983C88BA9FC}"/>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1F80761B-CA57-4988-BB00-CEC5F5EADEE9}"/>
            </a:ext>
          </a:extLst>
        </xdr:cNvPr>
        <xdr:cNvCxnSpPr/>
      </xdr:nvCxnSpPr>
      <xdr:spPr>
        <a:xfrm flipV="1">
          <a:off x="4177665" y="167444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1C05CC01-B869-46B3-ADB4-134FCDCE1800}"/>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50F10AED-DC12-472D-B798-EE64806109C9}"/>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94C22AC-EE24-4868-B390-71783A559443}"/>
            </a:ext>
          </a:extLst>
        </xdr:cNvPr>
        <xdr:cNvSpPr txBox="1"/>
      </xdr:nvSpPr>
      <xdr:spPr>
        <a:xfrm>
          <a:off x="4216400"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639964CA-8D47-4808-979E-672E6B33A9A5}"/>
            </a:ext>
          </a:extLst>
        </xdr:cNvPr>
        <xdr:cNvCxnSpPr/>
      </xdr:nvCxnSpPr>
      <xdr:spPr>
        <a:xfrm>
          <a:off x="4108450" y="16744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01EAC46-0A88-4A9E-9D6C-18784E869818}"/>
            </a:ext>
          </a:extLst>
        </xdr:cNvPr>
        <xdr:cNvSpPr txBox="1"/>
      </xdr:nvSpPr>
      <xdr:spPr>
        <a:xfrm>
          <a:off x="4216400" y="174329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17766348-1C4C-4074-BB65-622F42300AF1}"/>
            </a:ext>
          </a:extLst>
        </xdr:cNvPr>
        <xdr:cNvSpPr/>
      </xdr:nvSpPr>
      <xdr:spPr>
        <a:xfrm>
          <a:off x="4127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BECA7E09-0350-42D3-83E0-8C618C7BF655}"/>
            </a:ext>
          </a:extLst>
        </xdr:cNvPr>
        <xdr:cNvSpPr/>
      </xdr:nvSpPr>
      <xdr:spPr>
        <a:xfrm>
          <a:off x="3384550" y="174316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20996EBC-F602-47B6-B166-01FF28C41F9E}"/>
            </a:ext>
          </a:extLst>
        </xdr:cNvPr>
        <xdr:cNvSpPr/>
      </xdr:nvSpPr>
      <xdr:spPr>
        <a:xfrm>
          <a:off x="25717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1EEFEAFF-CE4E-4B0D-B752-262745C40D3D}"/>
            </a:ext>
          </a:extLst>
        </xdr:cNvPr>
        <xdr:cNvSpPr/>
      </xdr:nvSpPr>
      <xdr:spPr>
        <a:xfrm>
          <a:off x="177800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EE7AC0CD-8D66-4665-AA2D-978A6A95A631}"/>
            </a:ext>
          </a:extLst>
        </xdr:cNvPr>
        <xdr:cNvSpPr/>
      </xdr:nvSpPr>
      <xdr:spPr>
        <a:xfrm>
          <a:off x="984250" y="17367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D7C0757-494A-42B8-835A-6A39DEC4BE2C}"/>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AEFA692-ED2C-4FD0-9B16-C2F65FB57034}"/>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5AF93E5-DB96-4676-B7CA-D8230879E3B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5EF0EF3-4118-4D60-B4F1-14D06E7F4E1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62E6536-BB8F-45ED-AAC4-EC73DD6FA292}"/>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113574</xdr:rowOff>
    </xdr:from>
    <xdr:to>
      <xdr:col>24</xdr:col>
      <xdr:colOff>114300</xdr:colOff>
      <xdr:row>105</xdr:row>
      <xdr:rowOff>43724</xdr:rowOff>
    </xdr:to>
    <xdr:sp macro="" textlink="">
      <xdr:nvSpPr>
        <xdr:cNvPr id="419" name="楕円 418">
          <a:extLst>
            <a:ext uri="{FF2B5EF4-FFF2-40B4-BE49-F238E27FC236}">
              <a16:creationId xmlns:a16="http://schemas.microsoft.com/office/drawing/2014/main" id="{2DE59856-A070-42CE-83B5-48A90A74003A}"/>
            </a:ext>
          </a:extLst>
        </xdr:cNvPr>
        <xdr:cNvSpPr/>
      </xdr:nvSpPr>
      <xdr:spPr>
        <a:xfrm>
          <a:off x="4127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136451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11401B9-30B5-426D-992F-CDF48C352F0F}"/>
            </a:ext>
          </a:extLst>
        </xdr:cNvPr>
        <xdr:cNvSpPr txBox="1"/>
      </xdr:nvSpPr>
      <xdr:spPr>
        <a:xfrm>
          <a:off x="4216400" y="1722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79284</xdr:rowOff>
    </xdr:from>
    <xdr:to>
      <xdr:col>20</xdr:col>
      <xdr:colOff>38100</xdr:colOff>
      <xdr:row>105</xdr:row>
      <xdr:rowOff>9434</xdr:rowOff>
    </xdr:to>
    <xdr:sp macro="" textlink="">
      <xdr:nvSpPr>
        <xdr:cNvPr id="421" name="楕円 420">
          <a:extLst>
            <a:ext uri="{FF2B5EF4-FFF2-40B4-BE49-F238E27FC236}">
              <a16:creationId xmlns:a16="http://schemas.microsoft.com/office/drawing/2014/main" id="{58D4CA12-BB3F-4887-82FC-072F0A820723}"/>
            </a:ext>
          </a:extLst>
        </xdr:cNvPr>
        <xdr:cNvSpPr/>
      </xdr:nvSpPr>
      <xdr:spPr>
        <a:xfrm>
          <a:off x="3384550" y="173385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130084</xdr:rowOff>
    </xdr:from>
    <xdr:to>
      <xdr:col>24</xdr:col>
      <xdr:colOff>63500</xdr:colOff>
      <xdr:row>104</xdr:row>
      <xdr:rowOff>164374</xdr:rowOff>
    </xdr:to>
    <xdr:cxnSp macro="">
      <xdr:nvCxnSpPr>
        <xdr:cNvPr id="422" name="直線コネクタ 421">
          <a:extLst>
            <a:ext uri="{FF2B5EF4-FFF2-40B4-BE49-F238E27FC236}">
              <a16:creationId xmlns:a16="http://schemas.microsoft.com/office/drawing/2014/main" id="{6A40B932-E70F-4B6A-BE3B-C069D00FF164}"/>
            </a:ext>
          </a:extLst>
        </xdr:cNvPr>
        <xdr:cNvCxnSpPr/>
      </xdr:nvCxnSpPr>
      <xdr:spPr>
        <a:xfrm>
          <a:off x="3429000" y="17389384"/>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40095</xdr:rowOff>
    </xdr:from>
    <xdr:to>
      <xdr:col>15</xdr:col>
      <xdr:colOff>101600</xdr:colOff>
      <xdr:row>104</xdr:row>
      <xdr:rowOff>141695</xdr:rowOff>
    </xdr:to>
    <xdr:sp macro="" textlink="">
      <xdr:nvSpPr>
        <xdr:cNvPr id="423" name="楕円 422">
          <a:extLst>
            <a:ext uri="{FF2B5EF4-FFF2-40B4-BE49-F238E27FC236}">
              <a16:creationId xmlns:a16="http://schemas.microsoft.com/office/drawing/2014/main" id="{4D5E3D40-9243-4A1A-A086-408707E17AB3}"/>
            </a:ext>
          </a:extLst>
        </xdr:cNvPr>
        <xdr:cNvSpPr/>
      </xdr:nvSpPr>
      <xdr:spPr>
        <a:xfrm>
          <a:off x="257175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90895</xdr:rowOff>
    </xdr:from>
    <xdr:to>
      <xdr:col>19</xdr:col>
      <xdr:colOff>177800</xdr:colOff>
      <xdr:row>104</xdr:row>
      <xdr:rowOff>130084</xdr:rowOff>
    </xdr:to>
    <xdr:cxnSp macro="">
      <xdr:nvCxnSpPr>
        <xdr:cNvPr id="424" name="直線コネクタ 423">
          <a:extLst>
            <a:ext uri="{FF2B5EF4-FFF2-40B4-BE49-F238E27FC236}">
              <a16:creationId xmlns:a16="http://schemas.microsoft.com/office/drawing/2014/main" id="{3607B00F-3494-46C2-AE6F-12F21D59A233}"/>
            </a:ext>
          </a:extLst>
        </xdr:cNvPr>
        <xdr:cNvCxnSpPr/>
      </xdr:nvCxnSpPr>
      <xdr:spPr>
        <a:xfrm>
          <a:off x="2622550" y="17350195"/>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7438</xdr:rowOff>
    </xdr:from>
    <xdr:to>
      <xdr:col>10</xdr:col>
      <xdr:colOff>165100</xdr:colOff>
      <xdr:row>104</xdr:row>
      <xdr:rowOff>109038</xdr:rowOff>
    </xdr:to>
    <xdr:sp macro="" textlink="">
      <xdr:nvSpPr>
        <xdr:cNvPr id="425" name="楕円 424">
          <a:extLst>
            <a:ext uri="{FF2B5EF4-FFF2-40B4-BE49-F238E27FC236}">
              <a16:creationId xmlns:a16="http://schemas.microsoft.com/office/drawing/2014/main" id="{684A8A41-85DC-4363-A59E-888BD76FA0E3}"/>
            </a:ext>
          </a:extLst>
        </xdr:cNvPr>
        <xdr:cNvSpPr/>
      </xdr:nvSpPr>
      <xdr:spPr>
        <a:xfrm>
          <a:off x="1778000" y="172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58238</xdr:rowOff>
    </xdr:from>
    <xdr:to>
      <xdr:col>15</xdr:col>
      <xdr:colOff>50800</xdr:colOff>
      <xdr:row>104</xdr:row>
      <xdr:rowOff>90895</xdr:rowOff>
    </xdr:to>
    <xdr:cxnSp macro="">
      <xdr:nvCxnSpPr>
        <xdr:cNvPr id="426" name="直線コネクタ 425">
          <a:extLst>
            <a:ext uri="{FF2B5EF4-FFF2-40B4-BE49-F238E27FC236}">
              <a16:creationId xmlns:a16="http://schemas.microsoft.com/office/drawing/2014/main" id="{EB676E9D-B7F7-4435-A8CD-5F4999CA4DC7}"/>
            </a:ext>
          </a:extLst>
        </xdr:cNvPr>
        <xdr:cNvCxnSpPr/>
      </xdr:nvCxnSpPr>
      <xdr:spPr>
        <a:xfrm>
          <a:off x="1828800" y="17317538"/>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159294</xdr:rowOff>
    </xdr:from>
    <xdr:to>
      <xdr:col>6</xdr:col>
      <xdr:colOff>38100</xdr:colOff>
      <xdr:row>104</xdr:row>
      <xdr:rowOff>89444</xdr:rowOff>
    </xdr:to>
    <xdr:sp macro="" textlink="">
      <xdr:nvSpPr>
        <xdr:cNvPr id="427" name="楕円 426">
          <a:extLst>
            <a:ext uri="{FF2B5EF4-FFF2-40B4-BE49-F238E27FC236}">
              <a16:creationId xmlns:a16="http://schemas.microsoft.com/office/drawing/2014/main" id="{975650A0-8086-44A9-8305-6F0904EA15B6}"/>
            </a:ext>
          </a:extLst>
        </xdr:cNvPr>
        <xdr:cNvSpPr/>
      </xdr:nvSpPr>
      <xdr:spPr>
        <a:xfrm>
          <a:off x="984250" y="172471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38644</xdr:rowOff>
    </xdr:from>
    <xdr:to>
      <xdr:col>10</xdr:col>
      <xdr:colOff>114300</xdr:colOff>
      <xdr:row>104</xdr:row>
      <xdr:rowOff>58238</xdr:rowOff>
    </xdr:to>
    <xdr:cxnSp macro="">
      <xdr:nvCxnSpPr>
        <xdr:cNvPr id="428" name="直線コネクタ 427">
          <a:extLst>
            <a:ext uri="{FF2B5EF4-FFF2-40B4-BE49-F238E27FC236}">
              <a16:creationId xmlns:a16="http://schemas.microsoft.com/office/drawing/2014/main" id="{C0F716C5-57D0-4A9D-820A-76CB52612B28}"/>
            </a:ext>
          </a:extLst>
        </xdr:cNvPr>
        <xdr:cNvCxnSpPr/>
      </xdr:nvCxnSpPr>
      <xdr:spPr>
        <a:xfrm>
          <a:off x="1028700" y="17297944"/>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CF6B86E0-6676-4221-8DDB-CE02A9C1D405}"/>
            </a:ext>
          </a:extLst>
        </xdr:cNvPr>
        <xdr:cNvSpPr txBox="1"/>
      </xdr:nvSpPr>
      <xdr:spPr>
        <a:xfrm>
          <a:off x="3239144" y="1752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ECF43C9D-726C-43CE-9231-75B7E49B2B4C}"/>
            </a:ext>
          </a:extLst>
        </xdr:cNvPr>
        <xdr:cNvSpPr txBox="1"/>
      </xdr:nvSpPr>
      <xdr:spPr>
        <a:xfrm>
          <a:off x="24390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88D61394-FE73-472F-A68A-4B6090C6545D}"/>
            </a:ext>
          </a:extLst>
        </xdr:cNvPr>
        <xdr:cNvSpPr txBox="1"/>
      </xdr:nvSpPr>
      <xdr:spPr>
        <a:xfrm>
          <a:off x="164529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D424D090-633B-475B-B8A5-5AF311DC8C7B}"/>
            </a:ext>
          </a:extLst>
        </xdr:cNvPr>
        <xdr:cNvSpPr txBox="1"/>
      </xdr:nvSpPr>
      <xdr:spPr>
        <a:xfrm>
          <a:off x="85154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25961</xdr:rowOff>
    </xdr:from>
    <xdr:ext cx="405111" cy="259045"/>
    <xdr:sp macro="" textlink="">
      <xdr:nvSpPr>
        <xdr:cNvPr id="433" name="n_1mainValue【市民会館】&#10;有形固定資産減価償却率">
          <a:extLst>
            <a:ext uri="{FF2B5EF4-FFF2-40B4-BE49-F238E27FC236}">
              <a16:creationId xmlns:a16="http://schemas.microsoft.com/office/drawing/2014/main" id="{C9C042C3-19CA-4E26-ACD1-ECF8AE2271F9}"/>
            </a:ext>
          </a:extLst>
        </xdr:cNvPr>
        <xdr:cNvSpPr txBox="1"/>
      </xdr:nvSpPr>
      <xdr:spPr>
        <a:xfrm>
          <a:off x="323914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158222</xdr:rowOff>
    </xdr:from>
    <xdr:ext cx="405111" cy="259045"/>
    <xdr:sp macro="" textlink="">
      <xdr:nvSpPr>
        <xdr:cNvPr id="434" name="n_2mainValue【市民会館】&#10;有形固定資産減価償却率">
          <a:extLst>
            <a:ext uri="{FF2B5EF4-FFF2-40B4-BE49-F238E27FC236}">
              <a16:creationId xmlns:a16="http://schemas.microsoft.com/office/drawing/2014/main" id="{DE40AD7D-A0CF-48DE-9C00-A7D0ABC012BA}"/>
            </a:ext>
          </a:extLst>
        </xdr:cNvPr>
        <xdr:cNvSpPr txBox="1"/>
      </xdr:nvSpPr>
      <xdr:spPr>
        <a:xfrm>
          <a:off x="2439044" y="170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125565</xdr:rowOff>
    </xdr:from>
    <xdr:ext cx="405111" cy="259045"/>
    <xdr:sp macro="" textlink="">
      <xdr:nvSpPr>
        <xdr:cNvPr id="435" name="n_3mainValue【市民会館】&#10;有形固定資産減価償却率">
          <a:extLst>
            <a:ext uri="{FF2B5EF4-FFF2-40B4-BE49-F238E27FC236}">
              <a16:creationId xmlns:a16="http://schemas.microsoft.com/office/drawing/2014/main" id="{BDE0040D-B0A0-4098-802A-8727D7186C05}"/>
            </a:ext>
          </a:extLst>
        </xdr:cNvPr>
        <xdr:cNvSpPr txBox="1"/>
      </xdr:nvSpPr>
      <xdr:spPr>
        <a:xfrm>
          <a:off x="164529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105971</xdr:rowOff>
    </xdr:from>
    <xdr:ext cx="405111" cy="259045"/>
    <xdr:sp macro="" textlink="">
      <xdr:nvSpPr>
        <xdr:cNvPr id="436" name="n_4mainValue【市民会館】&#10;有形固定資産減価償却率">
          <a:extLst>
            <a:ext uri="{FF2B5EF4-FFF2-40B4-BE49-F238E27FC236}">
              <a16:creationId xmlns:a16="http://schemas.microsoft.com/office/drawing/2014/main" id="{9775028C-6FB2-45F2-BCC5-79B024410667}"/>
            </a:ext>
          </a:extLst>
        </xdr:cNvPr>
        <xdr:cNvSpPr txBox="1"/>
      </xdr:nvSpPr>
      <xdr:spPr>
        <a:xfrm>
          <a:off x="851544" y="1702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9236F2E6-B34F-4A94-82F1-C99A6323896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5DC3038A-8986-4F23-B2B7-7F7C8CFFAC37}"/>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4D3C64F-94D0-4FB3-96A1-2F734750E7F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4D8B14A-A6B6-420E-A566-65B413BAA28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5C8C2C0-C4F5-48AE-960E-B840A26DDCB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F1D3154-F31A-4A99-8BAD-DC3AF4C9683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2BD0F29-22D2-4019-895D-0B0AE400682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08E2EE1-9985-4B05-9670-A9240FC41245}"/>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A88957B-DDA7-49E4-B05A-A1A9AF5CCF94}"/>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72FB0AA-A136-4581-8053-82813DE1D904}"/>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EE907023-CCDE-4523-BD6F-91B41BF73D19}"/>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4FB19CA5-25A2-4A15-B828-94DCB1384D47}"/>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924A2636-207E-485A-BE00-6B7EAA237078}"/>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588F088-C047-4C2A-A978-AA9D4E3F29A0}"/>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1F5FF8F0-C9C8-465D-BBCA-05E28A55A554}"/>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34748A7-5DFC-4E5A-9E06-7728DFF8A23C}"/>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AE62295-F934-4B3A-AFCB-413909F52BD2}"/>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1D916D41-214D-4096-942C-5ECFDD524B52}"/>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F38B253-7830-4777-977A-E3064113A6B8}"/>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CF56706B-2484-49CC-9EDC-EDDA36A85612}"/>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6B8671A-966D-4415-AE9B-8E5AA343FC5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65BD4E6-65EA-4F7A-8D1A-8C722726C330}"/>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E769F22-F1D5-483C-B8DC-DE6B410DCE08}"/>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F41C8C5F-0489-4AAD-93EF-0286B3AB62B1}"/>
            </a:ext>
          </a:extLst>
        </xdr:cNvPr>
        <xdr:cNvCxnSpPr/>
      </xdr:nvCxnSpPr>
      <xdr:spPr>
        <a:xfrm flipV="1">
          <a:off x="9429115" y="168135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D1C3CE09-9BC6-4BD0-AB53-3B74614CA72B}"/>
            </a:ext>
          </a:extLst>
        </xdr:cNvPr>
        <xdr:cNvSpPr txBox="1"/>
      </xdr:nvSpPr>
      <xdr:spPr>
        <a:xfrm>
          <a:off x="946785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FA164F66-7E02-434B-B10E-32401189310D}"/>
            </a:ext>
          </a:extLst>
        </xdr:cNvPr>
        <xdr:cNvCxnSpPr/>
      </xdr:nvCxnSpPr>
      <xdr:spPr>
        <a:xfrm>
          <a:off x="9359900" y="18080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E270B583-5F87-43B8-A4C3-84E641FEFAAC}"/>
            </a:ext>
          </a:extLst>
        </xdr:cNvPr>
        <xdr:cNvSpPr txBox="1"/>
      </xdr:nvSpPr>
      <xdr:spPr>
        <a:xfrm>
          <a:off x="9467850" y="1658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42815D86-851F-4121-B91F-D2D5936CFA1E}"/>
            </a:ext>
          </a:extLst>
        </xdr:cNvPr>
        <xdr:cNvCxnSpPr/>
      </xdr:nvCxnSpPr>
      <xdr:spPr>
        <a:xfrm>
          <a:off x="9359900" y="1681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BA17AFA9-1E32-4B61-8245-D2E8219E6B85}"/>
            </a:ext>
          </a:extLst>
        </xdr:cNvPr>
        <xdr:cNvSpPr txBox="1"/>
      </xdr:nvSpPr>
      <xdr:spPr>
        <a:xfrm>
          <a:off x="946785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1FAFFFDA-14E2-494F-A848-FADA8FF13DBF}"/>
            </a:ext>
          </a:extLst>
        </xdr:cNvPr>
        <xdr:cNvSpPr/>
      </xdr:nvSpPr>
      <xdr:spPr>
        <a:xfrm>
          <a:off x="9398000" y="17753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F0677DFC-DD62-4A26-AD1F-731A58C6205A}"/>
            </a:ext>
          </a:extLst>
        </xdr:cNvPr>
        <xdr:cNvSpPr/>
      </xdr:nvSpPr>
      <xdr:spPr>
        <a:xfrm>
          <a:off x="86360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CC7F056D-38D5-40B8-A2F7-B7C32E55B90D}"/>
            </a:ext>
          </a:extLst>
        </xdr:cNvPr>
        <xdr:cNvSpPr/>
      </xdr:nvSpPr>
      <xdr:spPr>
        <a:xfrm>
          <a:off x="7842250" y="17762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B5F296FF-D5E3-4D1A-9645-6DF39EAFACEE}"/>
            </a:ext>
          </a:extLst>
        </xdr:cNvPr>
        <xdr:cNvSpPr/>
      </xdr:nvSpPr>
      <xdr:spPr>
        <a:xfrm>
          <a:off x="7029450" y="1776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1D10A0C2-0E12-49CB-BE49-B387AD013026}"/>
            </a:ext>
          </a:extLst>
        </xdr:cNvPr>
        <xdr:cNvSpPr/>
      </xdr:nvSpPr>
      <xdr:spPr>
        <a:xfrm>
          <a:off x="6235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2D6594F-8A91-40BB-94AC-CA6D5F3B4189}"/>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5C384DA-B2DF-47CA-AC15-105CDE4FAE19}"/>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72BE3F2-6E68-4857-91FF-2F7E4DBE3665}"/>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62C2E1C-469C-4A26-BB6B-A2F7CCE064FE}"/>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90D394D-FC1D-4286-AAA1-462E09A639DF}"/>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128270</xdr:rowOff>
    </xdr:from>
    <xdr:to>
      <xdr:col>55</xdr:col>
      <xdr:colOff>50800</xdr:colOff>
      <xdr:row>108</xdr:row>
      <xdr:rowOff>58420</xdr:rowOff>
    </xdr:to>
    <xdr:sp macro="" textlink="">
      <xdr:nvSpPr>
        <xdr:cNvPr id="476" name="楕円 475">
          <a:extLst>
            <a:ext uri="{FF2B5EF4-FFF2-40B4-BE49-F238E27FC236}">
              <a16:creationId xmlns:a16="http://schemas.microsoft.com/office/drawing/2014/main" id="{236DF2D2-7613-4103-957C-FA3BBA7DE599}"/>
            </a:ext>
          </a:extLst>
        </xdr:cNvPr>
        <xdr:cNvSpPr/>
      </xdr:nvSpPr>
      <xdr:spPr>
        <a:xfrm>
          <a:off x="9398000" y="1790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106697</xdr:rowOff>
    </xdr:from>
    <xdr:ext cx="469744" cy="259045"/>
    <xdr:sp macro="" textlink="">
      <xdr:nvSpPr>
        <xdr:cNvPr id="477" name="【市民会館】&#10;一人当たり面積該当値テキスト">
          <a:extLst>
            <a:ext uri="{FF2B5EF4-FFF2-40B4-BE49-F238E27FC236}">
              <a16:creationId xmlns:a16="http://schemas.microsoft.com/office/drawing/2014/main" id="{95DDA0C4-3C54-4510-A39E-6A02396B13B1}"/>
            </a:ext>
          </a:extLst>
        </xdr:cNvPr>
        <xdr:cNvSpPr txBox="1"/>
      </xdr:nvSpPr>
      <xdr:spPr>
        <a:xfrm>
          <a:off x="9467850"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126364</xdr:rowOff>
    </xdr:from>
    <xdr:to>
      <xdr:col>50</xdr:col>
      <xdr:colOff>165100</xdr:colOff>
      <xdr:row>108</xdr:row>
      <xdr:rowOff>56514</xdr:rowOff>
    </xdr:to>
    <xdr:sp macro="" textlink="">
      <xdr:nvSpPr>
        <xdr:cNvPr id="478" name="楕円 477">
          <a:extLst>
            <a:ext uri="{FF2B5EF4-FFF2-40B4-BE49-F238E27FC236}">
              <a16:creationId xmlns:a16="http://schemas.microsoft.com/office/drawing/2014/main" id="{045D47BD-D1FA-4EBF-B0DD-FCDCFAF99E36}"/>
            </a:ext>
          </a:extLst>
        </xdr:cNvPr>
        <xdr:cNvSpPr/>
      </xdr:nvSpPr>
      <xdr:spPr>
        <a:xfrm>
          <a:off x="86360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5714</xdr:rowOff>
    </xdr:from>
    <xdr:to>
      <xdr:col>55</xdr:col>
      <xdr:colOff>0</xdr:colOff>
      <xdr:row>108</xdr:row>
      <xdr:rowOff>7620</xdr:rowOff>
    </xdr:to>
    <xdr:cxnSp macro="">
      <xdr:nvCxnSpPr>
        <xdr:cNvPr id="479" name="直線コネクタ 478">
          <a:extLst>
            <a:ext uri="{FF2B5EF4-FFF2-40B4-BE49-F238E27FC236}">
              <a16:creationId xmlns:a16="http://schemas.microsoft.com/office/drawing/2014/main" id="{B64BBD76-F349-42A2-96D7-E752F3C2A53C}"/>
            </a:ext>
          </a:extLst>
        </xdr:cNvPr>
        <xdr:cNvCxnSpPr/>
      </xdr:nvCxnSpPr>
      <xdr:spPr>
        <a:xfrm>
          <a:off x="8686800" y="17950814"/>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126364</xdr:rowOff>
    </xdr:from>
    <xdr:to>
      <xdr:col>46</xdr:col>
      <xdr:colOff>38100</xdr:colOff>
      <xdr:row>108</xdr:row>
      <xdr:rowOff>56514</xdr:rowOff>
    </xdr:to>
    <xdr:sp macro="" textlink="">
      <xdr:nvSpPr>
        <xdr:cNvPr id="480" name="楕円 479">
          <a:extLst>
            <a:ext uri="{FF2B5EF4-FFF2-40B4-BE49-F238E27FC236}">
              <a16:creationId xmlns:a16="http://schemas.microsoft.com/office/drawing/2014/main" id="{0A1778F7-B14F-49E8-8B73-CF8D2881119B}"/>
            </a:ext>
          </a:extLst>
        </xdr:cNvPr>
        <xdr:cNvSpPr/>
      </xdr:nvSpPr>
      <xdr:spPr>
        <a:xfrm>
          <a:off x="7842250" y="179000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5714</xdr:rowOff>
    </xdr:from>
    <xdr:to>
      <xdr:col>50</xdr:col>
      <xdr:colOff>114300</xdr:colOff>
      <xdr:row>108</xdr:row>
      <xdr:rowOff>5714</xdr:rowOff>
    </xdr:to>
    <xdr:cxnSp macro="">
      <xdr:nvCxnSpPr>
        <xdr:cNvPr id="481" name="直線コネクタ 480">
          <a:extLst>
            <a:ext uri="{FF2B5EF4-FFF2-40B4-BE49-F238E27FC236}">
              <a16:creationId xmlns:a16="http://schemas.microsoft.com/office/drawing/2014/main" id="{81C3E950-A67A-4020-80E2-AE0F9A65CC25}"/>
            </a:ext>
          </a:extLst>
        </xdr:cNvPr>
        <xdr:cNvCxnSpPr/>
      </xdr:nvCxnSpPr>
      <xdr:spPr>
        <a:xfrm>
          <a:off x="7886700" y="179508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124461</xdr:rowOff>
    </xdr:from>
    <xdr:to>
      <xdr:col>41</xdr:col>
      <xdr:colOff>101600</xdr:colOff>
      <xdr:row>108</xdr:row>
      <xdr:rowOff>54611</xdr:rowOff>
    </xdr:to>
    <xdr:sp macro="" textlink="">
      <xdr:nvSpPr>
        <xdr:cNvPr id="482" name="楕円 481">
          <a:extLst>
            <a:ext uri="{FF2B5EF4-FFF2-40B4-BE49-F238E27FC236}">
              <a16:creationId xmlns:a16="http://schemas.microsoft.com/office/drawing/2014/main" id="{484D6BED-1293-4D49-A3A9-E26DD838CF27}"/>
            </a:ext>
          </a:extLst>
        </xdr:cNvPr>
        <xdr:cNvSpPr/>
      </xdr:nvSpPr>
      <xdr:spPr>
        <a:xfrm>
          <a:off x="702945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3811</xdr:rowOff>
    </xdr:from>
    <xdr:to>
      <xdr:col>45</xdr:col>
      <xdr:colOff>177800</xdr:colOff>
      <xdr:row>108</xdr:row>
      <xdr:rowOff>5714</xdr:rowOff>
    </xdr:to>
    <xdr:cxnSp macro="">
      <xdr:nvCxnSpPr>
        <xdr:cNvPr id="483" name="直線コネクタ 482">
          <a:extLst>
            <a:ext uri="{FF2B5EF4-FFF2-40B4-BE49-F238E27FC236}">
              <a16:creationId xmlns:a16="http://schemas.microsoft.com/office/drawing/2014/main" id="{CFD0E92E-F5DE-4BE3-8538-963B0FF762BE}"/>
            </a:ext>
          </a:extLst>
        </xdr:cNvPr>
        <xdr:cNvCxnSpPr/>
      </xdr:nvCxnSpPr>
      <xdr:spPr>
        <a:xfrm>
          <a:off x="7080250" y="17948911"/>
          <a:ext cx="8064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122555</xdr:rowOff>
    </xdr:from>
    <xdr:to>
      <xdr:col>36</xdr:col>
      <xdr:colOff>165100</xdr:colOff>
      <xdr:row>108</xdr:row>
      <xdr:rowOff>52705</xdr:rowOff>
    </xdr:to>
    <xdr:sp macro="" textlink="">
      <xdr:nvSpPr>
        <xdr:cNvPr id="484" name="楕円 483">
          <a:extLst>
            <a:ext uri="{FF2B5EF4-FFF2-40B4-BE49-F238E27FC236}">
              <a16:creationId xmlns:a16="http://schemas.microsoft.com/office/drawing/2014/main" id="{06CEAE83-93FD-4C3F-BE77-A980BC961E5F}"/>
            </a:ext>
          </a:extLst>
        </xdr:cNvPr>
        <xdr:cNvSpPr/>
      </xdr:nvSpPr>
      <xdr:spPr>
        <a:xfrm>
          <a:off x="62357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1905</xdr:rowOff>
    </xdr:from>
    <xdr:to>
      <xdr:col>41</xdr:col>
      <xdr:colOff>50800</xdr:colOff>
      <xdr:row>108</xdr:row>
      <xdr:rowOff>3811</xdr:rowOff>
    </xdr:to>
    <xdr:cxnSp macro="">
      <xdr:nvCxnSpPr>
        <xdr:cNvPr id="485" name="直線コネクタ 484">
          <a:extLst>
            <a:ext uri="{FF2B5EF4-FFF2-40B4-BE49-F238E27FC236}">
              <a16:creationId xmlns:a16="http://schemas.microsoft.com/office/drawing/2014/main" id="{D554915B-F052-42E6-98CF-E21DF831717D}"/>
            </a:ext>
          </a:extLst>
        </xdr:cNvPr>
        <xdr:cNvCxnSpPr/>
      </xdr:nvCxnSpPr>
      <xdr:spPr>
        <a:xfrm>
          <a:off x="6286500" y="17947005"/>
          <a:ext cx="7937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C9173F04-AD07-43F3-A8A9-602AA3BA4E18}"/>
            </a:ext>
          </a:extLst>
        </xdr:cNvPr>
        <xdr:cNvSpPr txBox="1"/>
      </xdr:nvSpPr>
      <xdr:spPr>
        <a:xfrm>
          <a:off x="8458277" y="1752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83D566FE-0140-4884-9F3C-0B3947FDEFB3}"/>
            </a:ext>
          </a:extLst>
        </xdr:cNvPr>
        <xdr:cNvSpPr txBox="1"/>
      </xdr:nvSpPr>
      <xdr:spPr>
        <a:xfrm>
          <a:off x="7677227"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B49B7D8-2139-4ACC-8B35-EF761002BAC2}"/>
            </a:ext>
          </a:extLst>
        </xdr:cNvPr>
        <xdr:cNvSpPr txBox="1"/>
      </xdr:nvSpPr>
      <xdr:spPr>
        <a:xfrm>
          <a:off x="6864427"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4010272A-82C6-49C5-AC19-68EA752C7D28}"/>
            </a:ext>
          </a:extLst>
        </xdr:cNvPr>
        <xdr:cNvSpPr txBox="1"/>
      </xdr:nvSpPr>
      <xdr:spPr>
        <a:xfrm>
          <a:off x="607067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47641</xdr:rowOff>
    </xdr:from>
    <xdr:ext cx="469744" cy="259045"/>
    <xdr:sp macro="" textlink="">
      <xdr:nvSpPr>
        <xdr:cNvPr id="490" name="n_1mainValue【市民会館】&#10;一人当たり面積">
          <a:extLst>
            <a:ext uri="{FF2B5EF4-FFF2-40B4-BE49-F238E27FC236}">
              <a16:creationId xmlns:a16="http://schemas.microsoft.com/office/drawing/2014/main" id="{1360B25A-C0E3-4F52-9798-1938FA481F69}"/>
            </a:ext>
          </a:extLst>
        </xdr:cNvPr>
        <xdr:cNvSpPr txBox="1"/>
      </xdr:nvSpPr>
      <xdr:spPr>
        <a:xfrm>
          <a:off x="8458277" y="1799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47641</xdr:rowOff>
    </xdr:from>
    <xdr:ext cx="469744" cy="259045"/>
    <xdr:sp macro="" textlink="">
      <xdr:nvSpPr>
        <xdr:cNvPr id="491" name="n_2mainValue【市民会館】&#10;一人当たり面積">
          <a:extLst>
            <a:ext uri="{FF2B5EF4-FFF2-40B4-BE49-F238E27FC236}">
              <a16:creationId xmlns:a16="http://schemas.microsoft.com/office/drawing/2014/main" id="{93892F00-007A-4B76-8534-BAB2AA094D16}"/>
            </a:ext>
          </a:extLst>
        </xdr:cNvPr>
        <xdr:cNvSpPr txBox="1"/>
      </xdr:nvSpPr>
      <xdr:spPr>
        <a:xfrm>
          <a:off x="7677227" y="1799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45738</xdr:rowOff>
    </xdr:from>
    <xdr:ext cx="469744" cy="259045"/>
    <xdr:sp macro="" textlink="">
      <xdr:nvSpPr>
        <xdr:cNvPr id="492" name="n_3mainValue【市民会館】&#10;一人当たり面積">
          <a:extLst>
            <a:ext uri="{FF2B5EF4-FFF2-40B4-BE49-F238E27FC236}">
              <a16:creationId xmlns:a16="http://schemas.microsoft.com/office/drawing/2014/main" id="{27F6DC76-5FFF-4BA1-8956-967B2104DDDB}"/>
            </a:ext>
          </a:extLst>
        </xdr:cNvPr>
        <xdr:cNvSpPr txBox="1"/>
      </xdr:nvSpPr>
      <xdr:spPr>
        <a:xfrm>
          <a:off x="6864427" y="179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43832</xdr:rowOff>
    </xdr:from>
    <xdr:ext cx="469744" cy="259045"/>
    <xdr:sp macro="" textlink="">
      <xdr:nvSpPr>
        <xdr:cNvPr id="493" name="n_4mainValue【市民会館】&#10;一人当たり面積">
          <a:extLst>
            <a:ext uri="{FF2B5EF4-FFF2-40B4-BE49-F238E27FC236}">
              <a16:creationId xmlns:a16="http://schemas.microsoft.com/office/drawing/2014/main" id="{06E659B2-9E4A-4E60-91B7-A064598BB8D3}"/>
            </a:ext>
          </a:extLst>
        </xdr:cNvPr>
        <xdr:cNvSpPr txBox="1"/>
      </xdr:nvSpPr>
      <xdr:spPr>
        <a:xfrm>
          <a:off x="6070677" y="1798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8717AF3-39E9-408C-9AFB-205621C197B3}"/>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3C6B9A2-9B00-44D3-8E86-55A94F2D519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8A2D9E0-7DB4-42C9-9A4D-F68FC32B237E}"/>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F79B233-DD22-4FBE-BAB3-13012FB8F99E}"/>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919A2F7-AE8F-4392-81F2-F461F4DA316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54740D6-7494-450D-A026-DD7C75E149B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413F5F4-09BA-49BD-A592-970ACAE29408}"/>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9E1DDD3-618D-4347-B951-CC1114DFDF8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E40A67C-C577-4D93-9DD4-641EBEF1988B}"/>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D271978-F5E6-4155-9FE2-23AE3B47A7BA}"/>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2E658D7-0FDE-459E-AB43-6FE00FF90E6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60F4E758-FFD9-4170-8C06-5B6BCF40CA76}"/>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E96C94F-84C7-4912-AD80-D0571B95ED3D}"/>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0DD4621-5429-4C33-A94D-5FAE844A0CC6}"/>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2705598D-AF9D-4ECA-A067-EC2D5D8BB7C1}"/>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B1957C5-5713-430D-9DC4-23FDD6D2E091}"/>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3B03B395-022A-4A9C-998C-1E6AE1B7F668}"/>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FA5EAC3-E3AD-4FC9-B2CC-CE16EBF377C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A7858EB-43EE-49DF-9088-8E84F749EBFE}"/>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FD44D56C-A6F1-40A1-B668-472DF1EAC0EE}"/>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87FD8F5-54BF-4B49-A5B5-FB0F155784BE}"/>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534943E4-BED9-42E4-AA68-F5AE9B6E4BA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4057AB6D-2890-42E0-AA51-3B985CAB5165}"/>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B0F8F9E-1A3E-49B4-A68A-B5E15F4C9361}"/>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20A1C4B-8722-435D-9850-9D3AC3B0E0D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F4655B65-EA64-4B96-B518-4F3FC4B4B7B5}"/>
            </a:ext>
          </a:extLst>
        </xdr:cNvPr>
        <xdr:cNvCxnSpPr/>
      </xdr:nvCxnSpPr>
      <xdr:spPr>
        <a:xfrm flipV="1">
          <a:off x="14699614" y="553248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FBC007D3-7FE9-4E59-B96A-A3C8D42A76BC}"/>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FE34C0CC-360E-4806-8664-E6B3B368A3BF}"/>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B7FAB34E-7848-48C6-8C97-C6C02147BE7F}"/>
            </a:ext>
          </a:extLst>
        </xdr:cNvPr>
        <xdr:cNvSpPr txBox="1"/>
      </xdr:nvSpPr>
      <xdr:spPr>
        <a:xfrm>
          <a:off x="14738350" y="5314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103BB513-094E-448F-B53D-222AA1D38517}"/>
            </a:ext>
          </a:extLst>
        </xdr:cNvPr>
        <xdr:cNvCxnSpPr/>
      </xdr:nvCxnSpPr>
      <xdr:spPr>
        <a:xfrm>
          <a:off x="14611350" y="55324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5CFA73BB-760D-4506-B262-24D62B64F799}"/>
            </a:ext>
          </a:extLst>
        </xdr:cNvPr>
        <xdr:cNvSpPr txBox="1"/>
      </xdr:nvSpPr>
      <xdr:spPr>
        <a:xfrm>
          <a:off x="1473835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633AD964-34BD-4251-B0AA-970AA053E33A}"/>
            </a:ext>
          </a:extLst>
        </xdr:cNvPr>
        <xdr:cNvSpPr/>
      </xdr:nvSpPr>
      <xdr:spPr>
        <a:xfrm>
          <a:off x="14649450" y="63398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70D43DEA-927F-4B27-AF0F-2DBA12943EA5}"/>
            </a:ext>
          </a:extLst>
        </xdr:cNvPr>
        <xdr:cNvSpPr/>
      </xdr:nvSpPr>
      <xdr:spPr>
        <a:xfrm>
          <a:off x="13887450" y="64002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A6C62C74-C2D9-4533-9B2B-F45E63A4990A}"/>
            </a:ext>
          </a:extLst>
        </xdr:cNvPr>
        <xdr:cNvSpPr/>
      </xdr:nvSpPr>
      <xdr:spPr>
        <a:xfrm>
          <a:off x="130937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4923AEF6-4312-4695-A5E3-CADBF9F6A6F9}"/>
            </a:ext>
          </a:extLst>
        </xdr:cNvPr>
        <xdr:cNvSpPr/>
      </xdr:nvSpPr>
      <xdr:spPr>
        <a:xfrm>
          <a:off x="12299950" y="6411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94083227-48D5-4C63-A346-8858D39F96B0}"/>
            </a:ext>
          </a:extLst>
        </xdr:cNvPr>
        <xdr:cNvSpPr/>
      </xdr:nvSpPr>
      <xdr:spPr>
        <a:xfrm>
          <a:off x="11487150" y="64133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C1D23DA-F66E-4870-BC89-1D48369BB89C}"/>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FF52173-963A-440D-BBC7-A2D1E80E913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C9DD2E6-59A5-4056-AF7F-8FE77C6C278B}"/>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98A7AF3-11AE-4075-9826-2F52EE59446B}"/>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B8D4302-CE74-470E-874E-934806FFC70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71120</xdr:rowOff>
    </xdr:from>
    <xdr:to>
      <xdr:col>85</xdr:col>
      <xdr:colOff>177800</xdr:colOff>
      <xdr:row>42</xdr:row>
      <xdr:rowOff>1270</xdr:rowOff>
    </xdr:to>
    <xdr:sp macro="" textlink="">
      <xdr:nvSpPr>
        <xdr:cNvPr id="535" name="楕円 534">
          <a:extLst>
            <a:ext uri="{FF2B5EF4-FFF2-40B4-BE49-F238E27FC236}">
              <a16:creationId xmlns:a16="http://schemas.microsoft.com/office/drawing/2014/main" id="{1F8E58D2-71DE-417F-97A9-CE899C14825C}"/>
            </a:ext>
          </a:extLst>
        </xdr:cNvPr>
        <xdr:cNvSpPr/>
      </xdr:nvSpPr>
      <xdr:spPr>
        <a:xfrm>
          <a:off x="14649450" y="6846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49547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1B0A2F5B-FACE-4C07-A4F0-831347144B7B}"/>
            </a:ext>
          </a:extLst>
        </xdr:cNvPr>
        <xdr:cNvSpPr txBox="1"/>
      </xdr:nvSpPr>
      <xdr:spPr>
        <a:xfrm>
          <a:off x="14738350" y="682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44994</xdr:rowOff>
    </xdr:from>
    <xdr:to>
      <xdr:col>81</xdr:col>
      <xdr:colOff>101600</xdr:colOff>
      <xdr:row>41</xdr:row>
      <xdr:rowOff>146594</xdr:rowOff>
    </xdr:to>
    <xdr:sp macro="" textlink="">
      <xdr:nvSpPr>
        <xdr:cNvPr id="537" name="楕円 536">
          <a:extLst>
            <a:ext uri="{FF2B5EF4-FFF2-40B4-BE49-F238E27FC236}">
              <a16:creationId xmlns:a16="http://schemas.microsoft.com/office/drawing/2014/main" id="{7E72B43E-6168-4B89-BD76-C6C81A913DC5}"/>
            </a:ext>
          </a:extLst>
        </xdr:cNvPr>
        <xdr:cNvSpPr/>
      </xdr:nvSpPr>
      <xdr:spPr>
        <a:xfrm>
          <a:off x="13887450" y="682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95794</xdr:rowOff>
    </xdr:from>
    <xdr:to>
      <xdr:col>85</xdr:col>
      <xdr:colOff>127000</xdr:colOff>
      <xdr:row>41</xdr:row>
      <xdr:rowOff>121920</xdr:rowOff>
    </xdr:to>
    <xdr:cxnSp macro="">
      <xdr:nvCxnSpPr>
        <xdr:cNvPr id="538" name="直線コネクタ 537">
          <a:extLst>
            <a:ext uri="{FF2B5EF4-FFF2-40B4-BE49-F238E27FC236}">
              <a16:creationId xmlns:a16="http://schemas.microsoft.com/office/drawing/2014/main" id="{5BB3CB85-EEB9-4103-8EE7-A4329043DB0F}"/>
            </a:ext>
          </a:extLst>
        </xdr:cNvPr>
        <xdr:cNvCxnSpPr/>
      </xdr:nvCxnSpPr>
      <xdr:spPr>
        <a:xfrm>
          <a:off x="13938250" y="6871244"/>
          <a:ext cx="762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23767</xdr:rowOff>
    </xdr:from>
    <xdr:to>
      <xdr:col>76</xdr:col>
      <xdr:colOff>165100</xdr:colOff>
      <xdr:row>41</xdr:row>
      <xdr:rowOff>125367</xdr:rowOff>
    </xdr:to>
    <xdr:sp macro="" textlink="">
      <xdr:nvSpPr>
        <xdr:cNvPr id="539" name="楕円 538">
          <a:extLst>
            <a:ext uri="{FF2B5EF4-FFF2-40B4-BE49-F238E27FC236}">
              <a16:creationId xmlns:a16="http://schemas.microsoft.com/office/drawing/2014/main" id="{DA2B05DF-8EF4-4EE2-9169-C8FF48109750}"/>
            </a:ext>
          </a:extLst>
        </xdr:cNvPr>
        <xdr:cNvSpPr/>
      </xdr:nvSpPr>
      <xdr:spPr>
        <a:xfrm>
          <a:off x="13093700" y="679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74567</xdr:rowOff>
    </xdr:from>
    <xdr:to>
      <xdr:col>81</xdr:col>
      <xdr:colOff>50800</xdr:colOff>
      <xdr:row>41</xdr:row>
      <xdr:rowOff>95794</xdr:rowOff>
    </xdr:to>
    <xdr:cxnSp macro="">
      <xdr:nvCxnSpPr>
        <xdr:cNvPr id="540" name="直線コネクタ 539">
          <a:extLst>
            <a:ext uri="{FF2B5EF4-FFF2-40B4-BE49-F238E27FC236}">
              <a16:creationId xmlns:a16="http://schemas.microsoft.com/office/drawing/2014/main" id="{2C4B018F-0300-4F6E-9821-C7038CDA2011}"/>
            </a:ext>
          </a:extLst>
        </xdr:cNvPr>
        <xdr:cNvCxnSpPr/>
      </xdr:nvCxnSpPr>
      <xdr:spPr>
        <a:xfrm>
          <a:off x="13144500" y="6850017"/>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169091</xdr:rowOff>
    </xdr:from>
    <xdr:to>
      <xdr:col>72</xdr:col>
      <xdr:colOff>38100</xdr:colOff>
      <xdr:row>41</xdr:row>
      <xdr:rowOff>99241</xdr:rowOff>
    </xdr:to>
    <xdr:sp macro="" textlink="">
      <xdr:nvSpPr>
        <xdr:cNvPr id="541" name="楕円 540">
          <a:extLst>
            <a:ext uri="{FF2B5EF4-FFF2-40B4-BE49-F238E27FC236}">
              <a16:creationId xmlns:a16="http://schemas.microsoft.com/office/drawing/2014/main" id="{B6FD39B6-1CC0-438B-BCD1-2FC169E16382}"/>
            </a:ext>
          </a:extLst>
        </xdr:cNvPr>
        <xdr:cNvSpPr/>
      </xdr:nvSpPr>
      <xdr:spPr>
        <a:xfrm>
          <a:off x="12299950" y="67730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48441</xdr:rowOff>
    </xdr:from>
    <xdr:to>
      <xdr:col>76</xdr:col>
      <xdr:colOff>114300</xdr:colOff>
      <xdr:row>41</xdr:row>
      <xdr:rowOff>74567</xdr:rowOff>
    </xdr:to>
    <xdr:cxnSp macro="">
      <xdr:nvCxnSpPr>
        <xdr:cNvPr id="542" name="直線コネクタ 541">
          <a:extLst>
            <a:ext uri="{FF2B5EF4-FFF2-40B4-BE49-F238E27FC236}">
              <a16:creationId xmlns:a16="http://schemas.microsoft.com/office/drawing/2014/main" id="{89B20AF5-DA92-4EFD-A884-B10B372422CF}"/>
            </a:ext>
          </a:extLst>
        </xdr:cNvPr>
        <xdr:cNvCxnSpPr/>
      </xdr:nvCxnSpPr>
      <xdr:spPr>
        <a:xfrm>
          <a:off x="12344400" y="6823891"/>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141333</xdr:rowOff>
    </xdr:from>
    <xdr:to>
      <xdr:col>67</xdr:col>
      <xdr:colOff>101600</xdr:colOff>
      <xdr:row>41</xdr:row>
      <xdr:rowOff>71483</xdr:rowOff>
    </xdr:to>
    <xdr:sp macro="" textlink="">
      <xdr:nvSpPr>
        <xdr:cNvPr id="543" name="楕円 542">
          <a:extLst>
            <a:ext uri="{FF2B5EF4-FFF2-40B4-BE49-F238E27FC236}">
              <a16:creationId xmlns:a16="http://schemas.microsoft.com/office/drawing/2014/main" id="{25D3A00A-EE5C-44B1-94E4-A7BA5B117157}"/>
            </a:ext>
          </a:extLst>
        </xdr:cNvPr>
        <xdr:cNvSpPr/>
      </xdr:nvSpPr>
      <xdr:spPr>
        <a:xfrm>
          <a:off x="11487150" y="67516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20683</xdr:rowOff>
    </xdr:from>
    <xdr:to>
      <xdr:col>71</xdr:col>
      <xdr:colOff>177800</xdr:colOff>
      <xdr:row>41</xdr:row>
      <xdr:rowOff>48441</xdr:rowOff>
    </xdr:to>
    <xdr:cxnSp macro="">
      <xdr:nvCxnSpPr>
        <xdr:cNvPr id="544" name="直線コネクタ 543">
          <a:extLst>
            <a:ext uri="{FF2B5EF4-FFF2-40B4-BE49-F238E27FC236}">
              <a16:creationId xmlns:a16="http://schemas.microsoft.com/office/drawing/2014/main" id="{7AA3B52B-987D-471A-88BB-CE6145079A5F}"/>
            </a:ext>
          </a:extLst>
        </xdr:cNvPr>
        <xdr:cNvCxnSpPr/>
      </xdr:nvCxnSpPr>
      <xdr:spPr>
        <a:xfrm>
          <a:off x="11537950" y="6796133"/>
          <a:ext cx="8064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5A354A1-A1A8-424F-90A5-074493762A87}"/>
            </a:ext>
          </a:extLst>
        </xdr:cNvPr>
        <xdr:cNvSpPr txBox="1"/>
      </xdr:nvSpPr>
      <xdr:spPr>
        <a:xfrm>
          <a:off x="1374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325C59C4-1F5A-4B8C-9A8B-0711D630BC1A}"/>
            </a:ext>
          </a:extLst>
        </xdr:cNvPr>
        <xdr:cNvSpPr txBox="1"/>
      </xdr:nvSpPr>
      <xdr:spPr>
        <a:xfrm>
          <a:off x="1296099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2C483B19-6EDA-41BA-80ED-067B4FDE1ECF}"/>
            </a:ext>
          </a:extLst>
        </xdr:cNvPr>
        <xdr:cNvSpPr txBox="1"/>
      </xdr:nvSpPr>
      <xdr:spPr>
        <a:xfrm>
          <a:off x="1216724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53E31733-AAE1-47A4-8A80-0D23082908B7}"/>
            </a:ext>
          </a:extLst>
        </xdr:cNvPr>
        <xdr:cNvSpPr txBox="1"/>
      </xdr:nvSpPr>
      <xdr:spPr>
        <a:xfrm>
          <a:off x="113544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137721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72A44C2-D59C-4B51-BD38-84D02ACC8D6E}"/>
            </a:ext>
          </a:extLst>
        </xdr:cNvPr>
        <xdr:cNvSpPr txBox="1"/>
      </xdr:nvSpPr>
      <xdr:spPr>
        <a:xfrm>
          <a:off x="13742044" y="69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116494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FF2D2D3-83CD-49FA-A00E-4C15236243F9}"/>
            </a:ext>
          </a:extLst>
        </xdr:cNvPr>
        <xdr:cNvSpPr txBox="1"/>
      </xdr:nvSpPr>
      <xdr:spPr>
        <a:xfrm>
          <a:off x="12960994" y="689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90368</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8625DDAB-F256-446B-B7A7-6E60C37927D1}"/>
            </a:ext>
          </a:extLst>
        </xdr:cNvPr>
        <xdr:cNvSpPr txBox="1"/>
      </xdr:nvSpPr>
      <xdr:spPr>
        <a:xfrm>
          <a:off x="12167244" y="6865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62610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19EE7F6-50DF-4024-AAED-E2A2E60AB7C5}"/>
            </a:ext>
          </a:extLst>
        </xdr:cNvPr>
        <xdr:cNvSpPr txBox="1"/>
      </xdr:nvSpPr>
      <xdr:spPr>
        <a:xfrm>
          <a:off x="11354444" y="6838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D58B3D5-59A5-43F0-B725-C8E576AE3AE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AC9344C8-4872-4103-8F4E-2E4039721C95}"/>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4A0A1362-D2EB-4198-AB07-FB0507B886C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B48E7E7-772A-49F8-A41B-860F90BA9F4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28549FA-3DC5-406C-87BB-AE16DD65D77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0BC4A57-AB9A-456C-8BA5-0ACAB54377FA}"/>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ACC7D56-D86F-4917-9F64-DD2927961E2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FE80D40-3C57-41D0-B1AC-BBEEECBE772F}"/>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582733A-2146-4445-A2BF-37194FC9922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1510D82D-B807-4DC0-9B0B-8B6A9084AC49}"/>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1540FD79-812F-461A-AA5F-A646A2E8650D}"/>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463FD9F6-2DEC-4B95-ABF9-A2C198149972}"/>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5BEB1EBF-5FAE-4991-9C0F-89EC125CCAAB}"/>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646FEBD4-14F6-4051-BAA3-1E51D5698D43}"/>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8667D517-9407-4AD2-9AF6-64289A25A11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7E931D40-90CE-4FB5-B317-82151AB19873}"/>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F33A068D-506A-4F6D-8007-84512DFF67D4}"/>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EAC6C864-C968-4F8A-8811-0B473C3513AE}"/>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D6D1AA5F-77C5-4945-909E-F52D66791A8C}"/>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10269105-6584-4C26-BEB8-8F964EC69787}"/>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76988E37-ACC0-4F4C-91CB-F37790C95E6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F324850A-77CB-4111-BB9B-71246A8BA94F}"/>
            </a:ext>
          </a:extLst>
        </xdr:cNvPr>
        <xdr:cNvCxnSpPr/>
      </xdr:nvCxnSpPr>
      <xdr:spPr>
        <a:xfrm flipV="1">
          <a:off x="19951064" y="5455821"/>
          <a:ext cx="0" cy="1450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3225F05B-5E72-4173-815A-B58FDE64B8C3}"/>
            </a:ext>
          </a:extLst>
        </xdr:cNvPr>
        <xdr:cNvSpPr txBox="1"/>
      </xdr:nvSpPr>
      <xdr:spPr>
        <a:xfrm>
          <a:off x="19989800" y="690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8A19ED51-7395-4762-975B-B6C189D780CE}"/>
            </a:ext>
          </a:extLst>
        </xdr:cNvPr>
        <xdr:cNvCxnSpPr/>
      </xdr:nvCxnSpPr>
      <xdr:spPr>
        <a:xfrm>
          <a:off x="19881850" y="69061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B2D12897-1773-4054-9FE2-029FE2BD0F92}"/>
            </a:ext>
          </a:extLst>
        </xdr:cNvPr>
        <xdr:cNvSpPr txBox="1"/>
      </xdr:nvSpPr>
      <xdr:spPr>
        <a:xfrm>
          <a:off x="19989800" y="524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70FC3E3F-72DB-45C6-841E-9B07392F0E53}"/>
            </a:ext>
          </a:extLst>
        </xdr:cNvPr>
        <xdr:cNvCxnSpPr/>
      </xdr:nvCxnSpPr>
      <xdr:spPr>
        <a:xfrm>
          <a:off x="19881850" y="5455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60279DDD-0559-4E55-9E2A-F935F942483C}"/>
            </a:ext>
          </a:extLst>
        </xdr:cNvPr>
        <xdr:cNvSpPr txBox="1"/>
      </xdr:nvSpPr>
      <xdr:spPr>
        <a:xfrm>
          <a:off x="19989800" y="6632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A602EFFE-7541-4CD6-BD6F-1221C0482B99}"/>
            </a:ext>
          </a:extLst>
        </xdr:cNvPr>
        <xdr:cNvSpPr/>
      </xdr:nvSpPr>
      <xdr:spPr>
        <a:xfrm>
          <a:off x="19900900" y="665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BC7FA718-DB84-4FA6-8C73-5C0A022BF7FF}"/>
            </a:ext>
          </a:extLst>
        </xdr:cNvPr>
        <xdr:cNvSpPr/>
      </xdr:nvSpPr>
      <xdr:spPr>
        <a:xfrm>
          <a:off x="19157950" y="666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177044C1-0EB5-47DE-ACFC-1A59646BF3B0}"/>
            </a:ext>
          </a:extLst>
        </xdr:cNvPr>
        <xdr:cNvSpPr/>
      </xdr:nvSpPr>
      <xdr:spPr>
        <a:xfrm>
          <a:off x="18345150" y="666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9C05D6A3-F7D8-4CCA-8ABC-4104877E66A3}"/>
            </a:ext>
          </a:extLst>
        </xdr:cNvPr>
        <xdr:cNvSpPr/>
      </xdr:nvSpPr>
      <xdr:spPr>
        <a:xfrm>
          <a:off x="17551400" y="6691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895845DC-EAD6-4086-AA60-2FD371C7FB31}"/>
            </a:ext>
          </a:extLst>
        </xdr:cNvPr>
        <xdr:cNvSpPr/>
      </xdr:nvSpPr>
      <xdr:spPr>
        <a:xfrm>
          <a:off x="16757650" y="66901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9AD8A80-5E92-490F-9C8C-43318B89DF8D}"/>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9EDFE79-EAE7-43F5-969B-0E3C6706E75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2DE5EA5-D7FE-4A03-B37F-84A31FB1AB0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6BAFCC8-6508-4073-8321-736B056DA3A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1B54F6B-4466-4A69-B252-009026B60C2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136109</xdr:rowOff>
    </xdr:from>
    <xdr:to>
      <xdr:col>116</xdr:col>
      <xdr:colOff>114300</xdr:colOff>
      <xdr:row>40</xdr:row>
      <xdr:rowOff>66259</xdr:rowOff>
    </xdr:to>
    <xdr:sp macro="" textlink="">
      <xdr:nvSpPr>
        <xdr:cNvPr id="590" name="楕円 589">
          <a:extLst>
            <a:ext uri="{FF2B5EF4-FFF2-40B4-BE49-F238E27FC236}">
              <a16:creationId xmlns:a16="http://schemas.microsoft.com/office/drawing/2014/main" id="{ECDD0CB2-B352-4B3E-9F6F-9B1827527F54}"/>
            </a:ext>
          </a:extLst>
        </xdr:cNvPr>
        <xdr:cNvSpPr/>
      </xdr:nvSpPr>
      <xdr:spPr>
        <a:xfrm>
          <a:off x="19900900" y="65813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158986</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422073D1-8A50-4B56-8FEE-229EDB59367C}"/>
            </a:ext>
          </a:extLst>
        </xdr:cNvPr>
        <xdr:cNvSpPr txBox="1"/>
      </xdr:nvSpPr>
      <xdr:spPr>
        <a:xfrm>
          <a:off x="19989800" y="643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137217</xdr:rowOff>
    </xdr:from>
    <xdr:to>
      <xdr:col>112</xdr:col>
      <xdr:colOff>38100</xdr:colOff>
      <xdr:row>40</xdr:row>
      <xdr:rowOff>67367</xdr:rowOff>
    </xdr:to>
    <xdr:sp macro="" textlink="">
      <xdr:nvSpPr>
        <xdr:cNvPr id="592" name="楕円 591">
          <a:extLst>
            <a:ext uri="{FF2B5EF4-FFF2-40B4-BE49-F238E27FC236}">
              <a16:creationId xmlns:a16="http://schemas.microsoft.com/office/drawing/2014/main" id="{A6E69FA7-1D84-4314-AF62-4B22E07EE352}"/>
            </a:ext>
          </a:extLst>
        </xdr:cNvPr>
        <xdr:cNvSpPr/>
      </xdr:nvSpPr>
      <xdr:spPr>
        <a:xfrm>
          <a:off x="19157950" y="65824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15459</xdr:rowOff>
    </xdr:from>
    <xdr:to>
      <xdr:col>116</xdr:col>
      <xdr:colOff>63500</xdr:colOff>
      <xdr:row>40</xdr:row>
      <xdr:rowOff>16567</xdr:rowOff>
    </xdr:to>
    <xdr:cxnSp macro="">
      <xdr:nvCxnSpPr>
        <xdr:cNvPr id="593" name="直線コネクタ 592">
          <a:extLst>
            <a:ext uri="{FF2B5EF4-FFF2-40B4-BE49-F238E27FC236}">
              <a16:creationId xmlns:a16="http://schemas.microsoft.com/office/drawing/2014/main" id="{7B69DE54-0CBA-4623-9506-7A52F8A6AD17}"/>
            </a:ext>
          </a:extLst>
        </xdr:cNvPr>
        <xdr:cNvCxnSpPr/>
      </xdr:nvCxnSpPr>
      <xdr:spPr>
        <a:xfrm flipV="1">
          <a:off x="19202400" y="6625809"/>
          <a:ext cx="749300" cy="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137793</xdr:rowOff>
    </xdr:from>
    <xdr:to>
      <xdr:col>107</xdr:col>
      <xdr:colOff>101600</xdr:colOff>
      <xdr:row>40</xdr:row>
      <xdr:rowOff>67943</xdr:rowOff>
    </xdr:to>
    <xdr:sp macro="" textlink="">
      <xdr:nvSpPr>
        <xdr:cNvPr id="594" name="楕円 593">
          <a:extLst>
            <a:ext uri="{FF2B5EF4-FFF2-40B4-BE49-F238E27FC236}">
              <a16:creationId xmlns:a16="http://schemas.microsoft.com/office/drawing/2014/main" id="{12CFE99B-1603-41DE-8235-8E0A76F535B1}"/>
            </a:ext>
          </a:extLst>
        </xdr:cNvPr>
        <xdr:cNvSpPr/>
      </xdr:nvSpPr>
      <xdr:spPr>
        <a:xfrm>
          <a:off x="18345150" y="65830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16567</xdr:rowOff>
    </xdr:from>
    <xdr:to>
      <xdr:col>111</xdr:col>
      <xdr:colOff>177800</xdr:colOff>
      <xdr:row>40</xdr:row>
      <xdr:rowOff>17143</xdr:rowOff>
    </xdr:to>
    <xdr:cxnSp macro="">
      <xdr:nvCxnSpPr>
        <xdr:cNvPr id="595" name="直線コネクタ 594">
          <a:extLst>
            <a:ext uri="{FF2B5EF4-FFF2-40B4-BE49-F238E27FC236}">
              <a16:creationId xmlns:a16="http://schemas.microsoft.com/office/drawing/2014/main" id="{6B3B5FFB-0D86-4238-AA71-5DD1E788FB2E}"/>
            </a:ext>
          </a:extLst>
        </xdr:cNvPr>
        <xdr:cNvCxnSpPr/>
      </xdr:nvCxnSpPr>
      <xdr:spPr>
        <a:xfrm flipV="1">
          <a:off x="18395950" y="6626917"/>
          <a:ext cx="80645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134353</xdr:rowOff>
    </xdr:from>
    <xdr:to>
      <xdr:col>102</xdr:col>
      <xdr:colOff>165100</xdr:colOff>
      <xdr:row>40</xdr:row>
      <xdr:rowOff>64503</xdr:rowOff>
    </xdr:to>
    <xdr:sp macro="" textlink="">
      <xdr:nvSpPr>
        <xdr:cNvPr id="596" name="楕円 595">
          <a:extLst>
            <a:ext uri="{FF2B5EF4-FFF2-40B4-BE49-F238E27FC236}">
              <a16:creationId xmlns:a16="http://schemas.microsoft.com/office/drawing/2014/main" id="{8CC4BDD8-F67F-445B-A06A-E5D9A81CF514}"/>
            </a:ext>
          </a:extLst>
        </xdr:cNvPr>
        <xdr:cNvSpPr/>
      </xdr:nvSpPr>
      <xdr:spPr>
        <a:xfrm>
          <a:off x="17551400" y="65796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13703</xdr:rowOff>
    </xdr:from>
    <xdr:to>
      <xdr:col>107</xdr:col>
      <xdr:colOff>50800</xdr:colOff>
      <xdr:row>40</xdr:row>
      <xdr:rowOff>17143</xdr:rowOff>
    </xdr:to>
    <xdr:cxnSp macro="">
      <xdr:nvCxnSpPr>
        <xdr:cNvPr id="597" name="直線コネクタ 596">
          <a:extLst>
            <a:ext uri="{FF2B5EF4-FFF2-40B4-BE49-F238E27FC236}">
              <a16:creationId xmlns:a16="http://schemas.microsoft.com/office/drawing/2014/main" id="{76248239-ADA4-4820-89A3-CE4FB270AC3D}"/>
            </a:ext>
          </a:extLst>
        </xdr:cNvPr>
        <xdr:cNvCxnSpPr/>
      </xdr:nvCxnSpPr>
      <xdr:spPr>
        <a:xfrm>
          <a:off x="17602200" y="6624053"/>
          <a:ext cx="79375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143104</xdr:rowOff>
    </xdr:from>
    <xdr:to>
      <xdr:col>98</xdr:col>
      <xdr:colOff>38100</xdr:colOff>
      <xdr:row>40</xdr:row>
      <xdr:rowOff>73254</xdr:rowOff>
    </xdr:to>
    <xdr:sp macro="" textlink="">
      <xdr:nvSpPr>
        <xdr:cNvPr id="598" name="楕円 597">
          <a:extLst>
            <a:ext uri="{FF2B5EF4-FFF2-40B4-BE49-F238E27FC236}">
              <a16:creationId xmlns:a16="http://schemas.microsoft.com/office/drawing/2014/main" id="{510C716C-656D-4976-9B51-F3D125AF2FFF}"/>
            </a:ext>
          </a:extLst>
        </xdr:cNvPr>
        <xdr:cNvSpPr/>
      </xdr:nvSpPr>
      <xdr:spPr>
        <a:xfrm>
          <a:off x="16757650" y="65883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13703</xdr:rowOff>
    </xdr:from>
    <xdr:to>
      <xdr:col>102</xdr:col>
      <xdr:colOff>114300</xdr:colOff>
      <xdr:row>40</xdr:row>
      <xdr:rowOff>22454</xdr:rowOff>
    </xdr:to>
    <xdr:cxnSp macro="">
      <xdr:nvCxnSpPr>
        <xdr:cNvPr id="599" name="直線コネクタ 598">
          <a:extLst>
            <a:ext uri="{FF2B5EF4-FFF2-40B4-BE49-F238E27FC236}">
              <a16:creationId xmlns:a16="http://schemas.microsoft.com/office/drawing/2014/main" id="{33D34DB1-6C2A-4FC0-892C-2DA2FC3346CB}"/>
            </a:ext>
          </a:extLst>
        </xdr:cNvPr>
        <xdr:cNvCxnSpPr/>
      </xdr:nvCxnSpPr>
      <xdr:spPr>
        <a:xfrm flipV="1">
          <a:off x="16802100" y="6624053"/>
          <a:ext cx="800100" cy="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CCF58741-5FC7-4F14-80EF-168761C496D5}"/>
            </a:ext>
          </a:extLst>
        </xdr:cNvPr>
        <xdr:cNvSpPr txBox="1"/>
      </xdr:nvSpPr>
      <xdr:spPr>
        <a:xfrm>
          <a:off x="18947911" y="675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BE045B02-6319-43D0-BF4D-80DBAAA5E576}"/>
            </a:ext>
          </a:extLst>
        </xdr:cNvPr>
        <xdr:cNvSpPr txBox="1"/>
      </xdr:nvSpPr>
      <xdr:spPr>
        <a:xfrm>
          <a:off x="18166861" y="676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8CB8AD96-5B04-49EF-AB0A-465EF318240F}"/>
            </a:ext>
          </a:extLst>
        </xdr:cNvPr>
        <xdr:cNvSpPr txBox="1"/>
      </xdr:nvSpPr>
      <xdr:spPr>
        <a:xfrm>
          <a:off x="17354061" y="677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758F8BE3-239E-479D-9EB9-5A4756A10FFB}"/>
            </a:ext>
          </a:extLst>
        </xdr:cNvPr>
        <xdr:cNvSpPr txBox="1"/>
      </xdr:nvSpPr>
      <xdr:spPr>
        <a:xfrm>
          <a:off x="16560311" y="677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83894</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AAE9101A-A3C0-43DB-AFAC-953CCB6BF9BE}"/>
            </a:ext>
          </a:extLst>
        </xdr:cNvPr>
        <xdr:cNvSpPr txBox="1"/>
      </xdr:nvSpPr>
      <xdr:spPr>
        <a:xfrm>
          <a:off x="18915595" y="636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84470</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E4E8C42C-7CD0-47F6-BCE4-B140F8B1D791}"/>
            </a:ext>
          </a:extLst>
        </xdr:cNvPr>
        <xdr:cNvSpPr txBox="1"/>
      </xdr:nvSpPr>
      <xdr:spPr>
        <a:xfrm>
          <a:off x="18134545" y="6364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81030</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40576B74-CF28-4CF6-83FE-0C361B316F02}"/>
            </a:ext>
          </a:extLst>
        </xdr:cNvPr>
        <xdr:cNvSpPr txBox="1"/>
      </xdr:nvSpPr>
      <xdr:spPr>
        <a:xfrm>
          <a:off x="17321745" y="6361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89781</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86F11AED-55B5-46DC-B6F0-1770173744A6}"/>
            </a:ext>
          </a:extLst>
        </xdr:cNvPr>
        <xdr:cNvSpPr txBox="1"/>
      </xdr:nvSpPr>
      <xdr:spPr>
        <a:xfrm>
          <a:off x="16527995" y="6369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28429DA2-97B5-4C0D-8931-0CA28B3F6361}"/>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24F128FF-2C84-4BBC-B2A7-B79670DDBD0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50A88943-D12F-48F7-BF3F-A30F0B8E7D6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E710FE35-1500-40F4-9C8B-214365C8DCB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19541639-DC71-4850-9B31-97008DC0027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C1BA2C4D-643E-414A-B807-62F3CCCB824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23C48929-75DD-4AAB-82D8-9387CCB2B46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CE96F207-D92A-436E-BDA6-17D3028FD58D}"/>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CA27F73A-537B-4461-A06D-0B526C8F8366}"/>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FC84A3E6-2EC8-464A-94B1-11FD3D99E1D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554EB38D-88B7-44E7-A3EB-895785FFA600}"/>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D733BD3F-1B35-47B5-AD42-B331E70FC2B5}"/>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52A98556-3326-410F-9C2C-4EF4DA2E9CAE}"/>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A3BF02-14C8-49FE-A8A9-293445E06F75}"/>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113F3A2A-202B-4BA6-8395-6EEF3889A930}"/>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DA16D5C8-C07E-4EF7-8675-8E2520D3604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D9E9C077-BB63-47C1-88F1-5BD9432E983A}"/>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1BC3007D-64D9-4AAC-89B6-4A6AABB2B1E9}"/>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80FD4F76-3946-4EB5-889B-2B4AAD5EE690}"/>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D7BF0C4-4B46-4266-9699-28CE17CCC611}"/>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61D563B0-0336-40CC-ABE5-90C437C7BB99}"/>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AC85726-2E93-4831-9758-B57E794995F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DE763C58-F88B-4C30-B2A5-1FDC3B2BCD1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BEEC1D2D-F155-4528-9A39-39F6B6A5BEB5}"/>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68D1C2F1-F727-43A0-8BD2-7C344F7B20AD}"/>
            </a:ext>
          </a:extLst>
        </xdr:cNvPr>
        <xdr:cNvCxnSpPr/>
      </xdr:nvCxnSpPr>
      <xdr:spPr>
        <a:xfrm flipV="1">
          <a:off x="14699614" y="9083675"/>
          <a:ext cx="0" cy="15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9B71BA5B-505F-4B79-8145-E610304F4B5D}"/>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FE792EEA-ABC9-4F4D-B27A-6EBDA174D08B}"/>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54C40930-7C12-46BC-9CC3-6F269EDA1FE6}"/>
            </a:ext>
          </a:extLst>
        </xdr:cNvPr>
        <xdr:cNvSpPr txBox="1"/>
      </xdr:nvSpPr>
      <xdr:spPr>
        <a:xfrm>
          <a:off x="14738350" y="886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BFE04BA6-25A0-437B-B247-06CCE3FD9BA6}"/>
            </a:ext>
          </a:extLst>
        </xdr:cNvPr>
        <xdr:cNvCxnSpPr/>
      </xdr:nvCxnSpPr>
      <xdr:spPr>
        <a:xfrm>
          <a:off x="14611350" y="9083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E701E3DC-8323-46FB-B94F-4C23A5C27252}"/>
            </a:ext>
          </a:extLst>
        </xdr:cNvPr>
        <xdr:cNvSpPr txBox="1"/>
      </xdr:nvSpPr>
      <xdr:spPr>
        <a:xfrm>
          <a:off x="14738350" y="9798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29D9C165-2C7B-4BEB-84A7-7CCC77727037}"/>
            </a:ext>
          </a:extLst>
        </xdr:cNvPr>
        <xdr:cNvSpPr/>
      </xdr:nvSpPr>
      <xdr:spPr>
        <a:xfrm>
          <a:off x="14649450" y="9820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8F8D5F3E-4324-473D-848C-0F2677EE6F5B}"/>
            </a:ext>
          </a:extLst>
        </xdr:cNvPr>
        <xdr:cNvSpPr/>
      </xdr:nvSpPr>
      <xdr:spPr>
        <a:xfrm>
          <a:off x="1388745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7A394F83-870D-4EF4-B9DE-9023857E0470}"/>
            </a:ext>
          </a:extLst>
        </xdr:cNvPr>
        <xdr:cNvSpPr/>
      </xdr:nvSpPr>
      <xdr:spPr>
        <a:xfrm>
          <a:off x="13093700" y="975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3D9D6643-4CDD-4017-84FC-F6A181B72A07}"/>
            </a:ext>
          </a:extLst>
        </xdr:cNvPr>
        <xdr:cNvSpPr/>
      </xdr:nvSpPr>
      <xdr:spPr>
        <a:xfrm>
          <a:off x="12299950" y="97351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43A5A7FF-5DA8-4244-8D7B-75844E4481C1}"/>
            </a:ext>
          </a:extLst>
        </xdr:cNvPr>
        <xdr:cNvSpPr/>
      </xdr:nvSpPr>
      <xdr:spPr>
        <a:xfrm>
          <a:off x="11487150" y="971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7C5D215-5D9F-4B8B-B01F-272CDCA72FE3}"/>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0A7338F-B30C-4BD4-8E04-710D5FB7E9F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ABB5C06-38C6-4EC6-897C-F94C303DB47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7CD195A-7F6E-4111-B10C-AA51FF971429}"/>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F11E9A8-E206-473D-A9D4-568D259DA67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141605</xdr:rowOff>
    </xdr:from>
    <xdr:to>
      <xdr:col>85</xdr:col>
      <xdr:colOff>177800</xdr:colOff>
      <xdr:row>58</xdr:row>
      <xdr:rowOff>71755</xdr:rowOff>
    </xdr:to>
    <xdr:sp macro="" textlink="">
      <xdr:nvSpPr>
        <xdr:cNvPr id="648" name="楕円 647">
          <a:extLst>
            <a:ext uri="{FF2B5EF4-FFF2-40B4-BE49-F238E27FC236}">
              <a16:creationId xmlns:a16="http://schemas.microsoft.com/office/drawing/2014/main" id="{FC81888F-AAAC-44A0-AD5E-B2D134C1EE0E}"/>
            </a:ext>
          </a:extLst>
        </xdr:cNvPr>
        <xdr:cNvSpPr/>
      </xdr:nvSpPr>
      <xdr:spPr>
        <a:xfrm>
          <a:off x="14649450" y="9558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164482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C18B4263-261A-478D-BA7B-BBAC9D073530}"/>
            </a:ext>
          </a:extLst>
        </xdr:cNvPr>
        <xdr:cNvSpPr txBox="1"/>
      </xdr:nvSpPr>
      <xdr:spPr>
        <a:xfrm>
          <a:off x="14738350" y="941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103505</xdr:rowOff>
    </xdr:from>
    <xdr:to>
      <xdr:col>81</xdr:col>
      <xdr:colOff>101600</xdr:colOff>
      <xdr:row>58</xdr:row>
      <xdr:rowOff>33655</xdr:rowOff>
    </xdr:to>
    <xdr:sp macro="" textlink="">
      <xdr:nvSpPr>
        <xdr:cNvPr id="650" name="楕円 649">
          <a:extLst>
            <a:ext uri="{FF2B5EF4-FFF2-40B4-BE49-F238E27FC236}">
              <a16:creationId xmlns:a16="http://schemas.microsoft.com/office/drawing/2014/main" id="{09A05E13-948B-49FF-9F07-554EFEF5F57C}"/>
            </a:ext>
          </a:extLst>
        </xdr:cNvPr>
        <xdr:cNvSpPr/>
      </xdr:nvSpPr>
      <xdr:spPr>
        <a:xfrm>
          <a:off x="13887450" y="9520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154305</xdr:rowOff>
    </xdr:from>
    <xdr:to>
      <xdr:col>85</xdr:col>
      <xdr:colOff>127000</xdr:colOff>
      <xdr:row>58</xdr:row>
      <xdr:rowOff>20955</xdr:rowOff>
    </xdr:to>
    <xdr:cxnSp macro="">
      <xdr:nvCxnSpPr>
        <xdr:cNvPr id="651" name="直線コネクタ 650">
          <a:extLst>
            <a:ext uri="{FF2B5EF4-FFF2-40B4-BE49-F238E27FC236}">
              <a16:creationId xmlns:a16="http://schemas.microsoft.com/office/drawing/2014/main" id="{A06C79A3-8759-41D2-8488-9ED26E811304}"/>
            </a:ext>
          </a:extLst>
        </xdr:cNvPr>
        <xdr:cNvCxnSpPr/>
      </xdr:nvCxnSpPr>
      <xdr:spPr>
        <a:xfrm>
          <a:off x="13938250" y="9571355"/>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67310</xdr:rowOff>
    </xdr:from>
    <xdr:to>
      <xdr:col>76</xdr:col>
      <xdr:colOff>165100</xdr:colOff>
      <xdr:row>57</xdr:row>
      <xdr:rowOff>168910</xdr:rowOff>
    </xdr:to>
    <xdr:sp macro="" textlink="">
      <xdr:nvSpPr>
        <xdr:cNvPr id="652" name="楕円 651">
          <a:extLst>
            <a:ext uri="{FF2B5EF4-FFF2-40B4-BE49-F238E27FC236}">
              <a16:creationId xmlns:a16="http://schemas.microsoft.com/office/drawing/2014/main" id="{1ED4CE67-B863-4EB7-8186-72EB4D2C8C7A}"/>
            </a:ext>
          </a:extLst>
        </xdr:cNvPr>
        <xdr:cNvSpPr/>
      </xdr:nvSpPr>
      <xdr:spPr>
        <a:xfrm>
          <a:off x="13093700" y="9484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118110</xdr:rowOff>
    </xdr:from>
    <xdr:to>
      <xdr:col>81</xdr:col>
      <xdr:colOff>50800</xdr:colOff>
      <xdr:row>57</xdr:row>
      <xdr:rowOff>154305</xdr:rowOff>
    </xdr:to>
    <xdr:cxnSp macro="">
      <xdr:nvCxnSpPr>
        <xdr:cNvPr id="653" name="直線コネクタ 652">
          <a:extLst>
            <a:ext uri="{FF2B5EF4-FFF2-40B4-BE49-F238E27FC236}">
              <a16:creationId xmlns:a16="http://schemas.microsoft.com/office/drawing/2014/main" id="{82E0307F-D305-4367-9254-57069061C068}"/>
            </a:ext>
          </a:extLst>
        </xdr:cNvPr>
        <xdr:cNvCxnSpPr/>
      </xdr:nvCxnSpPr>
      <xdr:spPr>
        <a:xfrm>
          <a:off x="13144500" y="953516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34925</xdr:rowOff>
    </xdr:from>
    <xdr:to>
      <xdr:col>72</xdr:col>
      <xdr:colOff>38100</xdr:colOff>
      <xdr:row>57</xdr:row>
      <xdr:rowOff>136525</xdr:rowOff>
    </xdr:to>
    <xdr:sp macro="" textlink="">
      <xdr:nvSpPr>
        <xdr:cNvPr id="654" name="楕円 653">
          <a:extLst>
            <a:ext uri="{FF2B5EF4-FFF2-40B4-BE49-F238E27FC236}">
              <a16:creationId xmlns:a16="http://schemas.microsoft.com/office/drawing/2014/main" id="{50F70564-2A58-458C-A4C3-A246F3462E29}"/>
            </a:ext>
          </a:extLst>
        </xdr:cNvPr>
        <xdr:cNvSpPr/>
      </xdr:nvSpPr>
      <xdr:spPr>
        <a:xfrm>
          <a:off x="12299950" y="9451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85725</xdr:rowOff>
    </xdr:from>
    <xdr:to>
      <xdr:col>76</xdr:col>
      <xdr:colOff>114300</xdr:colOff>
      <xdr:row>57</xdr:row>
      <xdr:rowOff>118110</xdr:rowOff>
    </xdr:to>
    <xdr:cxnSp macro="">
      <xdr:nvCxnSpPr>
        <xdr:cNvPr id="655" name="直線コネクタ 654">
          <a:extLst>
            <a:ext uri="{FF2B5EF4-FFF2-40B4-BE49-F238E27FC236}">
              <a16:creationId xmlns:a16="http://schemas.microsoft.com/office/drawing/2014/main" id="{5CEAEF80-4019-4C3B-AD6E-755F074521CA}"/>
            </a:ext>
          </a:extLst>
        </xdr:cNvPr>
        <xdr:cNvCxnSpPr/>
      </xdr:nvCxnSpPr>
      <xdr:spPr>
        <a:xfrm>
          <a:off x="12344400" y="9502775"/>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168275</xdr:rowOff>
    </xdr:from>
    <xdr:to>
      <xdr:col>67</xdr:col>
      <xdr:colOff>101600</xdr:colOff>
      <xdr:row>57</xdr:row>
      <xdr:rowOff>98425</xdr:rowOff>
    </xdr:to>
    <xdr:sp macro="" textlink="">
      <xdr:nvSpPr>
        <xdr:cNvPr id="656" name="楕円 655">
          <a:extLst>
            <a:ext uri="{FF2B5EF4-FFF2-40B4-BE49-F238E27FC236}">
              <a16:creationId xmlns:a16="http://schemas.microsoft.com/office/drawing/2014/main" id="{4F3C5E40-6A85-4571-9C0F-F9C609B3ACF4}"/>
            </a:ext>
          </a:extLst>
        </xdr:cNvPr>
        <xdr:cNvSpPr/>
      </xdr:nvSpPr>
      <xdr:spPr>
        <a:xfrm>
          <a:off x="11487150" y="941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47625</xdr:rowOff>
    </xdr:from>
    <xdr:to>
      <xdr:col>71</xdr:col>
      <xdr:colOff>177800</xdr:colOff>
      <xdr:row>57</xdr:row>
      <xdr:rowOff>85725</xdr:rowOff>
    </xdr:to>
    <xdr:cxnSp macro="">
      <xdr:nvCxnSpPr>
        <xdr:cNvPr id="657" name="直線コネクタ 656">
          <a:extLst>
            <a:ext uri="{FF2B5EF4-FFF2-40B4-BE49-F238E27FC236}">
              <a16:creationId xmlns:a16="http://schemas.microsoft.com/office/drawing/2014/main" id="{30402142-C496-4993-97DF-DFC9DC58898C}"/>
            </a:ext>
          </a:extLst>
        </xdr:cNvPr>
        <xdr:cNvCxnSpPr/>
      </xdr:nvCxnSpPr>
      <xdr:spPr>
        <a:xfrm>
          <a:off x="11537950" y="946467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52F19D32-DAC1-422B-969A-C43D5C4708A3}"/>
            </a:ext>
          </a:extLst>
        </xdr:cNvPr>
        <xdr:cNvSpPr txBox="1"/>
      </xdr:nvSpPr>
      <xdr:spPr>
        <a:xfrm>
          <a:off x="13742044" y="987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751AB9B7-A7AA-4E86-BFFB-DCBB8995FF2E}"/>
            </a:ext>
          </a:extLst>
        </xdr:cNvPr>
        <xdr:cNvSpPr txBox="1"/>
      </xdr:nvSpPr>
      <xdr:spPr>
        <a:xfrm>
          <a:off x="12960994" y="984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86866AD-7723-4346-AEAD-2DD51D8737C6}"/>
            </a:ext>
          </a:extLst>
        </xdr:cNvPr>
        <xdr:cNvSpPr txBox="1"/>
      </xdr:nvSpPr>
      <xdr:spPr>
        <a:xfrm>
          <a:off x="12167244"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653E1EB8-E7A1-4DAA-B1FF-DE26B58840B4}"/>
            </a:ext>
          </a:extLst>
        </xdr:cNvPr>
        <xdr:cNvSpPr txBox="1"/>
      </xdr:nvSpPr>
      <xdr:spPr>
        <a:xfrm>
          <a:off x="11354444" y="980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50182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2D6BCF11-144B-4FDA-949C-C68767090473}"/>
            </a:ext>
          </a:extLst>
        </xdr:cNvPr>
        <xdr:cNvSpPr txBox="1"/>
      </xdr:nvSpPr>
      <xdr:spPr>
        <a:xfrm>
          <a:off x="13742044" y="930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13987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4AA6E40F-5D27-495E-A0DD-98A335D2CD39}"/>
            </a:ext>
          </a:extLst>
        </xdr:cNvPr>
        <xdr:cNvSpPr txBox="1"/>
      </xdr:nvSpPr>
      <xdr:spPr>
        <a:xfrm>
          <a:off x="12960994" y="926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153052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73CEAA59-17B0-4E2D-80E9-D71F080B3128}"/>
            </a:ext>
          </a:extLst>
        </xdr:cNvPr>
        <xdr:cNvSpPr txBox="1"/>
      </xdr:nvSpPr>
      <xdr:spPr>
        <a:xfrm>
          <a:off x="12167244" y="923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114952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525A59CD-65FA-41A2-9769-3957073D94F6}"/>
            </a:ext>
          </a:extLst>
        </xdr:cNvPr>
        <xdr:cNvSpPr txBox="1"/>
      </xdr:nvSpPr>
      <xdr:spPr>
        <a:xfrm>
          <a:off x="11354444" y="920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3C0D11D0-B69A-4FF6-9934-F4F9035790E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7655346C-DCF8-41BE-B17A-C93E1AA748E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BE6A8E2A-C035-4581-9B6B-24B3FB7C332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B55F9D72-98AE-44E5-A5A9-FED9551C686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1B645C5-690B-48CB-A59B-A28521A2865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37324FAD-C5A7-433A-8C67-5C4892A675C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EFEA933E-965B-4AC9-A1F5-ED7A493CA1D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ED19A752-753A-49F4-A029-854A67AD48D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723102C2-D3BB-47C9-8113-783D108E4BBE}"/>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47056667-9B60-4F96-9E7E-C9DE11F4D924}"/>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D7A03C1-8F3E-42A4-A906-20E75C5B87F0}"/>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536D8B08-8F30-42E8-AA41-4FAF620EEE31}"/>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888A83D8-F160-49D9-8677-89A60B5D1CD0}"/>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B1720F65-A7DF-4FC5-BCE0-2020AC232C07}"/>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ECEA963-BD0E-4912-8D3E-B3819F24FF98}"/>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2B85D9AA-C7A4-4D82-BF23-73144ADF1EA9}"/>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18F4FA84-DB86-4CBB-AF60-312D12985B24}"/>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A3E4C4AC-C589-4486-AFEE-3EFF1E4F5B2A}"/>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5835CAC0-F85B-4518-9AAC-8C1C83FF8590}"/>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1182C8E8-1C3D-4E54-9922-064C56A68C27}"/>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C1543687-FBF6-47D3-AD38-A07B24539EDA}"/>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4C2D3044-9A9A-4374-AF25-0805D9F27694}"/>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91A81BA4-9AB1-444E-8405-4BF9C6B607FD}"/>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423755D5-6E79-4CFF-BD7E-AB9B0E102C47}"/>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2962396-CE99-4AA0-A793-FD6D19CC0CE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E492A6B0-B6FF-4883-840D-0314661B3973}"/>
            </a:ext>
          </a:extLst>
        </xdr:cNvPr>
        <xdr:cNvCxnSpPr/>
      </xdr:nvCxnSpPr>
      <xdr:spPr>
        <a:xfrm flipV="1">
          <a:off x="19951064" y="9176657"/>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34409E5A-A4E0-400E-8492-4147B1A5C7AC}"/>
            </a:ext>
          </a:extLst>
        </xdr:cNvPr>
        <xdr:cNvSpPr txBox="1"/>
      </xdr:nvSpPr>
      <xdr:spPr>
        <a:xfrm>
          <a:off x="19989800" y="1069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F61047DD-1590-41DD-AF34-FF77DAE7207F}"/>
            </a:ext>
          </a:extLst>
        </xdr:cNvPr>
        <xdr:cNvCxnSpPr/>
      </xdr:nvCxnSpPr>
      <xdr:spPr>
        <a:xfrm>
          <a:off x="19881850" y="106935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2AC59649-A77B-4DE9-9F87-8462DDC43887}"/>
            </a:ext>
          </a:extLst>
        </xdr:cNvPr>
        <xdr:cNvSpPr txBox="1"/>
      </xdr:nvSpPr>
      <xdr:spPr>
        <a:xfrm>
          <a:off x="19989800" y="895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D1ED2B55-13A4-4B2A-83B4-E51945AF3C42}"/>
            </a:ext>
          </a:extLst>
        </xdr:cNvPr>
        <xdr:cNvCxnSpPr/>
      </xdr:nvCxnSpPr>
      <xdr:spPr>
        <a:xfrm>
          <a:off x="19881850" y="9176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BD62072D-0252-41B4-B42B-35855729D08A}"/>
            </a:ext>
          </a:extLst>
        </xdr:cNvPr>
        <xdr:cNvSpPr txBox="1"/>
      </xdr:nvSpPr>
      <xdr:spPr>
        <a:xfrm>
          <a:off x="19989800" y="10320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8751732F-557C-4F10-ACDD-282FDCDCBB0F}"/>
            </a:ext>
          </a:extLst>
        </xdr:cNvPr>
        <xdr:cNvSpPr/>
      </xdr:nvSpPr>
      <xdr:spPr>
        <a:xfrm>
          <a:off x="199009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3AA77C08-C25A-4715-8E4D-C8333AE06306}"/>
            </a:ext>
          </a:extLst>
        </xdr:cNvPr>
        <xdr:cNvSpPr/>
      </xdr:nvSpPr>
      <xdr:spPr>
        <a:xfrm>
          <a:off x="19157950" y="104499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63309BCC-FFEA-4D7D-AADD-B9F789524490}"/>
            </a:ext>
          </a:extLst>
        </xdr:cNvPr>
        <xdr:cNvSpPr/>
      </xdr:nvSpPr>
      <xdr:spPr>
        <a:xfrm>
          <a:off x="18345150" y="1045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24576247-9E02-4281-9100-8F8EE56A12AA}"/>
            </a:ext>
          </a:extLst>
        </xdr:cNvPr>
        <xdr:cNvSpPr/>
      </xdr:nvSpPr>
      <xdr:spPr>
        <a:xfrm>
          <a:off x="175514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0119D812-5ABC-4550-B72D-7B0E9EDD60F2}"/>
            </a:ext>
          </a:extLst>
        </xdr:cNvPr>
        <xdr:cNvSpPr/>
      </xdr:nvSpPr>
      <xdr:spPr>
        <a:xfrm>
          <a:off x="16757650" y="104695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066EB3F-CEE0-4AD3-AE65-C20CA65EE9A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DE73F39-183D-4FD7-9156-B5F82FBFD7F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57EE442-01CE-4E54-8C19-7F5CEF657D5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C503083-53FF-4537-B3A3-245ADAB83966}"/>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0EB1091-84CA-4BF7-B73D-B62972450232}"/>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107587</xdr:rowOff>
    </xdr:from>
    <xdr:to>
      <xdr:col>116</xdr:col>
      <xdr:colOff>114300</xdr:colOff>
      <xdr:row>64</xdr:row>
      <xdr:rowOff>37737</xdr:rowOff>
    </xdr:to>
    <xdr:sp macro="" textlink="">
      <xdr:nvSpPr>
        <xdr:cNvPr id="707" name="楕円 706">
          <a:extLst>
            <a:ext uri="{FF2B5EF4-FFF2-40B4-BE49-F238E27FC236}">
              <a16:creationId xmlns:a16="http://schemas.microsoft.com/office/drawing/2014/main" id="{1A54F136-0F3A-4912-BEC8-40C467502818}"/>
            </a:ext>
          </a:extLst>
        </xdr:cNvPr>
        <xdr:cNvSpPr/>
      </xdr:nvSpPr>
      <xdr:spPr>
        <a:xfrm>
          <a:off x="19900900" y="10515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86014</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B38C6839-D8E3-4387-9F0C-DFE691182F7D}"/>
            </a:ext>
          </a:extLst>
        </xdr:cNvPr>
        <xdr:cNvSpPr txBox="1"/>
      </xdr:nvSpPr>
      <xdr:spPr>
        <a:xfrm>
          <a:off x="19989800" y="1049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107587</xdr:rowOff>
    </xdr:from>
    <xdr:to>
      <xdr:col>112</xdr:col>
      <xdr:colOff>38100</xdr:colOff>
      <xdr:row>64</xdr:row>
      <xdr:rowOff>37737</xdr:rowOff>
    </xdr:to>
    <xdr:sp macro="" textlink="">
      <xdr:nvSpPr>
        <xdr:cNvPr id="709" name="楕円 708">
          <a:extLst>
            <a:ext uri="{FF2B5EF4-FFF2-40B4-BE49-F238E27FC236}">
              <a16:creationId xmlns:a16="http://schemas.microsoft.com/office/drawing/2014/main" id="{D12FDFE9-3595-407B-895F-6A33FAF8CFDF}"/>
            </a:ext>
          </a:extLst>
        </xdr:cNvPr>
        <xdr:cNvSpPr/>
      </xdr:nvSpPr>
      <xdr:spPr>
        <a:xfrm>
          <a:off x="19157950" y="105152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158387</xdr:rowOff>
    </xdr:from>
    <xdr:to>
      <xdr:col>116</xdr:col>
      <xdr:colOff>63500</xdr:colOff>
      <xdr:row>63</xdr:row>
      <xdr:rowOff>158387</xdr:rowOff>
    </xdr:to>
    <xdr:cxnSp macro="">
      <xdr:nvCxnSpPr>
        <xdr:cNvPr id="710" name="直線コネクタ 709">
          <a:extLst>
            <a:ext uri="{FF2B5EF4-FFF2-40B4-BE49-F238E27FC236}">
              <a16:creationId xmlns:a16="http://schemas.microsoft.com/office/drawing/2014/main" id="{AD9214D9-AA51-4441-9C27-4A35C652BAE0}"/>
            </a:ext>
          </a:extLst>
        </xdr:cNvPr>
        <xdr:cNvCxnSpPr/>
      </xdr:nvCxnSpPr>
      <xdr:spPr>
        <a:xfrm>
          <a:off x="19202400" y="1056603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107587</xdr:rowOff>
    </xdr:from>
    <xdr:to>
      <xdr:col>107</xdr:col>
      <xdr:colOff>101600</xdr:colOff>
      <xdr:row>64</xdr:row>
      <xdr:rowOff>37737</xdr:rowOff>
    </xdr:to>
    <xdr:sp macro="" textlink="">
      <xdr:nvSpPr>
        <xdr:cNvPr id="711" name="楕円 710">
          <a:extLst>
            <a:ext uri="{FF2B5EF4-FFF2-40B4-BE49-F238E27FC236}">
              <a16:creationId xmlns:a16="http://schemas.microsoft.com/office/drawing/2014/main" id="{BCDBBBC9-54AE-49DE-91BE-C4305EE8DDC8}"/>
            </a:ext>
          </a:extLst>
        </xdr:cNvPr>
        <xdr:cNvSpPr/>
      </xdr:nvSpPr>
      <xdr:spPr>
        <a:xfrm>
          <a:off x="18345150" y="10515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158387</xdr:rowOff>
    </xdr:from>
    <xdr:to>
      <xdr:col>111</xdr:col>
      <xdr:colOff>177800</xdr:colOff>
      <xdr:row>63</xdr:row>
      <xdr:rowOff>158387</xdr:rowOff>
    </xdr:to>
    <xdr:cxnSp macro="">
      <xdr:nvCxnSpPr>
        <xdr:cNvPr id="712" name="直線コネクタ 711">
          <a:extLst>
            <a:ext uri="{FF2B5EF4-FFF2-40B4-BE49-F238E27FC236}">
              <a16:creationId xmlns:a16="http://schemas.microsoft.com/office/drawing/2014/main" id="{3DA8F39D-903D-48A6-83B8-914EACACD7A2}"/>
            </a:ext>
          </a:extLst>
        </xdr:cNvPr>
        <xdr:cNvCxnSpPr/>
      </xdr:nvCxnSpPr>
      <xdr:spPr>
        <a:xfrm>
          <a:off x="18395950" y="105660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713" name="楕円 712">
          <a:extLst>
            <a:ext uri="{FF2B5EF4-FFF2-40B4-BE49-F238E27FC236}">
              <a16:creationId xmlns:a16="http://schemas.microsoft.com/office/drawing/2014/main" id="{9588E15F-CA7C-4446-92CF-D497997833C8}"/>
            </a:ext>
          </a:extLst>
        </xdr:cNvPr>
        <xdr:cNvSpPr/>
      </xdr:nvSpPr>
      <xdr:spPr>
        <a:xfrm>
          <a:off x="17551400" y="105119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158387</xdr:rowOff>
    </xdr:to>
    <xdr:cxnSp macro="">
      <xdr:nvCxnSpPr>
        <xdr:cNvPr id="714" name="直線コネクタ 713">
          <a:extLst>
            <a:ext uri="{FF2B5EF4-FFF2-40B4-BE49-F238E27FC236}">
              <a16:creationId xmlns:a16="http://schemas.microsoft.com/office/drawing/2014/main" id="{7D3665A8-A246-4E4A-8E66-DB37049CC354}"/>
            </a:ext>
          </a:extLst>
        </xdr:cNvPr>
        <xdr:cNvCxnSpPr/>
      </xdr:nvCxnSpPr>
      <xdr:spPr>
        <a:xfrm>
          <a:off x="17602200" y="10562772"/>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715" name="楕円 714">
          <a:extLst>
            <a:ext uri="{FF2B5EF4-FFF2-40B4-BE49-F238E27FC236}">
              <a16:creationId xmlns:a16="http://schemas.microsoft.com/office/drawing/2014/main" id="{826718E1-43E3-42F4-98CF-6B06FC199DA3}"/>
            </a:ext>
          </a:extLst>
        </xdr:cNvPr>
        <xdr:cNvSpPr/>
      </xdr:nvSpPr>
      <xdr:spPr>
        <a:xfrm>
          <a:off x="16757650" y="105119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155122</xdr:rowOff>
    </xdr:to>
    <xdr:cxnSp macro="">
      <xdr:nvCxnSpPr>
        <xdr:cNvPr id="716" name="直線コネクタ 715">
          <a:extLst>
            <a:ext uri="{FF2B5EF4-FFF2-40B4-BE49-F238E27FC236}">
              <a16:creationId xmlns:a16="http://schemas.microsoft.com/office/drawing/2014/main" id="{AD02D329-B74B-42CD-B006-A1FEC600ABB8}"/>
            </a:ext>
          </a:extLst>
        </xdr:cNvPr>
        <xdr:cNvCxnSpPr/>
      </xdr:nvCxnSpPr>
      <xdr:spPr>
        <a:xfrm>
          <a:off x="16802100" y="105627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87458D7D-7538-4754-B27A-0E4AE841C2B2}"/>
            </a:ext>
          </a:extLst>
        </xdr:cNvPr>
        <xdr:cNvSpPr txBox="1"/>
      </xdr:nvSpPr>
      <xdr:spPr>
        <a:xfrm>
          <a:off x="18980227" y="1023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24847B86-B6AF-4AC1-BC87-747EE50812C0}"/>
            </a:ext>
          </a:extLst>
        </xdr:cNvPr>
        <xdr:cNvSpPr txBox="1"/>
      </xdr:nvSpPr>
      <xdr:spPr>
        <a:xfrm>
          <a:off x="18180127" y="1024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2D8D9861-0A1B-4A93-9D30-905D6DE40096}"/>
            </a:ext>
          </a:extLst>
        </xdr:cNvPr>
        <xdr:cNvSpPr txBox="1"/>
      </xdr:nvSpPr>
      <xdr:spPr>
        <a:xfrm>
          <a:off x="1738637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46B62090-886F-4CFB-957E-40273F85A54A}"/>
            </a:ext>
          </a:extLst>
        </xdr:cNvPr>
        <xdr:cNvSpPr txBox="1"/>
      </xdr:nvSpPr>
      <xdr:spPr>
        <a:xfrm>
          <a:off x="16592627" y="102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28864</xdr:rowOff>
    </xdr:from>
    <xdr:ext cx="469744" cy="259045"/>
    <xdr:sp macro="" textlink="">
      <xdr:nvSpPr>
        <xdr:cNvPr id="721" name="n_1mainValue【保健センター・保健所】&#10;一人当たり面積">
          <a:extLst>
            <a:ext uri="{FF2B5EF4-FFF2-40B4-BE49-F238E27FC236}">
              <a16:creationId xmlns:a16="http://schemas.microsoft.com/office/drawing/2014/main" id="{C48E3DDB-6AEE-4112-BE12-6D16EFD80A71}"/>
            </a:ext>
          </a:extLst>
        </xdr:cNvPr>
        <xdr:cNvSpPr txBox="1"/>
      </xdr:nvSpPr>
      <xdr:spPr>
        <a:xfrm>
          <a:off x="18980227" y="1060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28864</xdr:rowOff>
    </xdr:from>
    <xdr:ext cx="469744" cy="259045"/>
    <xdr:sp macro="" textlink="">
      <xdr:nvSpPr>
        <xdr:cNvPr id="722" name="n_2mainValue【保健センター・保健所】&#10;一人当たり面積">
          <a:extLst>
            <a:ext uri="{FF2B5EF4-FFF2-40B4-BE49-F238E27FC236}">
              <a16:creationId xmlns:a16="http://schemas.microsoft.com/office/drawing/2014/main" id="{2EC4DB73-4C2D-43E6-AAB9-99B5D104CC58}"/>
            </a:ext>
          </a:extLst>
        </xdr:cNvPr>
        <xdr:cNvSpPr txBox="1"/>
      </xdr:nvSpPr>
      <xdr:spPr>
        <a:xfrm>
          <a:off x="18180127" y="1060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23" name="n_3mainValue【保健センター・保健所】&#10;一人当たり面積">
          <a:extLst>
            <a:ext uri="{FF2B5EF4-FFF2-40B4-BE49-F238E27FC236}">
              <a16:creationId xmlns:a16="http://schemas.microsoft.com/office/drawing/2014/main" id="{BD07072F-1C69-4E6B-9DAF-8D41B71B27FA}"/>
            </a:ext>
          </a:extLst>
        </xdr:cNvPr>
        <xdr:cNvSpPr txBox="1"/>
      </xdr:nvSpPr>
      <xdr:spPr>
        <a:xfrm>
          <a:off x="17386377" y="1059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724" name="n_4mainValue【保健センター・保健所】&#10;一人当たり面積">
          <a:extLst>
            <a:ext uri="{FF2B5EF4-FFF2-40B4-BE49-F238E27FC236}">
              <a16:creationId xmlns:a16="http://schemas.microsoft.com/office/drawing/2014/main" id="{547B824A-FCD1-4E13-A743-FD8E592EE84E}"/>
            </a:ext>
          </a:extLst>
        </xdr:cNvPr>
        <xdr:cNvSpPr txBox="1"/>
      </xdr:nvSpPr>
      <xdr:spPr>
        <a:xfrm>
          <a:off x="16592627" y="1059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627AFC13-5055-4EC3-A060-5321A524F7D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5A9E5C70-BDD0-4A23-BBA1-60F9ABEA900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6247D588-E780-4660-81B2-1F6AF97DE55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BA396FFB-BA32-4116-9AF9-0D81A312A47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B0BE35E2-90D2-4843-B4ED-0F63E90E86E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9A6213C9-AFBE-4D8C-BA1A-BB10557E00C5}"/>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C67F39F2-AB35-4909-8BD9-86A3A6D91AC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9E4B536D-B897-48C7-97E0-CA44CA363574}"/>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7D0171A1-4B43-49CC-AC67-5805200A04AE}"/>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F6E7AC75-00CB-4314-8539-FE428A9A9B1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8A10B7A-F035-4B4C-B5E2-45AA1D07C37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9802EE2B-2601-434E-BDAB-99DA16467A9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63F73E53-2F60-49B5-A00C-44A82DC83E7B}"/>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9596F9FC-68ED-4577-843E-DCE88419B65C}"/>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C8E2F3D5-A53F-4458-89A9-DEC8E1CCCA84}"/>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1A9C2CA8-4286-48ED-B619-BE633E7E6C68}"/>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56C6316B-74DB-4A1E-9809-1BE4520EF918}"/>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34D95A26-C9A2-40F3-B54B-1EF268AA55B2}"/>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59385FF2-042C-434E-897C-E70F844FE089}"/>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3C77C52B-F972-4155-98D7-97A4C4F220C4}"/>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BBBD6EFA-DE25-486C-890E-27222742C2B4}"/>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FB08DB61-3835-444D-9A4A-AB239FC04EA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A898490C-A437-4A5F-A0AD-0204A0359B58}"/>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F702019F-DFB1-405E-9C64-8F063BD90EF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62846080-CD51-403D-8131-5929C18205D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A4A04F4F-A976-46E8-AC48-FEFE60810134}"/>
            </a:ext>
          </a:extLst>
        </xdr:cNvPr>
        <xdr:cNvCxnSpPr/>
      </xdr:nvCxnSpPr>
      <xdr:spPr>
        <a:xfrm flipV="1">
          <a:off x="14699614" y="12864919"/>
          <a:ext cx="0" cy="150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13077273-2061-4D65-9DD4-F1005848C6F3}"/>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E8F7E92-D8DE-4742-9D27-0F1014D3C491}"/>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000A4CE6-B629-4B91-8BF8-64B7C3217935}"/>
            </a:ext>
          </a:extLst>
        </xdr:cNvPr>
        <xdr:cNvSpPr txBox="1"/>
      </xdr:nvSpPr>
      <xdr:spPr>
        <a:xfrm>
          <a:off x="14738350" y="12646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CDF1ACC-D1BF-4AAA-BCBF-79AB3599B6DD}"/>
            </a:ext>
          </a:extLst>
        </xdr:cNvPr>
        <xdr:cNvCxnSpPr/>
      </xdr:nvCxnSpPr>
      <xdr:spPr>
        <a:xfrm>
          <a:off x="14611350" y="128649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33E786B0-C120-4983-924A-72AAAD9629F4}"/>
            </a:ext>
          </a:extLst>
        </xdr:cNvPr>
        <xdr:cNvSpPr txBox="1"/>
      </xdr:nvSpPr>
      <xdr:spPr>
        <a:xfrm>
          <a:off x="14738350" y="13701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55614F83-1535-4B8D-8A18-033794580693}"/>
            </a:ext>
          </a:extLst>
        </xdr:cNvPr>
        <xdr:cNvSpPr/>
      </xdr:nvSpPr>
      <xdr:spPr>
        <a:xfrm>
          <a:off x="14649450" y="13716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F42350DB-EFA5-4FF4-AA64-510C54501532}"/>
            </a:ext>
          </a:extLst>
        </xdr:cNvPr>
        <xdr:cNvSpPr/>
      </xdr:nvSpPr>
      <xdr:spPr>
        <a:xfrm>
          <a:off x="13887450" y="1371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8D73AA8-7112-4C2C-B18E-21D70E1C1436}"/>
            </a:ext>
          </a:extLst>
        </xdr:cNvPr>
        <xdr:cNvSpPr/>
      </xdr:nvSpPr>
      <xdr:spPr>
        <a:xfrm>
          <a:off x="1309370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0B97B12B-A748-4D66-98C2-FEFAFD78CB86}"/>
            </a:ext>
          </a:extLst>
        </xdr:cNvPr>
        <xdr:cNvSpPr/>
      </xdr:nvSpPr>
      <xdr:spPr>
        <a:xfrm>
          <a:off x="12299950" y="136853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664DBBF1-E3FE-439D-822C-D9E27EB77A26}"/>
            </a:ext>
          </a:extLst>
        </xdr:cNvPr>
        <xdr:cNvSpPr/>
      </xdr:nvSpPr>
      <xdr:spPr>
        <a:xfrm>
          <a:off x="11487150" y="136739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52F67C0-0789-429E-9E44-EBB5D7382FFD}"/>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5E2BA05-A2C4-4707-A206-F9333378305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B114759-671E-41CB-BA2A-116B471CD04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6F29F4E-FB1E-4C74-BB51-0D5412B13F04}"/>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8572992-A6D7-4CD9-9C49-68CA66892F2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64044</xdr:rowOff>
    </xdr:from>
    <xdr:to>
      <xdr:col>85</xdr:col>
      <xdr:colOff>177800</xdr:colOff>
      <xdr:row>80</xdr:row>
      <xdr:rowOff>165644</xdr:rowOff>
    </xdr:to>
    <xdr:sp macro="" textlink="">
      <xdr:nvSpPr>
        <xdr:cNvPr id="766" name="楕円 765">
          <a:extLst>
            <a:ext uri="{FF2B5EF4-FFF2-40B4-BE49-F238E27FC236}">
              <a16:creationId xmlns:a16="http://schemas.microsoft.com/office/drawing/2014/main" id="{130765EC-50E5-4731-BD58-57111133591C}"/>
            </a:ext>
          </a:extLst>
        </xdr:cNvPr>
        <xdr:cNvSpPr/>
      </xdr:nvSpPr>
      <xdr:spPr>
        <a:xfrm>
          <a:off x="14649450" y="1327839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86921</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9297792D-07FF-4DA7-9F36-6BC2692CF9AF}"/>
            </a:ext>
          </a:extLst>
        </xdr:cNvPr>
        <xdr:cNvSpPr txBox="1"/>
      </xdr:nvSpPr>
      <xdr:spPr>
        <a:xfrm>
          <a:off x="14738350" y="1313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145687</xdr:rowOff>
    </xdr:from>
    <xdr:to>
      <xdr:col>81</xdr:col>
      <xdr:colOff>101600</xdr:colOff>
      <xdr:row>81</xdr:row>
      <xdr:rowOff>75837</xdr:rowOff>
    </xdr:to>
    <xdr:sp macro="" textlink="">
      <xdr:nvSpPr>
        <xdr:cNvPr id="768" name="楕円 767">
          <a:extLst>
            <a:ext uri="{FF2B5EF4-FFF2-40B4-BE49-F238E27FC236}">
              <a16:creationId xmlns:a16="http://schemas.microsoft.com/office/drawing/2014/main" id="{56D9D02E-10D1-4FD1-9825-3C46A22D29A0}"/>
            </a:ext>
          </a:extLst>
        </xdr:cNvPr>
        <xdr:cNvSpPr/>
      </xdr:nvSpPr>
      <xdr:spPr>
        <a:xfrm>
          <a:off x="13887450" y="13360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114844</xdr:rowOff>
    </xdr:from>
    <xdr:to>
      <xdr:col>85</xdr:col>
      <xdr:colOff>127000</xdr:colOff>
      <xdr:row>81</xdr:row>
      <xdr:rowOff>25037</xdr:rowOff>
    </xdr:to>
    <xdr:cxnSp macro="">
      <xdr:nvCxnSpPr>
        <xdr:cNvPr id="769" name="直線コネクタ 768">
          <a:extLst>
            <a:ext uri="{FF2B5EF4-FFF2-40B4-BE49-F238E27FC236}">
              <a16:creationId xmlns:a16="http://schemas.microsoft.com/office/drawing/2014/main" id="{AFB9D88C-B4F4-4469-8A6E-083F2B42C42F}"/>
            </a:ext>
          </a:extLst>
        </xdr:cNvPr>
        <xdr:cNvCxnSpPr/>
      </xdr:nvCxnSpPr>
      <xdr:spPr>
        <a:xfrm flipV="1">
          <a:off x="13938250" y="13329194"/>
          <a:ext cx="762000"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139156</xdr:rowOff>
    </xdr:from>
    <xdr:to>
      <xdr:col>76</xdr:col>
      <xdr:colOff>165100</xdr:colOff>
      <xdr:row>82</xdr:row>
      <xdr:rowOff>69306</xdr:rowOff>
    </xdr:to>
    <xdr:sp macro="" textlink="">
      <xdr:nvSpPr>
        <xdr:cNvPr id="770" name="楕円 769">
          <a:extLst>
            <a:ext uri="{FF2B5EF4-FFF2-40B4-BE49-F238E27FC236}">
              <a16:creationId xmlns:a16="http://schemas.microsoft.com/office/drawing/2014/main" id="{FF2D93C0-688C-4DB9-9CE7-82F4049B1CDE}"/>
            </a:ext>
          </a:extLst>
        </xdr:cNvPr>
        <xdr:cNvSpPr/>
      </xdr:nvSpPr>
      <xdr:spPr>
        <a:xfrm>
          <a:off x="13093700" y="135186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25037</xdr:rowOff>
    </xdr:from>
    <xdr:to>
      <xdr:col>81</xdr:col>
      <xdr:colOff>50800</xdr:colOff>
      <xdr:row>82</xdr:row>
      <xdr:rowOff>18506</xdr:rowOff>
    </xdr:to>
    <xdr:cxnSp macro="">
      <xdr:nvCxnSpPr>
        <xdr:cNvPr id="771" name="直線コネクタ 770">
          <a:extLst>
            <a:ext uri="{FF2B5EF4-FFF2-40B4-BE49-F238E27FC236}">
              <a16:creationId xmlns:a16="http://schemas.microsoft.com/office/drawing/2014/main" id="{2EB5E0B9-E363-4BD4-8B66-1E5B0B203051}"/>
            </a:ext>
          </a:extLst>
        </xdr:cNvPr>
        <xdr:cNvCxnSpPr/>
      </xdr:nvCxnSpPr>
      <xdr:spPr>
        <a:xfrm flipV="1">
          <a:off x="13144500" y="13404487"/>
          <a:ext cx="79375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104866</xdr:rowOff>
    </xdr:from>
    <xdr:to>
      <xdr:col>72</xdr:col>
      <xdr:colOff>38100</xdr:colOff>
      <xdr:row>82</xdr:row>
      <xdr:rowOff>35016</xdr:rowOff>
    </xdr:to>
    <xdr:sp macro="" textlink="">
      <xdr:nvSpPr>
        <xdr:cNvPr id="772" name="楕円 771">
          <a:extLst>
            <a:ext uri="{FF2B5EF4-FFF2-40B4-BE49-F238E27FC236}">
              <a16:creationId xmlns:a16="http://schemas.microsoft.com/office/drawing/2014/main" id="{A8EB69A3-C34E-408E-9ADE-1C6544F3488B}"/>
            </a:ext>
          </a:extLst>
        </xdr:cNvPr>
        <xdr:cNvSpPr/>
      </xdr:nvSpPr>
      <xdr:spPr>
        <a:xfrm>
          <a:off x="12299950" y="134843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155666</xdr:rowOff>
    </xdr:from>
    <xdr:to>
      <xdr:col>76</xdr:col>
      <xdr:colOff>114300</xdr:colOff>
      <xdr:row>82</xdr:row>
      <xdr:rowOff>18506</xdr:rowOff>
    </xdr:to>
    <xdr:cxnSp macro="">
      <xdr:nvCxnSpPr>
        <xdr:cNvPr id="773" name="直線コネクタ 772">
          <a:extLst>
            <a:ext uri="{FF2B5EF4-FFF2-40B4-BE49-F238E27FC236}">
              <a16:creationId xmlns:a16="http://schemas.microsoft.com/office/drawing/2014/main" id="{E63E2964-61DB-4E36-B49C-7E36EA272F80}"/>
            </a:ext>
          </a:extLst>
        </xdr:cNvPr>
        <xdr:cNvCxnSpPr/>
      </xdr:nvCxnSpPr>
      <xdr:spPr>
        <a:xfrm>
          <a:off x="12344400" y="13535116"/>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127726</xdr:rowOff>
    </xdr:from>
    <xdr:to>
      <xdr:col>67</xdr:col>
      <xdr:colOff>101600</xdr:colOff>
      <xdr:row>83</xdr:row>
      <xdr:rowOff>57876</xdr:rowOff>
    </xdr:to>
    <xdr:sp macro="" textlink="">
      <xdr:nvSpPr>
        <xdr:cNvPr id="774" name="楕円 773">
          <a:extLst>
            <a:ext uri="{FF2B5EF4-FFF2-40B4-BE49-F238E27FC236}">
              <a16:creationId xmlns:a16="http://schemas.microsoft.com/office/drawing/2014/main" id="{CF7985DC-9215-40BD-ADB4-A59E4BECBBF7}"/>
            </a:ext>
          </a:extLst>
        </xdr:cNvPr>
        <xdr:cNvSpPr/>
      </xdr:nvSpPr>
      <xdr:spPr>
        <a:xfrm>
          <a:off x="11487150" y="136722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155666</xdr:rowOff>
    </xdr:from>
    <xdr:to>
      <xdr:col>71</xdr:col>
      <xdr:colOff>177800</xdr:colOff>
      <xdr:row>83</xdr:row>
      <xdr:rowOff>7076</xdr:rowOff>
    </xdr:to>
    <xdr:cxnSp macro="">
      <xdr:nvCxnSpPr>
        <xdr:cNvPr id="775" name="直線コネクタ 774">
          <a:extLst>
            <a:ext uri="{FF2B5EF4-FFF2-40B4-BE49-F238E27FC236}">
              <a16:creationId xmlns:a16="http://schemas.microsoft.com/office/drawing/2014/main" id="{B46C84F2-5A69-4AE4-A1CC-F45A518D11A8}"/>
            </a:ext>
          </a:extLst>
        </xdr:cNvPr>
        <xdr:cNvCxnSpPr/>
      </xdr:nvCxnSpPr>
      <xdr:spPr>
        <a:xfrm flipV="1">
          <a:off x="11537950" y="13535116"/>
          <a:ext cx="806450" cy="18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9BE580EB-D023-42A5-BD0E-FB31F6AE9328}"/>
            </a:ext>
          </a:extLst>
        </xdr:cNvPr>
        <xdr:cNvSpPr txBox="1"/>
      </xdr:nvSpPr>
      <xdr:spPr>
        <a:xfrm>
          <a:off x="13742044" y="13809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8B6E9B00-1803-4ED4-A014-41B094C5B431}"/>
            </a:ext>
          </a:extLst>
        </xdr:cNvPr>
        <xdr:cNvSpPr txBox="1"/>
      </xdr:nvSpPr>
      <xdr:spPr>
        <a:xfrm>
          <a:off x="1296099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A62DD2FF-5042-4941-90AF-F7506A9C71A1}"/>
            </a:ext>
          </a:extLst>
        </xdr:cNvPr>
        <xdr:cNvSpPr txBox="1"/>
      </xdr:nvSpPr>
      <xdr:spPr>
        <a:xfrm>
          <a:off x="12167244" y="1377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26EBA50A-07C9-4CBF-8248-300381442D78}"/>
            </a:ext>
          </a:extLst>
        </xdr:cNvPr>
        <xdr:cNvSpPr txBox="1"/>
      </xdr:nvSpPr>
      <xdr:spPr>
        <a:xfrm>
          <a:off x="11354444" y="1376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92364</xdr:rowOff>
    </xdr:from>
    <xdr:ext cx="405111" cy="259045"/>
    <xdr:sp macro="" textlink="">
      <xdr:nvSpPr>
        <xdr:cNvPr id="780" name="n_1mainValue【消防施設】&#10;有形固定資産減価償却率">
          <a:extLst>
            <a:ext uri="{FF2B5EF4-FFF2-40B4-BE49-F238E27FC236}">
              <a16:creationId xmlns:a16="http://schemas.microsoft.com/office/drawing/2014/main" id="{CF5CB1B6-BB3D-4560-A53F-AA3868C42DA3}"/>
            </a:ext>
          </a:extLst>
        </xdr:cNvPr>
        <xdr:cNvSpPr txBox="1"/>
      </xdr:nvSpPr>
      <xdr:spPr>
        <a:xfrm>
          <a:off x="13742044" y="1314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85833</xdr:rowOff>
    </xdr:from>
    <xdr:ext cx="405111" cy="259045"/>
    <xdr:sp macro="" textlink="">
      <xdr:nvSpPr>
        <xdr:cNvPr id="781" name="n_2mainValue【消防施設】&#10;有形固定資産減価償却率">
          <a:extLst>
            <a:ext uri="{FF2B5EF4-FFF2-40B4-BE49-F238E27FC236}">
              <a16:creationId xmlns:a16="http://schemas.microsoft.com/office/drawing/2014/main" id="{EAC3DCB5-CE88-453D-B052-43EEF906D626}"/>
            </a:ext>
          </a:extLst>
        </xdr:cNvPr>
        <xdr:cNvSpPr txBox="1"/>
      </xdr:nvSpPr>
      <xdr:spPr>
        <a:xfrm>
          <a:off x="12960994" y="1330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51543</xdr:rowOff>
    </xdr:from>
    <xdr:ext cx="405111" cy="259045"/>
    <xdr:sp macro="" textlink="">
      <xdr:nvSpPr>
        <xdr:cNvPr id="782" name="n_3mainValue【消防施設】&#10;有形固定資産減価償却率">
          <a:extLst>
            <a:ext uri="{FF2B5EF4-FFF2-40B4-BE49-F238E27FC236}">
              <a16:creationId xmlns:a16="http://schemas.microsoft.com/office/drawing/2014/main" id="{35B37015-4792-439C-AD26-1D026A0F09CF}"/>
            </a:ext>
          </a:extLst>
        </xdr:cNvPr>
        <xdr:cNvSpPr txBox="1"/>
      </xdr:nvSpPr>
      <xdr:spPr>
        <a:xfrm>
          <a:off x="12167244" y="1326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783" name="n_4mainValue【消防施設】&#10;有形固定資産減価償却率">
          <a:extLst>
            <a:ext uri="{FF2B5EF4-FFF2-40B4-BE49-F238E27FC236}">
              <a16:creationId xmlns:a16="http://schemas.microsoft.com/office/drawing/2014/main" id="{B0492EBE-726E-4122-A80B-450B7DF999FE}"/>
            </a:ext>
          </a:extLst>
        </xdr:cNvPr>
        <xdr:cNvSpPr txBox="1"/>
      </xdr:nvSpPr>
      <xdr:spPr>
        <a:xfrm>
          <a:off x="11354444" y="1345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1C745471-43E6-4F63-AFD7-3638515957A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452DED27-A6D3-469D-983A-AF10632AD4C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44B89E38-5846-4284-945A-7A5E20C505B5}"/>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8F2A171D-3F58-4E84-8562-B29CDF0FCBAC}"/>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808F421-3D1B-443B-9B4B-6C8971991C46}"/>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9C9F7264-E910-48D2-8C41-6F4292BB041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F99A2B29-ACCD-4A91-84D4-02248493D522}"/>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768AC2CF-D7D8-4DEF-8AC7-DA11B9D1FD0F}"/>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E8955E22-E59C-4D59-999A-45231850D175}"/>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DBF8A06A-D439-4CF3-86D6-E19403E43B8A}"/>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40ADEA8B-FCA5-4A0B-89DE-102C682A6D17}"/>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3E0F539B-75F0-4972-97C5-680FB60E7CE5}"/>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F8741E5F-EDE6-4ED0-BD2D-7EDB26369F1A}"/>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ADF64B71-549F-4820-8253-A0593E62911B}"/>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318B132B-2B16-4EBC-B8B9-E6F6CDBA5B9C}"/>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116419A9-B831-4675-B3E3-EFAAA35A2C03}"/>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6D362B62-F075-4EE9-880B-872EB7C8EAAD}"/>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5EFA41EE-BDA0-4713-805D-544F3875912C}"/>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6B3D71D9-E932-4581-A3DA-4023A745D52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EA1F7A0D-D266-4FB9-915F-2E31A189EF0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76ABC53F-01B1-4541-8E81-0D942E3A0BA3}"/>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18B15CE0-0FC4-4428-ABEC-87C328A5ED3A}"/>
            </a:ext>
          </a:extLst>
        </xdr:cNvPr>
        <xdr:cNvCxnSpPr/>
      </xdr:nvCxnSpPr>
      <xdr:spPr>
        <a:xfrm flipV="1">
          <a:off x="19951064" y="13027406"/>
          <a:ext cx="0" cy="1197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3E960276-1A13-4F1A-97BB-FA7B7EAD8043}"/>
            </a:ext>
          </a:extLst>
        </xdr:cNvPr>
        <xdr:cNvSpPr txBox="1"/>
      </xdr:nvSpPr>
      <xdr:spPr>
        <a:xfrm>
          <a:off x="19989800" y="1422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F2DBD242-77FE-4C0B-B59C-7BF1A52773F3}"/>
            </a:ext>
          </a:extLst>
        </xdr:cNvPr>
        <xdr:cNvCxnSpPr/>
      </xdr:nvCxnSpPr>
      <xdr:spPr>
        <a:xfrm>
          <a:off x="19881850" y="14224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5D8F09ED-CBB3-41A9-A215-C84F9B57D57F}"/>
            </a:ext>
          </a:extLst>
        </xdr:cNvPr>
        <xdr:cNvSpPr txBox="1"/>
      </xdr:nvSpPr>
      <xdr:spPr>
        <a:xfrm>
          <a:off x="19989800" y="128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D6340984-B4BF-4C37-A162-D0628B1F4091}"/>
            </a:ext>
          </a:extLst>
        </xdr:cNvPr>
        <xdr:cNvCxnSpPr/>
      </xdr:nvCxnSpPr>
      <xdr:spPr>
        <a:xfrm>
          <a:off x="19881850" y="13027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DF68F054-CD71-4108-9D98-376FCA095045}"/>
            </a:ext>
          </a:extLst>
        </xdr:cNvPr>
        <xdr:cNvSpPr txBox="1"/>
      </xdr:nvSpPr>
      <xdr:spPr>
        <a:xfrm>
          <a:off x="19989800" y="13855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2AC0489F-076A-4709-95A7-67DA1A810E48}"/>
            </a:ext>
          </a:extLst>
        </xdr:cNvPr>
        <xdr:cNvSpPr/>
      </xdr:nvSpPr>
      <xdr:spPr>
        <a:xfrm>
          <a:off x="19900900" y="13877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4812F5E7-7FB3-4660-887E-B74EA753AAF4}"/>
            </a:ext>
          </a:extLst>
        </xdr:cNvPr>
        <xdr:cNvSpPr/>
      </xdr:nvSpPr>
      <xdr:spPr>
        <a:xfrm>
          <a:off x="191579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F2BA6390-05DB-490B-8AF8-326E2BD72000}"/>
            </a:ext>
          </a:extLst>
        </xdr:cNvPr>
        <xdr:cNvSpPr/>
      </xdr:nvSpPr>
      <xdr:spPr>
        <a:xfrm>
          <a:off x="1834515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F45BDAAE-202A-4799-8420-62D09FB5D6CD}"/>
            </a:ext>
          </a:extLst>
        </xdr:cNvPr>
        <xdr:cNvSpPr/>
      </xdr:nvSpPr>
      <xdr:spPr>
        <a:xfrm>
          <a:off x="175514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E6D9F4DC-2EB1-4CD1-B8CE-7E3FA9A19D33}"/>
            </a:ext>
          </a:extLst>
        </xdr:cNvPr>
        <xdr:cNvSpPr/>
      </xdr:nvSpPr>
      <xdr:spPr>
        <a:xfrm>
          <a:off x="16757650" y="138986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549DA4F-4C73-496C-903B-C69A4A9A82F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1AEA958-B04D-4C3C-B1B8-D1B2E4BD60A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B3A83E5-C8E8-44FB-BFFE-50255576910C}"/>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278C5CB-853C-433A-837D-70671532116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FD01EC5-8C14-42B0-A53D-8DD955B34B42}"/>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21" name="楕円 820">
          <a:extLst>
            <a:ext uri="{FF2B5EF4-FFF2-40B4-BE49-F238E27FC236}">
              <a16:creationId xmlns:a16="http://schemas.microsoft.com/office/drawing/2014/main" id="{C245926C-7456-4FB5-AF2B-0B82084A5F88}"/>
            </a:ext>
          </a:extLst>
        </xdr:cNvPr>
        <xdr:cNvSpPr/>
      </xdr:nvSpPr>
      <xdr:spPr>
        <a:xfrm>
          <a:off x="19900900" y="1386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822" name="【消防施設】&#10;一人当たり面積該当値テキスト">
          <a:extLst>
            <a:ext uri="{FF2B5EF4-FFF2-40B4-BE49-F238E27FC236}">
              <a16:creationId xmlns:a16="http://schemas.microsoft.com/office/drawing/2014/main" id="{5034C7E3-19F0-4EA3-AF54-BB4AF5096EAA}"/>
            </a:ext>
          </a:extLst>
        </xdr:cNvPr>
        <xdr:cNvSpPr txBox="1"/>
      </xdr:nvSpPr>
      <xdr:spPr>
        <a:xfrm>
          <a:off x="19989800" y="1371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823" name="楕円 822">
          <a:extLst>
            <a:ext uri="{FF2B5EF4-FFF2-40B4-BE49-F238E27FC236}">
              <a16:creationId xmlns:a16="http://schemas.microsoft.com/office/drawing/2014/main" id="{C50807C7-319F-4054-856D-4E00167CC318}"/>
            </a:ext>
          </a:extLst>
        </xdr:cNvPr>
        <xdr:cNvSpPr/>
      </xdr:nvSpPr>
      <xdr:spPr>
        <a:xfrm>
          <a:off x="19157950" y="138940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70104</xdr:rowOff>
    </xdr:to>
    <xdr:cxnSp macro="">
      <xdr:nvCxnSpPr>
        <xdr:cNvPr id="824" name="直線コネクタ 823">
          <a:extLst>
            <a:ext uri="{FF2B5EF4-FFF2-40B4-BE49-F238E27FC236}">
              <a16:creationId xmlns:a16="http://schemas.microsoft.com/office/drawing/2014/main" id="{688B130A-3A89-4F9A-B81D-48AFCB23DE74}"/>
            </a:ext>
          </a:extLst>
        </xdr:cNvPr>
        <xdr:cNvCxnSpPr/>
      </xdr:nvCxnSpPr>
      <xdr:spPr>
        <a:xfrm flipV="1">
          <a:off x="19202400" y="13912850"/>
          <a:ext cx="7493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25" name="楕円 824">
          <a:extLst>
            <a:ext uri="{FF2B5EF4-FFF2-40B4-BE49-F238E27FC236}">
              <a16:creationId xmlns:a16="http://schemas.microsoft.com/office/drawing/2014/main" id="{34BA7CCF-6B3E-473C-BE2C-7E4559B281B4}"/>
            </a:ext>
          </a:extLst>
        </xdr:cNvPr>
        <xdr:cNvSpPr/>
      </xdr:nvSpPr>
      <xdr:spPr>
        <a:xfrm>
          <a:off x="1834515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83820</xdr:rowOff>
    </xdr:to>
    <xdr:cxnSp macro="">
      <xdr:nvCxnSpPr>
        <xdr:cNvPr id="826" name="直線コネクタ 825">
          <a:extLst>
            <a:ext uri="{FF2B5EF4-FFF2-40B4-BE49-F238E27FC236}">
              <a16:creationId xmlns:a16="http://schemas.microsoft.com/office/drawing/2014/main" id="{241E792E-CCE0-4F37-929E-3C4374579A26}"/>
            </a:ext>
          </a:extLst>
        </xdr:cNvPr>
        <xdr:cNvCxnSpPr/>
      </xdr:nvCxnSpPr>
      <xdr:spPr>
        <a:xfrm flipV="1">
          <a:off x="18395950" y="13944854"/>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27" name="楕円 826">
          <a:extLst>
            <a:ext uri="{FF2B5EF4-FFF2-40B4-BE49-F238E27FC236}">
              <a16:creationId xmlns:a16="http://schemas.microsoft.com/office/drawing/2014/main" id="{DF4DC2E3-CBB2-49DD-8494-C665E0A82E4F}"/>
            </a:ext>
          </a:extLst>
        </xdr:cNvPr>
        <xdr:cNvSpPr/>
      </xdr:nvSpPr>
      <xdr:spPr>
        <a:xfrm>
          <a:off x="17551400" y="138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65532</xdr:rowOff>
    </xdr:from>
    <xdr:to>
      <xdr:col>107</xdr:col>
      <xdr:colOff>50800</xdr:colOff>
      <xdr:row>84</xdr:row>
      <xdr:rowOff>83820</xdr:rowOff>
    </xdr:to>
    <xdr:cxnSp macro="">
      <xdr:nvCxnSpPr>
        <xdr:cNvPr id="828" name="直線コネクタ 827">
          <a:extLst>
            <a:ext uri="{FF2B5EF4-FFF2-40B4-BE49-F238E27FC236}">
              <a16:creationId xmlns:a16="http://schemas.microsoft.com/office/drawing/2014/main" id="{7661D546-C0E7-4679-B5B9-81F32460D264}"/>
            </a:ext>
          </a:extLst>
        </xdr:cNvPr>
        <xdr:cNvCxnSpPr/>
      </xdr:nvCxnSpPr>
      <xdr:spPr>
        <a:xfrm>
          <a:off x="17602200" y="13940282"/>
          <a:ext cx="7937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829" name="楕円 828">
          <a:extLst>
            <a:ext uri="{FF2B5EF4-FFF2-40B4-BE49-F238E27FC236}">
              <a16:creationId xmlns:a16="http://schemas.microsoft.com/office/drawing/2014/main" id="{D05DF5DD-A430-4C10-ADC7-A67DC15214D0}"/>
            </a:ext>
          </a:extLst>
        </xdr:cNvPr>
        <xdr:cNvSpPr/>
      </xdr:nvSpPr>
      <xdr:spPr>
        <a:xfrm>
          <a:off x="16757650" y="139672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65532</xdr:rowOff>
    </xdr:from>
    <xdr:to>
      <xdr:col>102</xdr:col>
      <xdr:colOff>114300</xdr:colOff>
      <xdr:row>84</xdr:row>
      <xdr:rowOff>143256</xdr:rowOff>
    </xdr:to>
    <xdr:cxnSp macro="">
      <xdr:nvCxnSpPr>
        <xdr:cNvPr id="830" name="直線コネクタ 829">
          <a:extLst>
            <a:ext uri="{FF2B5EF4-FFF2-40B4-BE49-F238E27FC236}">
              <a16:creationId xmlns:a16="http://schemas.microsoft.com/office/drawing/2014/main" id="{83A3A450-8AD7-4A0F-8B85-886CE52AA9F6}"/>
            </a:ext>
          </a:extLst>
        </xdr:cNvPr>
        <xdr:cNvCxnSpPr/>
      </xdr:nvCxnSpPr>
      <xdr:spPr>
        <a:xfrm flipV="1">
          <a:off x="16802100" y="13940282"/>
          <a:ext cx="8001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20D97FFF-D296-4230-859D-BD9563DB85FE}"/>
            </a:ext>
          </a:extLst>
        </xdr:cNvPr>
        <xdr:cNvSpPr txBox="1"/>
      </xdr:nvSpPr>
      <xdr:spPr>
        <a:xfrm>
          <a:off x="18980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5EC791C3-F883-4BD9-B05B-70900A3E720B}"/>
            </a:ext>
          </a:extLst>
        </xdr:cNvPr>
        <xdr:cNvSpPr txBox="1"/>
      </xdr:nvSpPr>
      <xdr:spPr>
        <a:xfrm>
          <a:off x="181801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3ED48429-0241-43E2-A343-919362112D73}"/>
            </a:ext>
          </a:extLst>
        </xdr:cNvPr>
        <xdr:cNvSpPr txBox="1"/>
      </xdr:nvSpPr>
      <xdr:spPr>
        <a:xfrm>
          <a:off x="1738637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7E0AF393-0936-4230-A254-8179F525FACD}"/>
            </a:ext>
          </a:extLst>
        </xdr:cNvPr>
        <xdr:cNvSpPr txBox="1"/>
      </xdr:nvSpPr>
      <xdr:spPr>
        <a:xfrm>
          <a:off x="16592627" y="1368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835" name="n_1mainValue【消防施設】&#10;一人当たり面積">
          <a:extLst>
            <a:ext uri="{FF2B5EF4-FFF2-40B4-BE49-F238E27FC236}">
              <a16:creationId xmlns:a16="http://schemas.microsoft.com/office/drawing/2014/main" id="{E329F885-4924-40CB-A20F-0FA830E12478}"/>
            </a:ext>
          </a:extLst>
        </xdr:cNvPr>
        <xdr:cNvSpPr txBox="1"/>
      </xdr:nvSpPr>
      <xdr:spPr>
        <a:xfrm>
          <a:off x="18980227" y="139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36" name="n_2mainValue【消防施設】&#10;一人当たり面積">
          <a:extLst>
            <a:ext uri="{FF2B5EF4-FFF2-40B4-BE49-F238E27FC236}">
              <a16:creationId xmlns:a16="http://schemas.microsoft.com/office/drawing/2014/main" id="{8308D352-202D-44DE-92AD-F9C12E7A1337}"/>
            </a:ext>
          </a:extLst>
        </xdr:cNvPr>
        <xdr:cNvSpPr txBox="1"/>
      </xdr:nvSpPr>
      <xdr:spPr>
        <a:xfrm>
          <a:off x="181801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7" name="n_3mainValue【消防施設】&#10;一人当たり面積">
          <a:extLst>
            <a:ext uri="{FF2B5EF4-FFF2-40B4-BE49-F238E27FC236}">
              <a16:creationId xmlns:a16="http://schemas.microsoft.com/office/drawing/2014/main" id="{CF155A29-895E-4BB3-86A8-1FFE09665EE0}"/>
            </a:ext>
          </a:extLst>
        </xdr:cNvPr>
        <xdr:cNvSpPr txBox="1"/>
      </xdr:nvSpPr>
      <xdr:spPr>
        <a:xfrm>
          <a:off x="173863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838" name="n_4mainValue【消防施設】&#10;一人当たり面積">
          <a:extLst>
            <a:ext uri="{FF2B5EF4-FFF2-40B4-BE49-F238E27FC236}">
              <a16:creationId xmlns:a16="http://schemas.microsoft.com/office/drawing/2014/main" id="{0B2DE973-20A3-4EC4-A9F8-0D1E74C71092}"/>
            </a:ext>
          </a:extLst>
        </xdr:cNvPr>
        <xdr:cNvSpPr txBox="1"/>
      </xdr:nvSpPr>
      <xdr:spPr>
        <a:xfrm>
          <a:off x="16592627" y="1405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AC2A39C6-127D-4403-B26E-45D30CCB9DE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BCAB08C7-A5BA-4BB7-8109-1AE47F52BBE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9DF1A626-B6E2-40E1-84DE-AF8C86C60DA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742F743-6BAB-4D6C-8F43-3870F416192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195575E-16CF-4110-A79A-0DF7530F29A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9A3304BD-4384-4BC3-9D50-0609452F0D8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D2733599-FD9F-4BE6-87AF-071FAD91E26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E97D223-2968-49F0-93FD-EF9E567699D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647FBC12-FA2F-4FEB-AF50-BC17983D22CF}"/>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7F5E612F-F978-461F-8C12-4B1029940E0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B348DF3A-31D5-4C55-B93D-26D4C11FECEE}"/>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23487F5D-BE63-4494-8A3F-3AA5FE454A0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8589D97-0AC6-45AA-AE69-A60B74208D2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D1688DC9-CCB9-4773-924B-1DB2C8B6C34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AF65512A-D66F-4A4A-96F3-E0A32BDCA11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90B3B0BC-A662-4D4D-A878-8D9C8FA59F81}"/>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AEFC2FB9-CBB7-43E6-9EA7-46FAA08F1AF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BA891AB8-B8B0-44FD-B676-00BD8A1BFC3B}"/>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F58F817A-9146-4BD9-8DDF-D7449ECB6346}"/>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5BB07FC2-65A7-49CC-ADEC-89B52948EED5}"/>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2896A81C-22EC-4C4D-8745-F47EC335474C}"/>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DEDB2BEC-83A1-4255-BB83-062AD57F1FBD}"/>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C9BC463-D6DD-4D2B-8B10-B4D1561DB243}"/>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19AD9BF1-6B46-45A0-8F3B-8F01964EAF0E}"/>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AA694115-6C9E-4590-8A08-47227C0239C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3B6352F4-CE9F-42F3-A7CC-1D2CDB3A35A5}"/>
            </a:ext>
          </a:extLst>
        </xdr:cNvPr>
        <xdr:cNvCxnSpPr/>
      </xdr:nvCxnSpPr>
      <xdr:spPr>
        <a:xfrm flipV="1">
          <a:off x="14699614" y="165745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F62A7192-9D78-4DE8-B776-3017914B90B4}"/>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686174A8-AB53-474C-B9A2-18FA6088D558}"/>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EEDBC73B-C010-495B-A967-733BF039B54C}"/>
            </a:ext>
          </a:extLst>
        </xdr:cNvPr>
        <xdr:cNvSpPr txBox="1"/>
      </xdr:nvSpPr>
      <xdr:spPr>
        <a:xfrm>
          <a:off x="14738350" y="16349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B4B3BFF6-1CBF-4705-9255-10AFE821BF1A}"/>
            </a:ext>
          </a:extLst>
        </xdr:cNvPr>
        <xdr:cNvCxnSpPr/>
      </xdr:nvCxnSpPr>
      <xdr:spPr>
        <a:xfrm>
          <a:off x="14611350" y="165745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9A5136DC-C2CF-4244-8BD8-2E459A2DE21A}"/>
            </a:ext>
          </a:extLst>
        </xdr:cNvPr>
        <xdr:cNvSpPr txBox="1"/>
      </xdr:nvSpPr>
      <xdr:spPr>
        <a:xfrm>
          <a:off x="14738350" y="17219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F7FD634D-C373-4CF7-80D4-95F18998EB12}"/>
            </a:ext>
          </a:extLst>
        </xdr:cNvPr>
        <xdr:cNvSpPr/>
      </xdr:nvSpPr>
      <xdr:spPr>
        <a:xfrm>
          <a:off x="14649450" y="17367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F5C1A661-1A06-49E8-891A-AEFF0E42D602}"/>
            </a:ext>
          </a:extLst>
        </xdr:cNvPr>
        <xdr:cNvSpPr/>
      </xdr:nvSpPr>
      <xdr:spPr>
        <a:xfrm>
          <a:off x="13887450" y="1733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88083993-84A8-4259-B1DA-4DE18C7658C4}"/>
            </a:ext>
          </a:extLst>
        </xdr:cNvPr>
        <xdr:cNvSpPr/>
      </xdr:nvSpPr>
      <xdr:spPr>
        <a:xfrm>
          <a:off x="1309370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4521D478-F640-4D46-AA95-C4340A83AA7A}"/>
            </a:ext>
          </a:extLst>
        </xdr:cNvPr>
        <xdr:cNvSpPr/>
      </xdr:nvSpPr>
      <xdr:spPr>
        <a:xfrm>
          <a:off x="12299950" y="1730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B10FB118-9EB9-4059-B707-3441B8E7AE21}"/>
            </a:ext>
          </a:extLst>
        </xdr:cNvPr>
        <xdr:cNvSpPr/>
      </xdr:nvSpPr>
      <xdr:spPr>
        <a:xfrm>
          <a:off x="11487150" y="1733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A66408C-11F8-4ED0-AEF6-7AB52F2D1B9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44DF403-7F8B-46D9-968F-9EC88C2D048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0CBCF1B-01D7-48D8-80CA-00DA6712A9C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B4F99CB-37A9-4699-852D-C6BF1822373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0FAB9D4-154A-4DAA-A945-E23E1AA6B2C4}"/>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85816</xdr:rowOff>
    </xdr:from>
    <xdr:to>
      <xdr:col>85</xdr:col>
      <xdr:colOff>177800</xdr:colOff>
      <xdr:row>106</xdr:row>
      <xdr:rowOff>15966</xdr:rowOff>
    </xdr:to>
    <xdr:sp macro="" textlink="">
      <xdr:nvSpPr>
        <xdr:cNvPr id="880" name="楕円 879">
          <a:extLst>
            <a:ext uri="{FF2B5EF4-FFF2-40B4-BE49-F238E27FC236}">
              <a16:creationId xmlns:a16="http://schemas.microsoft.com/office/drawing/2014/main" id="{CA1C283F-FB2B-49E0-B853-AEDA021143B5}"/>
            </a:ext>
          </a:extLst>
        </xdr:cNvPr>
        <xdr:cNvSpPr/>
      </xdr:nvSpPr>
      <xdr:spPr>
        <a:xfrm>
          <a:off x="14649450" y="1751656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64243</xdr:rowOff>
    </xdr:from>
    <xdr:ext cx="405111" cy="259045"/>
    <xdr:sp macro="" textlink="">
      <xdr:nvSpPr>
        <xdr:cNvPr id="881" name="【庁舎】&#10;有形固定資産減価償却率該当値テキスト">
          <a:extLst>
            <a:ext uri="{FF2B5EF4-FFF2-40B4-BE49-F238E27FC236}">
              <a16:creationId xmlns:a16="http://schemas.microsoft.com/office/drawing/2014/main" id="{17FBA8D2-4BB9-41D9-968B-EC706069AC0C}"/>
            </a:ext>
          </a:extLst>
        </xdr:cNvPr>
        <xdr:cNvSpPr txBox="1"/>
      </xdr:nvSpPr>
      <xdr:spPr>
        <a:xfrm>
          <a:off x="14738350" y="17494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40095</xdr:rowOff>
    </xdr:from>
    <xdr:to>
      <xdr:col>81</xdr:col>
      <xdr:colOff>101600</xdr:colOff>
      <xdr:row>105</xdr:row>
      <xdr:rowOff>141695</xdr:rowOff>
    </xdr:to>
    <xdr:sp macro="" textlink="">
      <xdr:nvSpPr>
        <xdr:cNvPr id="882" name="楕円 881">
          <a:extLst>
            <a:ext uri="{FF2B5EF4-FFF2-40B4-BE49-F238E27FC236}">
              <a16:creationId xmlns:a16="http://schemas.microsoft.com/office/drawing/2014/main" id="{A3A5BC10-B817-4A18-A492-0EA1FCDE0A97}"/>
            </a:ext>
          </a:extLst>
        </xdr:cNvPr>
        <xdr:cNvSpPr/>
      </xdr:nvSpPr>
      <xdr:spPr>
        <a:xfrm>
          <a:off x="1388745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90895</xdr:rowOff>
    </xdr:from>
    <xdr:to>
      <xdr:col>85</xdr:col>
      <xdr:colOff>127000</xdr:colOff>
      <xdr:row>105</xdr:row>
      <xdr:rowOff>136616</xdr:rowOff>
    </xdr:to>
    <xdr:cxnSp macro="">
      <xdr:nvCxnSpPr>
        <xdr:cNvPr id="883" name="直線コネクタ 882">
          <a:extLst>
            <a:ext uri="{FF2B5EF4-FFF2-40B4-BE49-F238E27FC236}">
              <a16:creationId xmlns:a16="http://schemas.microsoft.com/office/drawing/2014/main" id="{F186998B-EAB6-47D2-9827-224D4B97E1B6}"/>
            </a:ext>
          </a:extLst>
        </xdr:cNvPr>
        <xdr:cNvCxnSpPr/>
      </xdr:nvCxnSpPr>
      <xdr:spPr>
        <a:xfrm>
          <a:off x="13938250" y="17521645"/>
          <a:ext cx="762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15602</xdr:rowOff>
    </xdr:from>
    <xdr:to>
      <xdr:col>76</xdr:col>
      <xdr:colOff>165100</xdr:colOff>
      <xdr:row>105</xdr:row>
      <xdr:rowOff>117202</xdr:rowOff>
    </xdr:to>
    <xdr:sp macro="" textlink="">
      <xdr:nvSpPr>
        <xdr:cNvPr id="884" name="楕円 883">
          <a:extLst>
            <a:ext uri="{FF2B5EF4-FFF2-40B4-BE49-F238E27FC236}">
              <a16:creationId xmlns:a16="http://schemas.microsoft.com/office/drawing/2014/main" id="{D0AAC7DD-5D6F-43AA-B7BE-9D90B7F0104F}"/>
            </a:ext>
          </a:extLst>
        </xdr:cNvPr>
        <xdr:cNvSpPr/>
      </xdr:nvSpPr>
      <xdr:spPr>
        <a:xfrm>
          <a:off x="13093700" y="1744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66402</xdr:rowOff>
    </xdr:from>
    <xdr:to>
      <xdr:col>81</xdr:col>
      <xdr:colOff>50800</xdr:colOff>
      <xdr:row>105</xdr:row>
      <xdr:rowOff>90895</xdr:rowOff>
    </xdr:to>
    <xdr:cxnSp macro="">
      <xdr:nvCxnSpPr>
        <xdr:cNvPr id="885" name="直線コネクタ 884">
          <a:extLst>
            <a:ext uri="{FF2B5EF4-FFF2-40B4-BE49-F238E27FC236}">
              <a16:creationId xmlns:a16="http://schemas.microsoft.com/office/drawing/2014/main" id="{365A5625-395D-4394-8E33-BEB410B3592B}"/>
            </a:ext>
          </a:extLst>
        </xdr:cNvPr>
        <xdr:cNvCxnSpPr/>
      </xdr:nvCxnSpPr>
      <xdr:spPr>
        <a:xfrm>
          <a:off x="13144500" y="17497152"/>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886" name="楕円 885">
          <a:extLst>
            <a:ext uri="{FF2B5EF4-FFF2-40B4-BE49-F238E27FC236}">
              <a16:creationId xmlns:a16="http://schemas.microsoft.com/office/drawing/2014/main" id="{4433B9F7-D1E3-401A-B74C-4A07A13A5E87}"/>
            </a:ext>
          </a:extLst>
        </xdr:cNvPr>
        <xdr:cNvSpPr/>
      </xdr:nvSpPr>
      <xdr:spPr>
        <a:xfrm>
          <a:off x="12299950" y="174120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66402</xdr:rowOff>
    </xdr:to>
    <xdr:cxnSp macro="">
      <xdr:nvCxnSpPr>
        <xdr:cNvPr id="887" name="直線コネクタ 886">
          <a:extLst>
            <a:ext uri="{FF2B5EF4-FFF2-40B4-BE49-F238E27FC236}">
              <a16:creationId xmlns:a16="http://schemas.microsoft.com/office/drawing/2014/main" id="{8E79E0A3-E04A-4967-849D-F93735586AFF}"/>
            </a:ext>
          </a:extLst>
        </xdr:cNvPr>
        <xdr:cNvCxnSpPr/>
      </xdr:nvCxnSpPr>
      <xdr:spPr>
        <a:xfrm>
          <a:off x="12344400" y="17462863"/>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134801</xdr:rowOff>
    </xdr:from>
    <xdr:to>
      <xdr:col>67</xdr:col>
      <xdr:colOff>101600</xdr:colOff>
      <xdr:row>105</xdr:row>
      <xdr:rowOff>64951</xdr:rowOff>
    </xdr:to>
    <xdr:sp macro="" textlink="">
      <xdr:nvSpPr>
        <xdr:cNvPr id="888" name="楕円 887">
          <a:extLst>
            <a:ext uri="{FF2B5EF4-FFF2-40B4-BE49-F238E27FC236}">
              <a16:creationId xmlns:a16="http://schemas.microsoft.com/office/drawing/2014/main" id="{B90D6F54-2BB6-473B-970E-671AAEE76D7C}"/>
            </a:ext>
          </a:extLst>
        </xdr:cNvPr>
        <xdr:cNvSpPr/>
      </xdr:nvSpPr>
      <xdr:spPr>
        <a:xfrm>
          <a:off x="11487150" y="1739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14151</xdr:rowOff>
    </xdr:from>
    <xdr:to>
      <xdr:col>71</xdr:col>
      <xdr:colOff>177800</xdr:colOff>
      <xdr:row>105</xdr:row>
      <xdr:rowOff>32113</xdr:rowOff>
    </xdr:to>
    <xdr:cxnSp macro="">
      <xdr:nvCxnSpPr>
        <xdr:cNvPr id="889" name="直線コネクタ 888">
          <a:extLst>
            <a:ext uri="{FF2B5EF4-FFF2-40B4-BE49-F238E27FC236}">
              <a16:creationId xmlns:a16="http://schemas.microsoft.com/office/drawing/2014/main" id="{0A8E242C-FF15-4695-A137-18530D9B06E2}"/>
            </a:ext>
          </a:extLst>
        </xdr:cNvPr>
        <xdr:cNvCxnSpPr/>
      </xdr:nvCxnSpPr>
      <xdr:spPr>
        <a:xfrm>
          <a:off x="11537950" y="17444901"/>
          <a:ext cx="8064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CDC1F21B-EF58-4B8C-BEE2-24AB3BF3854E}"/>
            </a:ext>
          </a:extLst>
        </xdr:cNvPr>
        <xdr:cNvSpPr txBox="1"/>
      </xdr:nvSpPr>
      <xdr:spPr>
        <a:xfrm>
          <a:off x="137420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2C8F328D-73BF-49A1-881C-763AE1BED67E}"/>
            </a:ext>
          </a:extLst>
        </xdr:cNvPr>
        <xdr:cNvSpPr txBox="1"/>
      </xdr:nvSpPr>
      <xdr:spPr>
        <a:xfrm>
          <a:off x="1296099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EA19EC3D-C4B5-4D84-BF66-1C52427ABA35}"/>
            </a:ext>
          </a:extLst>
        </xdr:cNvPr>
        <xdr:cNvSpPr txBox="1"/>
      </xdr:nvSpPr>
      <xdr:spPr>
        <a:xfrm>
          <a:off x="12167244" y="1708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4F2F80D1-81D2-4534-9EDD-6398C0D412C2}"/>
            </a:ext>
          </a:extLst>
        </xdr:cNvPr>
        <xdr:cNvSpPr txBox="1"/>
      </xdr:nvSpPr>
      <xdr:spPr>
        <a:xfrm>
          <a:off x="1135444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132822</xdr:rowOff>
    </xdr:from>
    <xdr:ext cx="405111" cy="259045"/>
    <xdr:sp macro="" textlink="">
      <xdr:nvSpPr>
        <xdr:cNvPr id="894" name="n_1mainValue【庁舎】&#10;有形固定資産減価償却率">
          <a:extLst>
            <a:ext uri="{FF2B5EF4-FFF2-40B4-BE49-F238E27FC236}">
              <a16:creationId xmlns:a16="http://schemas.microsoft.com/office/drawing/2014/main" id="{B095A72D-C545-411A-A006-23F8AEC586FC}"/>
            </a:ext>
          </a:extLst>
        </xdr:cNvPr>
        <xdr:cNvSpPr txBox="1"/>
      </xdr:nvSpPr>
      <xdr:spPr>
        <a:xfrm>
          <a:off x="137420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108329</xdr:rowOff>
    </xdr:from>
    <xdr:ext cx="405111" cy="259045"/>
    <xdr:sp macro="" textlink="">
      <xdr:nvSpPr>
        <xdr:cNvPr id="895" name="n_2mainValue【庁舎】&#10;有形固定資産減価償却率">
          <a:extLst>
            <a:ext uri="{FF2B5EF4-FFF2-40B4-BE49-F238E27FC236}">
              <a16:creationId xmlns:a16="http://schemas.microsoft.com/office/drawing/2014/main" id="{1D08A0E0-A351-451A-943E-3CDEACE70916}"/>
            </a:ext>
          </a:extLst>
        </xdr:cNvPr>
        <xdr:cNvSpPr txBox="1"/>
      </xdr:nvSpPr>
      <xdr:spPr>
        <a:xfrm>
          <a:off x="12960994" y="17539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74040</xdr:rowOff>
    </xdr:from>
    <xdr:ext cx="405111" cy="259045"/>
    <xdr:sp macro="" textlink="">
      <xdr:nvSpPr>
        <xdr:cNvPr id="896" name="n_3mainValue【庁舎】&#10;有形固定資産減価償却率">
          <a:extLst>
            <a:ext uri="{FF2B5EF4-FFF2-40B4-BE49-F238E27FC236}">
              <a16:creationId xmlns:a16="http://schemas.microsoft.com/office/drawing/2014/main" id="{00A1D95F-517F-4446-8482-DACE0D6D3E5F}"/>
            </a:ext>
          </a:extLst>
        </xdr:cNvPr>
        <xdr:cNvSpPr txBox="1"/>
      </xdr:nvSpPr>
      <xdr:spPr>
        <a:xfrm>
          <a:off x="12167244" y="1750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56078</xdr:rowOff>
    </xdr:from>
    <xdr:ext cx="405111" cy="259045"/>
    <xdr:sp macro="" textlink="">
      <xdr:nvSpPr>
        <xdr:cNvPr id="897" name="n_4mainValue【庁舎】&#10;有形固定資産減価償却率">
          <a:extLst>
            <a:ext uri="{FF2B5EF4-FFF2-40B4-BE49-F238E27FC236}">
              <a16:creationId xmlns:a16="http://schemas.microsoft.com/office/drawing/2014/main" id="{AE2F65BD-0EE5-4BED-A99A-51B676410B68}"/>
            </a:ext>
          </a:extLst>
        </xdr:cNvPr>
        <xdr:cNvSpPr txBox="1"/>
      </xdr:nvSpPr>
      <xdr:spPr>
        <a:xfrm>
          <a:off x="11354444" y="17486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1AA51CE8-8351-4DF6-A271-FF30BF0E9CC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76CAD484-9F05-4BCE-BFBC-50CF471EC4E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662339B2-A3A3-466B-A9A3-05AF0A4581D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C9C1A5F6-6EC4-48F4-B17C-8A58F8A6CF7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5B4085EF-3056-45C9-A800-B980267F77C2}"/>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32A5EC09-63A5-40C4-848B-B01BE25150A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53E04E96-FF76-495E-AE3C-6CF7CFCB69E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3293D451-3CDF-47B9-804F-62B56135E51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60EFA4E0-F588-4444-B14B-092B9ADF512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BD141C25-E92E-4408-95A9-900CA199AD8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3793805C-A97F-4DEB-B059-D8A105C1B442}"/>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162D088C-C9CA-48B4-B07D-3354350C5B75}"/>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6E4C95F5-7FD8-413E-B2A6-29B537EAFEA5}"/>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59C51541-1A50-4388-9D79-F9AA8720E8E2}"/>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49B4262E-4374-4EC9-B233-8C5F72D12BE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35421E7F-DB6D-4D00-AADF-A5278C25F1B4}"/>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BC0452A9-9B0D-48A8-818B-74B6FE6FE55D}"/>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F9392A5E-AD55-4C6C-9129-AFB1D813891A}"/>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EF89104-29AA-43AB-BCC4-B915FC002D67}"/>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D760056C-181C-434D-A708-727F9E7BDACB}"/>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86519791-9470-4B32-BFFB-645FDD0A9515}"/>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9A737DC6-0122-4704-802D-1C4FF9132163}"/>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73B5E62A-E600-44DA-AA72-CF681276EA4E}"/>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87E18451-0A26-460A-91BF-6F9E770D21E9}"/>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DEFE795C-4B2B-43F9-A30D-F13ABA70B6F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2C04EA7C-9A8B-4E06-986D-9E0C5855A8C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6F1718A8-915D-4D77-BD6D-A2812CB32937}"/>
            </a:ext>
          </a:extLst>
        </xdr:cNvPr>
        <xdr:cNvCxnSpPr/>
      </xdr:nvCxnSpPr>
      <xdr:spPr>
        <a:xfrm flipV="1">
          <a:off x="19951064" y="165321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71DEDFAA-51BF-409A-A811-5D6004FB5CD1}"/>
            </a:ext>
          </a:extLst>
        </xdr:cNvPr>
        <xdr:cNvSpPr txBox="1"/>
      </xdr:nvSpPr>
      <xdr:spPr>
        <a:xfrm>
          <a:off x="19989800" y="1811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FC0093C4-C4AC-49B8-AF7D-09B922179EBA}"/>
            </a:ext>
          </a:extLst>
        </xdr:cNvPr>
        <xdr:cNvCxnSpPr/>
      </xdr:nvCxnSpPr>
      <xdr:spPr>
        <a:xfrm>
          <a:off x="19881850" y="18109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F526632-2440-471E-8E04-6CEF5DAFFE81}"/>
            </a:ext>
          </a:extLst>
        </xdr:cNvPr>
        <xdr:cNvSpPr txBox="1"/>
      </xdr:nvSpPr>
      <xdr:spPr>
        <a:xfrm>
          <a:off x="19989800" y="1630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E30E4F21-AE88-4A09-AED7-F877885C4332}"/>
            </a:ext>
          </a:extLst>
        </xdr:cNvPr>
        <xdr:cNvCxnSpPr/>
      </xdr:nvCxnSpPr>
      <xdr:spPr>
        <a:xfrm>
          <a:off x="19881850" y="165321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F7BB46AA-AE94-4A85-B1E5-7C56DD05A5C8}"/>
            </a:ext>
          </a:extLst>
        </xdr:cNvPr>
        <xdr:cNvSpPr txBox="1"/>
      </xdr:nvSpPr>
      <xdr:spPr>
        <a:xfrm>
          <a:off x="19989800" y="17567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B11005C3-B67F-48E1-9382-F705B34CCB42}"/>
            </a:ext>
          </a:extLst>
        </xdr:cNvPr>
        <xdr:cNvSpPr/>
      </xdr:nvSpPr>
      <xdr:spPr>
        <a:xfrm>
          <a:off x="199009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757EC2FD-0E97-4B1E-AFC3-1674CE349511}"/>
            </a:ext>
          </a:extLst>
        </xdr:cNvPr>
        <xdr:cNvSpPr/>
      </xdr:nvSpPr>
      <xdr:spPr>
        <a:xfrm>
          <a:off x="19157950" y="17719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607E4FDB-CF9F-4523-9948-7180B8C89058}"/>
            </a:ext>
          </a:extLst>
        </xdr:cNvPr>
        <xdr:cNvSpPr/>
      </xdr:nvSpPr>
      <xdr:spPr>
        <a:xfrm>
          <a:off x="18345150" y="17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E1F2F443-B3A5-4D8C-9029-89192EB66676}"/>
            </a:ext>
          </a:extLst>
        </xdr:cNvPr>
        <xdr:cNvSpPr/>
      </xdr:nvSpPr>
      <xdr:spPr>
        <a:xfrm>
          <a:off x="17551400" y="1772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390FC083-6DC0-4B86-AFBB-86F61B739684}"/>
            </a:ext>
          </a:extLst>
        </xdr:cNvPr>
        <xdr:cNvSpPr/>
      </xdr:nvSpPr>
      <xdr:spPr>
        <a:xfrm>
          <a:off x="16757650" y="177484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11CCBC2-6660-4007-92CF-C184BDF7D271}"/>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E2B79CF-9492-4036-8E07-16BB3ECD1C2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00B6DD9-A093-4B21-A2B6-B61DA2AD4D6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6D6F814-41BA-48B9-87B7-FE8C31EBFEE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2E21DA4-3188-4BAB-96BF-81630DD08A7E}"/>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940" name="楕円 939">
          <a:extLst>
            <a:ext uri="{FF2B5EF4-FFF2-40B4-BE49-F238E27FC236}">
              <a16:creationId xmlns:a16="http://schemas.microsoft.com/office/drawing/2014/main" id="{ED1183F0-A5E7-4ED9-8951-CC6513F96C6B}"/>
            </a:ext>
          </a:extLst>
        </xdr:cNvPr>
        <xdr:cNvSpPr/>
      </xdr:nvSpPr>
      <xdr:spPr>
        <a:xfrm>
          <a:off x="199009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147519</xdr:rowOff>
    </xdr:from>
    <xdr:ext cx="469744" cy="259045"/>
    <xdr:sp macro="" textlink="">
      <xdr:nvSpPr>
        <xdr:cNvPr id="941" name="【庁舎】&#10;一人当たり面積該当値テキスト">
          <a:extLst>
            <a:ext uri="{FF2B5EF4-FFF2-40B4-BE49-F238E27FC236}">
              <a16:creationId xmlns:a16="http://schemas.microsoft.com/office/drawing/2014/main" id="{72CE1BF0-CCE5-45C4-8301-F1565C3CE496}"/>
            </a:ext>
          </a:extLst>
        </xdr:cNvPr>
        <xdr:cNvSpPr txBox="1"/>
      </xdr:nvSpPr>
      <xdr:spPr>
        <a:xfrm>
          <a:off x="19989800" y="1774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169092</xdr:rowOff>
    </xdr:from>
    <xdr:to>
      <xdr:col>112</xdr:col>
      <xdr:colOff>38100</xdr:colOff>
      <xdr:row>107</xdr:row>
      <xdr:rowOff>99242</xdr:rowOff>
    </xdr:to>
    <xdr:sp macro="" textlink="">
      <xdr:nvSpPr>
        <xdr:cNvPr id="942" name="楕円 941">
          <a:extLst>
            <a:ext uri="{FF2B5EF4-FFF2-40B4-BE49-F238E27FC236}">
              <a16:creationId xmlns:a16="http://schemas.microsoft.com/office/drawing/2014/main" id="{2E604642-941B-4463-8066-E959B4438645}"/>
            </a:ext>
          </a:extLst>
        </xdr:cNvPr>
        <xdr:cNvSpPr/>
      </xdr:nvSpPr>
      <xdr:spPr>
        <a:xfrm>
          <a:off x="19157950" y="177712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48442</xdr:rowOff>
    </xdr:to>
    <xdr:cxnSp macro="">
      <xdr:nvCxnSpPr>
        <xdr:cNvPr id="943" name="直線コネクタ 942">
          <a:extLst>
            <a:ext uri="{FF2B5EF4-FFF2-40B4-BE49-F238E27FC236}">
              <a16:creationId xmlns:a16="http://schemas.microsoft.com/office/drawing/2014/main" id="{F5A1C03E-165F-4EF3-A233-29055A5FC12C}"/>
            </a:ext>
          </a:extLst>
        </xdr:cNvPr>
        <xdr:cNvCxnSpPr/>
      </xdr:nvCxnSpPr>
      <xdr:spPr>
        <a:xfrm>
          <a:off x="19202400" y="1782209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944" name="楕円 943">
          <a:extLst>
            <a:ext uri="{FF2B5EF4-FFF2-40B4-BE49-F238E27FC236}">
              <a16:creationId xmlns:a16="http://schemas.microsoft.com/office/drawing/2014/main" id="{F51270BC-17F6-4DC4-BEE8-2AFEC4CE0058}"/>
            </a:ext>
          </a:extLst>
        </xdr:cNvPr>
        <xdr:cNvSpPr/>
      </xdr:nvSpPr>
      <xdr:spPr>
        <a:xfrm>
          <a:off x="1834515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48442</xdr:rowOff>
    </xdr:to>
    <xdr:cxnSp macro="">
      <xdr:nvCxnSpPr>
        <xdr:cNvPr id="945" name="直線コネクタ 944">
          <a:extLst>
            <a:ext uri="{FF2B5EF4-FFF2-40B4-BE49-F238E27FC236}">
              <a16:creationId xmlns:a16="http://schemas.microsoft.com/office/drawing/2014/main" id="{8A51DAC0-3625-4A9A-9164-74E2B32186ED}"/>
            </a:ext>
          </a:extLst>
        </xdr:cNvPr>
        <xdr:cNvCxnSpPr/>
      </xdr:nvCxnSpPr>
      <xdr:spPr>
        <a:xfrm>
          <a:off x="18395950" y="17815561"/>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152763</xdr:rowOff>
    </xdr:from>
    <xdr:to>
      <xdr:col>102</xdr:col>
      <xdr:colOff>165100</xdr:colOff>
      <xdr:row>107</xdr:row>
      <xdr:rowOff>82913</xdr:rowOff>
    </xdr:to>
    <xdr:sp macro="" textlink="">
      <xdr:nvSpPr>
        <xdr:cNvPr id="946" name="楕円 945">
          <a:extLst>
            <a:ext uri="{FF2B5EF4-FFF2-40B4-BE49-F238E27FC236}">
              <a16:creationId xmlns:a16="http://schemas.microsoft.com/office/drawing/2014/main" id="{41FBB06A-00A2-4D9F-9AF9-204134E833F9}"/>
            </a:ext>
          </a:extLst>
        </xdr:cNvPr>
        <xdr:cNvSpPr/>
      </xdr:nvSpPr>
      <xdr:spPr>
        <a:xfrm>
          <a:off x="17551400" y="177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32113</xdr:rowOff>
    </xdr:from>
    <xdr:to>
      <xdr:col>107</xdr:col>
      <xdr:colOff>50800</xdr:colOff>
      <xdr:row>107</xdr:row>
      <xdr:rowOff>41911</xdr:rowOff>
    </xdr:to>
    <xdr:cxnSp macro="">
      <xdr:nvCxnSpPr>
        <xdr:cNvPr id="947" name="直線コネクタ 946">
          <a:extLst>
            <a:ext uri="{FF2B5EF4-FFF2-40B4-BE49-F238E27FC236}">
              <a16:creationId xmlns:a16="http://schemas.microsoft.com/office/drawing/2014/main" id="{17BDD20A-1199-42BA-97AB-0D1AB6441B92}"/>
            </a:ext>
          </a:extLst>
        </xdr:cNvPr>
        <xdr:cNvCxnSpPr/>
      </xdr:nvCxnSpPr>
      <xdr:spPr>
        <a:xfrm>
          <a:off x="17602200" y="17805763"/>
          <a:ext cx="79375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48" name="楕円 947">
          <a:extLst>
            <a:ext uri="{FF2B5EF4-FFF2-40B4-BE49-F238E27FC236}">
              <a16:creationId xmlns:a16="http://schemas.microsoft.com/office/drawing/2014/main" id="{B57EF76B-BF1E-48E6-B2DB-7329FBFDED69}"/>
            </a:ext>
          </a:extLst>
        </xdr:cNvPr>
        <xdr:cNvSpPr/>
      </xdr:nvSpPr>
      <xdr:spPr>
        <a:xfrm>
          <a:off x="16757650" y="177484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25581</xdr:rowOff>
    </xdr:from>
    <xdr:to>
      <xdr:col>102</xdr:col>
      <xdr:colOff>114300</xdr:colOff>
      <xdr:row>107</xdr:row>
      <xdr:rowOff>32113</xdr:rowOff>
    </xdr:to>
    <xdr:cxnSp macro="">
      <xdr:nvCxnSpPr>
        <xdr:cNvPr id="949" name="直線コネクタ 948">
          <a:extLst>
            <a:ext uri="{FF2B5EF4-FFF2-40B4-BE49-F238E27FC236}">
              <a16:creationId xmlns:a16="http://schemas.microsoft.com/office/drawing/2014/main" id="{87D8BAAB-9C1F-4D31-A6EA-D075232622CE}"/>
            </a:ext>
          </a:extLst>
        </xdr:cNvPr>
        <xdr:cNvCxnSpPr/>
      </xdr:nvCxnSpPr>
      <xdr:spPr>
        <a:xfrm>
          <a:off x="16802100" y="17799231"/>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D323C992-4343-4A64-A290-0C87267D688D}"/>
            </a:ext>
          </a:extLst>
        </xdr:cNvPr>
        <xdr:cNvSpPr txBox="1"/>
      </xdr:nvSpPr>
      <xdr:spPr>
        <a:xfrm>
          <a:off x="189802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BA141B2A-9F16-4440-8BE2-5B4D60FE4431}"/>
            </a:ext>
          </a:extLst>
        </xdr:cNvPr>
        <xdr:cNvSpPr txBox="1"/>
      </xdr:nvSpPr>
      <xdr:spPr>
        <a:xfrm>
          <a:off x="181801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05E9F1A6-39B8-4F4A-97CB-7A9C11A383E2}"/>
            </a:ext>
          </a:extLst>
        </xdr:cNvPr>
        <xdr:cNvSpPr txBox="1"/>
      </xdr:nvSpPr>
      <xdr:spPr>
        <a:xfrm>
          <a:off x="1738637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1FFD69BD-DBB1-4133-9C9A-B2BE81CF5943}"/>
            </a:ext>
          </a:extLst>
        </xdr:cNvPr>
        <xdr:cNvSpPr txBox="1"/>
      </xdr:nvSpPr>
      <xdr:spPr>
        <a:xfrm>
          <a:off x="16592627" y="1784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90369</xdr:rowOff>
    </xdr:from>
    <xdr:ext cx="469744" cy="259045"/>
    <xdr:sp macro="" textlink="">
      <xdr:nvSpPr>
        <xdr:cNvPr id="954" name="n_1mainValue【庁舎】&#10;一人当たり面積">
          <a:extLst>
            <a:ext uri="{FF2B5EF4-FFF2-40B4-BE49-F238E27FC236}">
              <a16:creationId xmlns:a16="http://schemas.microsoft.com/office/drawing/2014/main" id="{C0E0139A-7599-4EC7-AEE5-CF97C512A015}"/>
            </a:ext>
          </a:extLst>
        </xdr:cNvPr>
        <xdr:cNvSpPr txBox="1"/>
      </xdr:nvSpPr>
      <xdr:spPr>
        <a:xfrm>
          <a:off x="18980227" y="1786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955" name="n_2mainValue【庁舎】&#10;一人当たり面積">
          <a:extLst>
            <a:ext uri="{FF2B5EF4-FFF2-40B4-BE49-F238E27FC236}">
              <a16:creationId xmlns:a16="http://schemas.microsoft.com/office/drawing/2014/main" id="{AABBAB50-C81C-4AE7-AF21-364EB0E4618F}"/>
            </a:ext>
          </a:extLst>
        </xdr:cNvPr>
        <xdr:cNvSpPr txBox="1"/>
      </xdr:nvSpPr>
      <xdr:spPr>
        <a:xfrm>
          <a:off x="18180127" y="178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74040</xdr:rowOff>
    </xdr:from>
    <xdr:ext cx="469744" cy="259045"/>
    <xdr:sp macro="" textlink="">
      <xdr:nvSpPr>
        <xdr:cNvPr id="956" name="n_3mainValue【庁舎】&#10;一人当たり面積">
          <a:extLst>
            <a:ext uri="{FF2B5EF4-FFF2-40B4-BE49-F238E27FC236}">
              <a16:creationId xmlns:a16="http://schemas.microsoft.com/office/drawing/2014/main" id="{A297567A-DC2F-4A1E-AED3-E519C7EF2BD5}"/>
            </a:ext>
          </a:extLst>
        </xdr:cNvPr>
        <xdr:cNvSpPr txBox="1"/>
      </xdr:nvSpPr>
      <xdr:spPr>
        <a:xfrm>
          <a:off x="17386377" y="1784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7" name="n_4mainValue【庁舎】&#10;一人当たり面積">
          <a:extLst>
            <a:ext uri="{FF2B5EF4-FFF2-40B4-BE49-F238E27FC236}">
              <a16:creationId xmlns:a16="http://schemas.microsoft.com/office/drawing/2014/main" id="{34476F65-9214-4062-B6BF-442986A3260C}"/>
            </a:ext>
          </a:extLst>
        </xdr:cNvPr>
        <xdr:cNvSpPr txBox="1"/>
      </xdr:nvSpPr>
      <xdr:spPr>
        <a:xfrm>
          <a:off x="1659262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D70776C5-0A6D-4271-A316-93BF0AF4160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EC74C199-2701-4705-81FB-DA42EF31126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5D9F97B7-5404-45F9-BEBD-A4455B024953}"/>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類似団体平均と比較して特に有形固定資産減価償却率が高くなっているのは、一般廃棄物処理施設であり、特に低くなっているのは、保健センター・保健所、福祉施設、消防施設である。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一般廃棄物処理施設については、一部事務組合にて管理している施設であり、今後焼却施設の基幹改良工事や最終処分場の民間委託への移行などを予定している。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保健センター・保健所については、本町における保健センターは平成１４年度建設の比較的新しい施設のため、減価償却率は低くなっている。福祉施設については、類似団体平均を２０．２ポイント下回っているが、これは児童数の増加及び子育てニーズへの対応に伴い明治第２学童クラブを新設したことが大きく影響している。消防施設については、一部事務組合にて管理している施設の建替えを行ったことが大きく影響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なお、類似団体平均に比べ、大きな乖離は生じていないが、庁舎における減価償却率は年々上昇傾向にある。現在、庁舎空調・電気設備の改修等を行っており、今後も長期的に使用していくことを予定しているが、その間に将来的な建替等に備え、基金への積立て等を計画的に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8864067</v>
      </c>
      <c r="BO4" s="485"/>
      <c r="BP4" s="485"/>
      <c r="BQ4" s="485"/>
      <c r="BR4" s="485"/>
      <c r="BS4" s="485"/>
      <c r="BT4" s="485"/>
      <c r="BU4" s="486"/>
      <c r="BV4" s="484">
        <v>8252715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0.9</v>
      </c>
      <c r="CU4" s="625"/>
      <c r="CV4" s="625"/>
      <c r="CW4" s="625"/>
      <c r="CX4" s="625"/>
      <c r="CY4" s="625"/>
      <c r="CZ4" s="625"/>
      <c r="DA4" s="626"/>
      <c r="DB4" s="624">
        <v>0.4</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8678072</v>
      </c>
      <c r="BO5" s="456"/>
      <c r="BP5" s="456"/>
      <c r="BQ5" s="456"/>
      <c r="BR5" s="456"/>
      <c r="BS5" s="456"/>
      <c r="BT5" s="456"/>
      <c r="BU5" s="457"/>
      <c r="BV5" s="455">
        <v>8199963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94.1</v>
      </c>
      <c r="CU5" s="453"/>
      <c r="CV5" s="453"/>
      <c r="CW5" s="453"/>
      <c r="CX5" s="453"/>
      <c r="CY5" s="453"/>
      <c r="CZ5" s="453"/>
      <c r="DA5" s="454"/>
      <c r="DB5" s="452">
        <v>93</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185995</v>
      </c>
      <c r="BO6" s="456"/>
      <c r="BP6" s="456"/>
      <c r="BQ6" s="456"/>
      <c r="BR6" s="456"/>
      <c r="BS6" s="456"/>
      <c r="BT6" s="456"/>
      <c r="BU6" s="457"/>
      <c r="BV6" s="455">
        <v>52752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94.5</v>
      </c>
      <c r="CU6" s="599"/>
      <c r="CV6" s="599"/>
      <c r="CW6" s="599"/>
      <c r="CX6" s="599"/>
      <c r="CY6" s="599"/>
      <c r="CZ6" s="599"/>
      <c r="DA6" s="600"/>
      <c r="DB6" s="598">
        <v>93.8</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137294</v>
      </c>
      <c r="BO7" s="456"/>
      <c r="BP7" s="456"/>
      <c r="BQ7" s="456"/>
      <c r="BR7" s="456"/>
      <c r="BS7" s="456"/>
      <c r="BT7" s="456"/>
      <c r="BU7" s="457"/>
      <c r="BV7" s="455">
        <v>30747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5217332</v>
      </c>
      <c r="CU7" s="456"/>
      <c r="CV7" s="456"/>
      <c r="CW7" s="456"/>
      <c r="CX7" s="456"/>
      <c r="CY7" s="456"/>
      <c r="CZ7" s="456"/>
      <c r="DA7" s="457"/>
      <c r="DB7" s="455">
        <v>4926202</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48701</v>
      </c>
      <c r="BO8" s="456"/>
      <c r="BP8" s="456"/>
      <c r="BQ8" s="456"/>
      <c r="BR8" s="456"/>
      <c r="BS8" s="456"/>
      <c r="BT8" s="456"/>
      <c r="BU8" s="457"/>
      <c r="BV8" s="455">
        <v>22005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0.68</v>
      </c>
      <c r="CU8" s="559"/>
      <c r="CV8" s="559"/>
      <c r="CW8" s="559"/>
      <c r="CX8" s="559"/>
      <c r="CY8" s="559"/>
      <c r="CZ8" s="559"/>
      <c r="DA8" s="560"/>
      <c r="DB8" s="558">
        <v>0.67</v>
      </c>
      <c r="DC8" s="559"/>
      <c r="DD8" s="559"/>
      <c r="DE8" s="559"/>
      <c r="DF8" s="559"/>
      <c r="DG8" s="559"/>
      <c r="DH8" s="559"/>
      <c r="DI8" s="560"/>
    </row>
    <row r="9" spans="1:119" ht="18.75" customHeight="1" thickBot="1" x14ac:dyDescent="0.25">
      <c r="A9" s="163"/>
      <c r="B9" s="587" t="s">
        <v>106</v>
      </c>
      <c r="C9" s="588"/>
      <c r="D9" s="588"/>
      <c r="E9" s="588"/>
      <c r="F9" s="588"/>
      <c r="G9" s="588"/>
      <c r="H9" s="588"/>
      <c r="I9" s="588"/>
      <c r="J9" s="588"/>
      <c r="K9" s="506"/>
      <c r="L9" s="589" t="s">
        <v>107</v>
      </c>
      <c r="M9" s="590"/>
      <c r="N9" s="590"/>
      <c r="O9" s="590"/>
      <c r="P9" s="590"/>
      <c r="Q9" s="591"/>
      <c r="R9" s="592">
        <v>21792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26696</v>
      </c>
      <c r="BO9" s="456"/>
      <c r="BP9" s="456"/>
      <c r="BQ9" s="456"/>
      <c r="BR9" s="456"/>
      <c r="BS9" s="456"/>
      <c r="BT9" s="456"/>
      <c r="BU9" s="457"/>
      <c r="BV9" s="455">
        <v>-3749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7.8</v>
      </c>
      <c r="CU9" s="453"/>
      <c r="CV9" s="453"/>
      <c r="CW9" s="453"/>
      <c r="CX9" s="453"/>
      <c r="CY9" s="453"/>
      <c r="CZ9" s="453"/>
      <c r="DA9" s="454"/>
      <c r="DB9" s="452">
        <v>8.1999999999999993</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112</v>
      </c>
      <c r="M10" s="412"/>
      <c r="N10" s="412"/>
      <c r="O10" s="412"/>
      <c r="P10" s="412"/>
      <c r="Q10" s="413"/>
      <c r="R10" s="408">
        <v>21080</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41084</v>
      </c>
      <c r="BO10" s="456"/>
      <c r="BP10" s="456"/>
      <c r="BQ10" s="456"/>
      <c r="BR10" s="456"/>
      <c r="BS10" s="456"/>
      <c r="BT10" s="456"/>
      <c r="BU10" s="457"/>
      <c r="BV10" s="455">
        <v>38264</v>
      </c>
      <c r="BW10" s="456"/>
      <c r="BX10" s="456"/>
      <c r="BY10" s="456"/>
      <c r="BZ10" s="456"/>
      <c r="CA10" s="456"/>
      <c r="CB10" s="456"/>
      <c r="CC10" s="457"/>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3"/>
      <c r="B12" s="561" t="s">
        <v>122</v>
      </c>
      <c r="C12" s="562"/>
      <c r="D12" s="562"/>
      <c r="E12" s="562"/>
      <c r="F12" s="562"/>
      <c r="G12" s="562"/>
      <c r="H12" s="562"/>
      <c r="I12" s="562"/>
      <c r="J12" s="562"/>
      <c r="K12" s="563"/>
      <c r="L12" s="570" t="s">
        <v>123</v>
      </c>
      <c r="M12" s="571"/>
      <c r="N12" s="571"/>
      <c r="O12" s="571"/>
      <c r="P12" s="571"/>
      <c r="Q12" s="572"/>
      <c r="R12" s="573">
        <v>22643</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240000</v>
      </c>
      <c r="BO12" s="456"/>
      <c r="BP12" s="456"/>
      <c r="BQ12" s="456"/>
      <c r="BR12" s="456"/>
      <c r="BS12" s="456"/>
      <c r="BT12" s="456"/>
      <c r="BU12" s="457"/>
      <c r="BV12" s="455">
        <v>100000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129</v>
      </c>
      <c r="N13" s="540"/>
      <c r="O13" s="540"/>
      <c r="P13" s="540"/>
      <c r="Q13" s="541"/>
      <c r="R13" s="542">
        <v>22399</v>
      </c>
      <c r="S13" s="543"/>
      <c r="T13" s="543"/>
      <c r="U13" s="543"/>
      <c r="V13" s="544"/>
      <c r="W13" s="545" t="s">
        <v>130</v>
      </c>
      <c r="X13" s="441"/>
      <c r="Y13" s="441"/>
      <c r="Z13" s="441"/>
      <c r="AA13" s="441"/>
      <c r="AB13" s="442"/>
      <c r="AC13" s="408">
        <v>362</v>
      </c>
      <c r="AD13" s="409"/>
      <c r="AE13" s="409"/>
      <c r="AF13" s="409"/>
      <c r="AG13" s="410"/>
      <c r="AH13" s="408">
        <v>430</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-172220</v>
      </c>
      <c r="BO13" s="456"/>
      <c r="BP13" s="456"/>
      <c r="BQ13" s="456"/>
      <c r="BR13" s="456"/>
      <c r="BS13" s="456"/>
      <c r="BT13" s="456"/>
      <c r="BU13" s="457"/>
      <c r="BV13" s="455">
        <v>-65485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v>
      </c>
      <c r="CU13" s="453"/>
      <c r="CV13" s="453"/>
      <c r="CW13" s="453"/>
      <c r="CX13" s="453"/>
      <c r="CY13" s="453"/>
      <c r="CZ13" s="453"/>
      <c r="DA13" s="454"/>
      <c r="DB13" s="452">
        <v>6.5</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22563</v>
      </c>
      <c r="S14" s="543"/>
      <c r="T14" s="543"/>
      <c r="U14" s="543"/>
      <c r="V14" s="544"/>
      <c r="W14" s="546"/>
      <c r="X14" s="444"/>
      <c r="Y14" s="444"/>
      <c r="Z14" s="444"/>
      <c r="AA14" s="444"/>
      <c r="AB14" s="445"/>
      <c r="AC14" s="535">
        <v>3.4</v>
      </c>
      <c r="AD14" s="536"/>
      <c r="AE14" s="536"/>
      <c r="AF14" s="536"/>
      <c r="AG14" s="537"/>
      <c r="AH14" s="535">
        <v>4.0999999999999996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1.2</v>
      </c>
      <c r="CU14" s="553"/>
      <c r="CV14" s="553"/>
      <c r="CW14" s="553"/>
      <c r="CX14" s="553"/>
      <c r="CY14" s="553"/>
      <c r="CZ14" s="553"/>
      <c r="DA14" s="554"/>
      <c r="DB14" s="552" t="s">
        <v>121</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129</v>
      </c>
      <c r="N15" s="540"/>
      <c r="O15" s="540"/>
      <c r="P15" s="540"/>
      <c r="Q15" s="541"/>
      <c r="R15" s="542">
        <v>22369</v>
      </c>
      <c r="S15" s="543"/>
      <c r="T15" s="543"/>
      <c r="U15" s="543"/>
      <c r="V15" s="544"/>
      <c r="W15" s="545" t="s">
        <v>137</v>
      </c>
      <c r="X15" s="441"/>
      <c r="Y15" s="441"/>
      <c r="Z15" s="441"/>
      <c r="AA15" s="441"/>
      <c r="AB15" s="442"/>
      <c r="AC15" s="408">
        <v>2694</v>
      </c>
      <c r="AD15" s="409"/>
      <c r="AE15" s="409"/>
      <c r="AF15" s="409"/>
      <c r="AG15" s="410"/>
      <c r="AH15" s="408">
        <v>2783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3054985</v>
      </c>
      <c r="BO15" s="485"/>
      <c r="BP15" s="485"/>
      <c r="BQ15" s="485"/>
      <c r="BR15" s="485"/>
      <c r="BS15" s="485"/>
      <c r="BT15" s="485"/>
      <c r="BU15" s="486"/>
      <c r="BV15" s="484">
        <v>2802389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25.6</v>
      </c>
      <c r="AD16" s="536"/>
      <c r="AE16" s="536"/>
      <c r="AF16" s="536"/>
      <c r="AG16" s="537"/>
      <c r="AH16" s="535">
        <v>26.6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4408762</v>
      </c>
      <c r="BO16" s="456"/>
      <c r="BP16" s="456"/>
      <c r="BQ16" s="456"/>
      <c r="BR16" s="456"/>
      <c r="BS16" s="456"/>
      <c r="BT16" s="456"/>
      <c r="BU16" s="457"/>
      <c r="BV16" s="455">
        <v>4174828</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7453</v>
      </c>
      <c r="AD17" s="409"/>
      <c r="AE17" s="409"/>
      <c r="AF17" s="409"/>
      <c r="AG17" s="410"/>
      <c r="AH17" s="408">
        <v>7257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3842793</v>
      </c>
      <c r="BO17" s="456"/>
      <c r="BP17" s="456"/>
      <c r="BQ17" s="456"/>
      <c r="BR17" s="456"/>
      <c r="BS17" s="456"/>
      <c r="BT17" s="456"/>
      <c r="BU17" s="457"/>
      <c r="BV17" s="455">
        <v>3505725</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20.46</v>
      </c>
      <c r="M18" s="508"/>
      <c r="N18" s="508"/>
      <c r="O18" s="508"/>
      <c r="P18" s="508"/>
      <c r="Q18" s="508"/>
      <c r="R18" s="509"/>
      <c r="S18" s="509"/>
      <c r="T18" s="509"/>
      <c r="U18" s="509"/>
      <c r="V18" s="510"/>
      <c r="W18" s="526"/>
      <c r="X18" s="527"/>
      <c r="Y18" s="527"/>
      <c r="Z18" s="527"/>
      <c r="AA18" s="527"/>
      <c r="AB18" s="551"/>
      <c r="AC18" s="425">
        <v>70.900000000000006</v>
      </c>
      <c r="AD18" s="426"/>
      <c r="AE18" s="426"/>
      <c r="AF18" s="426"/>
      <c r="AG18" s="511"/>
      <c r="AH18" s="425">
        <v>69.3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5097880</v>
      </c>
      <c r="BO18" s="456"/>
      <c r="BP18" s="456"/>
      <c r="BQ18" s="456"/>
      <c r="BR18" s="456"/>
      <c r="BS18" s="456"/>
      <c r="BT18" s="456"/>
      <c r="BU18" s="457"/>
      <c r="BV18" s="455">
        <v>4741915</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1065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6232715</v>
      </c>
      <c r="BO19" s="456"/>
      <c r="BP19" s="456"/>
      <c r="BQ19" s="456"/>
      <c r="BR19" s="456"/>
      <c r="BS19" s="456"/>
      <c r="BT19" s="456"/>
      <c r="BU19" s="457"/>
      <c r="BV19" s="455">
        <v>5684136</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7863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4673225</v>
      </c>
      <c r="BO22" s="485"/>
      <c r="BP22" s="485"/>
      <c r="BQ22" s="485"/>
      <c r="BR22" s="485"/>
      <c r="BS22" s="485"/>
      <c r="BT22" s="485"/>
      <c r="BU22" s="486"/>
      <c r="BV22" s="484">
        <v>4979045</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3325110</v>
      </c>
      <c r="BO23" s="456"/>
      <c r="BP23" s="456"/>
      <c r="BQ23" s="456"/>
      <c r="BR23" s="456"/>
      <c r="BS23" s="456"/>
      <c r="BT23" s="456"/>
      <c r="BU23" s="457"/>
      <c r="BV23" s="455">
        <v>3520632</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7260</v>
      </c>
      <c r="R24" s="409"/>
      <c r="S24" s="409"/>
      <c r="T24" s="409"/>
      <c r="U24" s="409"/>
      <c r="V24" s="410"/>
      <c r="W24" s="498"/>
      <c r="X24" s="435"/>
      <c r="Y24" s="436"/>
      <c r="Z24" s="411" t="s">
        <v>162</v>
      </c>
      <c r="AA24" s="412"/>
      <c r="AB24" s="412"/>
      <c r="AC24" s="412"/>
      <c r="AD24" s="412"/>
      <c r="AE24" s="412"/>
      <c r="AF24" s="412"/>
      <c r="AG24" s="413"/>
      <c r="AH24" s="408">
        <v>123</v>
      </c>
      <c r="AI24" s="409"/>
      <c r="AJ24" s="409"/>
      <c r="AK24" s="409"/>
      <c r="AL24" s="410"/>
      <c r="AM24" s="408">
        <v>370230</v>
      </c>
      <c r="AN24" s="409"/>
      <c r="AO24" s="409"/>
      <c r="AP24" s="409"/>
      <c r="AQ24" s="409"/>
      <c r="AR24" s="410"/>
      <c r="AS24" s="408">
        <v>3010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2521360</v>
      </c>
      <c r="BO24" s="456"/>
      <c r="BP24" s="456"/>
      <c r="BQ24" s="456"/>
      <c r="BR24" s="456"/>
      <c r="BS24" s="456"/>
      <c r="BT24" s="456"/>
      <c r="BU24" s="457"/>
      <c r="BV24" s="455">
        <v>2588037</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5800</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521924</v>
      </c>
      <c r="BO25" s="485"/>
      <c r="BP25" s="485"/>
      <c r="BQ25" s="485"/>
      <c r="BR25" s="485"/>
      <c r="BS25" s="485"/>
      <c r="BT25" s="485"/>
      <c r="BU25" s="486"/>
      <c r="BV25" s="484">
        <v>543165</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5360</v>
      </c>
      <c r="R26" s="409"/>
      <c r="S26" s="409"/>
      <c r="T26" s="409"/>
      <c r="U26" s="409"/>
      <c r="V26" s="410"/>
      <c r="W26" s="498"/>
      <c r="X26" s="435"/>
      <c r="Y26" s="436"/>
      <c r="Z26" s="411" t="s">
        <v>168</v>
      </c>
      <c r="AA26" s="466"/>
      <c r="AB26" s="466"/>
      <c r="AC26" s="466"/>
      <c r="AD26" s="466"/>
      <c r="AE26" s="466"/>
      <c r="AF26" s="466"/>
      <c r="AG26" s="467"/>
      <c r="AH26" s="408">
        <v>1</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171</v>
      </c>
      <c r="F27" s="412"/>
      <c r="G27" s="412"/>
      <c r="H27" s="412"/>
      <c r="I27" s="412"/>
      <c r="J27" s="412"/>
      <c r="K27" s="413"/>
      <c r="L27" s="408">
        <v>1</v>
      </c>
      <c r="M27" s="409"/>
      <c r="N27" s="409"/>
      <c r="O27" s="409"/>
      <c r="P27" s="410"/>
      <c r="Q27" s="408">
        <v>3000</v>
      </c>
      <c r="R27" s="409"/>
      <c r="S27" s="409"/>
      <c r="T27" s="409"/>
      <c r="U27" s="409"/>
      <c r="V27" s="410"/>
      <c r="W27" s="498"/>
      <c r="X27" s="435"/>
      <c r="Y27" s="436"/>
      <c r="Z27" s="411" t="s">
        <v>172</v>
      </c>
      <c r="AA27" s="412"/>
      <c r="AB27" s="412"/>
      <c r="AC27" s="412"/>
      <c r="AD27" s="412"/>
      <c r="AE27" s="412"/>
      <c r="AF27" s="412"/>
      <c r="AG27" s="413"/>
      <c r="AH27" s="408">
        <v>2</v>
      </c>
      <c r="AI27" s="409"/>
      <c r="AJ27" s="409"/>
      <c r="AK27" s="409"/>
      <c r="AL27" s="410"/>
      <c r="AM27" s="408" t="s">
        <v>169</v>
      </c>
      <c r="AN27" s="409"/>
      <c r="AO27" s="409"/>
      <c r="AP27" s="409"/>
      <c r="AQ27" s="409"/>
      <c r="AR27" s="410"/>
      <c r="AS27" s="408" t="s">
        <v>169</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18820</v>
      </c>
      <c r="BO27" s="490"/>
      <c r="BP27" s="490"/>
      <c r="BQ27" s="490"/>
      <c r="BR27" s="490"/>
      <c r="BS27" s="490"/>
      <c r="BT27" s="490"/>
      <c r="BU27" s="491"/>
      <c r="BV27" s="489">
        <v>18819</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174</v>
      </c>
      <c r="F28" s="412"/>
      <c r="G28" s="412"/>
      <c r="H28" s="412"/>
      <c r="I28" s="412"/>
      <c r="J28" s="412"/>
      <c r="K28" s="413"/>
      <c r="L28" s="408">
        <v>1</v>
      </c>
      <c r="M28" s="409"/>
      <c r="N28" s="409"/>
      <c r="O28" s="409"/>
      <c r="P28" s="410"/>
      <c r="Q28" s="408">
        <v>2340</v>
      </c>
      <c r="R28" s="409"/>
      <c r="S28" s="409"/>
      <c r="T28" s="409"/>
      <c r="U28" s="409"/>
      <c r="V28" s="410"/>
      <c r="W28" s="498"/>
      <c r="X28" s="435"/>
      <c r="Y28" s="436"/>
      <c r="Z28" s="411" t="s">
        <v>175</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1752205</v>
      </c>
      <c r="BO28" s="485"/>
      <c r="BP28" s="485"/>
      <c r="BQ28" s="485"/>
      <c r="BR28" s="485"/>
      <c r="BS28" s="485"/>
      <c r="BT28" s="485"/>
      <c r="BU28" s="486"/>
      <c r="BV28" s="484">
        <v>1951121</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177</v>
      </c>
      <c r="F29" s="412"/>
      <c r="G29" s="412"/>
      <c r="H29" s="412"/>
      <c r="I29" s="412"/>
      <c r="J29" s="412"/>
      <c r="K29" s="413"/>
      <c r="L29" s="408">
        <v>12</v>
      </c>
      <c r="M29" s="409"/>
      <c r="N29" s="409"/>
      <c r="O29" s="409"/>
      <c r="P29" s="410"/>
      <c r="Q29" s="408">
        <v>2120</v>
      </c>
      <c r="R29" s="409"/>
      <c r="S29" s="409"/>
      <c r="T29" s="409"/>
      <c r="U29" s="409"/>
      <c r="V29" s="410"/>
      <c r="W29" s="499"/>
      <c r="X29" s="500"/>
      <c r="Y29" s="501"/>
      <c r="Z29" s="411" t="s">
        <v>178</v>
      </c>
      <c r="AA29" s="412"/>
      <c r="AB29" s="412"/>
      <c r="AC29" s="412"/>
      <c r="AD29" s="412"/>
      <c r="AE29" s="412"/>
      <c r="AF29" s="412"/>
      <c r="AG29" s="413"/>
      <c r="AH29" s="408">
        <v>125</v>
      </c>
      <c r="AI29" s="409"/>
      <c r="AJ29" s="409"/>
      <c r="AK29" s="409"/>
      <c r="AL29" s="410"/>
      <c r="AM29" s="408">
        <v>377990</v>
      </c>
      <c r="AN29" s="409"/>
      <c r="AO29" s="409"/>
      <c r="AP29" s="409"/>
      <c r="AQ29" s="409"/>
      <c r="AR29" s="410"/>
      <c r="AS29" s="408">
        <v>3024</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134456</v>
      </c>
      <c r="BO29" s="456"/>
      <c r="BP29" s="456"/>
      <c r="BQ29" s="456"/>
      <c r="BR29" s="456"/>
      <c r="BS29" s="456"/>
      <c r="BT29" s="456"/>
      <c r="BU29" s="457"/>
      <c r="BV29" s="455">
        <v>134421</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93906</v>
      </c>
      <c r="BO30" s="490"/>
      <c r="BP30" s="490"/>
      <c r="BQ30" s="490"/>
      <c r="BR30" s="490"/>
      <c r="BS30" s="490"/>
      <c r="BT30" s="490"/>
      <c r="BU30" s="491"/>
      <c r="BV30" s="489">
        <v>99983</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187</v>
      </c>
      <c r="D33" s="407"/>
      <c r="E33" s="406" t="s">
        <v>188</v>
      </c>
      <c r="F33" s="406"/>
      <c r="G33" s="406"/>
      <c r="H33" s="406"/>
      <c r="I33" s="406"/>
      <c r="J33" s="406"/>
      <c r="K33" s="406"/>
      <c r="L33" s="406"/>
      <c r="M33" s="406"/>
      <c r="N33" s="406"/>
      <c r="O33" s="406"/>
      <c r="P33" s="406"/>
      <c r="Q33" s="406"/>
      <c r="R33" s="406"/>
      <c r="S33" s="406"/>
      <c r="T33" s="188"/>
      <c r="U33" s="407" t="s">
        <v>187</v>
      </c>
      <c r="V33" s="407"/>
      <c r="W33" s="406" t="s">
        <v>188</v>
      </c>
      <c r="X33" s="406"/>
      <c r="Y33" s="406"/>
      <c r="Z33" s="406"/>
      <c r="AA33" s="406"/>
      <c r="AB33" s="406"/>
      <c r="AC33" s="406"/>
      <c r="AD33" s="406"/>
      <c r="AE33" s="406"/>
      <c r="AF33" s="406"/>
      <c r="AG33" s="406"/>
      <c r="AH33" s="406"/>
      <c r="AI33" s="406"/>
      <c r="AJ33" s="406"/>
      <c r="AK33" s="406"/>
      <c r="AL33" s="188"/>
      <c r="AM33" s="407" t="s">
        <v>187</v>
      </c>
      <c r="AN33" s="407"/>
      <c r="AO33" s="406" t="s">
        <v>188</v>
      </c>
      <c r="AP33" s="406"/>
      <c r="AQ33" s="406"/>
      <c r="AR33" s="406"/>
      <c r="AS33" s="406"/>
      <c r="AT33" s="406"/>
      <c r="AU33" s="406"/>
      <c r="AV33" s="406"/>
      <c r="AW33" s="406"/>
      <c r="AX33" s="406"/>
      <c r="AY33" s="406"/>
      <c r="AZ33" s="406"/>
      <c r="BA33" s="406"/>
      <c r="BB33" s="406"/>
      <c r="BC33" s="406"/>
      <c r="BD33" s="189"/>
      <c r="BE33" s="406" t="s">
        <v>189</v>
      </c>
      <c r="BF33" s="406"/>
      <c r="BG33" s="406" t="s">
        <v>190</v>
      </c>
      <c r="BH33" s="406"/>
      <c r="BI33" s="406"/>
      <c r="BJ33" s="406"/>
      <c r="BK33" s="406"/>
      <c r="BL33" s="406"/>
      <c r="BM33" s="406"/>
      <c r="BN33" s="406"/>
      <c r="BO33" s="406"/>
      <c r="BP33" s="406"/>
      <c r="BQ33" s="406"/>
      <c r="BR33" s="406"/>
      <c r="BS33" s="406"/>
      <c r="BT33" s="406"/>
      <c r="BU33" s="406"/>
      <c r="BV33" s="189"/>
      <c r="BW33" s="407" t="s">
        <v>189</v>
      </c>
      <c r="BX33" s="407"/>
      <c r="BY33" s="406" t="s">
        <v>191</v>
      </c>
      <c r="BZ33" s="406"/>
      <c r="CA33" s="406"/>
      <c r="CB33" s="406"/>
      <c r="CC33" s="406"/>
      <c r="CD33" s="406"/>
      <c r="CE33" s="406"/>
      <c r="CF33" s="406"/>
      <c r="CG33" s="406"/>
      <c r="CH33" s="406"/>
      <c r="CI33" s="406"/>
      <c r="CJ33" s="406"/>
      <c r="CK33" s="406"/>
      <c r="CL33" s="406"/>
      <c r="CM33" s="406"/>
      <c r="CN33" s="188"/>
      <c r="CO33" s="407" t="s">
        <v>187</v>
      </c>
      <c r="CP33" s="407"/>
      <c r="CQ33" s="406" t="s">
        <v>192</v>
      </c>
      <c r="CR33" s="406"/>
      <c r="CS33" s="406"/>
      <c r="CT33" s="406"/>
      <c r="CU33" s="406"/>
      <c r="CV33" s="406"/>
      <c r="CW33" s="406"/>
      <c r="CX33" s="406"/>
      <c r="CY33" s="406"/>
      <c r="CZ33" s="406"/>
      <c r="DA33" s="406"/>
      <c r="DB33" s="406"/>
      <c r="DC33" s="406"/>
      <c r="DD33" s="406"/>
      <c r="DE33" s="406"/>
      <c r="DF33" s="188"/>
      <c r="DG33" s="405" t="s">
        <v>193</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3"/>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3"/>
      <c r="BE34" s="403" t="str">
        <f>IF(BG34="","",MAX(C34:D43,U34:V43,AM34:AN43)+1)</f>
        <v/>
      </c>
      <c r="BF34" s="403"/>
      <c r="BG34" s="404"/>
      <c r="BH34" s="404"/>
      <c r="BI34" s="404"/>
      <c r="BJ34" s="404"/>
      <c r="BK34" s="404"/>
      <c r="BL34" s="404"/>
      <c r="BM34" s="404"/>
      <c r="BN34" s="404"/>
      <c r="BO34" s="404"/>
      <c r="BP34" s="404"/>
      <c r="BQ34" s="404"/>
      <c r="BR34" s="404"/>
      <c r="BS34" s="404"/>
      <c r="BT34" s="404"/>
      <c r="BU34" s="404"/>
      <c r="BV34" s="163"/>
      <c r="BW34" s="403">
        <f>IF(BY34="","",MAX(C34:D43,U34:V43,AM34:AN43,BE34:BF43)+1)</f>
        <v>8</v>
      </c>
      <c r="BX34" s="403"/>
      <c r="BY34" s="404" t="str">
        <f>IF('各会計、関係団体の財政状況及び健全化判断比率'!B68="","",'各会計、関係団体の財政状況及び健全化判断比率'!B68)</f>
        <v>群馬県後期高齢者医療広域連合（一般会計）</v>
      </c>
      <c r="BZ34" s="404"/>
      <c r="CA34" s="404"/>
      <c r="CB34" s="404"/>
      <c r="CC34" s="404"/>
      <c r="CD34" s="404"/>
      <c r="CE34" s="404"/>
      <c r="CF34" s="404"/>
      <c r="CG34" s="404"/>
      <c r="CH34" s="404"/>
      <c r="CI34" s="404"/>
      <c r="CJ34" s="404"/>
      <c r="CK34" s="404"/>
      <c r="CL34" s="404"/>
      <c r="CM34" s="404"/>
      <c r="CN34" s="163"/>
      <c r="CO34" s="403">
        <f>IF(CQ34="","",MAX(C34:D43,U34:V43,AM34:AN43,BE34:BF43,BW34:BX43)+1)</f>
        <v>13</v>
      </c>
      <c r="CP34" s="403"/>
      <c r="CQ34" s="404" t="str">
        <f>IF('各会計、関係団体の財政状況及び健全化判断比率'!BS7="","",'各会計、関係団体の財政状況及び健全化判断比率'!BS7)</f>
        <v>吉岡町振興公社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学校給食事業特別会計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3"/>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9</v>
      </c>
      <c r="BX35" s="403"/>
      <c r="BY35" s="404" t="str">
        <f>IF('各会計、関係団体の財政状況及び健全化判断比率'!B69="","",'各会計、関係団体の財政状況及び健全化判断比率'!B69)</f>
        <v>群馬県後期高齢者医療広域連合（後期高齢者医療特別会計）</v>
      </c>
      <c r="BZ35" s="404"/>
      <c r="CA35" s="404"/>
      <c r="CB35" s="404"/>
      <c r="CC35" s="404"/>
      <c r="CD35" s="404"/>
      <c r="CE35" s="404"/>
      <c r="CF35" s="404"/>
      <c r="CG35" s="404"/>
      <c r="CH35" s="404"/>
      <c r="CI35" s="404"/>
      <c r="CJ35" s="404"/>
      <c r="CK35" s="404"/>
      <c r="CL35" s="404"/>
      <c r="CM35" s="404"/>
      <c r="CN35" s="163"/>
      <c r="CO35" s="403">
        <f t="shared" ref="CO35:CO43" si="3">IF(CQ35="","",CO34+1)</f>
        <v>14</v>
      </c>
      <c r="CP35" s="403"/>
      <c r="CQ35" s="404" t="str">
        <f>IF('各会計、関係団体の財政状況及び健全化判断比率'!BS8="","",'各会計、関係団体の財政状況及び健全化判断比率'!BS8)</f>
        <v>吉岡町土地開発公社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〇</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10</v>
      </c>
      <c r="BX36" s="403"/>
      <c r="BY36" s="404" t="str">
        <f>IF('各会計、関係団体の財政状況及び健全化判断比率'!B70="","",'各会計、関係団体の財政状況及び健全化判断比率'!B70)</f>
        <v>群馬県市町村会館管理組合</v>
      </c>
      <c r="BZ36" s="404"/>
      <c r="CA36" s="404"/>
      <c r="CB36" s="404"/>
      <c r="CC36" s="404"/>
      <c r="CD36" s="404"/>
      <c r="CE36" s="404"/>
      <c r="CF36" s="404"/>
      <c r="CG36" s="404"/>
      <c r="CH36" s="404"/>
      <c r="CI36" s="404"/>
      <c r="CJ36" s="404"/>
      <c r="CK36" s="404"/>
      <c r="CL36" s="404"/>
      <c r="CM36" s="404"/>
      <c r="CN36" s="163"/>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11</v>
      </c>
      <c r="BX37" s="403"/>
      <c r="BY37" s="404" t="str">
        <f>IF('各会計、関係団体の財政状況及び健全化判断比率'!B71="","",'各会計、関係団体の財政状況及び健全化判断比率'!B71)</f>
        <v>群馬県市町村総合事務組合</v>
      </c>
      <c r="BZ37" s="404"/>
      <c r="CA37" s="404"/>
      <c r="CB37" s="404"/>
      <c r="CC37" s="404"/>
      <c r="CD37" s="404"/>
      <c r="CE37" s="404"/>
      <c r="CF37" s="404"/>
      <c r="CG37" s="404"/>
      <c r="CH37" s="404"/>
      <c r="CI37" s="404"/>
      <c r="CJ37" s="404"/>
      <c r="CK37" s="404"/>
      <c r="CL37" s="404"/>
      <c r="CM37" s="404"/>
      <c r="CN37" s="163"/>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12</v>
      </c>
      <c r="BX38" s="403"/>
      <c r="BY38" s="404" t="str">
        <f>IF('各会計、関係団体の財政状況及び健全化判断比率'!B72="","",'各会計、関係団体の財政状況及び健全化判断比率'!B72)</f>
        <v>渋川地区広域市町村圏振興整備組合</v>
      </c>
      <c r="BZ38" s="404"/>
      <c r="CA38" s="404"/>
      <c r="CB38" s="404"/>
      <c r="CC38" s="404"/>
      <c r="CD38" s="404"/>
      <c r="CE38" s="404"/>
      <c r="CF38" s="404"/>
      <c r="CG38" s="404"/>
      <c r="CH38" s="404"/>
      <c r="CI38" s="404"/>
      <c r="CJ38" s="404"/>
      <c r="CK38" s="404"/>
      <c r="CL38" s="404"/>
      <c r="CM38" s="404"/>
      <c r="CN38" s="163"/>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3"/>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3"/>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3"/>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3"/>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k46fc22/ARG5HGOQfR0NICvQWsMDVgHzVBjdXI9cBP/KDQNdQw/hkdK8Du9RAFSPLZzMJQkCamyQBFbzJRTaTA==" saltValue="+z4Qzb/A5xzNBpgeHOLl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203</v>
      </c>
      <c r="DI1" s="754"/>
      <c r="DJ1" s="754"/>
      <c r="DK1" s="754"/>
      <c r="DL1" s="754"/>
      <c r="DM1" s="754"/>
      <c r="DN1" s="755"/>
      <c r="DO1" s="196"/>
      <c r="DP1" s="753" t="s">
        <v>204</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3106164</v>
      </c>
      <c r="S5" s="713"/>
      <c r="T5" s="713"/>
      <c r="U5" s="713"/>
      <c r="V5" s="713"/>
      <c r="W5" s="713"/>
      <c r="X5" s="713"/>
      <c r="Y5" s="738"/>
      <c r="Z5" s="751">
        <v>35</v>
      </c>
      <c r="AA5" s="751"/>
      <c r="AB5" s="751"/>
      <c r="AC5" s="751"/>
      <c r="AD5" s="752">
        <v>3106164</v>
      </c>
      <c r="AE5" s="752"/>
      <c r="AF5" s="752"/>
      <c r="AG5" s="752"/>
      <c r="AH5" s="752"/>
      <c r="AI5" s="752"/>
      <c r="AJ5" s="752"/>
      <c r="AK5" s="752"/>
      <c r="AL5" s="739">
        <v>57.6</v>
      </c>
      <c r="AM5" s="721"/>
      <c r="AN5" s="721"/>
      <c r="AO5" s="740"/>
      <c r="AP5" s="715" t="s">
        <v>217</v>
      </c>
      <c r="AQ5" s="716"/>
      <c r="AR5" s="716"/>
      <c r="AS5" s="716"/>
      <c r="AT5" s="716"/>
      <c r="AU5" s="716"/>
      <c r="AV5" s="716"/>
      <c r="AW5" s="716"/>
      <c r="AX5" s="716"/>
      <c r="AY5" s="716"/>
      <c r="AZ5" s="716"/>
      <c r="BA5" s="716"/>
      <c r="BB5" s="716"/>
      <c r="BC5" s="716"/>
      <c r="BD5" s="716"/>
      <c r="BE5" s="716"/>
      <c r="BF5" s="717"/>
      <c r="BG5" s="657">
        <v>3093556</v>
      </c>
      <c r="BH5" s="658"/>
      <c r="BI5" s="658"/>
      <c r="BJ5" s="658"/>
      <c r="BK5" s="658"/>
      <c r="BL5" s="658"/>
      <c r="BM5" s="658"/>
      <c r="BN5" s="659"/>
      <c r="BO5" s="695">
        <v>99.6</v>
      </c>
      <c r="BP5" s="695"/>
      <c r="BQ5" s="695"/>
      <c r="BR5" s="695"/>
      <c r="BS5" s="696">
        <v>47971</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91687</v>
      </c>
      <c r="S6" s="658"/>
      <c r="T6" s="658"/>
      <c r="U6" s="658"/>
      <c r="V6" s="658"/>
      <c r="W6" s="658"/>
      <c r="X6" s="658"/>
      <c r="Y6" s="659"/>
      <c r="Z6" s="695">
        <v>1</v>
      </c>
      <c r="AA6" s="695"/>
      <c r="AB6" s="695"/>
      <c r="AC6" s="695"/>
      <c r="AD6" s="696">
        <v>91687</v>
      </c>
      <c r="AE6" s="696"/>
      <c r="AF6" s="696"/>
      <c r="AG6" s="696"/>
      <c r="AH6" s="696"/>
      <c r="AI6" s="696"/>
      <c r="AJ6" s="696"/>
      <c r="AK6" s="696"/>
      <c r="AL6" s="660">
        <v>1.7</v>
      </c>
      <c r="AM6" s="661"/>
      <c r="AN6" s="661"/>
      <c r="AO6" s="697"/>
      <c r="AP6" s="654" t="s">
        <v>222</v>
      </c>
      <c r="AQ6" s="655"/>
      <c r="AR6" s="655"/>
      <c r="AS6" s="655"/>
      <c r="AT6" s="655"/>
      <c r="AU6" s="655"/>
      <c r="AV6" s="655"/>
      <c r="AW6" s="655"/>
      <c r="AX6" s="655"/>
      <c r="AY6" s="655"/>
      <c r="AZ6" s="655"/>
      <c r="BA6" s="655"/>
      <c r="BB6" s="655"/>
      <c r="BC6" s="655"/>
      <c r="BD6" s="655"/>
      <c r="BE6" s="655"/>
      <c r="BF6" s="656"/>
      <c r="BG6" s="657">
        <v>3093556</v>
      </c>
      <c r="BH6" s="658"/>
      <c r="BI6" s="658"/>
      <c r="BJ6" s="658"/>
      <c r="BK6" s="658"/>
      <c r="BL6" s="658"/>
      <c r="BM6" s="658"/>
      <c r="BN6" s="659"/>
      <c r="BO6" s="695">
        <v>99.6</v>
      </c>
      <c r="BP6" s="695"/>
      <c r="BQ6" s="695"/>
      <c r="BR6" s="695"/>
      <c r="BS6" s="696">
        <v>47971</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97106</v>
      </c>
      <c r="CS6" s="658"/>
      <c r="CT6" s="658"/>
      <c r="CU6" s="658"/>
      <c r="CV6" s="658"/>
      <c r="CW6" s="658"/>
      <c r="CX6" s="658"/>
      <c r="CY6" s="659"/>
      <c r="CZ6" s="739">
        <v>1.1000000000000001</v>
      </c>
      <c r="DA6" s="721"/>
      <c r="DB6" s="721"/>
      <c r="DC6" s="741"/>
      <c r="DD6" s="663" t="s">
        <v>121</v>
      </c>
      <c r="DE6" s="658"/>
      <c r="DF6" s="658"/>
      <c r="DG6" s="658"/>
      <c r="DH6" s="658"/>
      <c r="DI6" s="658"/>
      <c r="DJ6" s="658"/>
      <c r="DK6" s="658"/>
      <c r="DL6" s="658"/>
      <c r="DM6" s="658"/>
      <c r="DN6" s="658"/>
      <c r="DO6" s="658"/>
      <c r="DP6" s="659"/>
      <c r="DQ6" s="663">
        <v>96369</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1235</v>
      </c>
      <c r="S7" s="658"/>
      <c r="T7" s="658"/>
      <c r="U7" s="658"/>
      <c r="V7" s="658"/>
      <c r="W7" s="658"/>
      <c r="X7" s="658"/>
      <c r="Y7" s="659"/>
      <c r="Z7" s="695">
        <v>0</v>
      </c>
      <c r="AA7" s="695"/>
      <c r="AB7" s="695"/>
      <c r="AC7" s="695"/>
      <c r="AD7" s="696">
        <v>1235</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1351423</v>
      </c>
      <c r="BH7" s="658"/>
      <c r="BI7" s="658"/>
      <c r="BJ7" s="658"/>
      <c r="BK7" s="658"/>
      <c r="BL7" s="658"/>
      <c r="BM7" s="658"/>
      <c r="BN7" s="659"/>
      <c r="BO7" s="695">
        <v>43.5</v>
      </c>
      <c r="BP7" s="695"/>
      <c r="BQ7" s="695"/>
      <c r="BR7" s="695"/>
      <c r="BS7" s="696">
        <v>47971</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1160340</v>
      </c>
      <c r="CS7" s="658"/>
      <c r="CT7" s="658"/>
      <c r="CU7" s="658"/>
      <c r="CV7" s="658"/>
      <c r="CW7" s="658"/>
      <c r="CX7" s="658"/>
      <c r="CY7" s="659"/>
      <c r="CZ7" s="695">
        <v>13.4</v>
      </c>
      <c r="DA7" s="695"/>
      <c r="DB7" s="695"/>
      <c r="DC7" s="695"/>
      <c r="DD7" s="663">
        <v>156857</v>
      </c>
      <c r="DE7" s="658"/>
      <c r="DF7" s="658"/>
      <c r="DG7" s="658"/>
      <c r="DH7" s="658"/>
      <c r="DI7" s="658"/>
      <c r="DJ7" s="658"/>
      <c r="DK7" s="658"/>
      <c r="DL7" s="658"/>
      <c r="DM7" s="658"/>
      <c r="DN7" s="658"/>
      <c r="DO7" s="658"/>
      <c r="DP7" s="659"/>
      <c r="DQ7" s="663">
        <v>980181</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24641</v>
      </c>
      <c r="S8" s="658"/>
      <c r="T8" s="658"/>
      <c r="U8" s="658"/>
      <c r="V8" s="658"/>
      <c r="W8" s="658"/>
      <c r="X8" s="658"/>
      <c r="Y8" s="659"/>
      <c r="Z8" s="695">
        <v>0.3</v>
      </c>
      <c r="AA8" s="695"/>
      <c r="AB8" s="695"/>
      <c r="AC8" s="695"/>
      <c r="AD8" s="696">
        <v>24641</v>
      </c>
      <c r="AE8" s="696"/>
      <c r="AF8" s="696"/>
      <c r="AG8" s="696"/>
      <c r="AH8" s="696"/>
      <c r="AI8" s="696"/>
      <c r="AJ8" s="696"/>
      <c r="AK8" s="696"/>
      <c r="AL8" s="660">
        <v>0.5</v>
      </c>
      <c r="AM8" s="661"/>
      <c r="AN8" s="661"/>
      <c r="AO8" s="697"/>
      <c r="AP8" s="654" t="s">
        <v>228</v>
      </c>
      <c r="AQ8" s="655"/>
      <c r="AR8" s="655"/>
      <c r="AS8" s="655"/>
      <c r="AT8" s="655"/>
      <c r="AU8" s="655"/>
      <c r="AV8" s="655"/>
      <c r="AW8" s="655"/>
      <c r="AX8" s="655"/>
      <c r="AY8" s="655"/>
      <c r="AZ8" s="655"/>
      <c r="BA8" s="655"/>
      <c r="BB8" s="655"/>
      <c r="BC8" s="655"/>
      <c r="BD8" s="655"/>
      <c r="BE8" s="655"/>
      <c r="BF8" s="656"/>
      <c r="BG8" s="657">
        <v>36862</v>
      </c>
      <c r="BH8" s="658"/>
      <c r="BI8" s="658"/>
      <c r="BJ8" s="658"/>
      <c r="BK8" s="658"/>
      <c r="BL8" s="658"/>
      <c r="BM8" s="658"/>
      <c r="BN8" s="659"/>
      <c r="BO8" s="695">
        <v>1.2</v>
      </c>
      <c r="BP8" s="695"/>
      <c r="BQ8" s="695"/>
      <c r="BR8" s="695"/>
      <c r="BS8" s="696" t="s">
        <v>121</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3944018</v>
      </c>
      <c r="CS8" s="658"/>
      <c r="CT8" s="658"/>
      <c r="CU8" s="658"/>
      <c r="CV8" s="658"/>
      <c r="CW8" s="658"/>
      <c r="CX8" s="658"/>
      <c r="CY8" s="659"/>
      <c r="CZ8" s="695">
        <v>45.4</v>
      </c>
      <c r="DA8" s="695"/>
      <c r="DB8" s="695"/>
      <c r="DC8" s="695"/>
      <c r="DD8" s="663">
        <v>51005</v>
      </c>
      <c r="DE8" s="658"/>
      <c r="DF8" s="658"/>
      <c r="DG8" s="658"/>
      <c r="DH8" s="658"/>
      <c r="DI8" s="658"/>
      <c r="DJ8" s="658"/>
      <c r="DK8" s="658"/>
      <c r="DL8" s="658"/>
      <c r="DM8" s="658"/>
      <c r="DN8" s="658"/>
      <c r="DO8" s="658"/>
      <c r="DP8" s="659"/>
      <c r="DQ8" s="663">
        <v>1940369</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33411</v>
      </c>
      <c r="S9" s="658"/>
      <c r="T9" s="658"/>
      <c r="U9" s="658"/>
      <c r="V9" s="658"/>
      <c r="W9" s="658"/>
      <c r="X9" s="658"/>
      <c r="Y9" s="659"/>
      <c r="Z9" s="695">
        <v>0.4</v>
      </c>
      <c r="AA9" s="695"/>
      <c r="AB9" s="695"/>
      <c r="AC9" s="695"/>
      <c r="AD9" s="696">
        <v>33411</v>
      </c>
      <c r="AE9" s="696"/>
      <c r="AF9" s="696"/>
      <c r="AG9" s="696"/>
      <c r="AH9" s="696"/>
      <c r="AI9" s="696"/>
      <c r="AJ9" s="696"/>
      <c r="AK9" s="696"/>
      <c r="AL9" s="660">
        <v>0.6</v>
      </c>
      <c r="AM9" s="661"/>
      <c r="AN9" s="661"/>
      <c r="AO9" s="697"/>
      <c r="AP9" s="654" t="s">
        <v>231</v>
      </c>
      <c r="AQ9" s="655"/>
      <c r="AR9" s="655"/>
      <c r="AS9" s="655"/>
      <c r="AT9" s="655"/>
      <c r="AU9" s="655"/>
      <c r="AV9" s="655"/>
      <c r="AW9" s="655"/>
      <c r="AX9" s="655"/>
      <c r="AY9" s="655"/>
      <c r="AZ9" s="655"/>
      <c r="BA9" s="655"/>
      <c r="BB9" s="655"/>
      <c r="BC9" s="655"/>
      <c r="BD9" s="655"/>
      <c r="BE9" s="655"/>
      <c r="BF9" s="656"/>
      <c r="BG9" s="657">
        <v>1111995</v>
      </c>
      <c r="BH9" s="658"/>
      <c r="BI9" s="658"/>
      <c r="BJ9" s="658"/>
      <c r="BK9" s="658"/>
      <c r="BL9" s="658"/>
      <c r="BM9" s="658"/>
      <c r="BN9" s="659"/>
      <c r="BO9" s="695">
        <v>35.799999999999997</v>
      </c>
      <c r="BP9" s="695"/>
      <c r="BQ9" s="695"/>
      <c r="BR9" s="695"/>
      <c r="BS9" s="696" t="s">
        <v>121</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733943</v>
      </c>
      <c r="CS9" s="658"/>
      <c r="CT9" s="658"/>
      <c r="CU9" s="658"/>
      <c r="CV9" s="658"/>
      <c r="CW9" s="658"/>
      <c r="CX9" s="658"/>
      <c r="CY9" s="659"/>
      <c r="CZ9" s="695">
        <v>8.5</v>
      </c>
      <c r="DA9" s="695"/>
      <c r="DB9" s="695"/>
      <c r="DC9" s="695"/>
      <c r="DD9" s="663">
        <v>10479</v>
      </c>
      <c r="DE9" s="658"/>
      <c r="DF9" s="658"/>
      <c r="DG9" s="658"/>
      <c r="DH9" s="658"/>
      <c r="DI9" s="658"/>
      <c r="DJ9" s="658"/>
      <c r="DK9" s="658"/>
      <c r="DL9" s="658"/>
      <c r="DM9" s="658"/>
      <c r="DN9" s="658"/>
      <c r="DO9" s="658"/>
      <c r="DP9" s="659"/>
      <c r="DQ9" s="663">
        <v>649368</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83574</v>
      </c>
      <c r="BH10" s="658"/>
      <c r="BI10" s="658"/>
      <c r="BJ10" s="658"/>
      <c r="BK10" s="658"/>
      <c r="BL10" s="658"/>
      <c r="BM10" s="658"/>
      <c r="BN10" s="659"/>
      <c r="BO10" s="695">
        <v>2.7</v>
      </c>
      <c r="BP10" s="695"/>
      <c r="BQ10" s="695"/>
      <c r="BR10" s="695"/>
      <c r="BS10" s="696">
        <v>13973</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12320</v>
      </c>
      <c r="CS10" s="658"/>
      <c r="CT10" s="658"/>
      <c r="CU10" s="658"/>
      <c r="CV10" s="658"/>
      <c r="CW10" s="658"/>
      <c r="CX10" s="658"/>
      <c r="CY10" s="659"/>
      <c r="CZ10" s="695">
        <v>0.1</v>
      </c>
      <c r="DA10" s="695"/>
      <c r="DB10" s="695"/>
      <c r="DC10" s="695"/>
      <c r="DD10" s="663" t="s">
        <v>121</v>
      </c>
      <c r="DE10" s="658"/>
      <c r="DF10" s="658"/>
      <c r="DG10" s="658"/>
      <c r="DH10" s="658"/>
      <c r="DI10" s="658"/>
      <c r="DJ10" s="658"/>
      <c r="DK10" s="658"/>
      <c r="DL10" s="658"/>
      <c r="DM10" s="658"/>
      <c r="DN10" s="658"/>
      <c r="DO10" s="658"/>
      <c r="DP10" s="659"/>
      <c r="DQ10" s="663">
        <v>12309</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540500</v>
      </c>
      <c r="S11" s="658"/>
      <c r="T11" s="658"/>
      <c r="U11" s="658"/>
      <c r="V11" s="658"/>
      <c r="W11" s="658"/>
      <c r="X11" s="658"/>
      <c r="Y11" s="659"/>
      <c r="Z11" s="660">
        <v>6.1</v>
      </c>
      <c r="AA11" s="661"/>
      <c r="AB11" s="661"/>
      <c r="AC11" s="662"/>
      <c r="AD11" s="663">
        <v>540500</v>
      </c>
      <c r="AE11" s="658"/>
      <c r="AF11" s="658"/>
      <c r="AG11" s="658"/>
      <c r="AH11" s="658"/>
      <c r="AI11" s="658"/>
      <c r="AJ11" s="658"/>
      <c r="AK11" s="659"/>
      <c r="AL11" s="660">
        <v>10</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118992</v>
      </c>
      <c r="BH11" s="658"/>
      <c r="BI11" s="658"/>
      <c r="BJ11" s="658"/>
      <c r="BK11" s="658"/>
      <c r="BL11" s="658"/>
      <c r="BM11" s="658"/>
      <c r="BN11" s="659"/>
      <c r="BO11" s="695">
        <v>3.8</v>
      </c>
      <c r="BP11" s="695"/>
      <c r="BQ11" s="695"/>
      <c r="BR11" s="695"/>
      <c r="BS11" s="696">
        <v>33998</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247918</v>
      </c>
      <c r="CS11" s="658"/>
      <c r="CT11" s="658"/>
      <c r="CU11" s="658"/>
      <c r="CV11" s="658"/>
      <c r="CW11" s="658"/>
      <c r="CX11" s="658"/>
      <c r="CY11" s="659"/>
      <c r="CZ11" s="695">
        <v>2.9</v>
      </c>
      <c r="DA11" s="695"/>
      <c r="DB11" s="695"/>
      <c r="DC11" s="695"/>
      <c r="DD11" s="663">
        <v>34013</v>
      </c>
      <c r="DE11" s="658"/>
      <c r="DF11" s="658"/>
      <c r="DG11" s="658"/>
      <c r="DH11" s="658"/>
      <c r="DI11" s="658"/>
      <c r="DJ11" s="658"/>
      <c r="DK11" s="658"/>
      <c r="DL11" s="658"/>
      <c r="DM11" s="658"/>
      <c r="DN11" s="658"/>
      <c r="DO11" s="658"/>
      <c r="DP11" s="659"/>
      <c r="DQ11" s="663">
        <v>223733</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v>1243</v>
      </c>
      <c r="S12" s="658"/>
      <c r="T12" s="658"/>
      <c r="U12" s="658"/>
      <c r="V12" s="658"/>
      <c r="W12" s="658"/>
      <c r="X12" s="658"/>
      <c r="Y12" s="659"/>
      <c r="Z12" s="695">
        <v>0</v>
      </c>
      <c r="AA12" s="695"/>
      <c r="AB12" s="695"/>
      <c r="AC12" s="695"/>
      <c r="AD12" s="696">
        <v>1243</v>
      </c>
      <c r="AE12" s="696"/>
      <c r="AF12" s="696"/>
      <c r="AG12" s="696"/>
      <c r="AH12" s="696"/>
      <c r="AI12" s="696"/>
      <c r="AJ12" s="696"/>
      <c r="AK12" s="696"/>
      <c r="AL12" s="660">
        <v>0</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1458830</v>
      </c>
      <c r="BH12" s="658"/>
      <c r="BI12" s="658"/>
      <c r="BJ12" s="658"/>
      <c r="BK12" s="658"/>
      <c r="BL12" s="658"/>
      <c r="BM12" s="658"/>
      <c r="BN12" s="659"/>
      <c r="BO12" s="695">
        <v>47</v>
      </c>
      <c r="BP12" s="695"/>
      <c r="BQ12" s="695"/>
      <c r="BR12" s="695"/>
      <c r="BS12" s="696" t="s">
        <v>121</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56522</v>
      </c>
      <c r="CS12" s="658"/>
      <c r="CT12" s="658"/>
      <c r="CU12" s="658"/>
      <c r="CV12" s="658"/>
      <c r="CW12" s="658"/>
      <c r="CX12" s="658"/>
      <c r="CY12" s="659"/>
      <c r="CZ12" s="695">
        <v>0.7</v>
      </c>
      <c r="DA12" s="695"/>
      <c r="DB12" s="695"/>
      <c r="DC12" s="695"/>
      <c r="DD12" s="663">
        <v>6355</v>
      </c>
      <c r="DE12" s="658"/>
      <c r="DF12" s="658"/>
      <c r="DG12" s="658"/>
      <c r="DH12" s="658"/>
      <c r="DI12" s="658"/>
      <c r="DJ12" s="658"/>
      <c r="DK12" s="658"/>
      <c r="DL12" s="658"/>
      <c r="DM12" s="658"/>
      <c r="DN12" s="658"/>
      <c r="DO12" s="658"/>
      <c r="DP12" s="659"/>
      <c r="DQ12" s="663">
        <v>55287</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1457620</v>
      </c>
      <c r="BH13" s="658"/>
      <c r="BI13" s="658"/>
      <c r="BJ13" s="658"/>
      <c r="BK13" s="658"/>
      <c r="BL13" s="658"/>
      <c r="BM13" s="658"/>
      <c r="BN13" s="659"/>
      <c r="BO13" s="695">
        <v>46.9</v>
      </c>
      <c r="BP13" s="695"/>
      <c r="BQ13" s="695"/>
      <c r="BR13" s="695"/>
      <c r="BS13" s="696" t="s">
        <v>121</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501457</v>
      </c>
      <c r="CS13" s="658"/>
      <c r="CT13" s="658"/>
      <c r="CU13" s="658"/>
      <c r="CV13" s="658"/>
      <c r="CW13" s="658"/>
      <c r="CX13" s="658"/>
      <c r="CY13" s="659"/>
      <c r="CZ13" s="695">
        <v>5.8</v>
      </c>
      <c r="DA13" s="695"/>
      <c r="DB13" s="695"/>
      <c r="DC13" s="695"/>
      <c r="DD13" s="663">
        <v>203037</v>
      </c>
      <c r="DE13" s="658"/>
      <c r="DF13" s="658"/>
      <c r="DG13" s="658"/>
      <c r="DH13" s="658"/>
      <c r="DI13" s="658"/>
      <c r="DJ13" s="658"/>
      <c r="DK13" s="658"/>
      <c r="DL13" s="658"/>
      <c r="DM13" s="658"/>
      <c r="DN13" s="658"/>
      <c r="DO13" s="658"/>
      <c r="DP13" s="659"/>
      <c r="DQ13" s="663">
        <v>386051</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101303</v>
      </c>
      <c r="BH14" s="658"/>
      <c r="BI14" s="658"/>
      <c r="BJ14" s="658"/>
      <c r="BK14" s="658"/>
      <c r="BL14" s="658"/>
      <c r="BM14" s="658"/>
      <c r="BN14" s="659"/>
      <c r="BO14" s="695">
        <v>3.3</v>
      </c>
      <c r="BP14" s="695"/>
      <c r="BQ14" s="695"/>
      <c r="BR14" s="695"/>
      <c r="BS14" s="696" t="s">
        <v>121</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390716</v>
      </c>
      <c r="CS14" s="658"/>
      <c r="CT14" s="658"/>
      <c r="CU14" s="658"/>
      <c r="CV14" s="658"/>
      <c r="CW14" s="658"/>
      <c r="CX14" s="658"/>
      <c r="CY14" s="659"/>
      <c r="CZ14" s="695">
        <v>4.5</v>
      </c>
      <c r="DA14" s="695"/>
      <c r="DB14" s="695"/>
      <c r="DC14" s="695"/>
      <c r="DD14" s="663">
        <v>4000</v>
      </c>
      <c r="DE14" s="658"/>
      <c r="DF14" s="658"/>
      <c r="DG14" s="658"/>
      <c r="DH14" s="658"/>
      <c r="DI14" s="658"/>
      <c r="DJ14" s="658"/>
      <c r="DK14" s="658"/>
      <c r="DL14" s="658"/>
      <c r="DM14" s="658"/>
      <c r="DN14" s="658"/>
      <c r="DO14" s="658"/>
      <c r="DP14" s="659"/>
      <c r="DQ14" s="663">
        <v>388236</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13466</v>
      </c>
      <c r="S15" s="658"/>
      <c r="T15" s="658"/>
      <c r="U15" s="658"/>
      <c r="V15" s="658"/>
      <c r="W15" s="658"/>
      <c r="X15" s="658"/>
      <c r="Y15" s="659"/>
      <c r="Z15" s="695">
        <v>0.2</v>
      </c>
      <c r="AA15" s="695"/>
      <c r="AB15" s="695"/>
      <c r="AC15" s="695"/>
      <c r="AD15" s="696">
        <v>13466</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182000</v>
      </c>
      <c r="BH15" s="658"/>
      <c r="BI15" s="658"/>
      <c r="BJ15" s="658"/>
      <c r="BK15" s="658"/>
      <c r="BL15" s="658"/>
      <c r="BM15" s="658"/>
      <c r="BN15" s="659"/>
      <c r="BO15" s="695">
        <v>5.9</v>
      </c>
      <c r="BP15" s="695"/>
      <c r="BQ15" s="695"/>
      <c r="BR15" s="695"/>
      <c r="BS15" s="696" t="s">
        <v>121</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1047483</v>
      </c>
      <c r="CS15" s="658"/>
      <c r="CT15" s="658"/>
      <c r="CU15" s="658"/>
      <c r="CV15" s="658"/>
      <c r="CW15" s="658"/>
      <c r="CX15" s="658"/>
      <c r="CY15" s="659"/>
      <c r="CZ15" s="695">
        <v>12.1</v>
      </c>
      <c r="DA15" s="695"/>
      <c r="DB15" s="695"/>
      <c r="DC15" s="695"/>
      <c r="DD15" s="663">
        <v>62449</v>
      </c>
      <c r="DE15" s="658"/>
      <c r="DF15" s="658"/>
      <c r="DG15" s="658"/>
      <c r="DH15" s="658"/>
      <c r="DI15" s="658"/>
      <c r="DJ15" s="658"/>
      <c r="DK15" s="658"/>
      <c r="DL15" s="658"/>
      <c r="DM15" s="658"/>
      <c r="DN15" s="658"/>
      <c r="DO15" s="658"/>
      <c r="DP15" s="659"/>
      <c r="DQ15" s="663">
        <v>830165</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44933</v>
      </c>
      <c r="S16" s="658"/>
      <c r="T16" s="658"/>
      <c r="U16" s="658"/>
      <c r="V16" s="658"/>
      <c r="W16" s="658"/>
      <c r="X16" s="658"/>
      <c r="Y16" s="659"/>
      <c r="Z16" s="695">
        <v>0.5</v>
      </c>
      <c r="AA16" s="695"/>
      <c r="AB16" s="695"/>
      <c r="AC16" s="695"/>
      <c r="AD16" s="696">
        <v>44933</v>
      </c>
      <c r="AE16" s="696"/>
      <c r="AF16" s="696"/>
      <c r="AG16" s="696"/>
      <c r="AH16" s="696"/>
      <c r="AI16" s="696"/>
      <c r="AJ16" s="696"/>
      <c r="AK16" s="696"/>
      <c r="AL16" s="660">
        <v>0.8</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162484</v>
      </c>
      <c r="S17" s="658"/>
      <c r="T17" s="658"/>
      <c r="U17" s="658"/>
      <c r="V17" s="658"/>
      <c r="W17" s="658"/>
      <c r="X17" s="658"/>
      <c r="Y17" s="659"/>
      <c r="Z17" s="695">
        <v>1.8</v>
      </c>
      <c r="AA17" s="695"/>
      <c r="AB17" s="695"/>
      <c r="AC17" s="695"/>
      <c r="AD17" s="696">
        <v>162484</v>
      </c>
      <c r="AE17" s="696"/>
      <c r="AF17" s="696"/>
      <c r="AG17" s="696"/>
      <c r="AH17" s="696"/>
      <c r="AI17" s="696"/>
      <c r="AJ17" s="696"/>
      <c r="AK17" s="696"/>
      <c r="AL17" s="660">
        <v>3</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486249</v>
      </c>
      <c r="CS17" s="658"/>
      <c r="CT17" s="658"/>
      <c r="CU17" s="658"/>
      <c r="CV17" s="658"/>
      <c r="CW17" s="658"/>
      <c r="CX17" s="658"/>
      <c r="CY17" s="659"/>
      <c r="CZ17" s="695">
        <v>5.6</v>
      </c>
      <c r="DA17" s="695"/>
      <c r="DB17" s="695"/>
      <c r="DC17" s="695"/>
      <c r="DD17" s="663" t="s">
        <v>121</v>
      </c>
      <c r="DE17" s="658"/>
      <c r="DF17" s="658"/>
      <c r="DG17" s="658"/>
      <c r="DH17" s="658"/>
      <c r="DI17" s="658"/>
      <c r="DJ17" s="658"/>
      <c r="DK17" s="658"/>
      <c r="DL17" s="658"/>
      <c r="DM17" s="658"/>
      <c r="DN17" s="658"/>
      <c r="DO17" s="658"/>
      <c r="DP17" s="659"/>
      <c r="DQ17" s="663">
        <v>486249</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v>46322</v>
      </c>
      <c r="S18" s="658"/>
      <c r="T18" s="658"/>
      <c r="U18" s="658"/>
      <c r="V18" s="658"/>
      <c r="W18" s="658"/>
      <c r="X18" s="658"/>
      <c r="Y18" s="659"/>
      <c r="Z18" s="695">
        <v>0.5</v>
      </c>
      <c r="AA18" s="695"/>
      <c r="AB18" s="695"/>
      <c r="AC18" s="695"/>
      <c r="AD18" s="696">
        <v>46322</v>
      </c>
      <c r="AE18" s="696"/>
      <c r="AF18" s="696"/>
      <c r="AG18" s="696"/>
      <c r="AH18" s="696"/>
      <c r="AI18" s="696"/>
      <c r="AJ18" s="696"/>
      <c r="AK18" s="696"/>
      <c r="AL18" s="660">
        <v>0.9</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110455</v>
      </c>
      <c r="S19" s="658"/>
      <c r="T19" s="658"/>
      <c r="U19" s="658"/>
      <c r="V19" s="658"/>
      <c r="W19" s="658"/>
      <c r="X19" s="658"/>
      <c r="Y19" s="659"/>
      <c r="Z19" s="695">
        <v>1.2</v>
      </c>
      <c r="AA19" s="695"/>
      <c r="AB19" s="695"/>
      <c r="AC19" s="695"/>
      <c r="AD19" s="696">
        <v>110455</v>
      </c>
      <c r="AE19" s="696"/>
      <c r="AF19" s="696"/>
      <c r="AG19" s="696"/>
      <c r="AH19" s="696"/>
      <c r="AI19" s="696"/>
      <c r="AJ19" s="696"/>
      <c r="AK19" s="696"/>
      <c r="AL19" s="660">
        <v>2</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12608</v>
      </c>
      <c r="BH19" s="658"/>
      <c r="BI19" s="658"/>
      <c r="BJ19" s="658"/>
      <c r="BK19" s="658"/>
      <c r="BL19" s="658"/>
      <c r="BM19" s="658"/>
      <c r="BN19" s="659"/>
      <c r="BO19" s="695">
        <v>0.4</v>
      </c>
      <c r="BP19" s="695"/>
      <c r="BQ19" s="695"/>
      <c r="BR19" s="695"/>
      <c r="BS19" s="696" t="s">
        <v>121</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v>5707</v>
      </c>
      <c r="S20" s="658"/>
      <c r="T20" s="658"/>
      <c r="U20" s="658"/>
      <c r="V20" s="658"/>
      <c r="W20" s="658"/>
      <c r="X20" s="658"/>
      <c r="Y20" s="659"/>
      <c r="Z20" s="695">
        <v>0.1</v>
      </c>
      <c r="AA20" s="695"/>
      <c r="AB20" s="695"/>
      <c r="AC20" s="695"/>
      <c r="AD20" s="696">
        <v>5707</v>
      </c>
      <c r="AE20" s="696"/>
      <c r="AF20" s="696"/>
      <c r="AG20" s="696"/>
      <c r="AH20" s="696"/>
      <c r="AI20" s="696"/>
      <c r="AJ20" s="696"/>
      <c r="AK20" s="696"/>
      <c r="AL20" s="660">
        <v>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12608</v>
      </c>
      <c r="BH20" s="658"/>
      <c r="BI20" s="658"/>
      <c r="BJ20" s="658"/>
      <c r="BK20" s="658"/>
      <c r="BL20" s="658"/>
      <c r="BM20" s="658"/>
      <c r="BN20" s="659"/>
      <c r="BO20" s="695">
        <v>0.4</v>
      </c>
      <c r="BP20" s="695"/>
      <c r="BQ20" s="695"/>
      <c r="BR20" s="695"/>
      <c r="BS20" s="696" t="s">
        <v>121</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8678072</v>
      </c>
      <c r="CS20" s="658"/>
      <c r="CT20" s="658"/>
      <c r="CU20" s="658"/>
      <c r="CV20" s="658"/>
      <c r="CW20" s="658"/>
      <c r="CX20" s="658"/>
      <c r="CY20" s="659"/>
      <c r="CZ20" s="695">
        <v>100</v>
      </c>
      <c r="DA20" s="695"/>
      <c r="DB20" s="695"/>
      <c r="DC20" s="695"/>
      <c r="DD20" s="663">
        <v>528195</v>
      </c>
      <c r="DE20" s="658"/>
      <c r="DF20" s="658"/>
      <c r="DG20" s="658"/>
      <c r="DH20" s="658"/>
      <c r="DI20" s="658"/>
      <c r="DJ20" s="658"/>
      <c r="DK20" s="658"/>
      <c r="DL20" s="658"/>
      <c r="DM20" s="658"/>
      <c r="DN20" s="658"/>
      <c r="DO20" s="658"/>
      <c r="DP20" s="659"/>
      <c r="DQ20" s="663">
        <v>6048317</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1494644</v>
      </c>
      <c r="S21" s="658"/>
      <c r="T21" s="658"/>
      <c r="U21" s="658"/>
      <c r="V21" s="658"/>
      <c r="W21" s="658"/>
      <c r="X21" s="658"/>
      <c r="Y21" s="659"/>
      <c r="Z21" s="695">
        <v>16.899999999999999</v>
      </c>
      <c r="AA21" s="695"/>
      <c r="AB21" s="695"/>
      <c r="AC21" s="695"/>
      <c r="AD21" s="696">
        <v>1353777</v>
      </c>
      <c r="AE21" s="696"/>
      <c r="AF21" s="696"/>
      <c r="AG21" s="696"/>
      <c r="AH21" s="696"/>
      <c r="AI21" s="696"/>
      <c r="AJ21" s="696"/>
      <c r="AK21" s="696"/>
      <c r="AL21" s="660">
        <v>25.1</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12608</v>
      </c>
      <c r="BH21" s="658"/>
      <c r="BI21" s="658"/>
      <c r="BJ21" s="658"/>
      <c r="BK21" s="658"/>
      <c r="BL21" s="658"/>
      <c r="BM21" s="658"/>
      <c r="BN21" s="659"/>
      <c r="BO21" s="695">
        <v>0.4</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1353777</v>
      </c>
      <c r="S22" s="658"/>
      <c r="T22" s="658"/>
      <c r="U22" s="658"/>
      <c r="V22" s="658"/>
      <c r="W22" s="658"/>
      <c r="X22" s="658"/>
      <c r="Y22" s="659"/>
      <c r="Z22" s="695">
        <v>15.3</v>
      </c>
      <c r="AA22" s="695"/>
      <c r="AB22" s="695"/>
      <c r="AC22" s="695"/>
      <c r="AD22" s="696">
        <v>1353777</v>
      </c>
      <c r="AE22" s="696"/>
      <c r="AF22" s="696"/>
      <c r="AG22" s="696"/>
      <c r="AH22" s="696"/>
      <c r="AI22" s="696"/>
      <c r="AJ22" s="696"/>
      <c r="AK22" s="696"/>
      <c r="AL22" s="660">
        <v>25.1</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140814</v>
      </c>
      <c r="S23" s="658"/>
      <c r="T23" s="658"/>
      <c r="U23" s="658"/>
      <c r="V23" s="658"/>
      <c r="W23" s="658"/>
      <c r="X23" s="658"/>
      <c r="Y23" s="659"/>
      <c r="Z23" s="695">
        <v>1.6</v>
      </c>
      <c r="AA23" s="695"/>
      <c r="AB23" s="695"/>
      <c r="AC23" s="695"/>
      <c r="AD23" s="696" t="s">
        <v>121</v>
      </c>
      <c r="AE23" s="696"/>
      <c r="AF23" s="696"/>
      <c r="AG23" s="696"/>
      <c r="AH23" s="696"/>
      <c r="AI23" s="696"/>
      <c r="AJ23" s="696"/>
      <c r="AK23" s="696"/>
      <c r="AL23" s="660" t="s">
        <v>121</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v>53</v>
      </c>
      <c r="S24" s="658"/>
      <c r="T24" s="658"/>
      <c r="U24" s="658"/>
      <c r="V24" s="658"/>
      <c r="W24" s="658"/>
      <c r="X24" s="658"/>
      <c r="Y24" s="659"/>
      <c r="Z24" s="695">
        <v>0</v>
      </c>
      <c r="AA24" s="695"/>
      <c r="AB24" s="695"/>
      <c r="AC24" s="695"/>
      <c r="AD24" s="696" t="s">
        <v>121</v>
      </c>
      <c r="AE24" s="696"/>
      <c r="AF24" s="696"/>
      <c r="AG24" s="696"/>
      <c r="AH24" s="696"/>
      <c r="AI24" s="696"/>
      <c r="AJ24" s="696"/>
      <c r="AK24" s="696"/>
      <c r="AL24" s="660" t="s">
        <v>121</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4738763</v>
      </c>
      <c r="CS24" s="713"/>
      <c r="CT24" s="713"/>
      <c r="CU24" s="713"/>
      <c r="CV24" s="713"/>
      <c r="CW24" s="713"/>
      <c r="CX24" s="713"/>
      <c r="CY24" s="738"/>
      <c r="CZ24" s="739">
        <v>54.6</v>
      </c>
      <c r="DA24" s="721"/>
      <c r="DB24" s="721"/>
      <c r="DC24" s="741"/>
      <c r="DD24" s="737">
        <v>2795799</v>
      </c>
      <c r="DE24" s="713"/>
      <c r="DF24" s="713"/>
      <c r="DG24" s="713"/>
      <c r="DH24" s="713"/>
      <c r="DI24" s="713"/>
      <c r="DJ24" s="713"/>
      <c r="DK24" s="738"/>
      <c r="DL24" s="737">
        <v>2496445</v>
      </c>
      <c r="DM24" s="713"/>
      <c r="DN24" s="713"/>
      <c r="DO24" s="713"/>
      <c r="DP24" s="713"/>
      <c r="DQ24" s="713"/>
      <c r="DR24" s="713"/>
      <c r="DS24" s="713"/>
      <c r="DT24" s="713"/>
      <c r="DU24" s="713"/>
      <c r="DV24" s="738"/>
      <c r="DW24" s="739">
        <v>46.1</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5514408</v>
      </c>
      <c r="S25" s="658"/>
      <c r="T25" s="658"/>
      <c r="U25" s="658"/>
      <c r="V25" s="658"/>
      <c r="W25" s="658"/>
      <c r="X25" s="658"/>
      <c r="Y25" s="659"/>
      <c r="Z25" s="695">
        <v>62.2</v>
      </c>
      <c r="AA25" s="695"/>
      <c r="AB25" s="695"/>
      <c r="AC25" s="695"/>
      <c r="AD25" s="696">
        <v>5373541</v>
      </c>
      <c r="AE25" s="696"/>
      <c r="AF25" s="696"/>
      <c r="AG25" s="696"/>
      <c r="AH25" s="696"/>
      <c r="AI25" s="696"/>
      <c r="AJ25" s="696"/>
      <c r="AK25" s="696"/>
      <c r="AL25" s="660">
        <v>99.6</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1285201</v>
      </c>
      <c r="CS25" s="670"/>
      <c r="CT25" s="670"/>
      <c r="CU25" s="670"/>
      <c r="CV25" s="670"/>
      <c r="CW25" s="670"/>
      <c r="CX25" s="670"/>
      <c r="CY25" s="671"/>
      <c r="CZ25" s="660">
        <v>14.8</v>
      </c>
      <c r="DA25" s="672"/>
      <c r="DB25" s="672"/>
      <c r="DC25" s="673"/>
      <c r="DD25" s="663">
        <v>1249532</v>
      </c>
      <c r="DE25" s="670"/>
      <c r="DF25" s="670"/>
      <c r="DG25" s="670"/>
      <c r="DH25" s="670"/>
      <c r="DI25" s="670"/>
      <c r="DJ25" s="670"/>
      <c r="DK25" s="671"/>
      <c r="DL25" s="663">
        <v>1226618</v>
      </c>
      <c r="DM25" s="670"/>
      <c r="DN25" s="670"/>
      <c r="DO25" s="670"/>
      <c r="DP25" s="670"/>
      <c r="DQ25" s="670"/>
      <c r="DR25" s="670"/>
      <c r="DS25" s="670"/>
      <c r="DT25" s="670"/>
      <c r="DU25" s="670"/>
      <c r="DV25" s="671"/>
      <c r="DW25" s="660">
        <v>22.6</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v>3191</v>
      </c>
      <c r="S26" s="658"/>
      <c r="T26" s="658"/>
      <c r="U26" s="658"/>
      <c r="V26" s="658"/>
      <c r="W26" s="658"/>
      <c r="X26" s="658"/>
      <c r="Y26" s="659"/>
      <c r="Z26" s="695">
        <v>0</v>
      </c>
      <c r="AA26" s="695"/>
      <c r="AB26" s="695"/>
      <c r="AC26" s="695"/>
      <c r="AD26" s="696">
        <v>3191</v>
      </c>
      <c r="AE26" s="696"/>
      <c r="AF26" s="696"/>
      <c r="AG26" s="696"/>
      <c r="AH26" s="696"/>
      <c r="AI26" s="696"/>
      <c r="AJ26" s="696"/>
      <c r="AK26" s="696"/>
      <c r="AL26" s="660">
        <v>0.1</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677906</v>
      </c>
      <c r="CS26" s="658"/>
      <c r="CT26" s="658"/>
      <c r="CU26" s="658"/>
      <c r="CV26" s="658"/>
      <c r="CW26" s="658"/>
      <c r="CX26" s="658"/>
      <c r="CY26" s="659"/>
      <c r="CZ26" s="660">
        <v>7.8</v>
      </c>
      <c r="DA26" s="672"/>
      <c r="DB26" s="672"/>
      <c r="DC26" s="673"/>
      <c r="DD26" s="663">
        <v>664909</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2861</v>
      </c>
      <c r="S27" s="658"/>
      <c r="T27" s="658"/>
      <c r="U27" s="658"/>
      <c r="V27" s="658"/>
      <c r="W27" s="658"/>
      <c r="X27" s="658"/>
      <c r="Y27" s="659"/>
      <c r="Z27" s="695">
        <v>0</v>
      </c>
      <c r="AA27" s="695"/>
      <c r="AB27" s="695"/>
      <c r="AC27" s="695"/>
      <c r="AD27" s="696" t="s">
        <v>121</v>
      </c>
      <c r="AE27" s="696"/>
      <c r="AF27" s="696"/>
      <c r="AG27" s="696"/>
      <c r="AH27" s="696"/>
      <c r="AI27" s="696"/>
      <c r="AJ27" s="696"/>
      <c r="AK27" s="696"/>
      <c r="AL27" s="660" t="s">
        <v>121</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3106164</v>
      </c>
      <c r="BH27" s="658"/>
      <c r="BI27" s="658"/>
      <c r="BJ27" s="658"/>
      <c r="BK27" s="658"/>
      <c r="BL27" s="658"/>
      <c r="BM27" s="658"/>
      <c r="BN27" s="659"/>
      <c r="BO27" s="695">
        <v>100</v>
      </c>
      <c r="BP27" s="695"/>
      <c r="BQ27" s="695"/>
      <c r="BR27" s="695"/>
      <c r="BS27" s="696">
        <v>47971</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2967313</v>
      </c>
      <c r="CS27" s="670"/>
      <c r="CT27" s="670"/>
      <c r="CU27" s="670"/>
      <c r="CV27" s="670"/>
      <c r="CW27" s="670"/>
      <c r="CX27" s="670"/>
      <c r="CY27" s="671"/>
      <c r="CZ27" s="660">
        <v>34.200000000000003</v>
      </c>
      <c r="DA27" s="672"/>
      <c r="DB27" s="672"/>
      <c r="DC27" s="673"/>
      <c r="DD27" s="663">
        <v>1060018</v>
      </c>
      <c r="DE27" s="670"/>
      <c r="DF27" s="670"/>
      <c r="DG27" s="670"/>
      <c r="DH27" s="670"/>
      <c r="DI27" s="670"/>
      <c r="DJ27" s="670"/>
      <c r="DK27" s="671"/>
      <c r="DL27" s="663">
        <v>783578</v>
      </c>
      <c r="DM27" s="670"/>
      <c r="DN27" s="670"/>
      <c r="DO27" s="670"/>
      <c r="DP27" s="670"/>
      <c r="DQ27" s="670"/>
      <c r="DR27" s="670"/>
      <c r="DS27" s="670"/>
      <c r="DT27" s="670"/>
      <c r="DU27" s="670"/>
      <c r="DV27" s="671"/>
      <c r="DW27" s="660">
        <v>14.5</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17312</v>
      </c>
      <c r="S28" s="658"/>
      <c r="T28" s="658"/>
      <c r="U28" s="658"/>
      <c r="V28" s="658"/>
      <c r="W28" s="658"/>
      <c r="X28" s="658"/>
      <c r="Y28" s="659"/>
      <c r="Z28" s="695">
        <v>0.2</v>
      </c>
      <c r="AA28" s="695"/>
      <c r="AB28" s="695"/>
      <c r="AC28" s="695"/>
      <c r="AD28" s="696">
        <v>3188</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486249</v>
      </c>
      <c r="CS28" s="658"/>
      <c r="CT28" s="658"/>
      <c r="CU28" s="658"/>
      <c r="CV28" s="658"/>
      <c r="CW28" s="658"/>
      <c r="CX28" s="658"/>
      <c r="CY28" s="659"/>
      <c r="CZ28" s="660">
        <v>5.6</v>
      </c>
      <c r="DA28" s="672"/>
      <c r="DB28" s="672"/>
      <c r="DC28" s="673"/>
      <c r="DD28" s="663">
        <v>486249</v>
      </c>
      <c r="DE28" s="658"/>
      <c r="DF28" s="658"/>
      <c r="DG28" s="658"/>
      <c r="DH28" s="658"/>
      <c r="DI28" s="658"/>
      <c r="DJ28" s="658"/>
      <c r="DK28" s="659"/>
      <c r="DL28" s="663">
        <v>486249</v>
      </c>
      <c r="DM28" s="658"/>
      <c r="DN28" s="658"/>
      <c r="DO28" s="658"/>
      <c r="DP28" s="658"/>
      <c r="DQ28" s="658"/>
      <c r="DR28" s="658"/>
      <c r="DS28" s="658"/>
      <c r="DT28" s="658"/>
      <c r="DU28" s="658"/>
      <c r="DV28" s="659"/>
      <c r="DW28" s="660">
        <v>9</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9792</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486249</v>
      </c>
      <c r="CS29" s="670"/>
      <c r="CT29" s="670"/>
      <c r="CU29" s="670"/>
      <c r="CV29" s="670"/>
      <c r="CW29" s="670"/>
      <c r="CX29" s="670"/>
      <c r="CY29" s="671"/>
      <c r="CZ29" s="660">
        <v>5.6</v>
      </c>
      <c r="DA29" s="672"/>
      <c r="DB29" s="672"/>
      <c r="DC29" s="673"/>
      <c r="DD29" s="663">
        <v>486249</v>
      </c>
      <c r="DE29" s="670"/>
      <c r="DF29" s="670"/>
      <c r="DG29" s="670"/>
      <c r="DH29" s="670"/>
      <c r="DI29" s="670"/>
      <c r="DJ29" s="670"/>
      <c r="DK29" s="671"/>
      <c r="DL29" s="663">
        <v>486249</v>
      </c>
      <c r="DM29" s="670"/>
      <c r="DN29" s="670"/>
      <c r="DO29" s="670"/>
      <c r="DP29" s="670"/>
      <c r="DQ29" s="670"/>
      <c r="DR29" s="670"/>
      <c r="DS29" s="670"/>
      <c r="DT29" s="670"/>
      <c r="DU29" s="670"/>
      <c r="DV29" s="671"/>
      <c r="DW29" s="660">
        <v>9</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1825867</v>
      </c>
      <c r="S30" s="658"/>
      <c r="T30" s="658"/>
      <c r="U30" s="658"/>
      <c r="V30" s="658"/>
      <c r="W30" s="658"/>
      <c r="X30" s="658"/>
      <c r="Y30" s="659"/>
      <c r="Z30" s="695">
        <v>20.6</v>
      </c>
      <c r="AA30" s="695"/>
      <c r="AB30" s="695"/>
      <c r="AC30" s="695"/>
      <c r="AD30" s="696" t="s">
        <v>121</v>
      </c>
      <c r="AE30" s="696"/>
      <c r="AF30" s="696"/>
      <c r="AG30" s="696"/>
      <c r="AH30" s="696"/>
      <c r="AI30" s="696"/>
      <c r="AJ30" s="696"/>
      <c r="AK30" s="696"/>
      <c r="AL30" s="660" t="s">
        <v>121</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465182</v>
      </c>
      <c r="CS30" s="658"/>
      <c r="CT30" s="658"/>
      <c r="CU30" s="658"/>
      <c r="CV30" s="658"/>
      <c r="CW30" s="658"/>
      <c r="CX30" s="658"/>
      <c r="CY30" s="659"/>
      <c r="CZ30" s="660">
        <v>5.4</v>
      </c>
      <c r="DA30" s="672"/>
      <c r="DB30" s="672"/>
      <c r="DC30" s="673"/>
      <c r="DD30" s="663">
        <v>465182</v>
      </c>
      <c r="DE30" s="658"/>
      <c r="DF30" s="658"/>
      <c r="DG30" s="658"/>
      <c r="DH30" s="658"/>
      <c r="DI30" s="658"/>
      <c r="DJ30" s="658"/>
      <c r="DK30" s="659"/>
      <c r="DL30" s="663">
        <v>465182</v>
      </c>
      <c r="DM30" s="658"/>
      <c r="DN30" s="658"/>
      <c r="DO30" s="658"/>
      <c r="DP30" s="658"/>
      <c r="DQ30" s="658"/>
      <c r="DR30" s="658"/>
      <c r="DS30" s="658"/>
      <c r="DT30" s="658"/>
      <c r="DU30" s="658"/>
      <c r="DV30" s="659"/>
      <c r="DW30" s="660">
        <v>8.6</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7" t="s">
        <v>299</v>
      </c>
      <c r="AQ31" s="728"/>
      <c r="AR31" s="728"/>
      <c r="AS31" s="728"/>
      <c r="AT31" s="729" t="s">
        <v>300</v>
      </c>
      <c r="AU31" s="200"/>
      <c r="AV31" s="200"/>
      <c r="AW31" s="200"/>
      <c r="AX31" s="715" t="s">
        <v>178</v>
      </c>
      <c r="AY31" s="716"/>
      <c r="AZ31" s="716"/>
      <c r="BA31" s="716"/>
      <c r="BB31" s="716"/>
      <c r="BC31" s="716"/>
      <c r="BD31" s="716"/>
      <c r="BE31" s="716"/>
      <c r="BF31" s="717"/>
      <c r="BG31" s="719">
        <v>99.5</v>
      </c>
      <c r="BH31" s="720"/>
      <c r="BI31" s="720"/>
      <c r="BJ31" s="720"/>
      <c r="BK31" s="720"/>
      <c r="BL31" s="720"/>
      <c r="BM31" s="721">
        <v>98.3</v>
      </c>
      <c r="BN31" s="720"/>
      <c r="BO31" s="720"/>
      <c r="BP31" s="720"/>
      <c r="BQ31" s="722"/>
      <c r="BR31" s="719">
        <v>99.4</v>
      </c>
      <c r="BS31" s="720"/>
      <c r="BT31" s="720"/>
      <c r="BU31" s="720"/>
      <c r="BV31" s="720"/>
      <c r="BW31" s="720"/>
      <c r="BX31" s="721">
        <v>98</v>
      </c>
      <c r="BY31" s="720"/>
      <c r="BZ31" s="720"/>
      <c r="CA31" s="720"/>
      <c r="CB31" s="722"/>
      <c r="CD31" s="678"/>
      <c r="CE31" s="679"/>
      <c r="CF31" s="654" t="s">
        <v>301</v>
      </c>
      <c r="CG31" s="655"/>
      <c r="CH31" s="655"/>
      <c r="CI31" s="655"/>
      <c r="CJ31" s="655"/>
      <c r="CK31" s="655"/>
      <c r="CL31" s="655"/>
      <c r="CM31" s="655"/>
      <c r="CN31" s="655"/>
      <c r="CO31" s="655"/>
      <c r="CP31" s="655"/>
      <c r="CQ31" s="656"/>
      <c r="CR31" s="657">
        <v>21067</v>
      </c>
      <c r="CS31" s="670"/>
      <c r="CT31" s="670"/>
      <c r="CU31" s="670"/>
      <c r="CV31" s="670"/>
      <c r="CW31" s="670"/>
      <c r="CX31" s="670"/>
      <c r="CY31" s="671"/>
      <c r="CZ31" s="660">
        <v>0.2</v>
      </c>
      <c r="DA31" s="672"/>
      <c r="DB31" s="672"/>
      <c r="DC31" s="673"/>
      <c r="DD31" s="663">
        <v>21067</v>
      </c>
      <c r="DE31" s="670"/>
      <c r="DF31" s="670"/>
      <c r="DG31" s="670"/>
      <c r="DH31" s="670"/>
      <c r="DI31" s="670"/>
      <c r="DJ31" s="670"/>
      <c r="DK31" s="671"/>
      <c r="DL31" s="663">
        <v>21067</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836901</v>
      </c>
      <c r="S32" s="658"/>
      <c r="T32" s="658"/>
      <c r="U32" s="658"/>
      <c r="V32" s="658"/>
      <c r="W32" s="658"/>
      <c r="X32" s="658"/>
      <c r="Y32" s="659"/>
      <c r="Z32" s="695">
        <v>9.4</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196" t="s">
        <v>303</v>
      </c>
      <c r="AX32" s="654" t="s">
        <v>304</v>
      </c>
      <c r="AY32" s="655"/>
      <c r="AZ32" s="655"/>
      <c r="BA32" s="655"/>
      <c r="BB32" s="655"/>
      <c r="BC32" s="655"/>
      <c r="BD32" s="655"/>
      <c r="BE32" s="655"/>
      <c r="BF32" s="656"/>
      <c r="BG32" s="723">
        <v>99.5</v>
      </c>
      <c r="BH32" s="670"/>
      <c r="BI32" s="670"/>
      <c r="BJ32" s="670"/>
      <c r="BK32" s="670"/>
      <c r="BL32" s="670"/>
      <c r="BM32" s="661">
        <v>98</v>
      </c>
      <c r="BN32" s="670"/>
      <c r="BO32" s="670"/>
      <c r="BP32" s="670"/>
      <c r="BQ32" s="693"/>
      <c r="BR32" s="723">
        <v>99.2</v>
      </c>
      <c r="BS32" s="670"/>
      <c r="BT32" s="670"/>
      <c r="BU32" s="670"/>
      <c r="BV32" s="670"/>
      <c r="BW32" s="670"/>
      <c r="BX32" s="661">
        <v>97.8</v>
      </c>
      <c r="BY32" s="670"/>
      <c r="BZ32" s="670"/>
      <c r="CA32" s="670"/>
      <c r="CB32" s="693"/>
      <c r="CD32" s="680"/>
      <c r="CE32" s="681"/>
      <c r="CF32" s="654" t="s">
        <v>305</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20907</v>
      </c>
      <c r="S33" s="658"/>
      <c r="T33" s="658"/>
      <c r="U33" s="658"/>
      <c r="V33" s="658"/>
      <c r="W33" s="658"/>
      <c r="X33" s="658"/>
      <c r="Y33" s="659"/>
      <c r="Z33" s="695">
        <v>0.2</v>
      </c>
      <c r="AA33" s="695"/>
      <c r="AB33" s="695"/>
      <c r="AC33" s="695"/>
      <c r="AD33" s="696">
        <v>16051</v>
      </c>
      <c r="AE33" s="696"/>
      <c r="AF33" s="696"/>
      <c r="AG33" s="696"/>
      <c r="AH33" s="696"/>
      <c r="AI33" s="696"/>
      <c r="AJ33" s="696"/>
      <c r="AK33" s="696"/>
      <c r="AL33" s="660">
        <v>0.3</v>
      </c>
      <c r="AM33" s="661"/>
      <c r="AN33" s="661"/>
      <c r="AO33" s="697"/>
      <c r="AP33" s="700"/>
      <c r="AQ33" s="701"/>
      <c r="AR33" s="701"/>
      <c r="AS33" s="701"/>
      <c r="AT33" s="731"/>
      <c r="AU33" s="201"/>
      <c r="AV33" s="201"/>
      <c r="AW33" s="201"/>
      <c r="AX33" s="638" t="s">
        <v>307</v>
      </c>
      <c r="AY33" s="639"/>
      <c r="AZ33" s="639"/>
      <c r="BA33" s="639"/>
      <c r="BB33" s="639"/>
      <c r="BC33" s="639"/>
      <c r="BD33" s="639"/>
      <c r="BE33" s="639"/>
      <c r="BF33" s="640"/>
      <c r="BG33" s="718">
        <v>99.6</v>
      </c>
      <c r="BH33" s="642"/>
      <c r="BI33" s="642"/>
      <c r="BJ33" s="642"/>
      <c r="BK33" s="642"/>
      <c r="BL33" s="642"/>
      <c r="BM33" s="688">
        <v>98.4</v>
      </c>
      <c r="BN33" s="642"/>
      <c r="BO33" s="642"/>
      <c r="BP33" s="642"/>
      <c r="BQ33" s="705"/>
      <c r="BR33" s="718">
        <v>99.4</v>
      </c>
      <c r="BS33" s="642"/>
      <c r="BT33" s="642"/>
      <c r="BU33" s="642"/>
      <c r="BV33" s="642"/>
      <c r="BW33" s="642"/>
      <c r="BX33" s="688">
        <v>97.9</v>
      </c>
      <c r="BY33" s="642"/>
      <c r="BZ33" s="642"/>
      <c r="CA33" s="642"/>
      <c r="CB33" s="705"/>
      <c r="CD33" s="654" t="s">
        <v>308</v>
      </c>
      <c r="CE33" s="655"/>
      <c r="CF33" s="655"/>
      <c r="CG33" s="655"/>
      <c r="CH33" s="655"/>
      <c r="CI33" s="655"/>
      <c r="CJ33" s="655"/>
      <c r="CK33" s="655"/>
      <c r="CL33" s="655"/>
      <c r="CM33" s="655"/>
      <c r="CN33" s="655"/>
      <c r="CO33" s="655"/>
      <c r="CP33" s="655"/>
      <c r="CQ33" s="656"/>
      <c r="CR33" s="657">
        <v>3411114</v>
      </c>
      <c r="CS33" s="670"/>
      <c r="CT33" s="670"/>
      <c r="CU33" s="670"/>
      <c r="CV33" s="670"/>
      <c r="CW33" s="670"/>
      <c r="CX33" s="670"/>
      <c r="CY33" s="671"/>
      <c r="CZ33" s="660">
        <v>39.299999999999997</v>
      </c>
      <c r="DA33" s="672"/>
      <c r="DB33" s="672"/>
      <c r="DC33" s="673"/>
      <c r="DD33" s="663">
        <v>2946401</v>
      </c>
      <c r="DE33" s="670"/>
      <c r="DF33" s="670"/>
      <c r="DG33" s="670"/>
      <c r="DH33" s="670"/>
      <c r="DI33" s="670"/>
      <c r="DJ33" s="670"/>
      <c r="DK33" s="671"/>
      <c r="DL33" s="663">
        <v>2601435</v>
      </c>
      <c r="DM33" s="670"/>
      <c r="DN33" s="670"/>
      <c r="DO33" s="670"/>
      <c r="DP33" s="670"/>
      <c r="DQ33" s="670"/>
      <c r="DR33" s="670"/>
      <c r="DS33" s="670"/>
      <c r="DT33" s="670"/>
      <c r="DU33" s="670"/>
      <c r="DV33" s="671"/>
      <c r="DW33" s="660">
        <v>48</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25893</v>
      </c>
      <c r="S34" s="658"/>
      <c r="T34" s="658"/>
      <c r="U34" s="658"/>
      <c r="V34" s="658"/>
      <c r="W34" s="658"/>
      <c r="X34" s="658"/>
      <c r="Y34" s="659"/>
      <c r="Z34" s="695">
        <v>0.3</v>
      </c>
      <c r="AA34" s="695"/>
      <c r="AB34" s="695"/>
      <c r="AC34" s="695"/>
      <c r="AD34" s="696" t="s">
        <v>121</v>
      </c>
      <c r="AE34" s="696"/>
      <c r="AF34" s="696"/>
      <c r="AG34" s="696"/>
      <c r="AH34" s="696"/>
      <c r="AI34" s="696"/>
      <c r="AJ34" s="696"/>
      <c r="AK34" s="696"/>
      <c r="AL34" s="660" t="s">
        <v>121</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310</v>
      </c>
      <c r="CE34" s="655"/>
      <c r="CF34" s="655"/>
      <c r="CG34" s="655"/>
      <c r="CH34" s="655"/>
      <c r="CI34" s="655"/>
      <c r="CJ34" s="655"/>
      <c r="CK34" s="655"/>
      <c r="CL34" s="655"/>
      <c r="CM34" s="655"/>
      <c r="CN34" s="655"/>
      <c r="CO34" s="655"/>
      <c r="CP34" s="655"/>
      <c r="CQ34" s="656"/>
      <c r="CR34" s="657">
        <v>1471708</v>
      </c>
      <c r="CS34" s="658"/>
      <c r="CT34" s="658"/>
      <c r="CU34" s="658"/>
      <c r="CV34" s="658"/>
      <c r="CW34" s="658"/>
      <c r="CX34" s="658"/>
      <c r="CY34" s="659"/>
      <c r="CZ34" s="660">
        <v>17</v>
      </c>
      <c r="DA34" s="672"/>
      <c r="DB34" s="672"/>
      <c r="DC34" s="673"/>
      <c r="DD34" s="663">
        <v>1215399</v>
      </c>
      <c r="DE34" s="658"/>
      <c r="DF34" s="658"/>
      <c r="DG34" s="658"/>
      <c r="DH34" s="658"/>
      <c r="DI34" s="658"/>
      <c r="DJ34" s="658"/>
      <c r="DK34" s="659"/>
      <c r="DL34" s="663">
        <v>1142909</v>
      </c>
      <c r="DM34" s="658"/>
      <c r="DN34" s="658"/>
      <c r="DO34" s="658"/>
      <c r="DP34" s="658"/>
      <c r="DQ34" s="658"/>
      <c r="DR34" s="658"/>
      <c r="DS34" s="658"/>
      <c r="DT34" s="658"/>
      <c r="DU34" s="658"/>
      <c r="DV34" s="659"/>
      <c r="DW34" s="660">
        <v>21.1</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252165</v>
      </c>
      <c r="S35" s="658"/>
      <c r="T35" s="658"/>
      <c r="U35" s="658"/>
      <c r="V35" s="658"/>
      <c r="W35" s="658"/>
      <c r="X35" s="658"/>
      <c r="Y35" s="659"/>
      <c r="Z35" s="695">
        <v>2.8</v>
      </c>
      <c r="AA35" s="695"/>
      <c r="AB35" s="695"/>
      <c r="AC35" s="695"/>
      <c r="AD35" s="696" t="s">
        <v>121</v>
      </c>
      <c r="AE35" s="696"/>
      <c r="AF35" s="696"/>
      <c r="AG35" s="696"/>
      <c r="AH35" s="696"/>
      <c r="AI35" s="696"/>
      <c r="AJ35" s="696"/>
      <c r="AK35" s="696"/>
      <c r="AL35" s="660" t="s">
        <v>121</v>
      </c>
      <c r="AM35" s="661"/>
      <c r="AN35" s="661"/>
      <c r="AO35" s="697"/>
      <c r="AP35" s="204"/>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22043</v>
      </c>
      <c r="CS35" s="670"/>
      <c r="CT35" s="670"/>
      <c r="CU35" s="670"/>
      <c r="CV35" s="670"/>
      <c r="CW35" s="670"/>
      <c r="CX35" s="670"/>
      <c r="CY35" s="671"/>
      <c r="CZ35" s="660">
        <v>0.3</v>
      </c>
      <c r="DA35" s="672"/>
      <c r="DB35" s="672"/>
      <c r="DC35" s="673"/>
      <c r="DD35" s="663">
        <v>18739</v>
      </c>
      <c r="DE35" s="670"/>
      <c r="DF35" s="670"/>
      <c r="DG35" s="670"/>
      <c r="DH35" s="670"/>
      <c r="DI35" s="670"/>
      <c r="DJ35" s="670"/>
      <c r="DK35" s="671"/>
      <c r="DL35" s="663">
        <v>15881</v>
      </c>
      <c r="DM35" s="670"/>
      <c r="DN35" s="670"/>
      <c r="DO35" s="670"/>
      <c r="DP35" s="670"/>
      <c r="DQ35" s="670"/>
      <c r="DR35" s="670"/>
      <c r="DS35" s="670"/>
      <c r="DT35" s="670"/>
      <c r="DU35" s="670"/>
      <c r="DV35" s="671"/>
      <c r="DW35" s="660">
        <v>0.3</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52752</v>
      </c>
      <c r="S36" s="658"/>
      <c r="T36" s="658"/>
      <c r="U36" s="658"/>
      <c r="V36" s="658"/>
      <c r="W36" s="658"/>
      <c r="X36" s="658"/>
      <c r="Y36" s="659"/>
      <c r="Z36" s="695">
        <v>0.6</v>
      </c>
      <c r="AA36" s="695"/>
      <c r="AB36" s="695"/>
      <c r="AC36" s="695"/>
      <c r="AD36" s="696" t="s">
        <v>121</v>
      </c>
      <c r="AE36" s="696"/>
      <c r="AF36" s="696"/>
      <c r="AG36" s="696"/>
      <c r="AH36" s="696"/>
      <c r="AI36" s="696"/>
      <c r="AJ36" s="696"/>
      <c r="AK36" s="696"/>
      <c r="AL36" s="660" t="s">
        <v>121</v>
      </c>
      <c r="AM36" s="661"/>
      <c r="AN36" s="661"/>
      <c r="AO36" s="697"/>
      <c r="AP36" s="204"/>
      <c r="AQ36" s="706" t="s">
        <v>316</v>
      </c>
      <c r="AR36" s="707"/>
      <c r="AS36" s="707"/>
      <c r="AT36" s="707"/>
      <c r="AU36" s="707"/>
      <c r="AV36" s="707"/>
      <c r="AW36" s="707"/>
      <c r="AX36" s="707"/>
      <c r="AY36" s="708"/>
      <c r="AZ36" s="712">
        <v>898695</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18602</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1207653</v>
      </c>
      <c r="CS36" s="658"/>
      <c r="CT36" s="658"/>
      <c r="CU36" s="658"/>
      <c r="CV36" s="658"/>
      <c r="CW36" s="658"/>
      <c r="CX36" s="658"/>
      <c r="CY36" s="659"/>
      <c r="CZ36" s="660">
        <v>13.9</v>
      </c>
      <c r="DA36" s="672"/>
      <c r="DB36" s="672"/>
      <c r="DC36" s="673"/>
      <c r="DD36" s="663">
        <v>1128074</v>
      </c>
      <c r="DE36" s="658"/>
      <c r="DF36" s="658"/>
      <c r="DG36" s="658"/>
      <c r="DH36" s="658"/>
      <c r="DI36" s="658"/>
      <c r="DJ36" s="658"/>
      <c r="DK36" s="659"/>
      <c r="DL36" s="663">
        <v>931385</v>
      </c>
      <c r="DM36" s="658"/>
      <c r="DN36" s="658"/>
      <c r="DO36" s="658"/>
      <c r="DP36" s="658"/>
      <c r="DQ36" s="658"/>
      <c r="DR36" s="658"/>
      <c r="DS36" s="658"/>
      <c r="DT36" s="658"/>
      <c r="DU36" s="658"/>
      <c r="DV36" s="659"/>
      <c r="DW36" s="660">
        <v>17.2</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142656</v>
      </c>
      <c r="S37" s="658"/>
      <c r="T37" s="658"/>
      <c r="U37" s="658"/>
      <c r="V37" s="658"/>
      <c r="W37" s="658"/>
      <c r="X37" s="658"/>
      <c r="Y37" s="659"/>
      <c r="Z37" s="695">
        <v>1.6</v>
      </c>
      <c r="AA37" s="695"/>
      <c r="AB37" s="695"/>
      <c r="AC37" s="695"/>
      <c r="AD37" s="696">
        <v>210</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233800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8650</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597255</v>
      </c>
      <c r="CS37" s="670"/>
      <c r="CT37" s="670"/>
      <c r="CU37" s="670"/>
      <c r="CV37" s="670"/>
      <c r="CW37" s="670"/>
      <c r="CX37" s="670"/>
      <c r="CY37" s="671"/>
      <c r="CZ37" s="660">
        <v>6.9</v>
      </c>
      <c r="DA37" s="672"/>
      <c r="DB37" s="672"/>
      <c r="DC37" s="673"/>
      <c r="DD37" s="663">
        <v>595221</v>
      </c>
      <c r="DE37" s="670"/>
      <c r="DF37" s="670"/>
      <c r="DG37" s="670"/>
      <c r="DH37" s="670"/>
      <c r="DI37" s="670"/>
      <c r="DJ37" s="670"/>
      <c r="DK37" s="671"/>
      <c r="DL37" s="663">
        <v>585080</v>
      </c>
      <c r="DM37" s="670"/>
      <c r="DN37" s="670"/>
      <c r="DO37" s="670"/>
      <c r="DP37" s="670"/>
      <c r="DQ37" s="670"/>
      <c r="DR37" s="670"/>
      <c r="DS37" s="670"/>
      <c r="DT37" s="670"/>
      <c r="DU37" s="670"/>
      <c r="DV37" s="671"/>
      <c r="DW37" s="660">
        <v>10.8</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159362</v>
      </c>
      <c r="S38" s="658"/>
      <c r="T38" s="658"/>
      <c r="U38" s="658"/>
      <c r="V38" s="658"/>
      <c r="W38" s="658"/>
      <c r="X38" s="658"/>
      <c r="Y38" s="659"/>
      <c r="Z38" s="695">
        <v>1.8</v>
      </c>
      <c r="AA38" s="695"/>
      <c r="AB38" s="695"/>
      <c r="AC38" s="695"/>
      <c r="AD38" s="696" t="s">
        <v>121</v>
      </c>
      <c r="AE38" s="696"/>
      <c r="AF38" s="696"/>
      <c r="AG38" s="696"/>
      <c r="AH38" s="696"/>
      <c r="AI38" s="696"/>
      <c r="AJ38" s="696"/>
      <c r="AK38" s="696"/>
      <c r="AL38" s="660" t="s">
        <v>121</v>
      </c>
      <c r="AM38" s="661"/>
      <c r="AN38" s="661"/>
      <c r="AO38" s="697"/>
      <c r="AQ38" s="690" t="s">
        <v>324</v>
      </c>
      <c r="AR38" s="691"/>
      <c r="AS38" s="691"/>
      <c r="AT38" s="691"/>
      <c r="AU38" s="691"/>
      <c r="AV38" s="691"/>
      <c r="AW38" s="691"/>
      <c r="AX38" s="691"/>
      <c r="AY38" s="692"/>
      <c r="AZ38" s="657">
        <v>20800</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2277</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644095</v>
      </c>
      <c r="CS38" s="658"/>
      <c r="CT38" s="658"/>
      <c r="CU38" s="658"/>
      <c r="CV38" s="658"/>
      <c r="CW38" s="658"/>
      <c r="CX38" s="658"/>
      <c r="CY38" s="659"/>
      <c r="CZ38" s="660">
        <v>7.4</v>
      </c>
      <c r="DA38" s="672"/>
      <c r="DB38" s="672"/>
      <c r="DC38" s="673"/>
      <c r="DD38" s="663">
        <v>520571</v>
      </c>
      <c r="DE38" s="658"/>
      <c r="DF38" s="658"/>
      <c r="DG38" s="658"/>
      <c r="DH38" s="658"/>
      <c r="DI38" s="658"/>
      <c r="DJ38" s="658"/>
      <c r="DK38" s="659"/>
      <c r="DL38" s="663">
        <v>511260</v>
      </c>
      <c r="DM38" s="658"/>
      <c r="DN38" s="658"/>
      <c r="DO38" s="658"/>
      <c r="DP38" s="658"/>
      <c r="DQ38" s="658"/>
      <c r="DR38" s="658"/>
      <c r="DS38" s="658"/>
      <c r="DT38" s="658"/>
      <c r="DU38" s="658"/>
      <c r="DV38" s="659"/>
      <c r="DW38" s="660">
        <v>9.4</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328</v>
      </c>
      <c r="AR39" s="691"/>
      <c r="AS39" s="691"/>
      <c r="AT39" s="691"/>
      <c r="AU39" s="691"/>
      <c r="AV39" s="691"/>
      <c r="AW39" s="691"/>
      <c r="AX39" s="691"/>
      <c r="AY39" s="692"/>
      <c r="AZ39" s="657" t="s">
        <v>121</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3526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45615</v>
      </c>
      <c r="CS39" s="670"/>
      <c r="CT39" s="670"/>
      <c r="CU39" s="670"/>
      <c r="CV39" s="670"/>
      <c r="CW39" s="670"/>
      <c r="CX39" s="670"/>
      <c r="CY39" s="671"/>
      <c r="CZ39" s="660">
        <v>0.5</v>
      </c>
      <c r="DA39" s="672"/>
      <c r="DB39" s="672"/>
      <c r="DC39" s="673"/>
      <c r="DD39" s="663">
        <v>43618</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v>20762</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332</v>
      </c>
      <c r="AR40" s="691"/>
      <c r="AS40" s="691"/>
      <c r="AT40" s="691"/>
      <c r="AU40" s="691"/>
      <c r="AV40" s="691"/>
      <c r="AW40" s="691"/>
      <c r="AX40" s="691"/>
      <c r="AY40" s="692"/>
      <c r="AZ40" s="657" t="s">
        <v>121</v>
      </c>
      <c r="BA40" s="658"/>
      <c r="BB40" s="658"/>
      <c r="BC40" s="658"/>
      <c r="BD40" s="670"/>
      <c r="BE40" s="670"/>
      <c r="BF40" s="693"/>
      <c r="BG40" s="698" t="s">
        <v>333</v>
      </c>
      <c r="BH40" s="699"/>
      <c r="BI40" s="699"/>
      <c r="BJ40" s="699"/>
      <c r="BK40" s="699"/>
      <c r="BL40" s="205"/>
      <c r="BM40" s="655" t="s">
        <v>334</v>
      </c>
      <c r="BN40" s="655"/>
      <c r="BO40" s="655"/>
      <c r="BP40" s="655"/>
      <c r="BQ40" s="655"/>
      <c r="BR40" s="655"/>
      <c r="BS40" s="655"/>
      <c r="BT40" s="655"/>
      <c r="BU40" s="656"/>
      <c r="BV40" s="657">
        <v>115</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20000</v>
      </c>
      <c r="CS40" s="658"/>
      <c r="CT40" s="658"/>
      <c r="CU40" s="658"/>
      <c r="CV40" s="658"/>
      <c r="CW40" s="658"/>
      <c r="CX40" s="658"/>
      <c r="CY40" s="659"/>
      <c r="CZ40" s="660">
        <v>0.2</v>
      </c>
      <c r="DA40" s="672"/>
      <c r="DB40" s="672"/>
      <c r="DC40" s="673"/>
      <c r="DD40" s="663">
        <v>20000</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8864067</v>
      </c>
      <c r="S41" s="682"/>
      <c r="T41" s="682"/>
      <c r="U41" s="682"/>
      <c r="V41" s="682"/>
      <c r="W41" s="682"/>
      <c r="X41" s="682"/>
      <c r="Y41" s="685"/>
      <c r="Z41" s="686">
        <v>100</v>
      </c>
      <c r="AA41" s="686"/>
      <c r="AB41" s="686"/>
      <c r="AC41" s="686"/>
      <c r="AD41" s="687">
        <v>5396181</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149202</v>
      </c>
      <c r="BA41" s="658"/>
      <c r="BB41" s="658"/>
      <c r="BC41" s="658"/>
      <c r="BD41" s="670"/>
      <c r="BE41" s="670"/>
      <c r="BF41" s="693"/>
      <c r="BG41" s="698"/>
      <c r="BH41" s="699"/>
      <c r="BI41" s="699"/>
      <c r="BJ41" s="699"/>
      <c r="BK41" s="699"/>
      <c r="BL41" s="205"/>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494893</v>
      </c>
      <c r="BA42" s="682"/>
      <c r="BB42" s="682"/>
      <c r="BC42" s="682"/>
      <c r="BD42" s="642"/>
      <c r="BE42" s="642"/>
      <c r="BF42" s="705"/>
      <c r="BG42" s="700"/>
      <c r="BH42" s="701"/>
      <c r="BI42" s="701"/>
      <c r="BJ42" s="701"/>
      <c r="BK42" s="701"/>
      <c r="BL42" s="206"/>
      <c r="BM42" s="639" t="s">
        <v>341</v>
      </c>
      <c r="BN42" s="639"/>
      <c r="BO42" s="639"/>
      <c r="BP42" s="639"/>
      <c r="BQ42" s="639"/>
      <c r="BR42" s="639"/>
      <c r="BS42" s="639"/>
      <c r="BT42" s="639"/>
      <c r="BU42" s="640"/>
      <c r="BV42" s="641">
        <v>354</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528195</v>
      </c>
      <c r="CS42" s="670"/>
      <c r="CT42" s="670"/>
      <c r="CU42" s="670"/>
      <c r="CV42" s="670"/>
      <c r="CW42" s="670"/>
      <c r="CX42" s="670"/>
      <c r="CY42" s="671"/>
      <c r="CZ42" s="660">
        <v>6.1</v>
      </c>
      <c r="DA42" s="672"/>
      <c r="DB42" s="672"/>
      <c r="DC42" s="673"/>
      <c r="DD42" s="663">
        <v>306117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343</v>
      </c>
      <c r="CD43" s="654" t="s">
        <v>344</v>
      </c>
      <c r="CE43" s="655"/>
      <c r="CF43" s="655"/>
      <c r="CG43" s="655"/>
      <c r="CH43" s="655"/>
      <c r="CI43" s="655"/>
      <c r="CJ43" s="655"/>
      <c r="CK43" s="655"/>
      <c r="CL43" s="655"/>
      <c r="CM43" s="655"/>
      <c r="CN43" s="655"/>
      <c r="CO43" s="655"/>
      <c r="CP43" s="655"/>
      <c r="CQ43" s="656"/>
      <c r="CR43" s="657">
        <v>64633</v>
      </c>
      <c r="CS43" s="670"/>
      <c r="CT43" s="670"/>
      <c r="CU43" s="670"/>
      <c r="CV43" s="670"/>
      <c r="CW43" s="670"/>
      <c r="CX43" s="670"/>
      <c r="CY43" s="671"/>
      <c r="CZ43" s="660">
        <v>0.7</v>
      </c>
      <c r="DA43" s="672"/>
      <c r="DB43" s="672"/>
      <c r="DC43" s="673"/>
      <c r="DD43" s="663">
        <v>64633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528195</v>
      </c>
      <c r="CS44" s="658"/>
      <c r="CT44" s="658"/>
      <c r="CU44" s="658"/>
      <c r="CV44" s="658"/>
      <c r="CW44" s="658"/>
      <c r="CX44" s="658"/>
      <c r="CY44" s="659"/>
      <c r="CZ44" s="660">
        <v>6.1</v>
      </c>
      <c r="DA44" s="661"/>
      <c r="DB44" s="661"/>
      <c r="DC44" s="662"/>
      <c r="DD44" s="663">
        <v>306117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128104</v>
      </c>
      <c r="CS45" s="670"/>
      <c r="CT45" s="670"/>
      <c r="CU45" s="670"/>
      <c r="CV45" s="670"/>
      <c r="CW45" s="670"/>
      <c r="CX45" s="670"/>
      <c r="CY45" s="671"/>
      <c r="CZ45" s="660">
        <v>1.5</v>
      </c>
      <c r="DA45" s="672"/>
      <c r="DB45" s="672"/>
      <c r="DC45" s="673"/>
      <c r="DD45" s="663">
        <v>37965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349</v>
      </c>
      <c r="CG46" s="655"/>
      <c r="CH46" s="655"/>
      <c r="CI46" s="655"/>
      <c r="CJ46" s="655"/>
      <c r="CK46" s="655"/>
      <c r="CL46" s="655"/>
      <c r="CM46" s="655"/>
      <c r="CN46" s="655"/>
      <c r="CO46" s="655"/>
      <c r="CP46" s="655"/>
      <c r="CQ46" s="656"/>
      <c r="CR46" s="657">
        <v>400091</v>
      </c>
      <c r="CS46" s="658"/>
      <c r="CT46" s="658"/>
      <c r="CU46" s="658"/>
      <c r="CV46" s="658"/>
      <c r="CW46" s="658"/>
      <c r="CX46" s="658"/>
      <c r="CY46" s="659"/>
      <c r="CZ46" s="660">
        <v>4.5999999999999996</v>
      </c>
      <c r="DA46" s="661"/>
      <c r="DB46" s="661"/>
      <c r="DC46" s="662"/>
      <c r="DD46" s="663">
        <v>268152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350</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07"/>
      <c r="CD48" s="680"/>
      <c r="CE48" s="681"/>
      <c r="CF48" s="654" t="s">
        <v>351</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352</v>
      </c>
      <c r="CE49" s="639"/>
      <c r="CF49" s="639"/>
      <c r="CG49" s="639"/>
      <c r="CH49" s="639"/>
      <c r="CI49" s="639"/>
      <c r="CJ49" s="639"/>
      <c r="CK49" s="639"/>
      <c r="CL49" s="639"/>
      <c r="CM49" s="639"/>
      <c r="CN49" s="639"/>
      <c r="CO49" s="639"/>
      <c r="CP49" s="639"/>
      <c r="CQ49" s="640"/>
      <c r="CR49" s="641">
        <v>8678072</v>
      </c>
      <c r="CS49" s="642"/>
      <c r="CT49" s="642"/>
      <c r="CU49" s="642"/>
      <c r="CV49" s="642"/>
      <c r="CW49" s="642"/>
      <c r="CX49" s="642"/>
      <c r="CY49" s="643"/>
      <c r="CZ49" s="644">
        <v>100</v>
      </c>
      <c r="DA49" s="645"/>
      <c r="DB49" s="645"/>
      <c r="DC49" s="646"/>
      <c r="DD49" s="647">
        <v>6048317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G2fDeV292YSdaot/Q810Yih5GdJqycPIhLJjrueSBVLt0fZoDT7K0MRScTUHlmNf4uJU6tHr8aC8Q527DyKSfw==" saltValue="OTUCyTgXi1vexZVoiHg5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354</v>
      </c>
      <c r="DK2" s="1128"/>
      <c r="DL2" s="1128"/>
      <c r="DM2" s="1128"/>
      <c r="DN2" s="1128"/>
      <c r="DO2" s="1129"/>
      <c r="DP2" s="210"/>
      <c r="DQ2" s="1127" t="s">
        <v>355</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14"/>
      <c r="BA5" s="214"/>
      <c r="BB5" s="214"/>
      <c r="BC5" s="214"/>
      <c r="BD5" s="214"/>
      <c r="BE5" s="215"/>
      <c r="BF5" s="215"/>
      <c r="BG5" s="215"/>
      <c r="BH5" s="215"/>
      <c r="BI5" s="215"/>
      <c r="BJ5" s="215"/>
      <c r="BK5" s="215"/>
      <c r="BL5" s="215"/>
      <c r="BM5" s="215"/>
      <c r="BN5" s="215"/>
      <c r="BO5" s="215"/>
      <c r="BP5" s="215"/>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375</v>
      </c>
      <c r="C7" s="1084"/>
      <c r="D7" s="1084"/>
      <c r="E7" s="1084"/>
      <c r="F7" s="1084"/>
      <c r="G7" s="1084"/>
      <c r="H7" s="1084"/>
      <c r="I7" s="1084"/>
      <c r="J7" s="1084"/>
      <c r="K7" s="1084"/>
      <c r="L7" s="1084"/>
      <c r="M7" s="1084"/>
      <c r="N7" s="1084"/>
      <c r="O7" s="1084"/>
      <c r="P7" s="1085"/>
      <c r="Q7" s="1138">
        <v>8779</v>
      </c>
      <c r="R7" s="1139"/>
      <c r="S7" s="1139"/>
      <c r="T7" s="1139"/>
      <c r="U7" s="1139"/>
      <c r="V7" s="1139">
        <v>8594</v>
      </c>
      <c r="W7" s="1139"/>
      <c r="X7" s="1139"/>
      <c r="Y7" s="1139"/>
      <c r="Z7" s="1139"/>
      <c r="AA7" s="1139">
        <v>185</v>
      </c>
      <c r="AB7" s="1139"/>
      <c r="AC7" s="1139"/>
      <c r="AD7" s="1139"/>
      <c r="AE7" s="1140"/>
      <c r="AF7" s="1141">
        <v>48</v>
      </c>
      <c r="AG7" s="1142"/>
      <c r="AH7" s="1142"/>
      <c r="AI7" s="1142"/>
      <c r="AJ7" s="1143"/>
      <c r="AK7" s="1144">
        <v>2</v>
      </c>
      <c r="AL7" s="1145"/>
      <c r="AM7" s="1145"/>
      <c r="AN7" s="1145"/>
      <c r="AO7" s="1145"/>
      <c r="AP7" s="1145">
        <v>4673</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t="s">
        <v>555</v>
      </c>
      <c r="BT7" s="1136"/>
      <c r="BU7" s="1136"/>
      <c r="BV7" s="1136"/>
      <c r="BW7" s="1136"/>
      <c r="BX7" s="1136"/>
      <c r="BY7" s="1136"/>
      <c r="BZ7" s="1136"/>
      <c r="CA7" s="1136"/>
      <c r="CB7" s="1136"/>
      <c r="CC7" s="1136"/>
      <c r="CD7" s="1136"/>
      <c r="CE7" s="1136"/>
      <c r="CF7" s="1136"/>
      <c r="CG7" s="1148"/>
      <c r="CH7" s="1132">
        <v>2</v>
      </c>
      <c r="CI7" s="1133"/>
      <c r="CJ7" s="1133"/>
      <c r="CK7" s="1133"/>
      <c r="CL7" s="1134"/>
      <c r="CM7" s="1132">
        <v>16</v>
      </c>
      <c r="CN7" s="1133"/>
      <c r="CO7" s="1133"/>
      <c r="CP7" s="1133"/>
      <c r="CQ7" s="1134"/>
      <c r="CR7" s="1132">
        <v>10</v>
      </c>
      <c r="CS7" s="1133"/>
      <c r="CT7" s="1133"/>
      <c r="CU7" s="1133"/>
      <c r="CV7" s="1134"/>
      <c r="CW7" s="1132" t="s">
        <v>547</v>
      </c>
      <c r="CX7" s="1133"/>
      <c r="CY7" s="1133"/>
      <c r="CZ7" s="1133"/>
      <c r="DA7" s="1134"/>
      <c r="DB7" s="1132" t="s">
        <v>547</v>
      </c>
      <c r="DC7" s="1133"/>
      <c r="DD7" s="1133"/>
      <c r="DE7" s="1133"/>
      <c r="DF7" s="1134"/>
      <c r="DG7" s="1132" t="s">
        <v>547</v>
      </c>
      <c r="DH7" s="1133"/>
      <c r="DI7" s="1133"/>
      <c r="DJ7" s="1133"/>
      <c r="DK7" s="1134"/>
      <c r="DL7" s="1132" t="s">
        <v>547</v>
      </c>
      <c r="DM7" s="1133"/>
      <c r="DN7" s="1133"/>
      <c r="DO7" s="1133"/>
      <c r="DP7" s="1134"/>
      <c r="DQ7" s="1132" t="s">
        <v>547</v>
      </c>
      <c r="DR7" s="1133"/>
      <c r="DS7" s="1133"/>
      <c r="DT7" s="1133"/>
      <c r="DU7" s="1134"/>
      <c r="DV7" s="1135"/>
      <c r="DW7" s="1136"/>
      <c r="DX7" s="1136"/>
      <c r="DY7" s="1136"/>
      <c r="DZ7" s="1137"/>
      <c r="EA7" s="216"/>
    </row>
    <row r="8" spans="1:131" s="217" customFormat="1" ht="26.25" customHeight="1" x14ac:dyDescent="0.2">
      <c r="A8" s="220">
        <v>2</v>
      </c>
      <c r="B8" s="1066" t="s">
        <v>376</v>
      </c>
      <c r="C8" s="1067"/>
      <c r="D8" s="1067"/>
      <c r="E8" s="1067"/>
      <c r="F8" s="1067"/>
      <c r="G8" s="1067"/>
      <c r="H8" s="1067"/>
      <c r="I8" s="1067"/>
      <c r="J8" s="1067"/>
      <c r="K8" s="1067"/>
      <c r="L8" s="1067"/>
      <c r="M8" s="1067"/>
      <c r="N8" s="1067"/>
      <c r="O8" s="1067"/>
      <c r="P8" s="1068"/>
      <c r="Q8" s="1074">
        <v>140</v>
      </c>
      <c r="R8" s="1075"/>
      <c r="S8" s="1075"/>
      <c r="T8" s="1075"/>
      <c r="U8" s="1075"/>
      <c r="V8" s="1075">
        <v>140</v>
      </c>
      <c r="W8" s="1075"/>
      <c r="X8" s="1075"/>
      <c r="Y8" s="1075"/>
      <c r="Z8" s="1075"/>
      <c r="AA8" s="1075">
        <v>1</v>
      </c>
      <c r="AB8" s="1075"/>
      <c r="AC8" s="1075"/>
      <c r="AD8" s="1075"/>
      <c r="AE8" s="1076"/>
      <c r="AF8" s="1071">
        <v>1</v>
      </c>
      <c r="AG8" s="1072"/>
      <c r="AH8" s="1072"/>
      <c r="AI8" s="1072"/>
      <c r="AJ8" s="1073"/>
      <c r="AK8" s="1116">
        <v>49</v>
      </c>
      <c r="AL8" s="1117"/>
      <c r="AM8" s="1117"/>
      <c r="AN8" s="1117"/>
      <c r="AO8" s="1117"/>
      <c r="AP8" s="1117" t="s">
        <v>547</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t="s">
        <v>561</v>
      </c>
      <c r="BS8" s="1028" t="s">
        <v>556</v>
      </c>
      <c r="BT8" s="1029"/>
      <c r="BU8" s="1029"/>
      <c r="BV8" s="1029"/>
      <c r="BW8" s="1029"/>
      <c r="BX8" s="1029"/>
      <c r="BY8" s="1029"/>
      <c r="BZ8" s="1029"/>
      <c r="CA8" s="1029"/>
      <c r="CB8" s="1029"/>
      <c r="CC8" s="1029"/>
      <c r="CD8" s="1029"/>
      <c r="CE8" s="1029"/>
      <c r="CF8" s="1029"/>
      <c r="CG8" s="1050"/>
      <c r="CH8" s="1025">
        <v>-1</v>
      </c>
      <c r="CI8" s="1026"/>
      <c r="CJ8" s="1026"/>
      <c r="CK8" s="1026"/>
      <c r="CL8" s="1027"/>
      <c r="CM8" s="1025">
        <v>18</v>
      </c>
      <c r="CN8" s="1026"/>
      <c r="CO8" s="1026"/>
      <c r="CP8" s="1026"/>
      <c r="CQ8" s="1027"/>
      <c r="CR8" s="1025">
        <v>5</v>
      </c>
      <c r="CS8" s="1026"/>
      <c r="CT8" s="1026"/>
      <c r="CU8" s="1026"/>
      <c r="CV8" s="1027"/>
      <c r="CW8" s="1025" t="s">
        <v>547</v>
      </c>
      <c r="CX8" s="1026"/>
      <c r="CY8" s="1026"/>
      <c r="CZ8" s="1026"/>
      <c r="DA8" s="1027"/>
      <c r="DB8" s="1025" t="s">
        <v>547</v>
      </c>
      <c r="DC8" s="1026"/>
      <c r="DD8" s="1026"/>
      <c r="DE8" s="1026"/>
      <c r="DF8" s="1027"/>
      <c r="DG8" s="1025" t="s">
        <v>547</v>
      </c>
      <c r="DH8" s="1026"/>
      <c r="DI8" s="1026"/>
      <c r="DJ8" s="1026"/>
      <c r="DK8" s="1027"/>
      <c r="DL8" s="1025" t="s">
        <v>547</v>
      </c>
      <c r="DM8" s="1026"/>
      <c r="DN8" s="1026"/>
      <c r="DO8" s="1026"/>
      <c r="DP8" s="1027"/>
      <c r="DQ8" s="1025" t="s">
        <v>547</v>
      </c>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378</v>
      </c>
      <c r="B23" s="973" t="s">
        <v>379</v>
      </c>
      <c r="C23" s="974"/>
      <c r="D23" s="974"/>
      <c r="E23" s="974"/>
      <c r="F23" s="974"/>
      <c r="G23" s="974"/>
      <c r="H23" s="974"/>
      <c r="I23" s="974"/>
      <c r="J23" s="974"/>
      <c r="K23" s="974"/>
      <c r="L23" s="974"/>
      <c r="M23" s="974"/>
      <c r="N23" s="974"/>
      <c r="O23" s="974"/>
      <c r="P23" s="984"/>
      <c r="Q23" s="1103">
        <v>8864</v>
      </c>
      <c r="R23" s="1097"/>
      <c r="S23" s="1097"/>
      <c r="T23" s="1097"/>
      <c r="U23" s="1097"/>
      <c r="V23" s="1097">
        <v>8678</v>
      </c>
      <c r="W23" s="1097"/>
      <c r="X23" s="1097"/>
      <c r="Y23" s="1097"/>
      <c r="Z23" s="1097"/>
      <c r="AA23" s="1097">
        <v>186</v>
      </c>
      <c r="AB23" s="1097"/>
      <c r="AC23" s="1097"/>
      <c r="AD23" s="1097"/>
      <c r="AE23" s="1104"/>
      <c r="AF23" s="1105">
        <v>49</v>
      </c>
      <c r="AG23" s="1097"/>
      <c r="AH23" s="1097"/>
      <c r="AI23" s="1097"/>
      <c r="AJ23" s="1106"/>
      <c r="AK23" s="1107"/>
      <c r="AL23" s="1108"/>
      <c r="AM23" s="1108"/>
      <c r="AN23" s="1108"/>
      <c r="AO23" s="1108"/>
      <c r="AP23" s="1097">
        <v>4673</v>
      </c>
      <c r="AQ23" s="1097"/>
      <c r="AR23" s="1097"/>
      <c r="AS23" s="1097"/>
      <c r="AT23" s="1097"/>
      <c r="AU23" s="1098"/>
      <c r="AV23" s="1098"/>
      <c r="AW23" s="1098"/>
      <c r="AX23" s="1098"/>
      <c r="AY23" s="1099"/>
      <c r="AZ23" s="1100" t="s">
        <v>121</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358</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365</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390</v>
      </c>
      <c r="C28" s="1084"/>
      <c r="D28" s="1084"/>
      <c r="E28" s="1084"/>
      <c r="F28" s="1084"/>
      <c r="G28" s="1084"/>
      <c r="H28" s="1084"/>
      <c r="I28" s="1084"/>
      <c r="J28" s="1084"/>
      <c r="K28" s="1084"/>
      <c r="L28" s="1084"/>
      <c r="M28" s="1084"/>
      <c r="N28" s="1084"/>
      <c r="O28" s="1084"/>
      <c r="P28" s="1085"/>
      <c r="Q28" s="1086">
        <v>1867</v>
      </c>
      <c r="R28" s="1087"/>
      <c r="S28" s="1087"/>
      <c r="T28" s="1087"/>
      <c r="U28" s="1087"/>
      <c r="V28" s="1087">
        <v>1849</v>
      </c>
      <c r="W28" s="1087"/>
      <c r="X28" s="1087"/>
      <c r="Y28" s="1087"/>
      <c r="Z28" s="1087"/>
      <c r="AA28" s="1087">
        <v>19</v>
      </c>
      <c r="AB28" s="1087"/>
      <c r="AC28" s="1087"/>
      <c r="AD28" s="1087"/>
      <c r="AE28" s="1088"/>
      <c r="AF28" s="1089">
        <v>19</v>
      </c>
      <c r="AG28" s="1087"/>
      <c r="AH28" s="1087"/>
      <c r="AI28" s="1087"/>
      <c r="AJ28" s="1090"/>
      <c r="AK28" s="1078">
        <v>118</v>
      </c>
      <c r="AL28" s="1079"/>
      <c r="AM28" s="1079"/>
      <c r="AN28" s="1079"/>
      <c r="AO28" s="1079"/>
      <c r="AP28" s="1079" t="s">
        <v>547</v>
      </c>
      <c r="AQ28" s="1079"/>
      <c r="AR28" s="1079"/>
      <c r="AS28" s="1079"/>
      <c r="AT28" s="1079"/>
      <c r="AU28" s="1079" t="s">
        <v>547</v>
      </c>
      <c r="AV28" s="1079"/>
      <c r="AW28" s="1079"/>
      <c r="AX28" s="1079"/>
      <c r="AY28" s="1079"/>
      <c r="AZ28" s="1080" t="s">
        <v>548</v>
      </c>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391</v>
      </c>
      <c r="C29" s="1067"/>
      <c r="D29" s="1067"/>
      <c r="E29" s="1067"/>
      <c r="F29" s="1067"/>
      <c r="G29" s="1067"/>
      <c r="H29" s="1067"/>
      <c r="I29" s="1067"/>
      <c r="J29" s="1067"/>
      <c r="K29" s="1067"/>
      <c r="L29" s="1067"/>
      <c r="M29" s="1067"/>
      <c r="N29" s="1067"/>
      <c r="O29" s="1067"/>
      <c r="P29" s="1068"/>
      <c r="Q29" s="1074">
        <v>1555</v>
      </c>
      <c r="R29" s="1075"/>
      <c r="S29" s="1075"/>
      <c r="T29" s="1075"/>
      <c r="U29" s="1075"/>
      <c r="V29" s="1075">
        <v>1489</v>
      </c>
      <c r="W29" s="1075"/>
      <c r="X29" s="1075"/>
      <c r="Y29" s="1075"/>
      <c r="Z29" s="1075"/>
      <c r="AA29" s="1075">
        <v>66</v>
      </c>
      <c r="AB29" s="1075"/>
      <c r="AC29" s="1075"/>
      <c r="AD29" s="1075"/>
      <c r="AE29" s="1076"/>
      <c r="AF29" s="1071">
        <v>66</v>
      </c>
      <c r="AG29" s="1072"/>
      <c r="AH29" s="1072"/>
      <c r="AI29" s="1072"/>
      <c r="AJ29" s="1073"/>
      <c r="AK29" s="1016">
        <v>207</v>
      </c>
      <c r="AL29" s="1007"/>
      <c r="AM29" s="1007"/>
      <c r="AN29" s="1007"/>
      <c r="AO29" s="1007"/>
      <c r="AP29" s="1007" t="s">
        <v>547</v>
      </c>
      <c r="AQ29" s="1007"/>
      <c r="AR29" s="1007"/>
      <c r="AS29" s="1007"/>
      <c r="AT29" s="1007"/>
      <c r="AU29" s="1007" t="s">
        <v>547</v>
      </c>
      <c r="AV29" s="1007"/>
      <c r="AW29" s="1007"/>
      <c r="AX29" s="1007"/>
      <c r="AY29" s="1007"/>
      <c r="AZ29" s="1077" t="s">
        <v>548</v>
      </c>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392</v>
      </c>
      <c r="C30" s="1067"/>
      <c r="D30" s="1067"/>
      <c r="E30" s="1067"/>
      <c r="F30" s="1067"/>
      <c r="G30" s="1067"/>
      <c r="H30" s="1067"/>
      <c r="I30" s="1067"/>
      <c r="J30" s="1067"/>
      <c r="K30" s="1067"/>
      <c r="L30" s="1067"/>
      <c r="M30" s="1067"/>
      <c r="N30" s="1067"/>
      <c r="O30" s="1067"/>
      <c r="P30" s="1068"/>
      <c r="Q30" s="1074">
        <v>289</v>
      </c>
      <c r="R30" s="1075"/>
      <c r="S30" s="1075"/>
      <c r="T30" s="1075"/>
      <c r="U30" s="1075"/>
      <c r="V30" s="1075">
        <v>282</v>
      </c>
      <c r="W30" s="1075"/>
      <c r="X30" s="1075"/>
      <c r="Y30" s="1075"/>
      <c r="Z30" s="1075"/>
      <c r="AA30" s="1075">
        <v>7</v>
      </c>
      <c r="AB30" s="1075"/>
      <c r="AC30" s="1075"/>
      <c r="AD30" s="1075"/>
      <c r="AE30" s="1076"/>
      <c r="AF30" s="1071">
        <v>7</v>
      </c>
      <c r="AG30" s="1072"/>
      <c r="AH30" s="1072"/>
      <c r="AI30" s="1072"/>
      <c r="AJ30" s="1073"/>
      <c r="AK30" s="1016">
        <v>60</v>
      </c>
      <c r="AL30" s="1007"/>
      <c r="AM30" s="1007"/>
      <c r="AN30" s="1007"/>
      <c r="AO30" s="1007"/>
      <c r="AP30" s="1007" t="s">
        <v>547</v>
      </c>
      <c r="AQ30" s="1007"/>
      <c r="AR30" s="1007"/>
      <c r="AS30" s="1007"/>
      <c r="AT30" s="1007"/>
      <c r="AU30" s="1007" t="s">
        <v>547</v>
      </c>
      <c r="AV30" s="1007"/>
      <c r="AW30" s="1007"/>
      <c r="AX30" s="1007"/>
      <c r="AY30" s="1007"/>
      <c r="AZ30" s="1077" t="s">
        <v>548</v>
      </c>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393</v>
      </c>
      <c r="C31" s="1067"/>
      <c r="D31" s="1067"/>
      <c r="E31" s="1067"/>
      <c r="F31" s="1067"/>
      <c r="G31" s="1067"/>
      <c r="H31" s="1067"/>
      <c r="I31" s="1067"/>
      <c r="J31" s="1067"/>
      <c r="K31" s="1067"/>
      <c r="L31" s="1067"/>
      <c r="M31" s="1067"/>
      <c r="N31" s="1067"/>
      <c r="O31" s="1067"/>
      <c r="P31" s="1068"/>
      <c r="Q31" s="1074">
        <v>406</v>
      </c>
      <c r="R31" s="1075"/>
      <c r="S31" s="1075"/>
      <c r="T31" s="1075"/>
      <c r="U31" s="1075"/>
      <c r="V31" s="1075">
        <v>375</v>
      </c>
      <c r="W31" s="1075"/>
      <c r="X31" s="1075"/>
      <c r="Y31" s="1075"/>
      <c r="Z31" s="1075"/>
      <c r="AA31" s="1075">
        <v>31</v>
      </c>
      <c r="AB31" s="1075"/>
      <c r="AC31" s="1075"/>
      <c r="AD31" s="1075"/>
      <c r="AE31" s="1076"/>
      <c r="AF31" s="1071">
        <v>358</v>
      </c>
      <c r="AG31" s="1072"/>
      <c r="AH31" s="1072"/>
      <c r="AI31" s="1072"/>
      <c r="AJ31" s="1073"/>
      <c r="AK31" s="1016" t="s">
        <v>547</v>
      </c>
      <c r="AL31" s="1007"/>
      <c r="AM31" s="1007"/>
      <c r="AN31" s="1007"/>
      <c r="AO31" s="1007"/>
      <c r="AP31" s="1007">
        <v>853</v>
      </c>
      <c r="AQ31" s="1007"/>
      <c r="AR31" s="1007"/>
      <c r="AS31" s="1007"/>
      <c r="AT31" s="1007"/>
      <c r="AU31" s="1007" t="s">
        <v>547</v>
      </c>
      <c r="AV31" s="1007"/>
      <c r="AW31" s="1007"/>
      <c r="AX31" s="1007"/>
      <c r="AY31" s="1007"/>
      <c r="AZ31" s="1077" t="s">
        <v>548</v>
      </c>
      <c r="BA31" s="1077"/>
      <c r="BB31" s="1077"/>
      <c r="BC31" s="1077"/>
      <c r="BD31" s="1077"/>
      <c r="BE31" s="1008" t="s">
        <v>549</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394</v>
      </c>
      <c r="C32" s="1067"/>
      <c r="D32" s="1067"/>
      <c r="E32" s="1067"/>
      <c r="F32" s="1067"/>
      <c r="G32" s="1067"/>
      <c r="H32" s="1067"/>
      <c r="I32" s="1067"/>
      <c r="J32" s="1067"/>
      <c r="K32" s="1067"/>
      <c r="L32" s="1067"/>
      <c r="M32" s="1067"/>
      <c r="N32" s="1067"/>
      <c r="O32" s="1067"/>
      <c r="P32" s="1068"/>
      <c r="Q32" s="1074">
        <v>473</v>
      </c>
      <c r="R32" s="1075"/>
      <c r="S32" s="1075"/>
      <c r="T32" s="1075"/>
      <c r="U32" s="1075"/>
      <c r="V32" s="1075">
        <v>443</v>
      </c>
      <c r="W32" s="1075"/>
      <c r="X32" s="1075"/>
      <c r="Y32" s="1075"/>
      <c r="Z32" s="1075"/>
      <c r="AA32" s="1075">
        <v>30</v>
      </c>
      <c r="AB32" s="1075"/>
      <c r="AC32" s="1075"/>
      <c r="AD32" s="1075"/>
      <c r="AE32" s="1076"/>
      <c r="AF32" s="1071">
        <v>233</v>
      </c>
      <c r="AG32" s="1072"/>
      <c r="AH32" s="1072"/>
      <c r="AI32" s="1072"/>
      <c r="AJ32" s="1073"/>
      <c r="AK32" s="1016" t="s">
        <v>547</v>
      </c>
      <c r="AL32" s="1007"/>
      <c r="AM32" s="1007"/>
      <c r="AN32" s="1007"/>
      <c r="AO32" s="1007"/>
      <c r="AP32" s="1007">
        <v>1982</v>
      </c>
      <c r="AQ32" s="1007"/>
      <c r="AR32" s="1007"/>
      <c r="AS32" s="1007"/>
      <c r="AT32" s="1007"/>
      <c r="AU32" s="1007">
        <v>1685</v>
      </c>
      <c r="AV32" s="1007"/>
      <c r="AW32" s="1007"/>
      <c r="AX32" s="1007"/>
      <c r="AY32" s="1007"/>
      <c r="AZ32" s="1077" t="s">
        <v>548</v>
      </c>
      <c r="BA32" s="1077"/>
      <c r="BB32" s="1077"/>
      <c r="BC32" s="1077"/>
      <c r="BD32" s="1077"/>
      <c r="BE32" s="1008" t="s">
        <v>549</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378</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683</v>
      </c>
      <c r="AG63" s="995"/>
      <c r="AH63" s="995"/>
      <c r="AI63" s="995"/>
      <c r="AJ63" s="1058"/>
      <c r="AK63" s="1059"/>
      <c r="AL63" s="999"/>
      <c r="AM63" s="999"/>
      <c r="AN63" s="999"/>
      <c r="AO63" s="999"/>
      <c r="AP63" s="995">
        <v>2835</v>
      </c>
      <c r="AQ63" s="995"/>
      <c r="AR63" s="995"/>
      <c r="AS63" s="995"/>
      <c r="AT63" s="995"/>
      <c r="AU63" s="995">
        <v>1685</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399</v>
      </c>
      <c r="AV66" s="1038"/>
      <c r="AW66" s="1038"/>
      <c r="AX66" s="1038"/>
      <c r="AY66" s="1039"/>
      <c r="AZ66" s="1037" t="s">
        <v>365</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550</v>
      </c>
      <c r="C68" s="1022"/>
      <c r="D68" s="1022"/>
      <c r="E68" s="1022"/>
      <c r="F68" s="1022"/>
      <c r="G68" s="1022"/>
      <c r="H68" s="1022"/>
      <c r="I68" s="1022"/>
      <c r="J68" s="1022"/>
      <c r="K68" s="1022"/>
      <c r="L68" s="1022"/>
      <c r="M68" s="1022"/>
      <c r="N68" s="1022"/>
      <c r="O68" s="1022"/>
      <c r="P68" s="1023"/>
      <c r="Q68" s="1024">
        <v>103</v>
      </c>
      <c r="R68" s="1018"/>
      <c r="S68" s="1018"/>
      <c r="T68" s="1018"/>
      <c r="U68" s="1018"/>
      <c r="V68" s="1018">
        <v>91</v>
      </c>
      <c r="W68" s="1018"/>
      <c r="X68" s="1018"/>
      <c r="Y68" s="1018"/>
      <c r="Z68" s="1018"/>
      <c r="AA68" s="1018">
        <v>11</v>
      </c>
      <c r="AB68" s="1018"/>
      <c r="AC68" s="1018"/>
      <c r="AD68" s="1018"/>
      <c r="AE68" s="1018"/>
      <c r="AF68" s="1018">
        <v>11</v>
      </c>
      <c r="AG68" s="1018"/>
      <c r="AH68" s="1018"/>
      <c r="AI68" s="1018"/>
      <c r="AJ68" s="1018"/>
      <c r="AK68" s="1018" t="s">
        <v>547</v>
      </c>
      <c r="AL68" s="1018"/>
      <c r="AM68" s="1018"/>
      <c r="AN68" s="1018"/>
      <c r="AO68" s="1018"/>
      <c r="AP68" s="1018" t="s">
        <v>547</v>
      </c>
      <c r="AQ68" s="1018"/>
      <c r="AR68" s="1018"/>
      <c r="AS68" s="1018"/>
      <c r="AT68" s="1018"/>
      <c r="AU68" s="1018" t="s">
        <v>547</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551</v>
      </c>
      <c r="C69" s="1011"/>
      <c r="D69" s="1011"/>
      <c r="E69" s="1011"/>
      <c r="F69" s="1011"/>
      <c r="G69" s="1011"/>
      <c r="H69" s="1011"/>
      <c r="I69" s="1011"/>
      <c r="J69" s="1011"/>
      <c r="K69" s="1011"/>
      <c r="L69" s="1011"/>
      <c r="M69" s="1011"/>
      <c r="N69" s="1011"/>
      <c r="O69" s="1011"/>
      <c r="P69" s="1012"/>
      <c r="Q69" s="1013">
        <v>276838</v>
      </c>
      <c r="R69" s="1007"/>
      <c r="S69" s="1007"/>
      <c r="T69" s="1007"/>
      <c r="U69" s="1007"/>
      <c r="V69" s="1007">
        <v>269931</v>
      </c>
      <c r="W69" s="1007"/>
      <c r="X69" s="1007"/>
      <c r="Y69" s="1007"/>
      <c r="Z69" s="1007"/>
      <c r="AA69" s="1007">
        <v>6907</v>
      </c>
      <c r="AB69" s="1007"/>
      <c r="AC69" s="1007"/>
      <c r="AD69" s="1007"/>
      <c r="AE69" s="1007"/>
      <c r="AF69" s="1007">
        <v>6907</v>
      </c>
      <c r="AG69" s="1007"/>
      <c r="AH69" s="1007"/>
      <c r="AI69" s="1007"/>
      <c r="AJ69" s="1007"/>
      <c r="AK69" s="1007">
        <v>2277</v>
      </c>
      <c r="AL69" s="1007"/>
      <c r="AM69" s="1007"/>
      <c r="AN69" s="1007"/>
      <c r="AO69" s="1007"/>
      <c r="AP69" s="1007" t="s">
        <v>547</v>
      </c>
      <c r="AQ69" s="1007"/>
      <c r="AR69" s="1007"/>
      <c r="AS69" s="1007"/>
      <c r="AT69" s="1007"/>
      <c r="AU69" s="1007" t="s">
        <v>547</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552</v>
      </c>
      <c r="C70" s="1011"/>
      <c r="D70" s="1011"/>
      <c r="E70" s="1011"/>
      <c r="F70" s="1011"/>
      <c r="G70" s="1011"/>
      <c r="H70" s="1011"/>
      <c r="I70" s="1011"/>
      <c r="J70" s="1011"/>
      <c r="K70" s="1011"/>
      <c r="L70" s="1011"/>
      <c r="M70" s="1011"/>
      <c r="N70" s="1011"/>
      <c r="O70" s="1011"/>
      <c r="P70" s="1012"/>
      <c r="Q70" s="1013">
        <v>227</v>
      </c>
      <c r="R70" s="1007"/>
      <c r="S70" s="1007"/>
      <c r="T70" s="1007"/>
      <c r="U70" s="1007"/>
      <c r="V70" s="1007">
        <v>199</v>
      </c>
      <c r="W70" s="1007"/>
      <c r="X70" s="1007"/>
      <c r="Y70" s="1007"/>
      <c r="Z70" s="1007"/>
      <c r="AA70" s="1007">
        <v>28</v>
      </c>
      <c r="AB70" s="1007"/>
      <c r="AC70" s="1007"/>
      <c r="AD70" s="1007"/>
      <c r="AE70" s="1007"/>
      <c r="AF70" s="1007">
        <v>28</v>
      </c>
      <c r="AG70" s="1007"/>
      <c r="AH70" s="1007"/>
      <c r="AI70" s="1007"/>
      <c r="AJ70" s="1007"/>
      <c r="AK70" s="1007">
        <v>75</v>
      </c>
      <c r="AL70" s="1007"/>
      <c r="AM70" s="1007"/>
      <c r="AN70" s="1007"/>
      <c r="AO70" s="1007"/>
      <c r="AP70" s="1007" t="s">
        <v>547</v>
      </c>
      <c r="AQ70" s="1007"/>
      <c r="AR70" s="1007"/>
      <c r="AS70" s="1007"/>
      <c r="AT70" s="1007"/>
      <c r="AU70" s="1007" t="s">
        <v>547</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553</v>
      </c>
      <c r="C71" s="1011"/>
      <c r="D71" s="1011"/>
      <c r="E71" s="1011"/>
      <c r="F71" s="1011"/>
      <c r="G71" s="1011"/>
      <c r="H71" s="1011"/>
      <c r="I71" s="1011"/>
      <c r="J71" s="1011"/>
      <c r="K71" s="1011"/>
      <c r="L71" s="1011"/>
      <c r="M71" s="1011"/>
      <c r="N71" s="1011"/>
      <c r="O71" s="1011"/>
      <c r="P71" s="1012"/>
      <c r="Q71" s="1013">
        <v>4539</v>
      </c>
      <c r="R71" s="1007"/>
      <c r="S71" s="1007"/>
      <c r="T71" s="1007"/>
      <c r="U71" s="1007"/>
      <c r="V71" s="1007">
        <v>4239</v>
      </c>
      <c r="W71" s="1007"/>
      <c r="X71" s="1007"/>
      <c r="Y71" s="1007"/>
      <c r="Z71" s="1007"/>
      <c r="AA71" s="1007">
        <v>300</v>
      </c>
      <c r="AB71" s="1007"/>
      <c r="AC71" s="1007"/>
      <c r="AD71" s="1007"/>
      <c r="AE71" s="1007"/>
      <c r="AF71" s="1007">
        <v>300</v>
      </c>
      <c r="AG71" s="1007"/>
      <c r="AH71" s="1007"/>
      <c r="AI71" s="1007"/>
      <c r="AJ71" s="1007"/>
      <c r="AK71" s="1007" t="s">
        <v>547</v>
      </c>
      <c r="AL71" s="1007"/>
      <c r="AM71" s="1007"/>
      <c r="AN71" s="1007"/>
      <c r="AO71" s="1007"/>
      <c r="AP71" s="1007" t="s">
        <v>547</v>
      </c>
      <c r="AQ71" s="1007"/>
      <c r="AR71" s="1007"/>
      <c r="AS71" s="1007"/>
      <c r="AT71" s="1007"/>
      <c r="AU71" s="1007" t="s">
        <v>547</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554</v>
      </c>
      <c r="C72" s="1011"/>
      <c r="D72" s="1011"/>
      <c r="E72" s="1011"/>
      <c r="F72" s="1011"/>
      <c r="G72" s="1011"/>
      <c r="H72" s="1011"/>
      <c r="I72" s="1011"/>
      <c r="J72" s="1011"/>
      <c r="K72" s="1011"/>
      <c r="L72" s="1011"/>
      <c r="M72" s="1011"/>
      <c r="N72" s="1011"/>
      <c r="O72" s="1011"/>
      <c r="P72" s="1012"/>
      <c r="Q72" s="1013">
        <v>3930</v>
      </c>
      <c r="R72" s="1007"/>
      <c r="S72" s="1007"/>
      <c r="T72" s="1007"/>
      <c r="U72" s="1007"/>
      <c r="V72" s="1007">
        <v>3772</v>
      </c>
      <c r="W72" s="1007"/>
      <c r="X72" s="1007"/>
      <c r="Y72" s="1007"/>
      <c r="Z72" s="1007"/>
      <c r="AA72" s="1007">
        <v>159</v>
      </c>
      <c r="AB72" s="1007"/>
      <c r="AC72" s="1007"/>
      <c r="AD72" s="1007"/>
      <c r="AE72" s="1007"/>
      <c r="AF72" s="1007">
        <v>101</v>
      </c>
      <c r="AG72" s="1007"/>
      <c r="AH72" s="1007"/>
      <c r="AI72" s="1007"/>
      <c r="AJ72" s="1007"/>
      <c r="AK72" s="1007">
        <v>57</v>
      </c>
      <c r="AL72" s="1007"/>
      <c r="AM72" s="1007"/>
      <c r="AN72" s="1007"/>
      <c r="AO72" s="1007"/>
      <c r="AP72" s="1007">
        <v>2323</v>
      </c>
      <c r="AQ72" s="1007"/>
      <c r="AR72" s="1007"/>
      <c r="AS72" s="1007"/>
      <c r="AT72" s="1007"/>
      <c r="AU72" s="1007">
        <v>411</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378</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7348</v>
      </c>
      <c r="AG88" s="995"/>
      <c r="AH88" s="995"/>
      <c r="AI88" s="995"/>
      <c r="AJ88" s="995"/>
      <c r="AK88" s="999"/>
      <c r="AL88" s="999"/>
      <c r="AM88" s="999"/>
      <c r="AN88" s="999"/>
      <c r="AO88" s="999"/>
      <c r="AP88" s="995">
        <v>2323</v>
      </c>
      <c r="AQ88" s="995"/>
      <c r="AR88" s="995"/>
      <c r="AS88" s="995"/>
      <c r="AT88" s="995"/>
      <c r="AU88" s="995">
        <v>411</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15</v>
      </c>
      <c r="CS102" s="989"/>
      <c r="CT102" s="989"/>
      <c r="CU102" s="989"/>
      <c r="CV102" s="990"/>
      <c r="CW102" s="988" t="s">
        <v>547</v>
      </c>
      <c r="CX102" s="989"/>
      <c r="CY102" s="989"/>
      <c r="CZ102" s="989"/>
      <c r="DA102" s="990"/>
      <c r="DB102" s="988" t="s">
        <v>547</v>
      </c>
      <c r="DC102" s="989"/>
      <c r="DD102" s="989"/>
      <c r="DE102" s="989"/>
      <c r="DF102" s="990"/>
      <c r="DG102" s="988" t="s">
        <v>547</v>
      </c>
      <c r="DH102" s="989"/>
      <c r="DI102" s="989"/>
      <c r="DJ102" s="989"/>
      <c r="DK102" s="990"/>
      <c r="DL102" s="988" t="s">
        <v>547</v>
      </c>
      <c r="DM102" s="989"/>
      <c r="DN102" s="989"/>
      <c r="DO102" s="989"/>
      <c r="DP102" s="990"/>
      <c r="DQ102" s="988" t="s">
        <v>547</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2"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499791</v>
      </c>
      <c r="AB110" s="925"/>
      <c r="AC110" s="925"/>
      <c r="AD110" s="925"/>
      <c r="AE110" s="926"/>
      <c r="AF110" s="927">
        <v>467012</v>
      </c>
      <c r="AG110" s="925"/>
      <c r="AH110" s="925"/>
      <c r="AI110" s="925"/>
      <c r="AJ110" s="926"/>
      <c r="AK110" s="927">
        <v>486249</v>
      </c>
      <c r="AL110" s="925"/>
      <c r="AM110" s="925"/>
      <c r="AN110" s="925"/>
      <c r="AO110" s="926"/>
      <c r="AP110" s="928">
        <v>10.199999999999999</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5247945</v>
      </c>
      <c r="BR110" s="878"/>
      <c r="BS110" s="878"/>
      <c r="BT110" s="878"/>
      <c r="BU110" s="878"/>
      <c r="BV110" s="878">
        <v>4979045</v>
      </c>
      <c r="BW110" s="878"/>
      <c r="BX110" s="878"/>
      <c r="BY110" s="878"/>
      <c r="BZ110" s="878"/>
      <c r="CA110" s="878">
        <v>4673225</v>
      </c>
      <c r="CB110" s="878"/>
      <c r="CC110" s="878"/>
      <c r="CD110" s="878"/>
      <c r="CE110" s="878"/>
      <c r="CF110" s="902">
        <v>97.9</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2"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49505</v>
      </c>
      <c r="BR111" s="853"/>
      <c r="BS111" s="853"/>
      <c r="BT111" s="853"/>
      <c r="BU111" s="853"/>
      <c r="BV111" s="853">
        <v>37435</v>
      </c>
      <c r="BW111" s="853"/>
      <c r="BX111" s="853"/>
      <c r="BY111" s="853"/>
      <c r="BZ111" s="853"/>
      <c r="CA111" s="853">
        <v>25164</v>
      </c>
      <c r="CB111" s="853"/>
      <c r="CC111" s="853"/>
      <c r="CD111" s="853"/>
      <c r="CE111" s="853"/>
      <c r="CF111" s="911">
        <v>0.5</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2"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1921426</v>
      </c>
      <c r="BR112" s="853"/>
      <c r="BS112" s="853"/>
      <c r="BT112" s="853"/>
      <c r="BU112" s="853"/>
      <c r="BV112" s="853">
        <v>1818444</v>
      </c>
      <c r="BW112" s="853"/>
      <c r="BX112" s="853"/>
      <c r="BY112" s="853"/>
      <c r="BZ112" s="853"/>
      <c r="CA112" s="853">
        <v>1684949</v>
      </c>
      <c r="CB112" s="853"/>
      <c r="CC112" s="853"/>
      <c r="CD112" s="853"/>
      <c r="CE112" s="853"/>
      <c r="CF112" s="911">
        <v>35.299999999999997</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2"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211253</v>
      </c>
      <c r="AB113" s="955"/>
      <c r="AC113" s="955"/>
      <c r="AD113" s="955"/>
      <c r="AE113" s="956"/>
      <c r="AF113" s="957">
        <v>179418</v>
      </c>
      <c r="AG113" s="955"/>
      <c r="AH113" s="955"/>
      <c r="AI113" s="955"/>
      <c r="AJ113" s="956"/>
      <c r="AK113" s="957">
        <v>158400</v>
      </c>
      <c r="AL113" s="955"/>
      <c r="AM113" s="955"/>
      <c r="AN113" s="955"/>
      <c r="AO113" s="956"/>
      <c r="AP113" s="958">
        <v>3.3</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302229</v>
      </c>
      <c r="BR113" s="853"/>
      <c r="BS113" s="853"/>
      <c r="BT113" s="853"/>
      <c r="BU113" s="853"/>
      <c r="BV113" s="853">
        <v>374148</v>
      </c>
      <c r="BW113" s="853"/>
      <c r="BX113" s="853"/>
      <c r="BY113" s="853"/>
      <c r="BZ113" s="853"/>
      <c r="CA113" s="853">
        <v>411467</v>
      </c>
      <c r="CB113" s="853"/>
      <c r="CC113" s="853"/>
      <c r="CD113" s="853"/>
      <c r="CE113" s="853"/>
      <c r="CF113" s="911">
        <v>8.6</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v>49505</v>
      </c>
      <c r="DH113" s="816"/>
      <c r="DI113" s="816"/>
      <c r="DJ113" s="816"/>
      <c r="DK113" s="817"/>
      <c r="DL113" s="818">
        <v>37435</v>
      </c>
      <c r="DM113" s="816"/>
      <c r="DN113" s="816"/>
      <c r="DO113" s="816"/>
      <c r="DP113" s="817"/>
      <c r="DQ113" s="818">
        <v>25164</v>
      </c>
      <c r="DR113" s="816"/>
      <c r="DS113" s="816"/>
      <c r="DT113" s="816"/>
      <c r="DU113" s="817"/>
      <c r="DV113" s="860">
        <v>0.5</v>
      </c>
      <c r="DW113" s="861"/>
      <c r="DX113" s="861"/>
      <c r="DY113" s="861"/>
      <c r="DZ113" s="862"/>
    </row>
    <row r="114" spans="1:130" s="212"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43315</v>
      </c>
      <c r="AB114" s="816"/>
      <c r="AC114" s="816"/>
      <c r="AD114" s="816"/>
      <c r="AE114" s="817"/>
      <c r="AF114" s="818">
        <v>49698</v>
      </c>
      <c r="AG114" s="816"/>
      <c r="AH114" s="816"/>
      <c r="AI114" s="816"/>
      <c r="AJ114" s="817"/>
      <c r="AK114" s="818">
        <v>52617</v>
      </c>
      <c r="AL114" s="816"/>
      <c r="AM114" s="816"/>
      <c r="AN114" s="816"/>
      <c r="AO114" s="817"/>
      <c r="AP114" s="860">
        <v>1.1000000000000001</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345147</v>
      </c>
      <c r="BR114" s="853"/>
      <c r="BS114" s="853"/>
      <c r="BT114" s="853"/>
      <c r="BU114" s="853"/>
      <c r="BV114" s="853">
        <v>328023</v>
      </c>
      <c r="BW114" s="853"/>
      <c r="BX114" s="853"/>
      <c r="BY114" s="853"/>
      <c r="BZ114" s="853"/>
      <c r="CA114" s="853">
        <v>313839</v>
      </c>
      <c r="CB114" s="853"/>
      <c r="CC114" s="853"/>
      <c r="CD114" s="853"/>
      <c r="CE114" s="853"/>
      <c r="CF114" s="911">
        <v>6.6</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2"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12899</v>
      </c>
      <c r="AB115" s="955"/>
      <c r="AC115" s="955"/>
      <c r="AD115" s="955"/>
      <c r="AE115" s="956"/>
      <c r="AF115" s="957">
        <v>12899</v>
      </c>
      <c r="AG115" s="955"/>
      <c r="AH115" s="955"/>
      <c r="AI115" s="955"/>
      <c r="AJ115" s="956"/>
      <c r="AK115" s="957">
        <v>12899</v>
      </c>
      <c r="AL115" s="955"/>
      <c r="AM115" s="955"/>
      <c r="AN115" s="955"/>
      <c r="AO115" s="956"/>
      <c r="AP115" s="958">
        <v>0.3</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2"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2" customFormat="1" ht="26.2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767258</v>
      </c>
      <c r="AB117" s="939"/>
      <c r="AC117" s="939"/>
      <c r="AD117" s="939"/>
      <c r="AE117" s="940"/>
      <c r="AF117" s="941">
        <v>709027</v>
      </c>
      <c r="AG117" s="939"/>
      <c r="AH117" s="939"/>
      <c r="AI117" s="939"/>
      <c r="AJ117" s="940"/>
      <c r="AK117" s="941">
        <v>710165</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2"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2"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3" t="s">
        <v>178</v>
      </c>
      <c r="BA119" s="233"/>
      <c r="BB119" s="233"/>
      <c r="BC119" s="233"/>
      <c r="BD119" s="233"/>
      <c r="BE119" s="233"/>
      <c r="BF119" s="233"/>
      <c r="BG119" s="233"/>
      <c r="BH119" s="233"/>
      <c r="BI119" s="233"/>
      <c r="BJ119" s="233"/>
      <c r="BK119" s="233"/>
      <c r="BL119" s="233"/>
      <c r="BM119" s="233"/>
      <c r="BN119" s="233"/>
      <c r="BO119" s="913" t="s">
        <v>441</v>
      </c>
      <c r="BP119" s="914"/>
      <c r="BQ119" s="915">
        <v>7866252</v>
      </c>
      <c r="BR119" s="881"/>
      <c r="BS119" s="881"/>
      <c r="BT119" s="881"/>
      <c r="BU119" s="881"/>
      <c r="BV119" s="881">
        <v>7537095</v>
      </c>
      <c r="BW119" s="881"/>
      <c r="BX119" s="881"/>
      <c r="BY119" s="881"/>
      <c r="BZ119" s="881"/>
      <c r="CA119" s="881">
        <v>7108644</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2"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2546689</v>
      </c>
      <c r="BR120" s="878"/>
      <c r="BS120" s="878"/>
      <c r="BT120" s="878"/>
      <c r="BU120" s="878"/>
      <c r="BV120" s="878">
        <v>2522199</v>
      </c>
      <c r="BW120" s="878"/>
      <c r="BX120" s="878"/>
      <c r="BY120" s="878"/>
      <c r="BZ120" s="878"/>
      <c r="CA120" s="878">
        <v>2364681</v>
      </c>
      <c r="CB120" s="878"/>
      <c r="CC120" s="878"/>
      <c r="CD120" s="878"/>
      <c r="CE120" s="878"/>
      <c r="CF120" s="902">
        <v>49.6</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1921426</v>
      </c>
      <c r="DH120" s="878"/>
      <c r="DI120" s="878"/>
      <c r="DJ120" s="878"/>
      <c r="DK120" s="878"/>
      <c r="DL120" s="878">
        <v>1818444</v>
      </c>
      <c r="DM120" s="878"/>
      <c r="DN120" s="878"/>
      <c r="DO120" s="878"/>
      <c r="DP120" s="878"/>
      <c r="DQ120" s="878">
        <v>1684949</v>
      </c>
      <c r="DR120" s="878"/>
      <c r="DS120" s="878"/>
      <c r="DT120" s="878"/>
      <c r="DU120" s="878"/>
      <c r="DV120" s="879">
        <v>35.299999999999997</v>
      </c>
      <c r="DW120" s="879"/>
      <c r="DX120" s="879"/>
      <c r="DY120" s="879"/>
      <c r="DZ120" s="880"/>
    </row>
    <row r="121" spans="1:130" s="212"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12899</v>
      </c>
      <c r="AB121" s="816"/>
      <c r="AC121" s="816"/>
      <c r="AD121" s="816"/>
      <c r="AE121" s="817"/>
      <c r="AF121" s="818">
        <v>12899</v>
      </c>
      <c r="AG121" s="816"/>
      <c r="AH121" s="816"/>
      <c r="AI121" s="816"/>
      <c r="AJ121" s="817"/>
      <c r="AK121" s="818">
        <v>12899</v>
      </c>
      <c r="AL121" s="816"/>
      <c r="AM121" s="816"/>
      <c r="AN121" s="816"/>
      <c r="AO121" s="817"/>
      <c r="AP121" s="860">
        <v>0.3</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121</v>
      </c>
      <c r="BR121" s="853"/>
      <c r="BS121" s="853"/>
      <c r="BT121" s="853"/>
      <c r="BU121" s="853"/>
      <c r="BV121" s="853" t="s">
        <v>121</v>
      </c>
      <c r="BW121" s="853"/>
      <c r="BX121" s="853"/>
      <c r="BY121" s="853"/>
      <c r="BZ121" s="853"/>
      <c r="CA121" s="853" t="s">
        <v>121</v>
      </c>
      <c r="CB121" s="853"/>
      <c r="CC121" s="853"/>
      <c r="CD121" s="853"/>
      <c r="CE121" s="853"/>
      <c r="CF121" s="911" t="s">
        <v>121</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t="s">
        <v>121</v>
      </c>
      <c r="DH121" s="853"/>
      <c r="DI121" s="853"/>
      <c r="DJ121" s="853"/>
      <c r="DK121" s="853"/>
      <c r="DL121" s="853" t="s">
        <v>121</v>
      </c>
      <c r="DM121" s="853"/>
      <c r="DN121" s="853"/>
      <c r="DO121" s="853"/>
      <c r="DP121" s="853"/>
      <c r="DQ121" s="853" t="s">
        <v>121</v>
      </c>
      <c r="DR121" s="853"/>
      <c r="DS121" s="853"/>
      <c r="DT121" s="853"/>
      <c r="DU121" s="853"/>
      <c r="DV121" s="830" t="s">
        <v>121</v>
      </c>
      <c r="DW121" s="830"/>
      <c r="DX121" s="830"/>
      <c r="DY121" s="830"/>
      <c r="DZ121" s="831"/>
    </row>
    <row r="122" spans="1:130" s="212"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5297404</v>
      </c>
      <c r="BR122" s="881"/>
      <c r="BS122" s="881"/>
      <c r="BT122" s="881"/>
      <c r="BU122" s="881"/>
      <c r="BV122" s="881">
        <v>5023911</v>
      </c>
      <c r="BW122" s="881"/>
      <c r="BX122" s="881"/>
      <c r="BY122" s="881"/>
      <c r="BZ122" s="881"/>
      <c r="CA122" s="881">
        <v>4684822</v>
      </c>
      <c r="CB122" s="881"/>
      <c r="CC122" s="881"/>
      <c r="CD122" s="881"/>
      <c r="CE122" s="881"/>
      <c r="CF122" s="882">
        <v>98.2</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2"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3" t="s">
        <v>178</v>
      </c>
      <c r="BA123" s="233"/>
      <c r="BB123" s="233"/>
      <c r="BC123" s="233"/>
      <c r="BD123" s="233"/>
      <c r="BE123" s="233"/>
      <c r="BF123" s="233"/>
      <c r="BG123" s="233"/>
      <c r="BH123" s="233"/>
      <c r="BI123" s="233"/>
      <c r="BJ123" s="233"/>
      <c r="BK123" s="233"/>
      <c r="BL123" s="233"/>
      <c r="BM123" s="233"/>
      <c r="BN123" s="233"/>
      <c r="BO123" s="913" t="s">
        <v>449</v>
      </c>
      <c r="BP123" s="914"/>
      <c r="BQ123" s="868">
        <v>7844093</v>
      </c>
      <c r="BR123" s="869"/>
      <c r="BS123" s="869"/>
      <c r="BT123" s="869"/>
      <c r="BU123" s="869"/>
      <c r="BV123" s="869">
        <v>7546110</v>
      </c>
      <c r="BW123" s="869"/>
      <c r="BX123" s="869"/>
      <c r="BY123" s="869"/>
      <c r="BZ123" s="869"/>
      <c r="CA123" s="869">
        <v>7049503</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2"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0.5</v>
      </c>
      <c r="BR124" s="867"/>
      <c r="BS124" s="867"/>
      <c r="BT124" s="867"/>
      <c r="BU124" s="867"/>
      <c r="BV124" s="867" t="s">
        <v>121</v>
      </c>
      <c r="BW124" s="867"/>
      <c r="BX124" s="867"/>
      <c r="BY124" s="867"/>
      <c r="BZ124" s="867"/>
      <c r="CA124" s="867">
        <v>1.2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2"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2"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2"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14"/>
      <c r="AV127" s="214"/>
      <c r="AW127" s="214"/>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2"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t="s">
        <v>121</v>
      </c>
      <c r="AB128" s="837"/>
      <c r="AC128" s="837"/>
      <c r="AD128" s="837"/>
      <c r="AE128" s="838"/>
      <c r="AF128" s="839" t="s">
        <v>121</v>
      </c>
      <c r="AG128" s="837"/>
      <c r="AH128" s="837"/>
      <c r="AI128" s="837"/>
      <c r="AJ128" s="838"/>
      <c r="AK128" s="839" t="s">
        <v>121</v>
      </c>
      <c r="AL128" s="837"/>
      <c r="AM128" s="837"/>
      <c r="AN128" s="837"/>
      <c r="AO128" s="838"/>
      <c r="AP128" s="840"/>
      <c r="AQ128" s="841"/>
      <c r="AR128" s="841"/>
      <c r="AS128" s="841"/>
      <c r="AT128" s="842"/>
      <c r="AU128" s="214"/>
      <c r="AV128" s="214"/>
      <c r="AW128" s="214"/>
      <c r="AX128" s="843" t="s">
        <v>463</v>
      </c>
      <c r="AY128" s="844"/>
      <c r="AZ128" s="844"/>
      <c r="BA128" s="844"/>
      <c r="BB128" s="844"/>
      <c r="BC128" s="844"/>
      <c r="BD128" s="844"/>
      <c r="BE128" s="845"/>
      <c r="BF128" s="822" t="s">
        <v>121</v>
      </c>
      <c r="BG128" s="823"/>
      <c r="BH128" s="823"/>
      <c r="BI128" s="823"/>
      <c r="BJ128" s="823"/>
      <c r="BK128" s="823"/>
      <c r="BL128" s="846"/>
      <c r="BM128" s="822">
        <v>14.86</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2"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4799312</v>
      </c>
      <c r="AB129" s="816"/>
      <c r="AC129" s="816"/>
      <c r="AD129" s="816"/>
      <c r="AE129" s="817"/>
      <c r="AF129" s="818">
        <v>4926202</v>
      </c>
      <c r="AG129" s="816"/>
      <c r="AH129" s="816"/>
      <c r="AI129" s="816"/>
      <c r="AJ129" s="817"/>
      <c r="AK129" s="818">
        <v>5217332</v>
      </c>
      <c r="AL129" s="816"/>
      <c r="AM129" s="816"/>
      <c r="AN129" s="816"/>
      <c r="AO129" s="817"/>
      <c r="AP129" s="819"/>
      <c r="AQ129" s="820"/>
      <c r="AR129" s="820"/>
      <c r="AS129" s="820"/>
      <c r="AT129" s="821"/>
      <c r="AU129" s="215"/>
      <c r="AV129" s="215"/>
      <c r="AW129" s="215"/>
      <c r="AX129" s="787" t="s">
        <v>466</v>
      </c>
      <c r="AY129" s="788"/>
      <c r="AZ129" s="788"/>
      <c r="BA129" s="788"/>
      <c r="BB129" s="788"/>
      <c r="BC129" s="788"/>
      <c r="BD129" s="788"/>
      <c r="BE129" s="789"/>
      <c r="BF129" s="806" t="s">
        <v>121</v>
      </c>
      <c r="BG129" s="807"/>
      <c r="BH129" s="807"/>
      <c r="BI129" s="807"/>
      <c r="BJ129" s="807"/>
      <c r="BK129" s="807"/>
      <c r="BL129" s="808"/>
      <c r="BM129" s="806">
        <v>19.86</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463404</v>
      </c>
      <c r="AB130" s="816"/>
      <c r="AC130" s="816"/>
      <c r="AD130" s="816"/>
      <c r="AE130" s="817"/>
      <c r="AF130" s="818">
        <v>461996</v>
      </c>
      <c r="AG130" s="816"/>
      <c r="AH130" s="816"/>
      <c r="AI130" s="816"/>
      <c r="AJ130" s="817"/>
      <c r="AK130" s="818">
        <v>446059</v>
      </c>
      <c r="AL130" s="816"/>
      <c r="AM130" s="816"/>
      <c r="AN130" s="816"/>
      <c r="AO130" s="817"/>
      <c r="AP130" s="819"/>
      <c r="AQ130" s="820"/>
      <c r="AR130" s="820"/>
      <c r="AS130" s="820"/>
      <c r="AT130" s="821"/>
      <c r="AU130" s="215"/>
      <c r="AV130" s="215"/>
      <c r="AW130" s="215"/>
      <c r="AX130" s="787" t="s">
        <v>469</v>
      </c>
      <c r="AY130" s="788"/>
      <c r="AZ130" s="788"/>
      <c r="BA130" s="788"/>
      <c r="BB130" s="788"/>
      <c r="BC130" s="788"/>
      <c r="BD130" s="788"/>
      <c r="BE130" s="789"/>
      <c r="BF130" s="790">
        <v>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4335908</v>
      </c>
      <c r="AB131" s="800"/>
      <c r="AC131" s="800"/>
      <c r="AD131" s="800"/>
      <c r="AE131" s="801"/>
      <c r="AF131" s="802">
        <v>4464206</v>
      </c>
      <c r="AG131" s="800"/>
      <c r="AH131" s="800"/>
      <c r="AI131" s="800"/>
      <c r="AJ131" s="801"/>
      <c r="AK131" s="802">
        <v>4771273</v>
      </c>
      <c r="AL131" s="800"/>
      <c r="AM131" s="800"/>
      <c r="AN131" s="800"/>
      <c r="AO131" s="801"/>
      <c r="AP131" s="803"/>
      <c r="AQ131" s="804"/>
      <c r="AR131" s="804"/>
      <c r="AS131" s="804"/>
      <c r="AT131" s="805"/>
      <c r="AU131" s="215"/>
      <c r="AV131" s="215"/>
      <c r="AW131" s="215"/>
      <c r="AX131" s="765" t="s">
        <v>471</v>
      </c>
      <c r="AY131" s="766"/>
      <c r="AZ131" s="766"/>
      <c r="BA131" s="766"/>
      <c r="BB131" s="766"/>
      <c r="BC131" s="766"/>
      <c r="BD131" s="766"/>
      <c r="BE131" s="767"/>
      <c r="BF131" s="768">
        <v>1.2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7.0078516430000004</v>
      </c>
      <c r="AB132" s="781"/>
      <c r="AC132" s="781"/>
      <c r="AD132" s="781"/>
      <c r="AE132" s="782"/>
      <c r="AF132" s="783">
        <v>5.5335932080000001</v>
      </c>
      <c r="AG132" s="781"/>
      <c r="AH132" s="781"/>
      <c r="AI132" s="781"/>
      <c r="AJ132" s="782"/>
      <c r="AK132" s="783">
        <v>5.5353361669999996</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7.2</v>
      </c>
      <c r="AB133" s="760"/>
      <c r="AC133" s="760"/>
      <c r="AD133" s="760"/>
      <c r="AE133" s="761"/>
      <c r="AF133" s="759">
        <v>6.5</v>
      </c>
      <c r="AG133" s="760"/>
      <c r="AH133" s="760"/>
      <c r="AI133" s="760"/>
      <c r="AJ133" s="761"/>
      <c r="AK133" s="759">
        <v>6</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oEa0pULRVGaOicLGX4vfS6sqnWNuCibTchd7XQsy4IgJpIBENW7+rU3o4nWjihPb+LSLOb0o+NGPTSNakGBbA==" saltValue="wltpAj+JyBNf6NPl8N6Ek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iyO/zcmfoi2adjVnyM9gX9WI8/1HOemlZ0bXHBY7nFvCgPHQQ76iqMVIVyFKYfnr4sRZtnoSw35yZlgT8fj/w==" saltValue="gQlHwjlX9LZV4SuP/AQV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VTwbjHY84u0KlQ/i97C2tugYdzyyPpacq5PjiyRpEbyYj9tDuEKtuo66JszhP2DGSCPftEJ4y8kjr9V5hTqA==" saltValue="kLRVukQzpdraWnCGbD0XB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4" t="s">
        <v>478</v>
      </c>
      <c r="AP7" s="253"/>
      <c r="AQ7" s="254" t="s">
        <v>479</v>
      </c>
      <c r="AR7" s="255"/>
    </row>
    <row r="8" spans="1:46" ht="13" x14ac:dyDescent="0.2">
      <c r="A8" s="247"/>
      <c r="AK8" s="256"/>
      <c r="AL8" s="257"/>
      <c r="AM8" s="257"/>
      <c r="AN8" s="258"/>
      <c r="AO8" s="1155"/>
      <c r="AP8" s="259" t="s">
        <v>480</v>
      </c>
      <c r="AQ8" s="260" t="s">
        <v>481</v>
      </c>
      <c r="AR8" s="261" t="s">
        <v>482</v>
      </c>
    </row>
    <row r="9" spans="1:46" ht="13" x14ac:dyDescent="0.2">
      <c r="A9" s="247"/>
      <c r="AK9" s="1166" t="s">
        <v>483</v>
      </c>
      <c r="AL9" s="1167"/>
      <c r="AM9" s="1167"/>
      <c r="AN9" s="1168"/>
      <c r="AO9" s="262">
        <v>1285201</v>
      </c>
      <c r="AP9" s="262">
        <v>56759</v>
      </c>
      <c r="AQ9" s="263">
        <v>72090</v>
      </c>
      <c r="AR9" s="264">
        <v>-21.3</v>
      </c>
    </row>
    <row r="10" spans="1:46" ht="13.5" customHeight="1" x14ac:dyDescent="0.2">
      <c r="A10" s="247"/>
      <c r="AK10" s="1166" t="s">
        <v>484</v>
      </c>
      <c r="AL10" s="1167"/>
      <c r="AM10" s="1167"/>
      <c r="AN10" s="1168"/>
      <c r="AO10" s="265">
        <v>273679</v>
      </c>
      <c r="AP10" s="265">
        <v>12087</v>
      </c>
      <c r="AQ10" s="266">
        <v>9072</v>
      </c>
      <c r="AR10" s="267">
        <v>33.200000000000003</v>
      </c>
    </row>
    <row r="11" spans="1:46" ht="13.5" customHeight="1" x14ac:dyDescent="0.2">
      <c r="A11" s="247"/>
      <c r="AK11" s="1166" t="s">
        <v>485</v>
      </c>
      <c r="AL11" s="1167"/>
      <c r="AM11" s="1167"/>
      <c r="AN11" s="1168"/>
      <c r="AO11" s="265" t="s">
        <v>486</v>
      </c>
      <c r="AP11" s="265" t="s">
        <v>486</v>
      </c>
      <c r="AQ11" s="266">
        <v>383</v>
      </c>
      <c r="AR11" s="267" t="s">
        <v>486</v>
      </c>
    </row>
    <row r="12" spans="1:46" ht="13.5" customHeight="1" x14ac:dyDescent="0.2">
      <c r="A12" s="247"/>
      <c r="AK12" s="1166" t="s">
        <v>487</v>
      </c>
      <c r="AL12" s="1167"/>
      <c r="AM12" s="1167"/>
      <c r="AN12" s="1168"/>
      <c r="AO12" s="265">
        <v>13633</v>
      </c>
      <c r="AP12" s="265">
        <v>602</v>
      </c>
      <c r="AQ12" s="266">
        <v>26</v>
      </c>
      <c r="AR12" s="267">
        <v>2215.4</v>
      </c>
    </row>
    <row r="13" spans="1:46" ht="13.5" customHeight="1" x14ac:dyDescent="0.2">
      <c r="A13" s="247"/>
      <c r="AK13" s="1166" t="s">
        <v>488</v>
      </c>
      <c r="AL13" s="1167"/>
      <c r="AM13" s="1167"/>
      <c r="AN13" s="1168"/>
      <c r="AO13" s="265">
        <v>78168</v>
      </c>
      <c r="AP13" s="265">
        <v>3452</v>
      </c>
      <c r="AQ13" s="266">
        <v>2732</v>
      </c>
      <c r="AR13" s="267">
        <v>26.4</v>
      </c>
    </row>
    <row r="14" spans="1:46" ht="13.5" customHeight="1" x14ac:dyDescent="0.2">
      <c r="A14" s="247"/>
      <c r="AK14" s="1166" t="s">
        <v>489</v>
      </c>
      <c r="AL14" s="1167"/>
      <c r="AM14" s="1167"/>
      <c r="AN14" s="1168"/>
      <c r="AO14" s="265">
        <v>64633</v>
      </c>
      <c r="AP14" s="265">
        <v>2854</v>
      </c>
      <c r="AQ14" s="266">
        <v>1315</v>
      </c>
      <c r="AR14" s="267">
        <v>117</v>
      </c>
    </row>
    <row r="15" spans="1:46" ht="13.5" customHeight="1" x14ac:dyDescent="0.2">
      <c r="A15" s="247"/>
      <c r="AK15" s="1169" t="s">
        <v>490</v>
      </c>
      <c r="AL15" s="1170"/>
      <c r="AM15" s="1170"/>
      <c r="AN15" s="1171"/>
      <c r="AO15" s="265">
        <v>-82137</v>
      </c>
      <c r="AP15" s="265">
        <v>-3627</v>
      </c>
      <c r="AQ15" s="266">
        <v>-4107</v>
      </c>
      <c r="AR15" s="267">
        <v>-11.7</v>
      </c>
    </row>
    <row r="16" spans="1:46" ht="13" x14ac:dyDescent="0.2">
      <c r="A16" s="247"/>
      <c r="AK16" s="1169" t="s">
        <v>178</v>
      </c>
      <c r="AL16" s="1170"/>
      <c r="AM16" s="1170"/>
      <c r="AN16" s="1171"/>
      <c r="AO16" s="265">
        <v>1633177</v>
      </c>
      <c r="AP16" s="265">
        <v>72127</v>
      </c>
      <c r="AQ16" s="266">
        <v>81511</v>
      </c>
      <c r="AR16" s="267">
        <v>-11.5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72" t="s">
        <v>495</v>
      </c>
      <c r="AL21" s="1173"/>
      <c r="AM21" s="1173"/>
      <c r="AN21" s="1174"/>
      <c r="AO21" s="277">
        <v>5.52</v>
      </c>
      <c r="AP21" s="278">
        <v>6.74</v>
      </c>
      <c r="AQ21" s="279">
        <v>-1.22</v>
      </c>
      <c r="AS21" s="280"/>
      <c r="AT21" s="276"/>
    </row>
    <row r="22" spans="1:46" s="248" customFormat="1" ht="13" x14ac:dyDescent="0.2">
      <c r="A22" s="276"/>
      <c r="AK22" s="1172" t="s">
        <v>496</v>
      </c>
      <c r="AL22" s="1173"/>
      <c r="AM22" s="1173"/>
      <c r="AN22" s="1174"/>
      <c r="AO22" s="281">
        <v>97.3</v>
      </c>
      <c r="AP22" s="282">
        <v>97</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4" t="s">
        <v>478</v>
      </c>
      <c r="AP30" s="253"/>
      <c r="AQ30" s="254" t="s">
        <v>479</v>
      </c>
      <c r="AR30" s="255"/>
    </row>
    <row r="31" spans="1:46" ht="13" x14ac:dyDescent="0.2">
      <c r="A31" s="247"/>
      <c r="AK31" s="256"/>
      <c r="AL31" s="257"/>
      <c r="AM31" s="257"/>
      <c r="AN31" s="258"/>
      <c r="AO31" s="1155"/>
      <c r="AP31" s="259" t="s">
        <v>480</v>
      </c>
      <c r="AQ31" s="260" t="s">
        <v>481</v>
      </c>
      <c r="AR31" s="261" t="s">
        <v>482</v>
      </c>
    </row>
    <row r="32" spans="1:46" ht="27" customHeight="1" x14ac:dyDescent="0.2">
      <c r="A32" s="247"/>
      <c r="AK32" s="1156" t="s">
        <v>500</v>
      </c>
      <c r="AL32" s="1157"/>
      <c r="AM32" s="1157"/>
      <c r="AN32" s="1158"/>
      <c r="AO32" s="291">
        <v>486249</v>
      </c>
      <c r="AP32" s="291">
        <v>21475</v>
      </c>
      <c r="AQ32" s="292">
        <v>33695</v>
      </c>
      <c r="AR32" s="293">
        <v>-36.299999999999997</v>
      </c>
    </row>
    <row r="33" spans="1:46" ht="13.5" customHeight="1" x14ac:dyDescent="0.2">
      <c r="A33" s="247"/>
      <c r="AK33" s="1156" t="s">
        <v>501</v>
      </c>
      <c r="AL33" s="1157"/>
      <c r="AM33" s="1157"/>
      <c r="AN33" s="1158"/>
      <c r="AO33" s="291" t="s">
        <v>486</v>
      </c>
      <c r="AP33" s="291" t="s">
        <v>486</v>
      </c>
      <c r="AQ33" s="292" t="s">
        <v>486</v>
      </c>
      <c r="AR33" s="293" t="s">
        <v>486</v>
      </c>
    </row>
    <row r="34" spans="1:46" ht="27" customHeight="1" x14ac:dyDescent="0.2">
      <c r="A34" s="247"/>
      <c r="AK34" s="1156" t="s">
        <v>502</v>
      </c>
      <c r="AL34" s="1157"/>
      <c r="AM34" s="1157"/>
      <c r="AN34" s="1158"/>
      <c r="AO34" s="291" t="s">
        <v>486</v>
      </c>
      <c r="AP34" s="291" t="s">
        <v>486</v>
      </c>
      <c r="AQ34" s="292" t="s">
        <v>486</v>
      </c>
      <c r="AR34" s="293" t="s">
        <v>486</v>
      </c>
    </row>
    <row r="35" spans="1:46" ht="27" customHeight="1" x14ac:dyDescent="0.2">
      <c r="A35" s="247"/>
      <c r="AK35" s="1156" t="s">
        <v>503</v>
      </c>
      <c r="AL35" s="1157"/>
      <c r="AM35" s="1157"/>
      <c r="AN35" s="1158"/>
      <c r="AO35" s="291">
        <v>158400</v>
      </c>
      <c r="AP35" s="291">
        <v>6996</v>
      </c>
      <c r="AQ35" s="292">
        <v>8394</v>
      </c>
      <c r="AR35" s="293">
        <v>-16.7</v>
      </c>
    </row>
    <row r="36" spans="1:46" ht="27" customHeight="1" x14ac:dyDescent="0.2">
      <c r="A36" s="247"/>
      <c r="AK36" s="1156" t="s">
        <v>504</v>
      </c>
      <c r="AL36" s="1157"/>
      <c r="AM36" s="1157"/>
      <c r="AN36" s="1158"/>
      <c r="AO36" s="291">
        <v>52617</v>
      </c>
      <c r="AP36" s="291">
        <v>2324</v>
      </c>
      <c r="AQ36" s="292">
        <v>1998</v>
      </c>
      <c r="AR36" s="293">
        <v>16.3</v>
      </c>
    </row>
    <row r="37" spans="1:46" ht="13.5" customHeight="1" x14ac:dyDescent="0.2">
      <c r="A37" s="247"/>
      <c r="AK37" s="1156" t="s">
        <v>505</v>
      </c>
      <c r="AL37" s="1157"/>
      <c r="AM37" s="1157"/>
      <c r="AN37" s="1158"/>
      <c r="AO37" s="291">
        <v>12899</v>
      </c>
      <c r="AP37" s="291">
        <v>570</v>
      </c>
      <c r="AQ37" s="292">
        <v>1021</v>
      </c>
      <c r="AR37" s="293">
        <v>-44.2</v>
      </c>
    </row>
    <row r="38" spans="1:46" ht="27" customHeight="1" x14ac:dyDescent="0.2">
      <c r="A38" s="247"/>
      <c r="AK38" s="1159" t="s">
        <v>506</v>
      </c>
      <c r="AL38" s="1160"/>
      <c r="AM38" s="1160"/>
      <c r="AN38" s="1161"/>
      <c r="AO38" s="294" t="s">
        <v>486</v>
      </c>
      <c r="AP38" s="294" t="s">
        <v>486</v>
      </c>
      <c r="AQ38" s="295">
        <v>3</v>
      </c>
      <c r="AR38" s="283" t="s">
        <v>486</v>
      </c>
      <c r="AS38" s="290"/>
    </row>
    <row r="39" spans="1:46" ht="13" x14ac:dyDescent="0.2">
      <c r="A39" s="247"/>
      <c r="AK39" s="1159" t="s">
        <v>507</v>
      </c>
      <c r="AL39" s="1160"/>
      <c r="AM39" s="1160"/>
      <c r="AN39" s="1161"/>
      <c r="AO39" s="291" t="s">
        <v>486</v>
      </c>
      <c r="AP39" s="291" t="s">
        <v>486</v>
      </c>
      <c r="AQ39" s="292">
        <v>-3210</v>
      </c>
      <c r="AR39" s="293" t="s">
        <v>486</v>
      </c>
      <c r="AS39" s="290"/>
    </row>
    <row r="40" spans="1:46" ht="27" customHeight="1" x14ac:dyDescent="0.2">
      <c r="A40" s="247"/>
      <c r="AK40" s="1156" t="s">
        <v>508</v>
      </c>
      <c r="AL40" s="1157"/>
      <c r="AM40" s="1157"/>
      <c r="AN40" s="1158"/>
      <c r="AO40" s="291">
        <v>-446059</v>
      </c>
      <c r="AP40" s="291">
        <v>-19700</v>
      </c>
      <c r="AQ40" s="292">
        <v>-26336</v>
      </c>
      <c r="AR40" s="293">
        <v>-25.2</v>
      </c>
      <c r="AS40" s="290"/>
    </row>
    <row r="41" spans="1:46" ht="13" x14ac:dyDescent="0.2">
      <c r="A41" s="247"/>
      <c r="AK41" s="1162" t="s">
        <v>288</v>
      </c>
      <c r="AL41" s="1163"/>
      <c r="AM41" s="1163"/>
      <c r="AN41" s="1164"/>
      <c r="AO41" s="291">
        <v>264106</v>
      </c>
      <c r="AP41" s="291">
        <v>11664</v>
      </c>
      <c r="AQ41" s="292">
        <v>15565</v>
      </c>
      <c r="AR41" s="293">
        <v>-25.1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49" t="s">
        <v>478</v>
      </c>
      <c r="AN49" s="1151" t="s">
        <v>511</v>
      </c>
      <c r="AO49" s="1152"/>
      <c r="AP49" s="1152"/>
      <c r="AQ49" s="1152"/>
      <c r="AR49" s="1153"/>
    </row>
    <row r="50" spans="1:44" ht="13" x14ac:dyDescent="0.2">
      <c r="A50" s="247"/>
      <c r="AK50" s="305"/>
      <c r="AL50" s="306"/>
      <c r="AM50" s="1150"/>
      <c r="AN50" s="307" t="s">
        <v>512</v>
      </c>
      <c r="AO50" s="308" t="s">
        <v>513</v>
      </c>
      <c r="AP50" s="309" t="s">
        <v>514</v>
      </c>
      <c r="AQ50" s="310" t="s">
        <v>515</v>
      </c>
      <c r="AR50" s="311" t="s">
        <v>516</v>
      </c>
    </row>
    <row r="51" spans="1:44" ht="13" x14ac:dyDescent="0.2">
      <c r="A51" s="247"/>
      <c r="AK51" s="303" t="s">
        <v>517</v>
      </c>
      <c r="AL51" s="304"/>
      <c r="AM51" s="312">
        <v>1625751</v>
      </c>
      <c r="AN51" s="313">
        <v>74548</v>
      </c>
      <c r="AO51" s="314">
        <v>18.899999999999999</v>
      </c>
      <c r="AP51" s="315">
        <v>52068</v>
      </c>
      <c r="AQ51" s="316">
        <v>1.6</v>
      </c>
      <c r="AR51" s="317">
        <v>17.3</v>
      </c>
    </row>
    <row r="52" spans="1:44" ht="13" x14ac:dyDescent="0.2">
      <c r="A52" s="247"/>
      <c r="AK52" s="318"/>
      <c r="AL52" s="319" t="s">
        <v>518</v>
      </c>
      <c r="AM52" s="320">
        <v>720741</v>
      </c>
      <c r="AN52" s="321">
        <v>33049</v>
      </c>
      <c r="AO52" s="322">
        <v>10.9</v>
      </c>
      <c r="AP52" s="323">
        <v>26936</v>
      </c>
      <c r="AQ52" s="324">
        <v>3.4</v>
      </c>
      <c r="AR52" s="325">
        <v>7.5</v>
      </c>
    </row>
    <row r="53" spans="1:44" ht="13" x14ac:dyDescent="0.2">
      <c r="A53" s="247"/>
      <c r="AK53" s="303" t="s">
        <v>519</v>
      </c>
      <c r="AL53" s="304"/>
      <c r="AM53" s="312">
        <v>1846561</v>
      </c>
      <c r="AN53" s="313">
        <v>83513</v>
      </c>
      <c r="AO53" s="314">
        <v>12</v>
      </c>
      <c r="AP53" s="315">
        <v>47161</v>
      </c>
      <c r="AQ53" s="316">
        <v>-9.4</v>
      </c>
      <c r="AR53" s="317">
        <v>21.4</v>
      </c>
    </row>
    <row r="54" spans="1:44" ht="13" x14ac:dyDescent="0.2">
      <c r="A54" s="247"/>
      <c r="AK54" s="318"/>
      <c r="AL54" s="319" t="s">
        <v>518</v>
      </c>
      <c r="AM54" s="320">
        <v>710619</v>
      </c>
      <c r="AN54" s="321">
        <v>32139</v>
      </c>
      <c r="AO54" s="322">
        <v>-2.8</v>
      </c>
      <c r="AP54" s="323">
        <v>24595</v>
      </c>
      <c r="AQ54" s="324">
        <v>-8.6999999999999993</v>
      </c>
      <c r="AR54" s="325">
        <v>5.9</v>
      </c>
    </row>
    <row r="55" spans="1:44" ht="13" x14ac:dyDescent="0.2">
      <c r="A55" s="247"/>
      <c r="AK55" s="303" t="s">
        <v>520</v>
      </c>
      <c r="AL55" s="304"/>
      <c r="AM55" s="312">
        <v>974921</v>
      </c>
      <c r="AN55" s="313">
        <v>43580</v>
      </c>
      <c r="AO55" s="314">
        <v>-47.8</v>
      </c>
      <c r="AP55" s="315">
        <v>43423</v>
      </c>
      <c r="AQ55" s="316">
        <v>-7.9</v>
      </c>
      <c r="AR55" s="317">
        <v>-39.9</v>
      </c>
    </row>
    <row r="56" spans="1:44" ht="13" x14ac:dyDescent="0.2">
      <c r="A56" s="247"/>
      <c r="AK56" s="318"/>
      <c r="AL56" s="319" t="s">
        <v>518</v>
      </c>
      <c r="AM56" s="320">
        <v>528593</v>
      </c>
      <c r="AN56" s="321">
        <v>23628</v>
      </c>
      <c r="AO56" s="322">
        <v>-26.5</v>
      </c>
      <c r="AP56" s="323">
        <v>22207</v>
      </c>
      <c r="AQ56" s="324">
        <v>-9.6999999999999993</v>
      </c>
      <c r="AR56" s="325">
        <v>-16.8</v>
      </c>
    </row>
    <row r="57" spans="1:44" ht="13" x14ac:dyDescent="0.2">
      <c r="A57" s="247"/>
      <c r="AK57" s="303" t="s">
        <v>521</v>
      </c>
      <c r="AL57" s="304"/>
      <c r="AM57" s="312">
        <v>516181</v>
      </c>
      <c r="AN57" s="313">
        <v>22877</v>
      </c>
      <c r="AO57" s="314">
        <v>-47.5</v>
      </c>
      <c r="AP57" s="315">
        <v>45265</v>
      </c>
      <c r="AQ57" s="316">
        <v>4.2</v>
      </c>
      <c r="AR57" s="317">
        <v>-51.7</v>
      </c>
    </row>
    <row r="58" spans="1:44" ht="13" x14ac:dyDescent="0.2">
      <c r="A58" s="247"/>
      <c r="AK58" s="318"/>
      <c r="AL58" s="319" t="s">
        <v>518</v>
      </c>
      <c r="AM58" s="320">
        <v>383488</v>
      </c>
      <c r="AN58" s="321">
        <v>16996</v>
      </c>
      <c r="AO58" s="322">
        <v>-28.1</v>
      </c>
      <c r="AP58" s="323">
        <v>22600</v>
      </c>
      <c r="AQ58" s="324">
        <v>1.8</v>
      </c>
      <c r="AR58" s="325">
        <v>-29.9</v>
      </c>
    </row>
    <row r="59" spans="1:44" ht="13" x14ac:dyDescent="0.2">
      <c r="A59" s="247"/>
      <c r="AK59" s="303" t="s">
        <v>522</v>
      </c>
      <c r="AL59" s="304"/>
      <c r="AM59" s="312">
        <v>528195</v>
      </c>
      <c r="AN59" s="313">
        <v>23327</v>
      </c>
      <c r="AO59" s="314">
        <v>2</v>
      </c>
      <c r="AP59" s="315">
        <v>54621</v>
      </c>
      <c r="AQ59" s="316">
        <v>20.7</v>
      </c>
      <c r="AR59" s="317">
        <v>-18.7</v>
      </c>
    </row>
    <row r="60" spans="1:44" ht="13" x14ac:dyDescent="0.2">
      <c r="A60" s="247"/>
      <c r="AK60" s="318"/>
      <c r="AL60" s="319" t="s">
        <v>518</v>
      </c>
      <c r="AM60" s="320">
        <v>400091</v>
      </c>
      <c r="AN60" s="321">
        <v>17670</v>
      </c>
      <c r="AO60" s="322">
        <v>4</v>
      </c>
      <c r="AP60" s="323">
        <v>30892</v>
      </c>
      <c r="AQ60" s="324">
        <v>36.700000000000003</v>
      </c>
      <c r="AR60" s="325">
        <v>-32.700000000000003</v>
      </c>
    </row>
    <row r="61" spans="1:44" ht="13" x14ac:dyDescent="0.2">
      <c r="A61" s="247"/>
      <c r="AK61" s="303" t="s">
        <v>523</v>
      </c>
      <c r="AL61" s="326"/>
      <c r="AM61" s="312">
        <v>1098322</v>
      </c>
      <c r="AN61" s="313">
        <v>49569</v>
      </c>
      <c r="AO61" s="314">
        <v>-12.5</v>
      </c>
      <c r="AP61" s="315">
        <v>48508</v>
      </c>
      <c r="AQ61" s="327">
        <v>1.8</v>
      </c>
      <c r="AR61" s="317">
        <v>-14.3</v>
      </c>
    </row>
    <row r="62" spans="1:44" ht="13" x14ac:dyDescent="0.2">
      <c r="A62" s="247"/>
      <c r="AK62" s="318"/>
      <c r="AL62" s="319" t="s">
        <v>518</v>
      </c>
      <c r="AM62" s="320">
        <v>548706</v>
      </c>
      <c r="AN62" s="321">
        <v>24696</v>
      </c>
      <c r="AO62" s="322">
        <v>-8.5</v>
      </c>
      <c r="AP62" s="323">
        <v>25446</v>
      </c>
      <c r="AQ62" s="324">
        <v>4.7</v>
      </c>
      <c r="AR62" s="325">
        <v>-13.2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ET7enTV7SrqLJ4QP536B88V9AvG+3Cswr1iolAQserZwRl/u+/iJoLRng4Gq9uE0J5lU6hm7NZ7j60tmWte+Q==" saltValue="oO8x4iqZB51NVwWiW7zw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FN7m0RtV3TI8sTxiQK1Cb+6coLWXHUxxNt4ZwQCg0SNVEzOvsCFC90KlDR1LIk5KrxdnIUbqqX2BE2E41OUjQ==" saltValue="CC5rHe8XQLIYCMFQyHzb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Gxb/ui3rAw3Hr+4JgbYg0esVbRhCCxwmE0QlJXrchrwIaHqebRTVU9gOjNVxcq19pGG3NlWEPYj01cS1TRfWlQ==" saltValue="3IrTKfTTKb1xWi+1Y5A2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47.24</v>
      </c>
      <c r="G47" s="12">
        <v>44.28</v>
      </c>
      <c r="H47" s="12">
        <v>41.94</v>
      </c>
      <c r="I47" s="12">
        <v>39.61</v>
      </c>
      <c r="J47" s="13">
        <v>33.58</v>
      </c>
    </row>
    <row r="48" spans="2:10" ht="57.75" customHeight="1" x14ac:dyDescent="0.2">
      <c r="B48" s="14"/>
      <c r="C48" s="1177" t="s">
        <v>4</v>
      </c>
      <c r="D48" s="1177"/>
      <c r="E48" s="1178"/>
      <c r="F48" s="15">
        <v>0.8</v>
      </c>
      <c r="G48" s="16">
        <v>4.9400000000000004</v>
      </c>
      <c r="H48" s="16">
        <v>0.54</v>
      </c>
      <c r="I48" s="16">
        <v>0.45</v>
      </c>
      <c r="J48" s="17">
        <v>0.93</v>
      </c>
    </row>
    <row r="49" spans="2:10" ht="57.75" customHeight="1" thickBot="1" x14ac:dyDescent="0.25">
      <c r="B49" s="18"/>
      <c r="C49" s="1179" t="s">
        <v>5</v>
      </c>
      <c r="D49" s="1179"/>
      <c r="E49" s="1180"/>
      <c r="F49" s="19">
        <v>0.09</v>
      </c>
      <c r="G49" s="20">
        <v>4.57</v>
      </c>
      <c r="H49" s="20" t="s">
        <v>530</v>
      </c>
      <c r="I49" s="20" t="s">
        <v>531</v>
      </c>
      <c r="J49" s="21" t="s">
        <v>532</v>
      </c>
    </row>
    <row r="50" spans="2:10" ht="13" x14ac:dyDescent="0.2"/>
  </sheetData>
  <sheetProtection algorithmName="SHA-512" hashValue="QFbuU65FwKZCLK8paIJukPVdGDhcurzWXLf64nvvjVC+aQPrM7ILPobFrJsaICkIS80oezfMtCU8jfo2P8ZnjA==" saltValue="dhyc5V3kFtdGznfOgXgm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5" t="s">
        <v>533</v>
      </c>
      <c r="D34" s="1185"/>
      <c r="E34" s="1186"/>
      <c r="F34" s="32">
        <v>6.52</v>
      </c>
      <c r="G34" s="33">
        <v>5.88</v>
      </c>
      <c r="H34" s="33">
        <v>6.98</v>
      </c>
      <c r="I34" s="33">
        <v>13.77</v>
      </c>
      <c r="J34" s="34">
        <v>6.86</v>
      </c>
      <c r="K34" s="22"/>
      <c r="L34" s="22"/>
      <c r="M34" s="22"/>
      <c r="N34" s="22"/>
      <c r="O34" s="22"/>
      <c r="P34" s="22"/>
    </row>
    <row r="35" spans="1:16" ht="39" customHeight="1" x14ac:dyDescent="0.2">
      <c r="A35" s="22"/>
      <c r="B35" s="35"/>
      <c r="C35" s="1181" t="s">
        <v>534</v>
      </c>
      <c r="D35" s="1181"/>
      <c r="E35" s="1182"/>
      <c r="F35" s="36">
        <v>0.18</v>
      </c>
      <c r="G35" s="37">
        <v>1.36</v>
      </c>
      <c r="H35" s="37">
        <v>3.65</v>
      </c>
      <c r="I35" s="37">
        <v>4.5999999999999996</v>
      </c>
      <c r="J35" s="38">
        <v>4.46</v>
      </c>
      <c r="K35" s="22"/>
      <c r="L35" s="22"/>
      <c r="M35" s="22"/>
      <c r="N35" s="22"/>
      <c r="O35" s="22"/>
      <c r="P35" s="22"/>
    </row>
    <row r="36" spans="1:16" ht="39" customHeight="1" x14ac:dyDescent="0.2">
      <c r="A36" s="22"/>
      <c r="B36" s="35"/>
      <c r="C36" s="1181" t="s">
        <v>535</v>
      </c>
      <c r="D36" s="1181"/>
      <c r="E36" s="1182"/>
      <c r="F36" s="36">
        <v>1.05</v>
      </c>
      <c r="G36" s="37">
        <v>0.56000000000000005</v>
      </c>
      <c r="H36" s="37">
        <v>2.02</v>
      </c>
      <c r="I36" s="37">
        <v>2.02</v>
      </c>
      <c r="J36" s="38">
        <v>1.26</v>
      </c>
      <c r="K36" s="22"/>
      <c r="L36" s="22"/>
      <c r="M36" s="22"/>
      <c r="N36" s="22"/>
      <c r="O36" s="22"/>
      <c r="P36" s="22"/>
    </row>
    <row r="37" spans="1:16" ht="39" customHeight="1" x14ac:dyDescent="0.2">
      <c r="A37" s="22"/>
      <c r="B37" s="35"/>
      <c r="C37" s="1181" t="s">
        <v>536</v>
      </c>
      <c r="D37" s="1181"/>
      <c r="E37" s="1182"/>
      <c r="F37" s="36">
        <v>0.8</v>
      </c>
      <c r="G37" s="37">
        <v>4.93</v>
      </c>
      <c r="H37" s="37">
        <v>0.52</v>
      </c>
      <c r="I37" s="37">
        <v>0.43</v>
      </c>
      <c r="J37" s="38">
        <v>0.91</v>
      </c>
      <c r="K37" s="22"/>
      <c r="L37" s="22"/>
      <c r="M37" s="22"/>
      <c r="N37" s="22"/>
      <c r="O37" s="22"/>
      <c r="P37" s="22"/>
    </row>
    <row r="38" spans="1:16" ht="39" customHeight="1" x14ac:dyDescent="0.2">
      <c r="A38" s="22"/>
      <c r="B38" s="35"/>
      <c r="C38" s="1181" t="s">
        <v>537</v>
      </c>
      <c r="D38" s="1181"/>
      <c r="E38" s="1182"/>
      <c r="F38" s="36">
        <v>0.31</v>
      </c>
      <c r="G38" s="37">
        <v>0.94</v>
      </c>
      <c r="H38" s="37">
        <v>0.83</v>
      </c>
      <c r="I38" s="37">
        <v>0.43</v>
      </c>
      <c r="J38" s="38">
        <v>0.35</v>
      </c>
      <c r="K38" s="22"/>
      <c r="L38" s="22"/>
      <c r="M38" s="22"/>
      <c r="N38" s="22"/>
      <c r="O38" s="22"/>
      <c r="P38" s="22"/>
    </row>
    <row r="39" spans="1:16" ht="39" customHeight="1" x14ac:dyDescent="0.2">
      <c r="A39" s="22"/>
      <c r="B39" s="35"/>
      <c r="C39" s="1181" t="s">
        <v>538</v>
      </c>
      <c r="D39" s="1181"/>
      <c r="E39" s="1182"/>
      <c r="F39" s="36">
        <v>0.09</v>
      </c>
      <c r="G39" s="37">
        <v>0.08</v>
      </c>
      <c r="H39" s="37">
        <v>0.1</v>
      </c>
      <c r="I39" s="37">
        <v>0.1</v>
      </c>
      <c r="J39" s="38">
        <v>0.13</v>
      </c>
      <c r="K39" s="22"/>
      <c r="L39" s="22"/>
      <c r="M39" s="22"/>
      <c r="N39" s="22"/>
      <c r="O39" s="22"/>
      <c r="P39" s="22"/>
    </row>
    <row r="40" spans="1:16" ht="39" customHeight="1" x14ac:dyDescent="0.2">
      <c r="A40" s="22"/>
      <c r="B40" s="35"/>
      <c r="C40" s="1181" t="s">
        <v>539</v>
      </c>
      <c r="D40" s="1181"/>
      <c r="E40" s="1182"/>
      <c r="F40" s="36">
        <v>0</v>
      </c>
      <c r="G40" s="37">
        <v>0</v>
      </c>
      <c r="H40" s="37">
        <v>0</v>
      </c>
      <c r="I40" s="37">
        <v>0.01</v>
      </c>
      <c r="J40" s="38">
        <v>0.01</v>
      </c>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540</v>
      </c>
      <c r="D42" s="1181"/>
      <c r="E42" s="1182"/>
      <c r="F42" s="36" t="s">
        <v>486</v>
      </c>
      <c r="G42" s="37" t="s">
        <v>486</v>
      </c>
      <c r="H42" s="37" t="s">
        <v>486</v>
      </c>
      <c r="I42" s="37" t="s">
        <v>486</v>
      </c>
      <c r="J42" s="38" t="s">
        <v>486</v>
      </c>
      <c r="K42" s="22"/>
      <c r="L42" s="22"/>
      <c r="M42" s="22"/>
      <c r="N42" s="22"/>
      <c r="O42" s="22"/>
      <c r="P42" s="22"/>
    </row>
    <row r="43" spans="1:16" ht="39" customHeight="1" thickBot="1" x14ac:dyDescent="0.25">
      <c r="A43" s="22"/>
      <c r="B43" s="40"/>
      <c r="C43" s="1183" t="s">
        <v>541</v>
      </c>
      <c r="D43" s="1183"/>
      <c r="E43" s="1184"/>
      <c r="F43" s="41">
        <v>0</v>
      </c>
      <c r="G43" s="42">
        <v>0</v>
      </c>
      <c r="H43" s="42">
        <v>0</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y6SbWhlNj5sZexNHOAgNholoaMmbJ7PhL8oq9tUk/xXqHdUD6OhksP4sVFQB7iVVItcnAG/naByxE1t6OgDxw==" saltValue="ZWMmyKxwndLH9ncj9VAs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494</v>
      </c>
      <c r="L45" s="58">
        <v>503</v>
      </c>
      <c r="M45" s="58">
        <v>500</v>
      </c>
      <c r="N45" s="58">
        <v>467</v>
      </c>
      <c r="O45" s="59">
        <v>486</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486</v>
      </c>
      <c r="L46" s="62" t="s">
        <v>486</v>
      </c>
      <c r="M46" s="62" t="s">
        <v>486</v>
      </c>
      <c r="N46" s="62" t="s">
        <v>486</v>
      </c>
      <c r="O46" s="63" t="s">
        <v>486</v>
      </c>
      <c r="P46" s="46"/>
      <c r="Q46" s="46"/>
      <c r="R46" s="46"/>
      <c r="S46" s="46"/>
      <c r="T46" s="46"/>
      <c r="U46" s="46"/>
    </row>
    <row r="47" spans="1:21" ht="30.75" customHeight="1" x14ac:dyDescent="0.2">
      <c r="A47" s="46"/>
      <c r="B47" s="1212"/>
      <c r="C47" s="1213"/>
      <c r="D47" s="60"/>
      <c r="E47" s="1189" t="s">
        <v>12</v>
      </c>
      <c r="F47" s="1189"/>
      <c r="G47" s="1189"/>
      <c r="H47" s="1189"/>
      <c r="I47" s="1189"/>
      <c r="J47" s="1190"/>
      <c r="K47" s="61" t="s">
        <v>486</v>
      </c>
      <c r="L47" s="62" t="s">
        <v>486</v>
      </c>
      <c r="M47" s="62" t="s">
        <v>486</v>
      </c>
      <c r="N47" s="62" t="s">
        <v>486</v>
      </c>
      <c r="O47" s="63" t="s">
        <v>486</v>
      </c>
      <c r="P47" s="46"/>
      <c r="Q47" s="46"/>
      <c r="R47" s="46"/>
      <c r="S47" s="46"/>
      <c r="T47" s="46"/>
      <c r="U47" s="46"/>
    </row>
    <row r="48" spans="1:21" ht="30.75" customHeight="1" x14ac:dyDescent="0.2">
      <c r="A48" s="46"/>
      <c r="B48" s="1212"/>
      <c r="C48" s="1213"/>
      <c r="D48" s="60"/>
      <c r="E48" s="1189" t="s">
        <v>13</v>
      </c>
      <c r="F48" s="1189"/>
      <c r="G48" s="1189"/>
      <c r="H48" s="1189"/>
      <c r="I48" s="1189"/>
      <c r="J48" s="1190"/>
      <c r="K48" s="61">
        <v>228</v>
      </c>
      <c r="L48" s="62">
        <v>212</v>
      </c>
      <c r="M48" s="62">
        <v>211</v>
      </c>
      <c r="N48" s="62">
        <v>179</v>
      </c>
      <c r="O48" s="63">
        <v>158</v>
      </c>
      <c r="P48" s="46"/>
      <c r="Q48" s="46"/>
      <c r="R48" s="46"/>
      <c r="S48" s="46"/>
      <c r="T48" s="46"/>
      <c r="U48" s="46"/>
    </row>
    <row r="49" spans="1:21" ht="30.75" customHeight="1" x14ac:dyDescent="0.2">
      <c r="A49" s="46"/>
      <c r="B49" s="1212"/>
      <c r="C49" s="1213"/>
      <c r="D49" s="60"/>
      <c r="E49" s="1189" t="s">
        <v>14</v>
      </c>
      <c r="F49" s="1189"/>
      <c r="G49" s="1189"/>
      <c r="H49" s="1189"/>
      <c r="I49" s="1189"/>
      <c r="J49" s="1190"/>
      <c r="K49" s="61">
        <v>47</v>
      </c>
      <c r="L49" s="62">
        <v>43</v>
      </c>
      <c r="M49" s="62">
        <v>43</v>
      </c>
      <c r="N49" s="62">
        <v>50</v>
      </c>
      <c r="O49" s="63">
        <v>53</v>
      </c>
      <c r="P49" s="46"/>
      <c r="Q49" s="46"/>
      <c r="R49" s="46"/>
      <c r="S49" s="46"/>
      <c r="T49" s="46"/>
      <c r="U49" s="46"/>
    </row>
    <row r="50" spans="1:21" ht="30.75" customHeight="1" x14ac:dyDescent="0.2">
      <c r="A50" s="46"/>
      <c r="B50" s="1212"/>
      <c r="C50" s="1213"/>
      <c r="D50" s="60"/>
      <c r="E50" s="1189" t="s">
        <v>15</v>
      </c>
      <c r="F50" s="1189"/>
      <c r="G50" s="1189"/>
      <c r="H50" s="1189"/>
      <c r="I50" s="1189"/>
      <c r="J50" s="1190"/>
      <c r="K50" s="61">
        <v>13</v>
      </c>
      <c r="L50" s="62">
        <v>13</v>
      </c>
      <c r="M50" s="62">
        <v>13</v>
      </c>
      <c r="N50" s="62">
        <v>13</v>
      </c>
      <c r="O50" s="63">
        <v>13</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486</v>
      </c>
      <c r="L51" s="62" t="s">
        <v>486</v>
      </c>
      <c r="M51" s="62" t="s">
        <v>486</v>
      </c>
      <c r="N51" s="62" t="s">
        <v>486</v>
      </c>
      <c r="O51" s="63" t="s">
        <v>486</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465</v>
      </c>
      <c r="L52" s="62">
        <v>461</v>
      </c>
      <c r="M52" s="62">
        <v>464</v>
      </c>
      <c r="N52" s="62">
        <v>462</v>
      </c>
      <c r="O52" s="63">
        <v>446</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317</v>
      </c>
      <c r="L53" s="67">
        <v>310</v>
      </c>
      <c r="M53" s="67">
        <v>303</v>
      </c>
      <c r="N53" s="67">
        <v>247</v>
      </c>
      <c r="O53" s="68">
        <v>264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vnNouCba0JtRcadBsnmh9HOjW2Qrjhq68xuQMHISZdXpHs8UoLIiu051VeB1mD4PNhdHMA7FXAkh5cgZeUhOg==" saltValue="ancB4/POzKe/qdA9oyDq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30" t="s">
        <v>30</v>
      </c>
      <c r="C41" s="1231"/>
      <c r="D41" s="103"/>
      <c r="E41" s="1232" t="s">
        <v>31</v>
      </c>
      <c r="F41" s="1232"/>
      <c r="G41" s="1232"/>
      <c r="H41" s="1233"/>
      <c r="I41" s="330">
        <v>5048</v>
      </c>
      <c r="J41" s="331">
        <v>5426</v>
      </c>
      <c r="K41" s="331">
        <v>5248</v>
      </c>
      <c r="L41" s="331">
        <v>4979</v>
      </c>
      <c r="M41" s="332">
        <v>4673</v>
      </c>
    </row>
    <row r="42" spans="2:13" ht="27.75" customHeight="1" x14ac:dyDescent="0.2">
      <c r="B42" s="1220"/>
      <c r="C42" s="1221"/>
      <c r="D42" s="104"/>
      <c r="E42" s="1224" t="s">
        <v>32</v>
      </c>
      <c r="F42" s="1224"/>
      <c r="G42" s="1224"/>
      <c r="H42" s="1225"/>
      <c r="I42" s="333">
        <v>73</v>
      </c>
      <c r="J42" s="334">
        <v>61</v>
      </c>
      <c r="K42" s="334">
        <v>50</v>
      </c>
      <c r="L42" s="334">
        <v>37</v>
      </c>
      <c r="M42" s="335">
        <v>25</v>
      </c>
    </row>
    <row r="43" spans="2:13" ht="27.75" customHeight="1" x14ac:dyDescent="0.2">
      <c r="B43" s="1220"/>
      <c r="C43" s="1221"/>
      <c r="D43" s="104"/>
      <c r="E43" s="1224" t="s">
        <v>33</v>
      </c>
      <c r="F43" s="1224"/>
      <c r="G43" s="1224"/>
      <c r="H43" s="1225"/>
      <c r="I43" s="333">
        <v>1989</v>
      </c>
      <c r="J43" s="334">
        <v>1997</v>
      </c>
      <c r="K43" s="334">
        <v>1921</v>
      </c>
      <c r="L43" s="334">
        <v>1818</v>
      </c>
      <c r="M43" s="335">
        <v>1685</v>
      </c>
    </row>
    <row r="44" spans="2:13" ht="27.75" customHeight="1" x14ac:dyDescent="0.2">
      <c r="B44" s="1220"/>
      <c r="C44" s="1221"/>
      <c r="D44" s="104"/>
      <c r="E44" s="1224" t="s">
        <v>34</v>
      </c>
      <c r="F44" s="1224"/>
      <c r="G44" s="1224"/>
      <c r="H44" s="1225"/>
      <c r="I44" s="333">
        <v>248</v>
      </c>
      <c r="J44" s="334">
        <v>301</v>
      </c>
      <c r="K44" s="334">
        <v>302</v>
      </c>
      <c r="L44" s="334">
        <v>374</v>
      </c>
      <c r="M44" s="335">
        <v>411</v>
      </c>
    </row>
    <row r="45" spans="2:13" ht="27.75" customHeight="1" x14ac:dyDescent="0.2">
      <c r="B45" s="1220"/>
      <c r="C45" s="1221"/>
      <c r="D45" s="104"/>
      <c r="E45" s="1224" t="s">
        <v>35</v>
      </c>
      <c r="F45" s="1224"/>
      <c r="G45" s="1224"/>
      <c r="H45" s="1225"/>
      <c r="I45" s="333">
        <v>665</v>
      </c>
      <c r="J45" s="334">
        <v>621</v>
      </c>
      <c r="K45" s="334">
        <v>345</v>
      </c>
      <c r="L45" s="334">
        <v>328</v>
      </c>
      <c r="M45" s="335">
        <v>314</v>
      </c>
    </row>
    <row r="46" spans="2:13" ht="27.75" customHeight="1" x14ac:dyDescent="0.2">
      <c r="B46" s="1220"/>
      <c r="C46" s="1221"/>
      <c r="D46" s="105"/>
      <c r="E46" s="1224" t="s">
        <v>36</v>
      </c>
      <c r="F46" s="1224"/>
      <c r="G46" s="1224"/>
      <c r="H46" s="1225"/>
      <c r="I46" s="333">
        <v>6</v>
      </c>
      <c r="J46" s="334">
        <v>0</v>
      </c>
      <c r="K46" s="334" t="s">
        <v>486</v>
      </c>
      <c r="L46" s="334" t="s">
        <v>486</v>
      </c>
      <c r="M46" s="335" t="s">
        <v>486</v>
      </c>
    </row>
    <row r="47" spans="2:13" ht="27.75" customHeight="1" x14ac:dyDescent="0.2">
      <c r="B47" s="1220"/>
      <c r="C47" s="1221"/>
      <c r="D47" s="106"/>
      <c r="E47" s="1234" t="s">
        <v>37</v>
      </c>
      <c r="F47" s="1235"/>
      <c r="G47" s="1235"/>
      <c r="H47" s="1236"/>
      <c r="I47" s="333" t="s">
        <v>486</v>
      </c>
      <c r="J47" s="334" t="s">
        <v>486</v>
      </c>
      <c r="K47" s="334" t="s">
        <v>486</v>
      </c>
      <c r="L47" s="334" t="s">
        <v>486</v>
      </c>
      <c r="M47" s="335" t="s">
        <v>486</v>
      </c>
    </row>
    <row r="48" spans="2:13" ht="27.75" customHeight="1" x14ac:dyDescent="0.2">
      <c r="B48" s="1220"/>
      <c r="C48" s="1221"/>
      <c r="D48" s="104"/>
      <c r="E48" s="1224" t="s">
        <v>38</v>
      </c>
      <c r="F48" s="1224"/>
      <c r="G48" s="1224"/>
      <c r="H48" s="1225"/>
      <c r="I48" s="333" t="s">
        <v>486</v>
      </c>
      <c r="J48" s="334" t="s">
        <v>486</v>
      </c>
      <c r="K48" s="334" t="s">
        <v>486</v>
      </c>
      <c r="L48" s="334" t="s">
        <v>486</v>
      </c>
      <c r="M48" s="335" t="s">
        <v>486</v>
      </c>
    </row>
    <row r="49" spans="2:13" ht="27.75" customHeight="1" x14ac:dyDescent="0.2">
      <c r="B49" s="1222"/>
      <c r="C49" s="1223"/>
      <c r="D49" s="104"/>
      <c r="E49" s="1224" t="s">
        <v>39</v>
      </c>
      <c r="F49" s="1224"/>
      <c r="G49" s="1224"/>
      <c r="H49" s="1225"/>
      <c r="I49" s="333" t="s">
        <v>486</v>
      </c>
      <c r="J49" s="334" t="s">
        <v>486</v>
      </c>
      <c r="K49" s="334" t="s">
        <v>486</v>
      </c>
      <c r="L49" s="334" t="s">
        <v>486</v>
      </c>
      <c r="M49" s="335" t="s">
        <v>486</v>
      </c>
    </row>
    <row r="50" spans="2:13" ht="27.75" customHeight="1" x14ac:dyDescent="0.2">
      <c r="B50" s="1218" t="s">
        <v>40</v>
      </c>
      <c r="C50" s="1219"/>
      <c r="D50" s="107"/>
      <c r="E50" s="1224" t="s">
        <v>41</v>
      </c>
      <c r="F50" s="1224"/>
      <c r="G50" s="1224"/>
      <c r="H50" s="1225"/>
      <c r="I50" s="333">
        <v>2517</v>
      </c>
      <c r="J50" s="334">
        <v>2556</v>
      </c>
      <c r="K50" s="334">
        <v>2547</v>
      </c>
      <c r="L50" s="334">
        <v>2522</v>
      </c>
      <c r="M50" s="335">
        <v>2365</v>
      </c>
    </row>
    <row r="51" spans="2:13" ht="27.75" customHeight="1" x14ac:dyDescent="0.2">
      <c r="B51" s="1220"/>
      <c r="C51" s="1221"/>
      <c r="D51" s="104"/>
      <c r="E51" s="1224" t="s">
        <v>42</v>
      </c>
      <c r="F51" s="1224"/>
      <c r="G51" s="1224"/>
      <c r="H51" s="1225"/>
      <c r="I51" s="333" t="s">
        <v>486</v>
      </c>
      <c r="J51" s="334" t="s">
        <v>486</v>
      </c>
      <c r="K51" s="334" t="s">
        <v>486</v>
      </c>
      <c r="L51" s="334" t="s">
        <v>486</v>
      </c>
      <c r="M51" s="335" t="s">
        <v>486</v>
      </c>
    </row>
    <row r="52" spans="2:13" ht="27.75" customHeight="1" x14ac:dyDescent="0.2">
      <c r="B52" s="1222"/>
      <c r="C52" s="1223"/>
      <c r="D52" s="104"/>
      <c r="E52" s="1224" t="s">
        <v>43</v>
      </c>
      <c r="F52" s="1224"/>
      <c r="G52" s="1224"/>
      <c r="H52" s="1225"/>
      <c r="I52" s="333">
        <v>5532</v>
      </c>
      <c r="J52" s="334">
        <v>5572</v>
      </c>
      <c r="K52" s="334">
        <v>5297</v>
      </c>
      <c r="L52" s="334">
        <v>5024</v>
      </c>
      <c r="M52" s="335">
        <v>4685</v>
      </c>
    </row>
    <row r="53" spans="2:13" ht="27.75" customHeight="1" thickBot="1" x14ac:dyDescent="0.25">
      <c r="B53" s="1226" t="s">
        <v>19</v>
      </c>
      <c r="C53" s="1227"/>
      <c r="D53" s="108"/>
      <c r="E53" s="1228" t="s">
        <v>44</v>
      </c>
      <c r="F53" s="1228"/>
      <c r="G53" s="1228"/>
      <c r="H53" s="1229"/>
      <c r="I53" s="336">
        <v>-20</v>
      </c>
      <c r="J53" s="337">
        <v>280</v>
      </c>
      <c r="K53" s="337">
        <v>22</v>
      </c>
      <c r="L53" s="337">
        <v>-9</v>
      </c>
      <c r="M53" s="338">
        <v>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OfX6m2MK6dVnoPawqcL3n1qBRfR59X3lrOS1b71qch6qYqvZAwZrob4OTFkvgcSmnDtL0xmjDd8yQe5DNNi7Q==" saltValue="yuDhqI2kWu3bO3ouWiqX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5" t="s">
        <v>46</v>
      </c>
      <c r="D55" s="1245"/>
      <c r="E55" s="1246"/>
      <c r="F55" s="339">
        <v>2013</v>
      </c>
      <c r="G55" s="339">
        <v>1951</v>
      </c>
      <c r="H55" s="340">
        <v>1752</v>
      </c>
    </row>
    <row r="56" spans="2:8" ht="52.5" customHeight="1" x14ac:dyDescent="0.2">
      <c r="B56" s="120"/>
      <c r="C56" s="1247" t="s">
        <v>47</v>
      </c>
      <c r="D56" s="1247"/>
      <c r="E56" s="1248"/>
      <c r="F56" s="341">
        <v>134</v>
      </c>
      <c r="G56" s="341">
        <v>134</v>
      </c>
      <c r="H56" s="342">
        <v>134</v>
      </c>
    </row>
    <row r="57" spans="2:8" ht="53.25" customHeight="1" x14ac:dyDescent="0.2">
      <c r="B57" s="120"/>
      <c r="C57" s="1249" t="s">
        <v>48</v>
      </c>
      <c r="D57" s="1249"/>
      <c r="E57" s="1250"/>
      <c r="F57" s="343">
        <v>115</v>
      </c>
      <c r="G57" s="343">
        <v>100</v>
      </c>
      <c r="H57" s="344">
        <v>94</v>
      </c>
    </row>
    <row r="58" spans="2:8" ht="45.75" customHeight="1" x14ac:dyDescent="0.2">
      <c r="B58" s="121"/>
      <c r="C58" s="1237" t="s">
        <v>557</v>
      </c>
      <c r="D58" s="1238"/>
      <c r="E58" s="1239"/>
      <c r="F58" s="345">
        <v>52</v>
      </c>
      <c r="G58" s="345">
        <v>52</v>
      </c>
      <c r="H58" s="346">
        <v>52</v>
      </c>
    </row>
    <row r="59" spans="2:8" ht="45.75" customHeight="1" x14ac:dyDescent="0.2">
      <c r="B59" s="121"/>
      <c r="C59" s="1237" t="s">
        <v>558</v>
      </c>
      <c r="D59" s="1238"/>
      <c r="E59" s="1239"/>
      <c r="F59" s="345">
        <v>35</v>
      </c>
      <c r="G59" s="345">
        <v>35</v>
      </c>
      <c r="H59" s="346">
        <v>35</v>
      </c>
    </row>
    <row r="60" spans="2:8" ht="45.75" customHeight="1" x14ac:dyDescent="0.2">
      <c r="B60" s="121"/>
      <c r="C60" s="1237" t="s">
        <v>559</v>
      </c>
      <c r="D60" s="1238"/>
      <c r="E60" s="1239"/>
      <c r="F60" s="345">
        <v>24</v>
      </c>
      <c r="G60" s="345">
        <v>7</v>
      </c>
      <c r="H60" s="346">
        <v>0</v>
      </c>
    </row>
    <row r="61" spans="2:8" ht="45.75" customHeight="1" x14ac:dyDescent="0.2">
      <c r="B61" s="121"/>
      <c r="C61" s="1237" t="s">
        <v>560</v>
      </c>
      <c r="D61" s="1238"/>
      <c r="E61" s="1239"/>
      <c r="F61" s="345">
        <v>4</v>
      </c>
      <c r="G61" s="345">
        <v>6</v>
      </c>
      <c r="H61" s="346">
        <v>7</v>
      </c>
    </row>
    <row r="62" spans="2:8" ht="45.75" customHeight="1" thickBot="1" x14ac:dyDescent="0.25">
      <c r="B62" s="122"/>
      <c r="C62" s="1240"/>
      <c r="D62" s="1241"/>
      <c r="E62" s="1242"/>
      <c r="F62" s="347"/>
      <c r="G62" s="347"/>
      <c r="H62" s="348"/>
    </row>
    <row r="63" spans="2:8" ht="52.5" customHeight="1" thickBot="1" x14ac:dyDescent="0.25">
      <c r="B63" s="123"/>
      <c r="C63" s="1243" t="s">
        <v>49</v>
      </c>
      <c r="D63" s="1243"/>
      <c r="E63" s="1244"/>
      <c r="F63" s="349">
        <v>2262</v>
      </c>
      <c r="G63" s="349">
        <v>2186</v>
      </c>
      <c r="H63" s="350">
        <v>1981</v>
      </c>
    </row>
    <row r="64" spans="2:8" ht="13" x14ac:dyDescent="0.2"/>
  </sheetData>
  <sheetProtection algorithmName="SHA-512" hashValue="uRC62ZB5qQ99ma0igAwFVuRp4nReYKNoVfH2jxlk0W+R14xnNK87/RL1xIA0fMnIxKVaAdQxgJ4gm0X26biBCA==" saltValue="zBMXNFxTL+4p6QArZrSF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59F7-DBEC-433D-BBC6-944796BFA37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566</v>
      </c>
      <c r="AO51" s="393"/>
      <c r="AP51" s="393"/>
      <c r="AQ51" s="393"/>
      <c r="AR51" s="393"/>
      <c r="AS51" s="393"/>
      <c r="AT51" s="393"/>
      <c r="AU51" s="393"/>
      <c r="AV51" s="393"/>
      <c r="AW51" s="393"/>
      <c r="AX51" s="393"/>
      <c r="AY51" s="393"/>
      <c r="AZ51" s="393"/>
      <c r="BA51" s="393"/>
      <c r="BB51" s="393" t="s">
        <v>567</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v>6.3</v>
      </c>
      <c r="BY51" s="391"/>
      <c r="BZ51" s="391"/>
      <c r="CA51" s="391"/>
      <c r="CB51" s="391"/>
      <c r="CC51" s="391"/>
      <c r="CD51" s="391"/>
      <c r="CE51" s="391"/>
      <c r="CF51" s="391">
        <v>0.5</v>
      </c>
      <c r="CG51" s="391"/>
      <c r="CH51" s="391"/>
      <c r="CI51" s="391"/>
      <c r="CJ51" s="391"/>
      <c r="CK51" s="391"/>
      <c r="CL51" s="391"/>
      <c r="CM51" s="391"/>
      <c r="CN51" s="391"/>
      <c r="CO51" s="391"/>
      <c r="CP51" s="391"/>
      <c r="CQ51" s="391"/>
      <c r="CR51" s="391"/>
      <c r="CS51" s="391"/>
      <c r="CT51" s="391"/>
      <c r="CU51" s="391"/>
      <c r="CV51" s="391">
        <v>1.2</v>
      </c>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568</v>
      </c>
      <c r="BC53" s="393"/>
      <c r="BD53" s="393"/>
      <c r="BE53" s="393"/>
      <c r="BF53" s="393"/>
      <c r="BG53" s="393"/>
      <c r="BH53" s="393"/>
      <c r="BI53" s="393"/>
      <c r="BJ53" s="393"/>
      <c r="BK53" s="393"/>
      <c r="BL53" s="393"/>
      <c r="BM53" s="393"/>
      <c r="BN53" s="393"/>
      <c r="BO53" s="393"/>
      <c r="BP53" s="391">
        <v>47.8</v>
      </c>
      <c r="BQ53" s="391"/>
      <c r="BR53" s="391"/>
      <c r="BS53" s="391"/>
      <c r="BT53" s="391"/>
      <c r="BU53" s="391"/>
      <c r="BV53" s="391"/>
      <c r="BW53" s="391"/>
      <c r="BX53" s="391">
        <v>47.5</v>
      </c>
      <c r="BY53" s="391"/>
      <c r="BZ53" s="391"/>
      <c r="CA53" s="391"/>
      <c r="CB53" s="391"/>
      <c r="CC53" s="391"/>
      <c r="CD53" s="391"/>
      <c r="CE53" s="391"/>
      <c r="CF53" s="391">
        <v>48.8</v>
      </c>
      <c r="CG53" s="391"/>
      <c r="CH53" s="391"/>
      <c r="CI53" s="391"/>
      <c r="CJ53" s="391"/>
      <c r="CK53" s="391"/>
      <c r="CL53" s="391"/>
      <c r="CM53" s="391"/>
      <c r="CN53" s="391">
        <v>51</v>
      </c>
      <c r="CO53" s="391"/>
      <c r="CP53" s="391"/>
      <c r="CQ53" s="391"/>
      <c r="CR53" s="391"/>
      <c r="CS53" s="391"/>
      <c r="CT53" s="391"/>
      <c r="CU53" s="391"/>
      <c r="CV53" s="391">
        <v>53.3</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569</v>
      </c>
      <c r="AO55" s="390"/>
      <c r="AP55" s="390"/>
      <c r="AQ55" s="390"/>
      <c r="AR55" s="390"/>
      <c r="AS55" s="390"/>
      <c r="AT55" s="390"/>
      <c r="AU55" s="390"/>
      <c r="AV55" s="390"/>
      <c r="AW55" s="390"/>
      <c r="AX55" s="390"/>
      <c r="AY55" s="390"/>
      <c r="AZ55" s="390"/>
      <c r="BA55" s="390"/>
      <c r="BB55" s="393" t="s">
        <v>567</v>
      </c>
      <c r="BC55" s="393"/>
      <c r="BD55" s="393"/>
      <c r="BE55" s="393"/>
      <c r="BF55" s="393"/>
      <c r="BG55" s="393"/>
      <c r="BH55" s="393"/>
      <c r="BI55" s="393"/>
      <c r="BJ55" s="393"/>
      <c r="BK55" s="393"/>
      <c r="BL55" s="393"/>
      <c r="BM55" s="393"/>
      <c r="BN55" s="393"/>
      <c r="BO55" s="393"/>
      <c r="BP55" s="391">
        <v>15.5</v>
      </c>
      <c r="BQ55" s="391"/>
      <c r="BR55" s="391"/>
      <c r="BS55" s="391"/>
      <c r="BT55" s="391"/>
      <c r="BU55" s="391"/>
      <c r="BV55" s="391"/>
      <c r="BW55" s="391"/>
      <c r="BX55" s="391">
        <v>4.5999999999999996</v>
      </c>
      <c r="BY55" s="391"/>
      <c r="BZ55" s="391"/>
      <c r="CA55" s="391"/>
      <c r="CB55" s="391"/>
      <c r="CC55" s="391"/>
      <c r="CD55" s="391"/>
      <c r="CE55" s="391"/>
      <c r="CF55" s="391">
        <v>0.6</v>
      </c>
      <c r="CG55" s="391"/>
      <c r="CH55" s="391"/>
      <c r="CI55" s="391"/>
      <c r="CJ55" s="391"/>
      <c r="CK55" s="391"/>
      <c r="CL55" s="391"/>
      <c r="CM55" s="391"/>
      <c r="CN55" s="391">
        <v>0</v>
      </c>
      <c r="CO55" s="391"/>
      <c r="CP55" s="391"/>
      <c r="CQ55" s="391"/>
      <c r="CR55" s="391"/>
      <c r="CS55" s="391"/>
      <c r="CT55" s="391"/>
      <c r="CU55" s="391"/>
      <c r="CV55" s="391">
        <v>1</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568</v>
      </c>
      <c r="BC57" s="393"/>
      <c r="BD57" s="393"/>
      <c r="BE57" s="393"/>
      <c r="BF57" s="393"/>
      <c r="BG57" s="393"/>
      <c r="BH57" s="393"/>
      <c r="BI57" s="393"/>
      <c r="BJ57" s="393"/>
      <c r="BK57" s="393"/>
      <c r="BL57" s="393"/>
      <c r="BM57" s="393"/>
      <c r="BN57" s="393"/>
      <c r="BO57" s="393"/>
      <c r="BP57" s="391">
        <v>61.7</v>
      </c>
      <c r="BQ57" s="391"/>
      <c r="BR57" s="391"/>
      <c r="BS57" s="391"/>
      <c r="BT57" s="391"/>
      <c r="BU57" s="391"/>
      <c r="BV57" s="391"/>
      <c r="BW57" s="391"/>
      <c r="BX57" s="391">
        <v>61.4</v>
      </c>
      <c r="BY57" s="391"/>
      <c r="BZ57" s="391"/>
      <c r="CA57" s="391"/>
      <c r="CB57" s="391"/>
      <c r="CC57" s="391"/>
      <c r="CD57" s="391"/>
      <c r="CE57" s="391"/>
      <c r="CF57" s="391">
        <v>62.6</v>
      </c>
      <c r="CG57" s="391"/>
      <c r="CH57" s="391"/>
      <c r="CI57" s="391"/>
      <c r="CJ57" s="391"/>
      <c r="CK57" s="391"/>
      <c r="CL57" s="391"/>
      <c r="CM57" s="391"/>
      <c r="CN57" s="391">
        <v>63.6</v>
      </c>
      <c r="CO57" s="391"/>
      <c r="CP57" s="391"/>
      <c r="CQ57" s="391"/>
      <c r="CR57" s="391"/>
      <c r="CS57" s="391"/>
      <c r="CT57" s="391"/>
      <c r="CU57" s="391"/>
      <c r="CV57" s="391">
        <v>64.099999999999994</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97" t="s">
        <v>571</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 x14ac:dyDescent="0.2">
      <c r="B73" s="247"/>
      <c r="G73" s="396"/>
      <c r="H73" s="396"/>
      <c r="I73" s="396"/>
      <c r="J73" s="396"/>
      <c r="K73" s="398"/>
      <c r="L73" s="398"/>
      <c r="M73" s="398"/>
      <c r="N73" s="398"/>
      <c r="AM73" s="359"/>
      <c r="AN73" s="393" t="s">
        <v>566</v>
      </c>
      <c r="AO73" s="393"/>
      <c r="AP73" s="393"/>
      <c r="AQ73" s="393"/>
      <c r="AR73" s="393"/>
      <c r="AS73" s="393"/>
      <c r="AT73" s="393"/>
      <c r="AU73" s="393"/>
      <c r="AV73" s="393"/>
      <c r="AW73" s="393"/>
      <c r="AX73" s="393"/>
      <c r="AY73" s="393"/>
      <c r="AZ73" s="393"/>
      <c r="BA73" s="393"/>
      <c r="BB73" s="393" t="s">
        <v>567</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v>6.3</v>
      </c>
      <c r="BY73" s="391"/>
      <c r="BZ73" s="391"/>
      <c r="CA73" s="391"/>
      <c r="CB73" s="391"/>
      <c r="CC73" s="391"/>
      <c r="CD73" s="391"/>
      <c r="CE73" s="391"/>
      <c r="CF73" s="391">
        <v>0.5</v>
      </c>
      <c r="CG73" s="391"/>
      <c r="CH73" s="391"/>
      <c r="CI73" s="391"/>
      <c r="CJ73" s="391"/>
      <c r="CK73" s="391"/>
      <c r="CL73" s="391"/>
      <c r="CM73" s="391"/>
      <c r="CN73" s="391"/>
      <c r="CO73" s="391"/>
      <c r="CP73" s="391"/>
      <c r="CQ73" s="391"/>
      <c r="CR73" s="391"/>
      <c r="CS73" s="391"/>
      <c r="CT73" s="391"/>
      <c r="CU73" s="391"/>
      <c r="CV73" s="391">
        <v>1.2</v>
      </c>
      <c r="CW73" s="391"/>
      <c r="CX73" s="391"/>
      <c r="CY73" s="391"/>
      <c r="CZ73" s="391"/>
      <c r="DA73" s="391"/>
      <c r="DB73" s="391"/>
      <c r="DC73" s="391"/>
    </row>
    <row r="74" spans="2:107" ht="13" x14ac:dyDescent="0.2">
      <c r="B74" s="247"/>
      <c r="G74" s="396"/>
      <c r="H74" s="396"/>
      <c r="I74" s="396"/>
      <c r="J74" s="396"/>
      <c r="K74" s="398"/>
      <c r="L74" s="398"/>
      <c r="M74" s="398"/>
      <c r="N74" s="398"/>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572</v>
      </c>
      <c r="BC75" s="393"/>
      <c r="BD75" s="393"/>
      <c r="BE75" s="393"/>
      <c r="BF75" s="393"/>
      <c r="BG75" s="393"/>
      <c r="BH75" s="393"/>
      <c r="BI75" s="393"/>
      <c r="BJ75" s="393"/>
      <c r="BK75" s="393"/>
      <c r="BL75" s="393"/>
      <c r="BM75" s="393"/>
      <c r="BN75" s="393"/>
      <c r="BO75" s="393"/>
      <c r="BP75" s="391">
        <v>7.9</v>
      </c>
      <c r="BQ75" s="391"/>
      <c r="BR75" s="391"/>
      <c r="BS75" s="391"/>
      <c r="BT75" s="391"/>
      <c r="BU75" s="391"/>
      <c r="BV75" s="391"/>
      <c r="BW75" s="391"/>
      <c r="BX75" s="391">
        <v>7.6</v>
      </c>
      <c r="BY75" s="391"/>
      <c r="BZ75" s="391"/>
      <c r="CA75" s="391"/>
      <c r="CB75" s="391"/>
      <c r="CC75" s="391"/>
      <c r="CD75" s="391"/>
      <c r="CE75" s="391"/>
      <c r="CF75" s="391">
        <v>7.2</v>
      </c>
      <c r="CG75" s="391"/>
      <c r="CH75" s="391"/>
      <c r="CI75" s="391"/>
      <c r="CJ75" s="391"/>
      <c r="CK75" s="391"/>
      <c r="CL75" s="391"/>
      <c r="CM75" s="391"/>
      <c r="CN75" s="391">
        <v>6.5</v>
      </c>
      <c r="CO75" s="391"/>
      <c r="CP75" s="391"/>
      <c r="CQ75" s="391"/>
      <c r="CR75" s="391"/>
      <c r="CS75" s="391"/>
      <c r="CT75" s="391"/>
      <c r="CU75" s="391"/>
      <c r="CV75" s="391">
        <v>6</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8"/>
      <c r="L77" s="398"/>
      <c r="M77" s="398"/>
      <c r="N77" s="398"/>
      <c r="AN77" s="390" t="s">
        <v>569</v>
      </c>
      <c r="AO77" s="390"/>
      <c r="AP77" s="390"/>
      <c r="AQ77" s="390"/>
      <c r="AR77" s="390"/>
      <c r="AS77" s="390"/>
      <c r="AT77" s="390"/>
      <c r="AU77" s="390"/>
      <c r="AV77" s="390"/>
      <c r="AW77" s="390"/>
      <c r="AX77" s="390"/>
      <c r="AY77" s="390"/>
      <c r="AZ77" s="390"/>
      <c r="BA77" s="390"/>
      <c r="BB77" s="393" t="s">
        <v>567</v>
      </c>
      <c r="BC77" s="393"/>
      <c r="BD77" s="393"/>
      <c r="BE77" s="393"/>
      <c r="BF77" s="393"/>
      <c r="BG77" s="393"/>
      <c r="BH77" s="393"/>
      <c r="BI77" s="393"/>
      <c r="BJ77" s="393"/>
      <c r="BK77" s="393"/>
      <c r="BL77" s="393"/>
      <c r="BM77" s="393"/>
      <c r="BN77" s="393"/>
      <c r="BO77" s="393"/>
      <c r="BP77" s="391">
        <v>15.5</v>
      </c>
      <c r="BQ77" s="391"/>
      <c r="BR77" s="391"/>
      <c r="BS77" s="391"/>
      <c r="BT77" s="391"/>
      <c r="BU77" s="391"/>
      <c r="BV77" s="391"/>
      <c r="BW77" s="391"/>
      <c r="BX77" s="391">
        <v>4.5999999999999996</v>
      </c>
      <c r="BY77" s="391"/>
      <c r="BZ77" s="391"/>
      <c r="CA77" s="391"/>
      <c r="CB77" s="391"/>
      <c r="CC77" s="391"/>
      <c r="CD77" s="391"/>
      <c r="CE77" s="391"/>
      <c r="CF77" s="391">
        <v>0.6</v>
      </c>
      <c r="CG77" s="391"/>
      <c r="CH77" s="391"/>
      <c r="CI77" s="391"/>
      <c r="CJ77" s="391"/>
      <c r="CK77" s="391"/>
      <c r="CL77" s="391"/>
      <c r="CM77" s="391"/>
      <c r="CN77" s="391">
        <v>0</v>
      </c>
      <c r="CO77" s="391"/>
      <c r="CP77" s="391"/>
      <c r="CQ77" s="391"/>
      <c r="CR77" s="391"/>
      <c r="CS77" s="391"/>
      <c r="CT77" s="391"/>
      <c r="CU77" s="391"/>
      <c r="CV77" s="391">
        <v>1</v>
      </c>
      <c r="CW77" s="391"/>
      <c r="CX77" s="391"/>
      <c r="CY77" s="391"/>
      <c r="CZ77" s="391"/>
      <c r="DA77" s="391"/>
      <c r="DB77" s="391"/>
      <c r="DC77" s="391"/>
    </row>
    <row r="78" spans="2:107" ht="13" x14ac:dyDescent="0.2">
      <c r="B78" s="247"/>
      <c r="G78" s="386"/>
      <c r="H78" s="386"/>
      <c r="I78" s="386"/>
      <c r="J78" s="386"/>
      <c r="K78" s="398"/>
      <c r="L78" s="398"/>
      <c r="M78" s="398"/>
      <c r="N78" s="398"/>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9"/>
      <c r="L79" s="399"/>
      <c r="M79" s="399"/>
      <c r="N79" s="399"/>
      <c r="AN79" s="390"/>
      <c r="AO79" s="390"/>
      <c r="AP79" s="390"/>
      <c r="AQ79" s="390"/>
      <c r="AR79" s="390"/>
      <c r="AS79" s="390"/>
      <c r="AT79" s="390"/>
      <c r="AU79" s="390"/>
      <c r="AV79" s="390"/>
      <c r="AW79" s="390"/>
      <c r="AX79" s="390"/>
      <c r="AY79" s="390"/>
      <c r="AZ79" s="390"/>
      <c r="BA79" s="390"/>
      <c r="BB79" s="393" t="s">
        <v>572</v>
      </c>
      <c r="BC79" s="393"/>
      <c r="BD79" s="393"/>
      <c r="BE79" s="393"/>
      <c r="BF79" s="393"/>
      <c r="BG79" s="393"/>
      <c r="BH79" s="393"/>
      <c r="BI79" s="393"/>
      <c r="BJ79" s="393"/>
      <c r="BK79" s="393"/>
      <c r="BL79" s="393"/>
      <c r="BM79" s="393"/>
      <c r="BN79" s="393"/>
      <c r="BO79" s="393"/>
      <c r="BP79" s="391">
        <v>6.4</v>
      </c>
      <c r="BQ79" s="391"/>
      <c r="BR79" s="391"/>
      <c r="BS79" s="391"/>
      <c r="BT79" s="391"/>
      <c r="BU79" s="391"/>
      <c r="BV79" s="391"/>
      <c r="BW79" s="391"/>
      <c r="BX79" s="391">
        <v>6.3</v>
      </c>
      <c r="BY79" s="391"/>
      <c r="BZ79" s="391"/>
      <c r="CA79" s="391"/>
      <c r="CB79" s="391"/>
      <c r="CC79" s="391"/>
      <c r="CD79" s="391"/>
      <c r="CE79" s="391"/>
      <c r="CF79" s="391">
        <v>6.6</v>
      </c>
      <c r="CG79" s="391"/>
      <c r="CH79" s="391"/>
      <c r="CI79" s="391"/>
      <c r="CJ79" s="391"/>
      <c r="CK79" s="391"/>
      <c r="CL79" s="391"/>
      <c r="CM79" s="391"/>
      <c r="CN79" s="391">
        <v>6.8</v>
      </c>
      <c r="CO79" s="391"/>
      <c r="CP79" s="391"/>
      <c r="CQ79" s="391"/>
      <c r="CR79" s="391"/>
      <c r="CS79" s="391"/>
      <c r="CT79" s="391"/>
      <c r="CU79" s="391"/>
      <c r="CV79" s="391">
        <v>7</v>
      </c>
      <c r="CW79" s="391"/>
      <c r="CX79" s="391"/>
      <c r="CY79" s="391"/>
      <c r="CZ79" s="391"/>
      <c r="DA79" s="391"/>
      <c r="DB79" s="391"/>
      <c r="DC79" s="391"/>
    </row>
    <row r="80" spans="2:107" ht="13" x14ac:dyDescent="0.2">
      <c r="B80" s="247"/>
      <c r="G80" s="386"/>
      <c r="H80" s="386"/>
      <c r="I80" s="395"/>
      <c r="J80" s="395"/>
      <c r="K80" s="399"/>
      <c r="L80" s="399"/>
      <c r="M80" s="399"/>
      <c r="N80" s="399"/>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bULbW3PJxo0pUpNXlLavBSJNYo6JmwaltEbuIt4a9J6kE/aqUUO9BXCZK9UzJeSR8TzcMeUzR0Z1ixmk6P3vA==" saltValue="xwdhBE9i9ECHxoXBvpf20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66D56-985B-4167-BFC6-B575A2AD994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jNYLs9XhpJ4m42vFRHYWIf3EwS8zS5Pz004I8zG8JX213PWp3NXEzOKMQuGAluqVa8JexAWobZQY6CJxi2LXw==" saltValue="wP1uXmYjsHuez9x71NVXM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7A6C-C365-4DD5-AF90-F0A50883BA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culimWo0PFw7R/jh/murSbrbl+yuD6Syz+2Rbs3X8lqzjYnUSYPFM/eAWPxd80FnmJV70ZziSm59q6i4ny1KQ==" saltValue="zRIZpR7zdFqc0SH/ZZNQz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74548</v>
      </c>
      <c r="E3" s="142"/>
      <c r="F3" s="143">
        <v>52068</v>
      </c>
      <c r="G3" s="144"/>
      <c r="H3" s="145"/>
    </row>
    <row r="4" spans="1:8" x14ac:dyDescent="0.2">
      <c r="A4" s="146"/>
      <c r="B4" s="147"/>
      <c r="C4" s="148"/>
      <c r="D4" s="149">
        <v>33049</v>
      </c>
      <c r="E4" s="150"/>
      <c r="F4" s="151">
        <v>26936</v>
      </c>
      <c r="G4" s="152"/>
      <c r="H4" s="153"/>
    </row>
    <row r="5" spans="1:8" x14ac:dyDescent="0.2">
      <c r="A5" s="134" t="s">
        <v>519</v>
      </c>
      <c r="B5" s="139"/>
      <c r="C5" s="140"/>
      <c r="D5" s="141">
        <v>83513</v>
      </c>
      <c r="E5" s="142"/>
      <c r="F5" s="143">
        <v>47161</v>
      </c>
      <c r="G5" s="144"/>
      <c r="H5" s="145"/>
    </row>
    <row r="6" spans="1:8" x14ac:dyDescent="0.2">
      <c r="A6" s="146"/>
      <c r="B6" s="147"/>
      <c r="C6" s="148"/>
      <c r="D6" s="149">
        <v>32139</v>
      </c>
      <c r="E6" s="150"/>
      <c r="F6" s="151">
        <v>24595</v>
      </c>
      <c r="G6" s="152"/>
      <c r="H6" s="153"/>
    </row>
    <row r="7" spans="1:8" x14ac:dyDescent="0.2">
      <c r="A7" s="134" t="s">
        <v>520</v>
      </c>
      <c r="B7" s="139"/>
      <c r="C7" s="140"/>
      <c r="D7" s="141">
        <v>43580</v>
      </c>
      <c r="E7" s="142"/>
      <c r="F7" s="143">
        <v>43423</v>
      </c>
      <c r="G7" s="144"/>
      <c r="H7" s="145"/>
    </row>
    <row r="8" spans="1:8" x14ac:dyDescent="0.2">
      <c r="A8" s="146"/>
      <c r="B8" s="147"/>
      <c r="C8" s="148"/>
      <c r="D8" s="149">
        <v>23628</v>
      </c>
      <c r="E8" s="150"/>
      <c r="F8" s="151">
        <v>22207</v>
      </c>
      <c r="G8" s="152"/>
      <c r="H8" s="153"/>
    </row>
    <row r="9" spans="1:8" x14ac:dyDescent="0.2">
      <c r="A9" s="134" t="s">
        <v>521</v>
      </c>
      <c r="B9" s="139"/>
      <c r="C9" s="140"/>
      <c r="D9" s="141">
        <v>22877</v>
      </c>
      <c r="E9" s="142"/>
      <c r="F9" s="143">
        <v>45265</v>
      </c>
      <c r="G9" s="144"/>
      <c r="H9" s="145"/>
    </row>
    <row r="10" spans="1:8" x14ac:dyDescent="0.2">
      <c r="A10" s="146"/>
      <c r="B10" s="147"/>
      <c r="C10" s="148"/>
      <c r="D10" s="149">
        <v>16996</v>
      </c>
      <c r="E10" s="150"/>
      <c r="F10" s="151">
        <v>22600</v>
      </c>
      <c r="G10" s="152"/>
      <c r="H10" s="153"/>
    </row>
    <row r="11" spans="1:8" x14ac:dyDescent="0.2">
      <c r="A11" s="134" t="s">
        <v>522</v>
      </c>
      <c r="B11" s="139"/>
      <c r="C11" s="140"/>
      <c r="D11" s="141">
        <v>23327</v>
      </c>
      <c r="E11" s="142"/>
      <c r="F11" s="143">
        <v>54621</v>
      </c>
      <c r="G11" s="144"/>
      <c r="H11" s="145"/>
    </row>
    <row r="12" spans="1:8" x14ac:dyDescent="0.2">
      <c r="A12" s="146"/>
      <c r="B12" s="147"/>
      <c r="C12" s="154"/>
      <c r="D12" s="149">
        <v>17670</v>
      </c>
      <c r="E12" s="150"/>
      <c r="F12" s="151">
        <v>30892</v>
      </c>
      <c r="G12" s="152"/>
      <c r="H12" s="153"/>
    </row>
    <row r="13" spans="1:8" x14ac:dyDescent="0.2">
      <c r="A13" s="134"/>
      <c r="B13" s="139"/>
      <c r="C13" s="140"/>
      <c r="D13" s="141">
        <v>49569</v>
      </c>
      <c r="E13" s="142"/>
      <c r="F13" s="143">
        <v>48508</v>
      </c>
      <c r="G13" s="155"/>
      <c r="H13" s="145"/>
    </row>
    <row r="14" spans="1:8" x14ac:dyDescent="0.2">
      <c r="A14" s="146"/>
      <c r="B14" s="147"/>
      <c r="C14" s="148"/>
      <c r="D14" s="149">
        <v>24696</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0.8</v>
      </c>
      <c r="C19" s="156">
        <f>ROUND(VALUE(SUBSTITUTE(実質収支比率等に係る経年分析!G$48,"▲","-")),2)</f>
        <v>4.9400000000000004</v>
      </c>
      <c r="D19" s="156">
        <f>ROUND(VALUE(SUBSTITUTE(実質収支比率等に係る経年分析!H$48,"▲","-")),2)</f>
        <v>0.54</v>
      </c>
      <c r="E19" s="156">
        <f>ROUND(VALUE(SUBSTITUTE(実質収支比率等に係る経年分析!I$48,"▲","-")),2)</f>
        <v>0.45</v>
      </c>
      <c r="F19" s="156">
        <f>ROUND(VALUE(SUBSTITUTE(実質収支比率等に係る経年分析!J$48,"▲","-")),2)</f>
        <v>0.93</v>
      </c>
    </row>
    <row r="20" spans="1:11" x14ac:dyDescent="0.2">
      <c r="A20" s="156" t="s">
        <v>53</v>
      </c>
      <c r="B20" s="156">
        <f>ROUND(VALUE(SUBSTITUTE(実質収支比率等に係る経年分析!F$47,"▲","-")),2)</f>
        <v>47.24</v>
      </c>
      <c r="C20" s="156">
        <f>ROUND(VALUE(SUBSTITUTE(実質収支比率等に係る経年分析!G$47,"▲","-")),2)</f>
        <v>44.28</v>
      </c>
      <c r="D20" s="156">
        <f>ROUND(VALUE(SUBSTITUTE(実質収支比率等に係る経年分析!H$47,"▲","-")),2)</f>
        <v>41.94</v>
      </c>
      <c r="E20" s="156">
        <f>ROUND(VALUE(SUBSTITUTE(実質収支比率等に係る経年分析!I$47,"▲","-")),2)</f>
        <v>39.61</v>
      </c>
      <c r="F20" s="156">
        <f>ROUND(VALUE(SUBSTITUTE(実質収支比率等に係る経年分析!J$47,"▲","-")),2)</f>
        <v>33.58</v>
      </c>
    </row>
    <row r="21" spans="1:11" x14ac:dyDescent="0.2">
      <c r="A21" s="156" t="s">
        <v>54</v>
      </c>
      <c r="B21" s="156">
        <f>IF(ISNUMBER(VALUE(SUBSTITUTE(実質収支比率等に係る経年分析!F$49,"▲","-"))),ROUND(VALUE(SUBSTITUTE(実質収支比率等に係る経年分析!F$49,"▲","-")),2),NA())</f>
        <v>0.09</v>
      </c>
      <c r="C21" s="156">
        <f>IF(ISNUMBER(VALUE(SUBSTITUTE(実質収支比率等に係る経年分析!G$49,"▲","-"))),ROUND(VALUE(SUBSTITUTE(実質収支比率等に係る経年分析!G$49,"▲","-")),2),NA())</f>
        <v>4.57</v>
      </c>
      <c r="D21" s="156">
        <f>IF(ISNUMBER(VALUE(SUBSTITUTE(実質収支比率等に係る経年分析!H$49,"▲","-"))),ROUND(VALUE(SUBSTITUTE(実質収支比率等に係る経年分析!H$49,"▲","-")),2),NA())</f>
        <v>-7.38</v>
      </c>
      <c r="E21" s="156">
        <f>IF(ISNUMBER(VALUE(SUBSTITUTE(実質収支比率等に係る経年分析!I$49,"▲","-"))),ROUND(VALUE(SUBSTITUTE(実質収支比率等に係る経年分析!I$49,"▲","-")),2),NA())</f>
        <v>-1.33</v>
      </c>
      <c r="F21" s="156">
        <f>IF(ISNUMBER(VALUE(SUBSTITUTE(実質収支比率等に係る経年分析!J$49,"▲","-"))),ROUND(VALUE(SUBSTITUTE(実質収支比率等に係る経年分析!J$49,"▲","-")),2),NA())</f>
        <v>-3.3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学校給食事業特別会計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4.93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0.91</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0.56000000000000005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4.5999999999999996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5.88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465</v>
      </c>
      <c r="E42" s="158"/>
      <c r="F42" s="158"/>
      <c r="G42" s="158">
        <f>'実質公債費比率（分子）の構造'!L$52</f>
        <v>461</v>
      </c>
      <c r="H42" s="158"/>
      <c r="I42" s="158"/>
      <c r="J42" s="158">
        <f>'実質公債費比率（分子）の構造'!M$52</f>
        <v>464</v>
      </c>
      <c r="K42" s="158"/>
      <c r="L42" s="158"/>
      <c r="M42" s="158">
        <f>'実質公債費比率（分子）の構造'!N$52</f>
        <v>462</v>
      </c>
      <c r="N42" s="158"/>
      <c r="O42" s="158"/>
      <c r="P42" s="158">
        <f>'実質公債費比率（分子）の構造'!O$52</f>
        <v>446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v>
      </c>
      <c r="C44" s="158"/>
      <c r="D44" s="158"/>
      <c r="E44" s="158">
        <f>'実質公債費比率（分子）の構造'!L$50</f>
        <v>13</v>
      </c>
      <c r="F44" s="158"/>
      <c r="G44" s="158"/>
      <c r="H44" s="158">
        <f>'実質公債費比率（分子）の構造'!M$50</f>
        <v>13</v>
      </c>
      <c r="I44" s="158"/>
      <c r="J44" s="158"/>
      <c r="K44" s="158">
        <f>'実質公債費比率（分子）の構造'!N$50</f>
        <v>13</v>
      </c>
      <c r="L44" s="158"/>
      <c r="M44" s="158"/>
      <c r="N44" s="158">
        <f>'実質公債費比率（分子）の構造'!O$50</f>
        <v>13</v>
      </c>
      <c r="O44" s="158"/>
      <c r="P44" s="158"/>
    </row>
    <row r="45" spans="1:16" x14ac:dyDescent="0.2">
      <c r="A45" s="158" t="s">
        <v>63</v>
      </c>
      <c r="B45" s="158">
        <f>'実質公債費比率（分子）の構造'!K$49</f>
        <v>47</v>
      </c>
      <c r="C45" s="158"/>
      <c r="D45" s="158"/>
      <c r="E45" s="158">
        <f>'実質公債費比率（分子）の構造'!L$49</f>
        <v>43</v>
      </c>
      <c r="F45" s="158"/>
      <c r="G45" s="158"/>
      <c r="H45" s="158">
        <f>'実質公債費比率（分子）の構造'!M$49</f>
        <v>43</v>
      </c>
      <c r="I45" s="158"/>
      <c r="J45" s="158"/>
      <c r="K45" s="158">
        <f>'実質公債費比率（分子）の構造'!N$49</f>
        <v>50</v>
      </c>
      <c r="L45" s="158"/>
      <c r="M45" s="158"/>
      <c r="N45" s="158">
        <f>'実質公債費比率（分子）の構造'!O$49</f>
        <v>53</v>
      </c>
      <c r="O45" s="158"/>
      <c r="P45" s="158"/>
    </row>
    <row r="46" spans="1:16" x14ac:dyDescent="0.2">
      <c r="A46" s="158" t="s">
        <v>64</v>
      </c>
      <c r="B46" s="158">
        <f>'実質公債費比率（分子）の構造'!K$48</f>
        <v>228</v>
      </c>
      <c r="C46" s="158"/>
      <c r="D46" s="158"/>
      <c r="E46" s="158">
        <f>'実質公債費比率（分子）の構造'!L$48</f>
        <v>212</v>
      </c>
      <c r="F46" s="158"/>
      <c r="G46" s="158"/>
      <c r="H46" s="158">
        <f>'実質公債費比率（分子）の構造'!M$48</f>
        <v>211</v>
      </c>
      <c r="I46" s="158"/>
      <c r="J46" s="158"/>
      <c r="K46" s="158">
        <f>'実質公債費比率（分子）の構造'!N$48</f>
        <v>179</v>
      </c>
      <c r="L46" s="158"/>
      <c r="M46" s="158"/>
      <c r="N46" s="158">
        <f>'実質公債費比率（分子）の構造'!O$48</f>
        <v>158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494</v>
      </c>
      <c r="C49" s="158"/>
      <c r="D49" s="158"/>
      <c r="E49" s="158">
        <f>'実質公債費比率（分子）の構造'!L$45</f>
        <v>503</v>
      </c>
      <c r="F49" s="158"/>
      <c r="G49" s="158"/>
      <c r="H49" s="158">
        <f>'実質公債費比率（分子）の構造'!M$45</f>
        <v>500</v>
      </c>
      <c r="I49" s="158"/>
      <c r="J49" s="158"/>
      <c r="K49" s="158">
        <f>'実質公債費比率（分子）の構造'!N$45</f>
        <v>467</v>
      </c>
      <c r="L49" s="158"/>
      <c r="M49" s="158"/>
      <c r="N49" s="158">
        <f>'実質公債費比率（分子）の構造'!O$45</f>
        <v>486</v>
      </c>
      <c r="O49" s="158"/>
      <c r="P49" s="158"/>
    </row>
    <row r="50" spans="1:16" x14ac:dyDescent="0.2">
      <c r="A50" s="158" t="s">
        <v>67</v>
      </c>
      <c r="B50" s="158" t="e">
        <f>NA()</f>
        <v>#N/A</v>
      </c>
      <c r="C50" s="158">
        <f>IF(ISNUMBER('実質公債費比率（分子）の構造'!K$53),'実質公債費比率（分子）の構造'!K$53,NA())</f>
        <v>317</v>
      </c>
      <c r="D50" s="158" t="e">
        <f>NA()</f>
        <v>#N/A</v>
      </c>
      <c r="E50" s="158" t="e">
        <f>NA()</f>
        <v>#N/A</v>
      </c>
      <c r="F50" s="158">
        <f>IF(ISNUMBER('実質公債費比率（分子）の構造'!L$53),'実質公債費比率（分子）の構造'!L$53,NA())</f>
        <v>310</v>
      </c>
      <c r="G50" s="158" t="e">
        <f>NA()</f>
        <v>#N/A</v>
      </c>
      <c r="H50" s="158" t="e">
        <f>NA()</f>
        <v>#N/A</v>
      </c>
      <c r="I50" s="158">
        <f>IF(ISNUMBER('実質公債費比率（分子）の構造'!M$53),'実質公債費比率（分子）の構造'!M$53,NA())</f>
        <v>303</v>
      </c>
      <c r="J50" s="158" t="e">
        <f>NA()</f>
        <v>#N/A</v>
      </c>
      <c r="K50" s="158" t="e">
        <f>NA()</f>
        <v>#N/A</v>
      </c>
      <c r="L50" s="158">
        <f>IF(ISNUMBER('実質公債費比率（分子）の構造'!N$53),'実質公債費比率（分子）の構造'!N$53,NA())</f>
        <v>247</v>
      </c>
      <c r="M50" s="158" t="e">
        <f>NA()</f>
        <v>#N/A</v>
      </c>
      <c r="N50" s="158" t="e">
        <f>NA()</f>
        <v>#N/A</v>
      </c>
      <c r="O50" s="158">
        <f>IF(ISNUMBER('実質公債費比率（分子）の構造'!O$53),'実質公債費比率（分子）の構造'!O$53,NA())</f>
        <v>264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5532</v>
      </c>
      <c r="E56" s="157"/>
      <c r="F56" s="157"/>
      <c r="G56" s="157">
        <f>'将来負担比率（分子）の構造'!J$52</f>
        <v>5572</v>
      </c>
      <c r="H56" s="157"/>
      <c r="I56" s="157"/>
      <c r="J56" s="157">
        <f>'将来負担比率（分子）の構造'!K$52</f>
        <v>5297</v>
      </c>
      <c r="K56" s="157"/>
      <c r="L56" s="157"/>
      <c r="M56" s="157">
        <f>'将来負担比率（分子）の構造'!L$52</f>
        <v>5024</v>
      </c>
      <c r="N56" s="157"/>
      <c r="O56" s="157"/>
      <c r="P56" s="157">
        <f>'将来負担比率（分子）の構造'!M$52</f>
        <v>4685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2517</v>
      </c>
      <c r="E58" s="157"/>
      <c r="F58" s="157"/>
      <c r="G58" s="157">
        <f>'将来負担比率（分子）の構造'!J$50</f>
        <v>2556</v>
      </c>
      <c r="H58" s="157"/>
      <c r="I58" s="157"/>
      <c r="J58" s="157">
        <f>'将来負担比率（分子）の構造'!K$50</f>
        <v>2547</v>
      </c>
      <c r="K58" s="157"/>
      <c r="L58" s="157"/>
      <c r="M58" s="157">
        <f>'将来負担比率（分子）の構造'!L$50</f>
        <v>2522</v>
      </c>
      <c r="N58" s="157"/>
      <c r="O58" s="157"/>
      <c r="P58" s="157">
        <f>'将来負担比率（分子）の構造'!M$50</f>
        <v>2365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v>
      </c>
      <c r="C61" s="157"/>
      <c r="D61" s="157"/>
      <c r="E61" s="157">
        <f>'将来負担比率（分子）の構造'!J$46</f>
        <v>0</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665</v>
      </c>
      <c r="C62" s="157"/>
      <c r="D62" s="157"/>
      <c r="E62" s="157">
        <f>'将来負担比率（分子）の構造'!J$45</f>
        <v>621</v>
      </c>
      <c r="F62" s="157"/>
      <c r="G62" s="157"/>
      <c r="H62" s="157">
        <f>'将来負担比率（分子）の構造'!K$45</f>
        <v>345</v>
      </c>
      <c r="I62" s="157"/>
      <c r="J62" s="157"/>
      <c r="K62" s="157">
        <f>'将来負担比率（分子）の構造'!L$45</f>
        <v>328</v>
      </c>
      <c r="L62" s="157"/>
      <c r="M62" s="157"/>
      <c r="N62" s="157">
        <f>'将来負担比率（分子）の構造'!M$45</f>
        <v>314</v>
      </c>
      <c r="O62" s="157"/>
      <c r="P62" s="157"/>
    </row>
    <row r="63" spans="1:16" x14ac:dyDescent="0.2">
      <c r="A63" s="157" t="s">
        <v>34</v>
      </c>
      <c r="B63" s="157">
        <f>'将来負担比率（分子）の構造'!I$44</f>
        <v>248</v>
      </c>
      <c r="C63" s="157"/>
      <c r="D63" s="157"/>
      <c r="E63" s="157">
        <f>'将来負担比率（分子）の構造'!J$44</f>
        <v>301</v>
      </c>
      <c r="F63" s="157"/>
      <c r="G63" s="157"/>
      <c r="H63" s="157">
        <f>'将来負担比率（分子）の構造'!K$44</f>
        <v>302</v>
      </c>
      <c r="I63" s="157"/>
      <c r="J63" s="157"/>
      <c r="K63" s="157">
        <f>'将来負担比率（分子）の構造'!L$44</f>
        <v>374</v>
      </c>
      <c r="L63" s="157"/>
      <c r="M63" s="157"/>
      <c r="N63" s="157">
        <f>'将来負担比率（分子）の構造'!M$44</f>
        <v>411</v>
      </c>
      <c r="O63" s="157"/>
      <c r="P63" s="157"/>
    </row>
    <row r="64" spans="1:16" x14ac:dyDescent="0.2">
      <c r="A64" s="157" t="s">
        <v>33</v>
      </c>
      <c r="B64" s="157">
        <f>'将来負担比率（分子）の構造'!I$43</f>
        <v>1989</v>
      </c>
      <c r="C64" s="157"/>
      <c r="D64" s="157"/>
      <c r="E64" s="157">
        <f>'将来負担比率（分子）の構造'!J$43</f>
        <v>1997</v>
      </c>
      <c r="F64" s="157"/>
      <c r="G64" s="157"/>
      <c r="H64" s="157">
        <f>'将来負担比率（分子）の構造'!K$43</f>
        <v>1921</v>
      </c>
      <c r="I64" s="157"/>
      <c r="J64" s="157"/>
      <c r="K64" s="157">
        <f>'将来負担比率（分子）の構造'!L$43</f>
        <v>1818</v>
      </c>
      <c r="L64" s="157"/>
      <c r="M64" s="157"/>
      <c r="N64" s="157">
        <f>'将来負担比率（分子）の構造'!M$43</f>
        <v>1685</v>
      </c>
      <c r="O64" s="157"/>
      <c r="P64" s="157"/>
    </row>
    <row r="65" spans="1:16" x14ac:dyDescent="0.2">
      <c r="A65" s="157" t="s">
        <v>32</v>
      </c>
      <c r="B65" s="157">
        <f>'将来負担比率（分子）の構造'!I$42</f>
        <v>73</v>
      </c>
      <c r="C65" s="157"/>
      <c r="D65" s="157"/>
      <c r="E65" s="157">
        <f>'将来負担比率（分子）の構造'!J$42</f>
        <v>61</v>
      </c>
      <c r="F65" s="157"/>
      <c r="G65" s="157"/>
      <c r="H65" s="157">
        <f>'将来負担比率（分子）の構造'!K$42</f>
        <v>50</v>
      </c>
      <c r="I65" s="157"/>
      <c r="J65" s="157"/>
      <c r="K65" s="157">
        <f>'将来負担比率（分子）の構造'!L$42</f>
        <v>37</v>
      </c>
      <c r="L65" s="157"/>
      <c r="M65" s="157"/>
      <c r="N65" s="157">
        <f>'将来負担比率（分子）の構造'!M$42</f>
        <v>25</v>
      </c>
      <c r="O65" s="157"/>
      <c r="P65" s="157"/>
    </row>
    <row r="66" spans="1:16" x14ac:dyDescent="0.2">
      <c r="A66" s="157" t="s">
        <v>31</v>
      </c>
      <c r="B66" s="157">
        <f>'将来負担比率（分子）の構造'!I$41</f>
        <v>5048</v>
      </c>
      <c r="C66" s="157"/>
      <c r="D66" s="157"/>
      <c r="E66" s="157">
        <f>'将来負担比率（分子）の構造'!J$41</f>
        <v>5426</v>
      </c>
      <c r="F66" s="157"/>
      <c r="G66" s="157"/>
      <c r="H66" s="157">
        <f>'将来負担比率（分子）の構造'!K$41</f>
        <v>5248</v>
      </c>
      <c r="I66" s="157"/>
      <c r="J66" s="157"/>
      <c r="K66" s="157">
        <f>'将来負担比率（分子）の構造'!L$41</f>
        <v>4979</v>
      </c>
      <c r="L66" s="157"/>
      <c r="M66" s="157"/>
      <c r="N66" s="157">
        <f>'将来負担比率（分子）の構造'!M$41</f>
        <v>4673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280</v>
      </c>
      <c r="G67" s="157" t="e">
        <f>NA()</f>
        <v>#N/A</v>
      </c>
      <c r="H67" s="157" t="e">
        <f>NA()</f>
        <v>#N/A</v>
      </c>
      <c r="I67" s="157">
        <f>IF(ISNUMBER('将来負担比率（分子）の構造'!K$53), IF('将来負担比率（分子）の構造'!K$53 &lt; 0, 0, '将来負担比率（分子）の構造'!K$53), NA())</f>
        <v>22</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59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2013</v>
      </c>
      <c r="C72" s="161">
        <f>基金残高に係る経年分析!G55</f>
        <v>1951</v>
      </c>
      <c r="D72" s="161">
        <f>基金残高に係る経年分析!H55</f>
        <v>1752</v>
      </c>
    </row>
    <row r="73" spans="1:16" x14ac:dyDescent="0.2">
      <c r="A73" s="160" t="s">
        <v>74</v>
      </c>
      <c r="B73" s="161">
        <f>基金残高に係る経年分析!F56</f>
        <v>134</v>
      </c>
      <c r="C73" s="161">
        <f>基金残高に係る経年分析!G56</f>
        <v>134</v>
      </c>
      <c r="D73" s="161">
        <f>基金残高に係る経年分析!H56</f>
        <v>134</v>
      </c>
    </row>
    <row r="74" spans="1:16" x14ac:dyDescent="0.2">
      <c r="A74" s="160" t="s">
        <v>75</v>
      </c>
      <c r="B74" s="161">
        <f>基金残高に係る経年分析!F57</f>
        <v>115</v>
      </c>
      <c r="C74" s="161">
        <f>基金残高に係る経年分析!G57</f>
        <v>100</v>
      </c>
      <c r="D74" s="161">
        <f>基金残高に係る経年分析!H57</f>
        <v>94</v>
      </c>
    </row>
  </sheetData>
  <sheetProtection algorithmName="SHA-512" hashValue="Hkv8bWiAOmkvn0hch/6Nyn5yeFOJXdnzCLmWJGJdT8mitTwNLbIW5MyO5orwODkFOAV4iyR5de/yu3w2PHXeIQ==" saltValue="mwH6bFuVtn4R7PgdWhgb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B0478-2E90-445A-8CE5-941B0B8BB4F5}">
  <ds:schemaRefs>
    <ds:schemaRef ds:uri="http://schemas.microsoft.com/sharepoint/v3/contenttype/forms"/>
  </ds:schemaRefs>
</ds:datastoreItem>
</file>

<file path=customXml/itemProps2.xml><?xml version="1.0" encoding="utf-8"?>
<ds:datastoreItem xmlns:ds="http://schemas.openxmlformats.org/officeDocument/2006/customXml" ds:itemID="{7B757E86-6558-4BE8-95AF-882F9987C207}">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834ED6CA-6D36-4AA2-A744-2ADB2A243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2026-03-11T02:52:55Z</cp:lastPrinted>
  <dcterms:created xsi:type="dcterms:W3CDTF">2026-02-26T09:35:12Z</dcterms:created>
  <dcterms:modified xsi:type="dcterms:W3CDTF">2026-09-23T08:32:28Z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