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1_329E44803F54A46A9858A40890161EE1EEF338F8" xr6:coauthVersionLast="47" xr6:coauthVersionMax="47" xr10:uidLastSave="{B3582258-F9C6-4A42-9805-8D520FD99A88}"/>
  <bookViews>
    <workbookView xWindow="28680" yWindow="-120" windowWidth="29040" windowHeight="15720" tabRatio="9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U88" i="12"/>
  <c r="AP88" i="12"/>
  <c r="AF88" i="12"/>
  <c r="AP23" i="12"/>
  <c r="AA9" i="12"/>
  <c r="AA7" i="12"/>
  <c r="AA23" i="12" s="1"/>
  <c r="DG43" i="10"/>
  <c r="CQ43" i="10"/>
  <c r="CO43" i="10" s="1"/>
  <c r="BY43" i="10"/>
  <c r="BW43" i="10"/>
  <c r="BE43" i="10"/>
  <c r="AM43" i="10"/>
  <c r="U43" i="10"/>
  <c r="E43" i="10"/>
  <c r="C43" i="10"/>
  <c r="DG42" i="10"/>
  <c r="CQ42" i="10"/>
  <c r="CO42" i="10"/>
  <c r="BY42" i="10"/>
  <c r="BW42" i="10"/>
  <c r="BE42" i="10"/>
  <c r="AM42" i="10"/>
  <c r="U42" i="10"/>
  <c r="E42" i="10"/>
  <c r="C42" i="10" s="1"/>
  <c r="DG41" i="10"/>
  <c r="CQ41" i="10"/>
  <c r="CO41" i="10"/>
  <c r="BY41" i="10"/>
  <c r="BW41" i="10"/>
  <c r="BE41" i="10"/>
  <c r="AM41" i="10"/>
  <c r="U41" i="10"/>
  <c r="E41" i="10"/>
  <c r="C41" i="10"/>
  <c r="DG40" i="10"/>
  <c r="CQ40" i="10"/>
  <c r="CO40" i="10"/>
  <c r="BY40" i="10"/>
  <c r="BW40" i="10" s="1"/>
  <c r="BE40" i="10"/>
  <c r="AM40" i="10"/>
  <c r="U40" i="10"/>
  <c r="E40" i="10"/>
  <c r="C40" i="10"/>
  <c r="DG39" i="10"/>
  <c r="CQ39" i="10"/>
  <c r="CO39" i="10" s="1"/>
  <c r="BY39" i="10"/>
  <c r="BE39" i="10"/>
  <c r="AM39" i="10"/>
  <c r="U39" i="10"/>
  <c r="E39" i="10"/>
  <c r="C39" i="10"/>
  <c r="DG38" i="10"/>
  <c r="CQ38" i="10"/>
  <c r="CO38" i="10" s="1"/>
  <c r="BY38" i="10"/>
  <c r="BE38" i="10"/>
  <c r="AM38" i="10"/>
  <c r="W38" i="10"/>
  <c r="E38" i="10"/>
  <c r="C38" i="10" s="1"/>
  <c r="DG37" i="10"/>
  <c r="CQ37" i="10"/>
  <c r="CO37" i="10"/>
  <c r="BY37" i="10"/>
  <c r="BG37" i="10"/>
  <c r="AM37" i="10"/>
  <c r="W37" i="10"/>
  <c r="E37" i="10"/>
  <c r="C37" i="10"/>
  <c r="DG36" i="10"/>
  <c r="CQ36" i="10"/>
  <c r="CO36" i="10" s="1"/>
  <c r="BY36" i="10"/>
  <c r="BG36" i="10"/>
  <c r="AM36" i="10"/>
  <c r="W36" i="10"/>
  <c r="E36" i="10"/>
  <c r="C36" i="10" s="1"/>
  <c r="DG35" i="10"/>
  <c r="CQ35" i="10"/>
  <c r="CO35" i="10"/>
  <c r="BY35" i="10"/>
  <c r="BG35" i="10"/>
  <c r="AO35" i="10"/>
  <c r="W35" i="10"/>
  <c r="E35" i="10"/>
  <c r="C35" i="10"/>
  <c r="DG34" i="10"/>
  <c r="CQ34" i="10"/>
  <c r="BY34" i="10"/>
  <c r="BG34" i="10"/>
  <c r="AO34" i="10"/>
  <c r="W34" i="10"/>
  <c r="E34" i="10"/>
  <c r="C34" i="10"/>
  <c r="U34" i="10" l="1"/>
  <c r="U35" i="10" s="1"/>
  <c r="U36" i="10" s="1"/>
  <c r="U37" i="10" l="1"/>
  <c r="U38" i="10" s="1"/>
  <c r="AM34" i="10"/>
  <c r="AM35" i="10" s="1"/>
  <c r="BE34" i="10" l="1"/>
  <c r="BE35" i="10" l="1"/>
  <c r="BE36" i="10" s="1"/>
  <c r="BE37" i="10" s="1"/>
  <c r="BW34" i="10" l="1"/>
  <c r="BW35" i="10" s="1"/>
  <c r="BW36" i="10" s="1"/>
  <c r="BW37" i="10" s="1"/>
  <c r="BW38" i="10" s="1"/>
  <c r="BW39" i="10" s="1"/>
  <c r="CO34" i="10" s="1"/>
</calcChain>
</file>

<file path=xl/sharedStrings.xml><?xml version="1.0" encoding="utf-8"?>
<sst xmlns="http://schemas.openxmlformats.org/spreadsheetml/2006/main" count="1132" uniqueCount="555">
  <si>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</si>
  <si>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</si>
  <si>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</si>
  <si>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</si>
  <si>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</si>
  <si>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</si>
  <si>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第2次</t>
    <rPh sb="0" eb="1">
      <t>ダイ</t>
    </rPh>
    <rPh sb="2" eb="3">
      <t>ジ</t>
    </rPh>
    <phoneticPr fontId="5"/>
  </si>
  <si>
    <t>(Ｂ)</t>
  </si>
  <si>
    <t>（参考）</t>
    <rPh sb="1" eb="3">
      <t>サンコウ</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</si>
  <si>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</si>
  <si>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</si>
  <si>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</si>
  <si>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</si>
  <si>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</si>
  <si>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</si>
  <si>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</si>
  <si>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</si>
  <si>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</si>
  <si>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</si>
  <si>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</si>
  <si>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</si>
  <si>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法非適用企業</t>
  </si>
  <si>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</si>
  <si>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</si>
  <si>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</si>
  <si>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</si>
  <si>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</si>
  <si>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</si>
  <si>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</si>
  <si>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</si>
  <si>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</si>
  <si>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</si>
  <si>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</si>
  <si>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</si>
  <si>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</si>
  <si>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</si>
  <si>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</si>
  <si>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</si>
  <si>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</si>
  <si>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</si>
  <si>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ふるさとづくり基金</t>
    <rPh sb="7" eb="9">
      <t>キキン</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</si>
  <si>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</si>
  <si>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</si>
  <si>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群馬県市町村会館管理組合</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</si>
  <si>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</si>
  <si>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</si>
  <si>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</si>
  <si>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</si>
  <si>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</si>
  <si>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</si>
  <si>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</si>
  <si>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</si>
  <si>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</si>
  <si>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</si>
  <si>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</si>
  <si>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</si>
  <si>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</si>
  <si>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</si>
  <si>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</si>
  <si>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</si>
  <si>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</si>
  <si>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</si>
  <si>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</si>
  <si>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</si>
  <si>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消防費</t>
  </si>
  <si>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</si>
  <si>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</si>
  <si>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</si>
  <si>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</si>
  <si>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</si>
  <si>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</si>
  <si>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</si>
  <si>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</si>
  <si>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</si>
  <si>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</si>
  <si>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</si>
  <si>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</si>
  <si>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</si>
  <si>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</si>
  <si>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</si>
  <si>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</si>
  <si>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</si>
  <si>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</si>
  <si>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</si>
  <si>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</si>
  <si>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桐生地域医療企業団</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</si>
  <si>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</si>
  <si>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</si>
  <si>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</si>
  <si>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</si>
  <si>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</si>
  <si>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</si>
  <si>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</si>
  <si>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</si>
  <si>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</si>
  <si>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</si>
  <si>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</si>
  <si>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</si>
  <si>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</si>
  <si>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</si>
  <si>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</si>
  <si>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浅原体験村</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</si>
  <si>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</si>
  <si>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</si>
  <si>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</si>
  <si>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</si>
  <si>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</si>
  <si>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</si>
  <si>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</si>
  <si>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</si>
  <si>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</si>
  <si>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</si>
  <si>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</si>
  <si>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</si>
  <si>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</si>
  <si>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</si>
  <si>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</si>
  <si>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</si>
  <si>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</si>
  <si>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</si>
  <si>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</si>
  <si>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</si>
  <si>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</si>
  <si>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</si>
  <si>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</si>
  <si>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</si>
  <si>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介護保険（保険事業勘定）特別会計</t>
  </si>
  <si>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</si>
  <si>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</si>
  <si>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</si>
  <si>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</si>
  <si>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</si>
  <si>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</si>
  <si>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</si>
  <si>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</si>
  <si>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</si>
  <si>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</si>
  <si>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</si>
  <si>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</si>
  <si>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群馬県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</si>
  <si>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</si>
  <si>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</si>
  <si>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Ⅰ－２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</si>
  <si>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</si>
  <si>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</si>
  <si>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</si>
  <si>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</si>
  <si>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</si>
  <si>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</si>
  <si>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</si>
  <si>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</si>
  <si>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</si>
  <si>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</si>
  <si>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</si>
  <si>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</si>
  <si>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</si>
  <si>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</si>
  <si>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</si>
  <si>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</si>
  <si>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</si>
  <si>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みどり市</t>
  </si>
  <si>
    <t>特別職等</t>
    <rPh sb="0" eb="2">
      <t>トクベツ</t>
    </rPh>
    <rPh sb="2" eb="3">
      <t>ショク</t>
    </rPh>
    <rPh sb="3" eb="4">
      <t>トウ</t>
    </rPh>
    <phoneticPr fontId="5"/>
  </si>
  <si>
    <t>当該団体からの債務保証に係る債務残高</t>
    <rPh sb="9" eb="11">
      <t>ホショウ</t>
    </rPh>
    <phoneticPr fontId="5"/>
  </si>
  <si>
    <t>地方交付税種地</t>
    <rPh sb="0" eb="2">
      <t>チホウ</t>
    </rPh>
    <rPh sb="2" eb="5">
      <t>コウフゼイ</t>
    </rPh>
    <rPh sb="5" eb="6">
      <t>シュ</t>
    </rPh>
    <rPh sb="6" eb="7">
      <t>チ</t>
    </rPh>
    <phoneticPr fontId="5"/>
  </si>
  <si>
    <t>1-2</t>
  </si>
  <si>
    <t>歳入歳出差引</t>
  </si>
  <si>
    <t>会計名</t>
    <rPh sb="0" eb="2">
      <t>カイケイ</t>
    </rPh>
    <rPh sb="2" eb="3">
      <t>メイ</t>
    </rPh>
    <phoneticPr fontId="5"/>
  </si>
  <si>
    <t>(Ｅ)</t>
  </si>
  <si>
    <t>　　(※1)</t>
  </si>
  <si>
    <t>○</t>
  </si>
  <si>
    <t>参考</t>
    <rPh sb="0" eb="2">
      <t>サンコウ</t>
    </rPh>
    <phoneticPr fontId="5"/>
  </si>
  <si>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</si>
  <si>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</si>
  <si>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</si>
  <si>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</si>
  <si>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群馬県みどり市</t>
  </si>
  <si>
    <t>(Ｃ)－(Ｄ)</t>
  </si>
  <si>
    <t>実質収支</t>
  </si>
  <si>
    <t>国民健康保険（事業勘定）特別会計</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</si>
  <si>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</si>
  <si>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</si>
  <si>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</si>
  <si>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</si>
  <si>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</si>
  <si>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</si>
  <si>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</si>
  <si>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</si>
  <si>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</si>
  <si>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</si>
  <si>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</si>
  <si>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</si>
  <si>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</si>
  <si>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</si>
  <si>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</si>
  <si>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-2.5</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</si>
  <si>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</si>
  <si>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</si>
  <si>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</si>
  <si>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</si>
  <si>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</si>
  <si>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</si>
  <si>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</si>
  <si>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</si>
  <si>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</si>
  <si>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</si>
  <si>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公共下水道事業会計</t>
  </si>
  <si>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</si>
  <si>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</si>
  <si>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</si>
  <si>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</si>
  <si>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</si>
  <si>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</si>
  <si>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</si>
  <si>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</si>
  <si>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</si>
  <si>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</si>
  <si>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</si>
  <si>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</si>
  <si>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</si>
  <si>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</si>
  <si>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</si>
  <si>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</si>
  <si>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</si>
  <si>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</si>
  <si>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</si>
  <si>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</si>
  <si>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後期高齢者医療特別会計</t>
  </si>
  <si>
    <t>増減率  (％)</t>
    <rPh sb="0" eb="2">
      <t>ゾウゲン</t>
    </rPh>
    <rPh sb="2" eb="3">
      <t>リツ</t>
    </rPh>
    <phoneticPr fontId="5"/>
  </si>
  <si>
    <t>労働費</t>
  </si>
  <si>
    <t>-0.9</t>
  </si>
  <si>
    <t>構成比</t>
    <rPh sb="0" eb="3">
      <t>コウセイヒ</t>
    </rPh>
    <phoneticPr fontId="5"/>
  </si>
  <si>
    <t>使用料</t>
  </si>
  <si>
    <t>-1.3</t>
  </si>
  <si>
    <t>現年</t>
    <rPh sb="0" eb="1">
      <t>ゲン</t>
    </rPh>
    <rPh sb="1" eb="2">
      <t>ネン</t>
    </rPh>
    <phoneticPr fontId="5"/>
  </si>
  <si>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</si>
  <si>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</si>
  <si>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</si>
  <si>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</si>
  <si>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</si>
  <si>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</si>
  <si>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</si>
  <si>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</si>
  <si>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</si>
  <si>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</si>
  <si>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</si>
  <si>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</si>
  <si>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</si>
  <si>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</si>
  <si>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</si>
  <si>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</si>
  <si>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</si>
  <si>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</si>
  <si>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</si>
  <si>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 0.98</t>
  </si>
  <si>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</si>
  <si>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</si>
  <si>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</si>
  <si>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</si>
  <si>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</si>
  <si>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</si>
  <si>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</si>
  <si>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</si>
  <si>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</si>
  <si>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</si>
  <si>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</si>
  <si>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</si>
  <si>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</si>
  <si>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</si>
  <si>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</si>
  <si>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</si>
  <si>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</si>
  <si>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</si>
  <si>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</si>
  <si>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</si>
  <si>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</si>
  <si>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</si>
  <si>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</si>
  <si>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うち単独分</t>
    <rPh sb="2" eb="4">
      <t>タンドク</t>
    </rPh>
    <rPh sb="4" eb="5">
      <t>ブン</t>
    </rPh>
    <phoneticPr fontId="5"/>
  </si>
  <si>
    <t>減債基金</t>
    <rPh sb="0" eb="1">
      <t>ゲン</t>
    </rPh>
    <rPh sb="1" eb="2">
      <t>サイ</t>
    </rPh>
    <rPh sb="2" eb="4">
      <t>キキン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</si>
  <si>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</si>
  <si>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</si>
  <si>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</si>
  <si>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</si>
  <si>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</si>
  <si>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</si>
  <si>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</si>
  <si>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</si>
  <si>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</si>
  <si>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</si>
  <si>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</si>
  <si>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</si>
  <si>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</si>
  <si>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</si>
  <si>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</si>
  <si>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</si>
  <si>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</si>
  <si>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</si>
  <si>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</si>
  <si>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</si>
  <si>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</si>
  <si>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群馬県市町村総合事務組合</t>
  </si>
  <si>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</si>
  <si>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</si>
  <si>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</si>
  <si>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</si>
  <si>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群馬県後期高齢者医療広域連合（後期高齢者医療特別会計）</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</si>
  <si>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</si>
  <si>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</si>
  <si>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</si>
  <si>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</si>
  <si>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</si>
  <si>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</si>
  <si>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</si>
  <si>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</si>
  <si>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</si>
  <si>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</si>
  <si>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</si>
  <si>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区分</t>
  </si>
  <si>
    <t>　うち利子</t>
  </si>
  <si>
    <t>超過課税分</t>
    <rPh sb="0" eb="2">
      <t>チョウカ</t>
    </rPh>
    <rPh sb="2" eb="4">
      <t>カゼイ</t>
    </rPh>
    <rPh sb="4" eb="5">
      <t>ブン</t>
    </rPh>
    <phoneticPr fontId="5"/>
  </si>
  <si>
    <t>太陽光発電事業特別会計</t>
  </si>
  <si>
    <t>目的別歳出の状況（単位 千円・％）</t>
  </si>
  <si>
    <t>普通税</t>
    <rPh sb="0" eb="2">
      <t>フツウ</t>
    </rPh>
    <rPh sb="2" eb="3">
      <t>ゼイ</t>
    </rPh>
    <phoneticPr fontId="40"/>
  </si>
  <si>
    <t>軽油引取税交付金</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</si>
  <si>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</si>
  <si>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</si>
  <si>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</si>
  <si>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</si>
  <si>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</si>
  <si>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</si>
  <si>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</si>
  <si>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</si>
  <si>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</si>
  <si>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</si>
  <si>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</si>
  <si>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</si>
  <si>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</si>
  <si>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</si>
  <si>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</si>
  <si>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</si>
  <si>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</si>
  <si>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</si>
  <si>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</si>
  <si>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</si>
  <si>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</si>
  <si>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</si>
  <si>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</si>
  <si>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</si>
  <si>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</si>
  <si>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</si>
  <si>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</si>
  <si>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</si>
  <si>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</si>
  <si>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</si>
  <si>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</si>
  <si>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</si>
  <si>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</si>
  <si>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</si>
  <si>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</si>
  <si>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</si>
  <si>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</si>
  <si>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</si>
  <si>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</si>
  <si>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</si>
  <si>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</si>
  <si>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</si>
  <si>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</si>
  <si>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</si>
  <si>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</si>
  <si>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</si>
  <si>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</si>
  <si>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</si>
  <si>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</si>
  <si>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</si>
  <si>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群馬県後期高齢者医療広域連合（一般会計）</t>
  </si>
  <si>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</si>
  <si>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</si>
  <si>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</si>
  <si>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</si>
  <si>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</si>
  <si>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</si>
  <si>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</si>
  <si>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</si>
  <si>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</si>
  <si>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</si>
  <si>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</si>
  <si>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</si>
  <si>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</si>
  <si>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</si>
  <si>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</si>
  <si>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</si>
  <si>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</si>
  <si>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</si>
  <si>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</si>
  <si>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</si>
  <si>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</si>
  <si>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</si>
  <si>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</si>
  <si>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</si>
  <si>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</si>
  <si>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</si>
  <si>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</si>
  <si>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</si>
  <si>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</si>
  <si>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</si>
  <si>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</si>
  <si>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</si>
  <si>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</si>
  <si>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</si>
  <si>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</si>
  <si>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</si>
  <si>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再差引収支</t>
    <rPh sb="0" eb="1">
      <t>サイ</t>
    </rPh>
    <rPh sb="1" eb="3">
      <t>サシヒキ</t>
    </rPh>
    <rPh sb="3" eb="5">
      <t>シュウシ</t>
    </rPh>
    <phoneticPr fontId="5"/>
  </si>
  <si>
    <t>財政再生基準</t>
  </si>
  <si>
    <t>地方債</t>
  </si>
  <si>
    <t>当該団体
からの
貸付金</t>
  </si>
  <si>
    <t>一部事務組合等名</t>
    <rPh sb="0" eb="2">
      <t>イチブ</t>
    </rPh>
    <rPh sb="2" eb="4">
      <t>ジム</t>
    </rPh>
    <rPh sb="4" eb="6">
      <t>クミアイ</t>
    </rPh>
    <rPh sb="6" eb="7">
      <t>トウ</t>
    </rPh>
    <rPh sb="7" eb="8">
      <t>メイ</t>
    </rPh>
    <phoneticPr fontId="33"/>
  </si>
  <si>
    <t>病院</t>
  </si>
  <si>
    <t>地方独立行政法人に係る将来負担額</t>
  </si>
  <si>
    <t>公共施設等整備基金</t>
    <rPh sb="0" eb="2">
      <t>コウキョウ</t>
    </rPh>
    <rPh sb="2" eb="4">
      <t>シセツ</t>
    </rPh>
    <rPh sb="4" eb="5">
      <t>トウ</t>
    </rPh>
    <rPh sb="5" eb="7">
      <t>セイビ</t>
    </rPh>
    <rPh sb="7" eb="9">
      <t>キキン</t>
    </rPh>
    <phoneticPr fontId="5"/>
  </si>
  <si>
    <t>加入世帯数(世帯)</t>
  </si>
  <si>
    <t>　繰出金</t>
  </si>
  <si>
    <t>　うち減収補塡債(特例分)</t>
    <rPh sb="4" eb="5">
      <t>シュウ</t>
    </rPh>
    <rPh sb="9" eb="10">
      <t>トク</t>
    </rPh>
    <rPh sb="10" eb="11">
      <t>レイ</t>
    </rPh>
    <rPh sb="11" eb="12">
      <t>ブン</t>
    </rPh>
    <phoneticPr fontId="36"/>
  </si>
  <si>
    <t xml:space="preserve"> 過去５年間平均</t>
    <rPh sb="1" eb="3">
      <t>カコ</t>
    </rPh>
    <rPh sb="4" eb="6">
      <t>ネンカン</t>
    </rPh>
    <rPh sb="6" eb="8">
      <t>ヘイキン</t>
    </rPh>
    <phoneticPr fontId="5"/>
  </si>
  <si>
    <t>簡易水道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</si>
  <si>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</si>
  <si>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</si>
  <si>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</si>
  <si>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</si>
  <si>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</si>
  <si>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</si>
  <si>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</si>
  <si>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</si>
  <si>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</si>
  <si>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</si>
  <si>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</si>
  <si>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</si>
  <si>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</si>
  <si>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</si>
  <si>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</si>
  <si>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</si>
  <si>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</si>
  <si>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</si>
  <si>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</si>
  <si>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</si>
  <si>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</si>
  <si>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</si>
  <si>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</si>
  <si>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</si>
  <si>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</si>
  <si>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</si>
  <si>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</si>
  <si>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</si>
  <si>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</si>
  <si>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</si>
  <si>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</si>
  <si>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鉄道経営対策事業特別会計</t>
  </si>
  <si>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</si>
  <si>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</si>
  <si>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富弘美術館事業特別会計</t>
  </si>
  <si>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</si>
  <si>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</si>
  <si>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</si>
  <si>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</si>
  <si>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</si>
  <si>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企業用地整備事業特別会計</t>
  </si>
  <si>
    <t>左のうち
一般会計等
繰入見込額</t>
  </si>
  <si>
    <t>資金不足
比率</t>
    <rPh sb="0" eb="2">
      <t>シキン</t>
    </rPh>
    <rPh sb="2" eb="4">
      <t>フソク</t>
    </rPh>
    <rPh sb="5" eb="7">
      <t>ヒリツ</t>
    </rPh>
    <phoneticPr fontId="5"/>
  </si>
  <si>
    <t>国民健康保険（診療所勘定）特別会計</t>
  </si>
  <si>
    <t>競艇事業特別会計</t>
  </si>
  <si>
    <t>簡易水道事業会計</t>
  </si>
  <si>
    <t>法適用企業</t>
  </si>
  <si>
    <t>戸別浄化槽事業特別会計</t>
  </si>
  <si>
    <t>農業集落排水事業特別会計</t>
  </si>
  <si>
    <t>人件費</t>
    <rPh sb="0" eb="3">
      <t>ジンケンヒ</t>
    </rPh>
    <phoneticPr fontId="5"/>
  </si>
  <si>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</si>
  <si>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</si>
  <si>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</si>
  <si>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</si>
  <si>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</si>
  <si>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</si>
  <si>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</si>
  <si>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</si>
  <si>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</si>
  <si>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</si>
  <si>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</si>
  <si>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</si>
  <si>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</si>
  <si>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</si>
  <si>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</si>
  <si>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</si>
  <si>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</si>
  <si>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</si>
  <si>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</si>
  <si>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</si>
  <si>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</si>
  <si>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</si>
  <si>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</si>
  <si>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</si>
  <si>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地域振興基金</t>
    <rPh sb="0" eb="2">
      <t>チイキ</t>
    </rPh>
    <rPh sb="2" eb="4">
      <t>シンコウ</t>
    </rPh>
    <rPh sb="4" eb="6">
      <t>キキン</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</si>
  <si>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</si>
  <si>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</si>
  <si>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</si>
  <si>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</si>
  <si>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</si>
  <si>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</si>
  <si>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</si>
  <si>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</si>
  <si>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</si>
  <si>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</si>
  <si>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</si>
  <si>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</si>
  <si>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</si>
  <si>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</si>
  <si>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</si>
  <si>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</si>
  <si>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</si>
  <si>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</si>
  <si>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</si>
  <si>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</si>
  <si>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</si>
  <si>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</si>
  <si>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</si>
  <si>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</si>
  <si>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</si>
  <si>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</si>
  <si>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</si>
  <si>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</si>
  <si>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 1.56</t>
  </si>
  <si>
    <t>(A)-(B)</t>
  </si>
  <si>
    <t xml:space="preserve"> R03</t>
  </si>
  <si>
    <t xml:space="preserve"> R05</t>
  </si>
  <si>
    <t xml:space="preserve"> R06</t>
  </si>
  <si>
    <t>類似団体内平均(円)</t>
    <rPh sb="0" eb="2">
      <t>ルイジ</t>
    </rPh>
    <rPh sb="2" eb="4">
      <t>ダンタイ</t>
    </rPh>
    <phoneticPr fontId="5"/>
  </si>
  <si>
    <t>R02</t>
  </si>
  <si>
    <t>R03</t>
  </si>
  <si>
    <t>R04</t>
  </si>
  <si>
    <t>R06</t>
  </si>
  <si>
    <t>▲ 6.07</t>
  </si>
  <si>
    <t>▲ 13.93</t>
  </si>
  <si>
    <t>その他会計（赤字）</t>
  </si>
  <si>
    <t>－</t>
  </si>
  <si>
    <t>群馬東部水道企業団</t>
  </si>
  <si>
    <t>こども未来基金</t>
    <rPh sb="3" eb="5">
      <t>ミライ</t>
    </rPh>
    <rPh sb="5" eb="7">
      <t>キキン</t>
    </rPh>
    <phoneticPr fontId="5"/>
  </si>
  <si>
    <t>地域福祉基金</t>
    <rPh sb="0" eb="2">
      <t>チイキ</t>
    </rPh>
    <rPh sb="2" eb="4">
      <t>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</si>
  <si>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</si>
  <si>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</si>
  <si>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6年度の将来負担比率は、数値なし。有形固定資産減価償却率は、昨年度から0.6ポイント増加し、類似団体内平均値を7.0ポイント上回る数値となった。合併以降、市債発行の抑制により将来負担は低水準で推移されたが、これは公共施設等の改修や長寿命化対策を先送りにしてきた結果とも考えられる。現在、多くの公共施設で老朽化が進み、早急な改修等の対応が求められている。そのため、令和2年度に策定した公共施設個別施設計画に基づき、施設の適正管理に努めるとともに、老朽化対策へ積極的に取り組んでいく必要がある。</t>
    <rPh sb="20" eb="22">
      <t>ユウケイ</t>
    </rPh>
    <rPh sb="22" eb="26">
      <t>コテイシサン</t>
    </rPh>
    <rPh sb="26" eb="28">
      <t>ゲンカ</t>
    </rPh>
    <rPh sb="28" eb="31">
      <t>ショウキャクリツ</t>
    </rPh>
    <rPh sb="33" eb="36">
      <t>サクネンド</t>
    </rPh>
    <rPh sb="45" eb="47">
      <t>ゾウカ</t>
    </rPh>
    <rPh sb="49" eb="51">
      <t>ルイジ</t>
    </rPh>
    <rPh sb="51" eb="53">
      <t>ダンタイ</t>
    </rPh>
    <rPh sb="53" eb="54">
      <t>ナイ</t>
    </rPh>
    <rPh sb="54" eb="57">
      <t>ヘイキンチ</t>
    </rPh>
    <rPh sb="65" eb="67">
      <t>ウワマワ</t>
    </rPh>
    <rPh sb="68" eb="70">
      <t>スウチ</t>
    </rPh>
    <rPh sb="95" eb="98">
      <t>テイスイジュン</t>
    </rPh>
    <rPh sb="99" eb="101">
      <t>スイイ</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</si>
  <si>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</si>
  <si>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</si>
  <si>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</si>
  <si>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</si>
  <si>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</si>
  <si>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</si>
  <si>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6年度の将来負担比率は、数値なし。実質公債費比率は、0.3ポイント増加となった。主な要因は、新規事業の財源として起債した合併特例事業債等の償還が開始されたことによるもの。現在、温泉施設やグリーンパーク、滞在型宿泊施設などの大型公共施設の整備や公共施設個別施設計画に基づく各施設の大規模改修等を実施している一方で、交付税措置率の有利な合併特例事業債は、令和8年度以降は新規発行ができなくなってしまう。今後も健全な財政運営を継続するため、歳入や人口規模に見合った予算編成、事業内容の抜本的な見直しを推進するとともに、市税のさらなる増収や新たな財源の確保に積極的に取り組んでいく必要があると考える。</t>
    <rPh sb="49" eb="51">
      <t>シンキ</t>
    </rPh>
    <rPh sb="51" eb="53">
      <t>ジギョウ</t>
    </rPh>
    <rPh sb="54" eb="56">
      <t>ザイゲン</t>
    </rPh>
    <rPh sb="59" eb="61">
      <t>キサイ</t>
    </rPh>
    <rPh sb="70" eb="71">
      <t>トウ</t>
    </rPh>
    <rPh sb="75" eb="77">
      <t>カイシ</t>
    </rPh>
    <rPh sb="114" eb="116">
      <t>オオガタ</t>
    </rPh>
    <rPh sb="116" eb="118">
      <t>コウキョウ</t>
    </rPh>
    <rPh sb="118" eb="120">
      <t>シセツ</t>
    </rPh>
    <rPh sb="121" eb="123">
      <t>セイビ</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</si>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</sst>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9">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84" fontId="3" fillId="3" borderId="188"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54D89448-5AA9-4347-B152-3BA71B7CD0BD}"/>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8B18-4930-BC29-63B78851D01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89348</c:v>
                </c:pt>
                <c:pt idx="1">
                  <c:v>97979</c:v>
                </c:pt>
                <c:pt idx="2">
                  <c:v>40547</c:v>
                </c:pt>
                <c:pt idx="3">
                  <c:v>57175</c:v>
                </c:pt>
                <c:pt idx="4">
                  <c:v>108355</c:v>
                </c:pt>
              </c:numCache>
            </c:numRef>
          </c:val>
          <c:smooth val="0"/>
          <c:extLst>
            <c:ext xmlns:c16="http://schemas.microsoft.com/office/drawing/2014/chart" uri="{C3380CC4-5D6E-409C-BE32-E72D297353CC}">
              <c16:uniqueId val="{00000001-8B18-4930-BC29-63B78851D01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24109011686E-2"/>
              <c:y val="7.516298633017876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10.9</c:v>
                </c:pt>
                <c:pt idx="1">
                  <c:v>10.85</c:v>
                </c:pt>
                <c:pt idx="2">
                  <c:v>12.43</c:v>
                </c:pt>
                <c:pt idx="3">
                  <c:v>5.56</c:v>
                </c:pt>
                <c:pt idx="4">
                  <c:v>5.66</c:v>
                </c:pt>
              </c:numCache>
            </c:numRef>
          </c:val>
          <c:extLst>
            <c:ext xmlns:c16="http://schemas.microsoft.com/office/drawing/2014/chart" uri="{C3380CC4-5D6E-409C-BE32-E72D297353CC}">
              <c16:uniqueId val="{00000000-CDD0-4D0E-8BA3-AD78C464C2F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64.05</c:v>
                </c:pt>
                <c:pt idx="1">
                  <c:v>66.83</c:v>
                </c:pt>
                <c:pt idx="2">
                  <c:v>66.48</c:v>
                </c:pt>
                <c:pt idx="3">
                  <c:v>63.93</c:v>
                </c:pt>
                <c:pt idx="4">
                  <c:v>63.62</c:v>
                </c:pt>
              </c:numCache>
            </c:numRef>
          </c:val>
          <c:extLst>
            <c:ext xmlns:c16="http://schemas.microsoft.com/office/drawing/2014/chart" uri="{C3380CC4-5D6E-409C-BE32-E72D297353CC}">
              <c16:uniqueId val="{00000001-CDD0-4D0E-8BA3-AD78C464C2F3}"/>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-0.98</c:v>
                </c:pt>
                <c:pt idx="1">
                  <c:v>0.86</c:v>
                </c:pt>
                <c:pt idx="2">
                  <c:v>-6.07</c:v>
                </c:pt>
                <c:pt idx="3">
                  <c:v>-13.93</c:v>
                </c:pt>
                <c:pt idx="4">
                  <c:v>-1.56</c:v>
                </c:pt>
              </c:numCache>
            </c:numRef>
          </c:val>
          <c:smooth val="0"/>
          <c:extLst>
            <c:ext xmlns:c16="http://schemas.microsoft.com/office/drawing/2014/chart" uri="{C3380CC4-5D6E-409C-BE32-E72D297353CC}">
              <c16:uniqueId val="{00000002-CDD0-4D0E-8BA3-AD78C464C2F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0.16</c:v>
                </c:pt>
                <c:pt idx="2">
                  <c:v>#N/A</c:v>
                </c:pt>
                <c:pt idx="3">
                  <c:v>0.11</c:v>
                </c:pt>
                <c:pt idx="4">
                  <c:v>#N/A</c:v>
                </c:pt>
                <c:pt idx="5">
                  <c:v>0.1</c:v>
                </c:pt>
                <c:pt idx="6">
                  <c:v>#N/A</c:v>
                </c:pt>
                <c:pt idx="7">
                  <c:v>0.1</c:v>
                </c:pt>
                <c:pt idx="8">
                  <c:v>#N/A</c:v>
                </c:pt>
                <c:pt idx="9">
                  <c:v>0.04</c:v>
                </c:pt>
              </c:numCache>
            </c:numRef>
          </c:val>
          <c:extLst>
            <c:ext xmlns:c16="http://schemas.microsoft.com/office/drawing/2014/chart" uri="{C3380CC4-5D6E-409C-BE32-E72D297353CC}">
              <c16:uniqueId val="{00000000-615C-4766-92BD-DDB9862C8B6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15C-4766-92BD-DDB9862C8B67}"/>
            </c:ext>
          </c:extLst>
        </c:ser>
        <c:ser>
          <c:idx val="2"/>
          <c:order val="2"/>
          <c:tx>
            <c:strRef>
              <c:f>データシート!$A$29</c:f>
              <c:strCache>
                <c:ptCount val="1"/>
                <c:pt idx="0">
                  <c:v>国民健康保険（診療所勘定）特別会計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7.0000000000000007E-2</c:v>
                </c:pt>
                <c:pt idx="2">
                  <c:v>#N/A</c:v>
                </c:pt>
                <c:pt idx="3">
                  <c:v>0.04</c:v>
                </c:pt>
                <c:pt idx="4">
                  <c:v>#N/A</c:v>
                </c:pt>
                <c:pt idx="5">
                  <c:v>0.01</c:v>
                </c:pt>
                <c:pt idx="6">
                  <c:v>#N/A</c:v>
                </c:pt>
                <c:pt idx="7">
                  <c:v>0.06</c:v>
                </c:pt>
                <c:pt idx="8">
                  <c:v>#N/A</c:v>
                </c:pt>
                <c:pt idx="9">
                  <c:v>0.12</c:v>
                </c:pt>
              </c:numCache>
            </c:numRef>
          </c:val>
          <c:extLst>
            <c:ext xmlns:c16="http://schemas.microsoft.com/office/drawing/2014/chart" uri="{C3380CC4-5D6E-409C-BE32-E72D297353CC}">
              <c16:uniqueId val="{00000002-615C-4766-92BD-DDB9862C8B67}"/>
            </c:ext>
          </c:extLst>
        </c:ser>
        <c:ser>
          <c:idx val="3"/>
          <c:order val="3"/>
          <c:tx>
            <c:strRef>
              <c:f>データシート!$A$30</c:f>
              <c:strCache>
                <c:ptCount val="1"/>
                <c:pt idx="0">
                  <c:v>太陽光発電事業特別会計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c:v>
                </c:pt>
                <c:pt idx="2">
                  <c:v>#N/A</c:v>
                </c:pt>
                <c:pt idx="3">
                  <c:v>0.27</c:v>
                </c:pt>
                <c:pt idx="4">
                  <c:v>#N/A</c:v>
                </c:pt>
                <c:pt idx="5">
                  <c:v>0.27</c:v>
                </c:pt>
                <c:pt idx="6">
                  <c:v>#N/A</c:v>
                </c:pt>
                <c:pt idx="7">
                  <c:v>0.25</c:v>
                </c:pt>
                <c:pt idx="8">
                  <c:v>#N/A</c:v>
                </c:pt>
                <c:pt idx="9">
                  <c:v>0.27</c:v>
                </c:pt>
              </c:numCache>
            </c:numRef>
          </c:val>
          <c:extLst>
            <c:ext xmlns:c16="http://schemas.microsoft.com/office/drawing/2014/chart" uri="{C3380CC4-5D6E-409C-BE32-E72D297353CC}">
              <c16:uniqueId val="{00000003-615C-4766-92BD-DDB9862C8B67}"/>
            </c:ext>
          </c:extLst>
        </c:ser>
        <c:ser>
          <c:idx val="4"/>
          <c:order val="4"/>
          <c:tx>
            <c:strRef>
              <c:f>データシート!$A$31</c:f>
              <c:strCache>
                <c:ptCount val="1"/>
                <c:pt idx="0">
                  <c:v>国民健康保険（事業勘定）特別会計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1.08</c:v>
                </c:pt>
                <c:pt idx="2">
                  <c:v>#N/A</c:v>
                </c:pt>
                <c:pt idx="3">
                  <c:v>0.85</c:v>
                </c:pt>
                <c:pt idx="4">
                  <c:v>#N/A</c:v>
                </c:pt>
                <c:pt idx="5">
                  <c:v>0.19</c:v>
                </c:pt>
                <c:pt idx="6">
                  <c:v>#N/A</c:v>
                </c:pt>
                <c:pt idx="7">
                  <c:v>0.1</c:v>
                </c:pt>
                <c:pt idx="8">
                  <c:v>#N/A</c:v>
                </c:pt>
                <c:pt idx="9">
                  <c:v>0.44</c:v>
                </c:pt>
              </c:numCache>
            </c:numRef>
          </c:val>
          <c:extLst>
            <c:ext xmlns:c16="http://schemas.microsoft.com/office/drawing/2014/chart" uri="{C3380CC4-5D6E-409C-BE32-E72D297353CC}">
              <c16:uniqueId val="{00000004-615C-4766-92BD-DDB9862C8B67}"/>
            </c:ext>
          </c:extLst>
        </c:ser>
        <c:ser>
          <c:idx val="5"/>
          <c:order val="5"/>
          <c:tx>
            <c:strRef>
              <c:f>データシート!$A$32</c:f>
              <c:strCache>
                <c:ptCount val="1"/>
                <c:pt idx="0">
                  <c:v>介護保険（保険事業勘定）特別会計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0.19</c:v>
                </c:pt>
                <c:pt idx="2">
                  <c:v>#N/A</c:v>
                </c:pt>
                <c:pt idx="3">
                  <c:v>0.67</c:v>
                </c:pt>
                <c:pt idx="4">
                  <c:v>#N/A</c:v>
                </c:pt>
                <c:pt idx="5">
                  <c:v>1.6</c:v>
                </c:pt>
                <c:pt idx="6">
                  <c:v>#N/A</c:v>
                </c:pt>
                <c:pt idx="7">
                  <c:v>1</c:v>
                </c:pt>
                <c:pt idx="8">
                  <c:v>#N/A</c:v>
                </c:pt>
                <c:pt idx="9">
                  <c:v>0.57999999999999996</c:v>
                </c:pt>
              </c:numCache>
            </c:numRef>
          </c:val>
          <c:extLst>
            <c:ext xmlns:c16="http://schemas.microsoft.com/office/drawing/2014/chart" uri="{C3380CC4-5D6E-409C-BE32-E72D297353CC}">
              <c16:uniqueId val="{00000005-615C-4766-92BD-DDB9862C8B67}"/>
            </c:ext>
          </c:extLst>
        </c:ser>
        <c:ser>
          <c:idx val="6"/>
          <c:order val="6"/>
          <c:tx>
            <c:strRef>
              <c:f>データシート!$A$33</c:f>
              <c:strCache>
                <c:ptCount val="1"/>
                <c:pt idx="0">
                  <c:v>競艇事業特別会計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2.2400000000000002</c:v>
                </c:pt>
                <c:pt idx="2">
                  <c:v>#N/A</c:v>
                </c:pt>
                <c:pt idx="3">
                  <c:v>1.76</c:v>
                </c:pt>
                <c:pt idx="4">
                  <c:v>#N/A</c:v>
                </c:pt>
                <c:pt idx="5">
                  <c:v>1.46</c:v>
                </c:pt>
                <c:pt idx="6">
                  <c:v>#N/A</c:v>
                </c:pt>
                <c:pt idx="7">
                  <c:v>0.68</c:v>
                </c:pt>
                <c:pt idx="8">
                  <c:v>#N/A</c:v>
                </c:pt>
                <c:pt idx="9">
                  <c:v>0.66</c:v>
                </c:pt>
              </c:numCache>
            </c:numRef>
          </c:val>
          <c:extLst>
            <c:ext xmlns:c16="http://schemas.microsoft.com/office/drawing/2014/chart" uri="{C3380CC4-5D6E-409C-BE32-E72D297353CC}">
              <c16:uniqueId val="{00000006-615C-4766-92BD-DDB9862C8B67}"/>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c:v>
                </c:pt>
                <c:pt idx="2">
                  <c:v>#N/A</c:v>
                </c:pt>
                <c:pt idx="3">
                  <c:v>0.3</c:v>
                </c:pt>
                <c:pt idx="4">
                  <c:v>#N/A</c:v>
                </c:pt>
                <c:pt idx="5">
                  <c:v>0.44</c:v>
                </c:pt>
                <c:pt idx="6">
                  <c:v>#N/A</c:v>
                </c:pt>
                <c:pt idx="7">
                  <c:v>0.59</c:v>
                </c:pt>
                <c:pt idx="8">
                  <c:v>#N/A</c:v>
                </c:pt>
                <c:pt idx="9">
                  <c:v>0.69</c:v>
                </c:pt>
              </c:numCache>
            </c:numRef>
          </c:val>
          <c:extLst>
            <c:ext xmlns:c16="http://schemas.microsoft.com/office/drawing/2014/chart" uri="{C3380CC4-5D6E-409C-BE32-E72D297353CC}">
              <c16:uniqueId val="{00000007-615C-4766-92BD-DDB9862C8B67}"/>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0.97</c:v>
                </c:pt>
                <c:pt idx="2">
                  <c:v>#N/A</c:v>
                </c:pt>
                <c:pt idx="3">
                  <c:v>1.19</c:v>
                </c:pt>
                <c:pt idx="4">
                  <c:v>#N/A</c:v>
                </c:pt>
                <c:pt idx="5">
                  <c:v>1.54</c:v>
                </c:pt>
                <c:pt idx="6">
                  <c:v>#N/A</c:v>
                </c:pt>
                <c:pt idx="7">
                  <c:v>2.11</c:v>
                </c:pt>
                <c:pt idx="8">
                  <c:v>#N/A</c:v>
                </c:pt>
                <c:pt idx="9">
                  <c:v>2.37</c:v>
                </c:pt>
              </c:numCache>
            </c:numRef>
          </c:val>
          <c:extLst>
            <c:ext xmlns:c16="http://schemas.microsoft.com/office/drawing/2014/chart" uri="{C3380CC4-5D6E-409C-BE32-E72D297353CC}">
              <c16:uniqueId val="{00000008-615C-4766-92BD-DDB9862C8B6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10.83</c:v>
                </c:pt>
                <c:pt idx="2">
                  <c:v>#N/A</c:v>
                </c:pt>
                <c:pt idx="3">
                  <c:v>10.78</c:v>
                </c:pt>
                <c:pt idx="4">
                  <c:v>#N/A</c:v>
                </c:pt>
                <c:pt idx="5">
                  <c:v>12.36</c:v>
                </c:pt>
                <c:pt idx="6">
                  <c:v>#N/A</c:v>
                </c:pt>
                <c:pt idx="7">
                  <c:v>5.5</c:v>
                </c:pt>
                <c:pt idx="8">
                  <c:v>#N/A</c:v>
                </c:pt>
                <c:pt idx="9">
                  <c:v>5.65</c:v>
                </c:pt>
              </c:numCache>
            </c:numRef>
          </c:val>
          <c:extLst>
            <c:ext xmlns:c16="http://schemas.microsoft.com/office/drawing/2014/chart" uri="{C3380CC4-5D6E-409C-BE32-E72D297353CC}">
              <c16:uniqueId val="{00000009-615C-4766-92BD-DDB9862C8B6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1441</c:v>
                </c:pt>
                <c:pt idx="5">
                  <c:v>1467</c:v>
                </c:pt>
                <c:pt idx="8">
                  <c:v>1487</c:v>
                </c:pt>
                <c:pt idx="11">
                  <c:v>1514</c:v>
                </c:pt>
                <c:pt idx="14">
                  <c:v>1533</c:v>
                </c:pt>
              </c:numCache>
            </c:numRef>
          </c:val>
          <c:extLst>
            <c:ext xmlns:c16="http://schemas.microsoft.com/office/drawing/2014/chart" uri="{C3380CC4-5D6E-409C-BE32-E72D297353CC}">
              <c16:uniqueId val="{00000000-BD4A-4D58-9614-15D1F553B3B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D4A-4D58-9614-15D1F553B3B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D4A-4D58-9614-15D1F553B3B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c:v>
                </c:pt>
                <c:pt idx="3">
                  <c:v>30</c:v>
                </c:pt>
                <c:pt idx="6">
                  <c:v>30</c:v>
                </c:pt>
                <c:pt idx="9">
                  <c:v>44</c:v>
                </c:pt>
                <c:pt idx="12">
                  <c:v>40</c:v>
                </c:pt>
              </c:numCache>
            </c:numRef>
          </c:val>
          <c:extLst>
            <c:ext xmlns:c16="http://schemas.microsoft.com/office/drawing/2014/chart" uri="{C3380CC4-5D6E-409C-BE32-E72D297353CC}">
              <c16:uniqueId val="{00000003-BD4A-4D58-9614-15D1F553B3B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433</c:v>
                </c:pt>
                <c:pt idx="3">
                  <c:v>428</c:v>
                </c:pt>
                <c:pt idx="6">
                  <c:v>434</c:v>
                </c:pt>
                <c:pt idx="9">
                  <c:v>444</c:v>
                </c:pt>
                <c:pt idx="12">
                  <c:v>435</c:v>
                </c:pt>
              </c:numCache>
            </c:numRef>
          </c:val>
          <c:extLst>
            <c:ext xmlns:c16="http://schemas.microsoft.com/office/drawing/2014/chart" uri="{C3380CC4-5D6E-409C-BE32-E72D297353CC}">
              <c16:uniqueId val="{00000004-BD4A-4D58-9614-15D1F553B3B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4A-4D58-9614-15D1F553B3B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D4A-4D58-9614-15D1F553B3B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1355</c:v>
                </c:pt>
                <c:pt idx="3">
                  <c:v>1441</c:v>
                </c:pt>
                <c:pt idx="6">
                  <c:v>1557</c:v>
                </c:pt>
                <c:pt idx="9">
                  <c:v>1610</c:v>
                </c:pt>
                <c:pt idx="12">
                  <c:v>1600</c:v>
                </c:pt>
              </c:numCache>
            </c:numRef>
          </c:val>
          <c:extLst>
            <c:ext xmlns:c16="http://schemas.microsoft.com/office/drawing/2014/chart" uri="{C3380CC4-5D6E-409C-BE32-E72D297353CC}">
              <c16:uniqueId val="{00000007-BD4A-4D58-9614-15D1F553B3B0}"/>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375</c:v>
                </c:pt>
                <c:pt idx="2">
                  <c:v>#N/A</c:v>
                </c:pt>
                <c:pt idx="3">
                  <c:v>#N/A</c:v>
                </c:pt>
                <c:pt idx="4">
                  <c:v>432</c:v>
                </c:pt>
                <c:pt idx="5">
                  <c:v>#N/A</c:v>
                </c:pt>
                <c:pt idx="6">
                  <c:v>#N/A</c:v>
                </c:pt>
                <c:pt idx="7">
                  <c:v>534</c:v>
                </c:pt>
                <c:pt idx="8">
                  <c:v>#N/A</c:v>
                </c:pt>
                <c:pt idx="9">
                  <c:v>#N/A</c:v>
                </c:pt>
                <c:pt idx="10">
                  <c:v>584</c:v>
                </c:pt>
                <c:pt idx="11">
                  <c:v>#N/A</c:v>
                </c:pt>
                <c:pt idx="12">
                  <c:v>#N/A</c:v>
                </c:pt>
                <c:pt idx="13">
                  <c:v>542</c:v>
                </c:pt>
                <c:pt idx="14">
                  <c:v>#N/A</c:v>
                </c:pt>
              </c:numCache>
            </c:numRef>
          </c:val>
          <c:smooth val="0"/>
          <c:extLst>
            <c:ext xmlns:c16="http://schemas.microsoft.com/office/drawing/2014/chart" uri="{C3380CC4-5D6E-409C-BE32-E72D297353CC}">
              <c16:uniqueId val="{00000008-BD4A-4D58-9614-15D1F553B3B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17406</c:v>
                </c:pt>
                <c:pt idx="5">
                  <c:v>18712</c:v>
                </c:pt>
                <c:pt idx="8">
                  <c:v>18233</c:v>
                </c:pt>
                <c:pt idx="11">
                  <c:v>18438</c:v>
                </c:pt>
                <c:pt idx="14">
                  <c:v>21569</c:v>
                </c:pt>
              </c:numCache>
            </c:numRef>
          </c:val>
          <c:extLst>
            <c:ext xmlns:c16="http://schemas.microsoft.com/office/drawing/2014/chart" uri="{C3380CC4-5D6E-409C-BE32-E72D297353CC}">
              <c16:uniqueId val="{00000000-E733-44CD-8944-810926E7F04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c:v>
                </c:pt>
                <c:pt idx="5">
                  <c:v>8</c:v>
                </c:pt>
                <c:pt idx="8">
                  <c:v>4</c:v>
                </c:pt>
                <c:pt idx="11">
                  <c:v>0</c:v>
                </c:pt>
                <c:pt idx="14">
                  <c:v>0</c:v>
                </c:pt>
              </c:numCache>
            </c:numRef>
          </c:val>
          <c:extLst>
            <c:ext xmlns:c16="http://schemas.microsoft.com/office/drawing/2014/chart" uri="{C3380CC4-5D6E-409C-BE32-E72D297353CC}">
              <c16:uniqueId val="{00000001-E733-44CD-8944-810926E7F04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13660</c:v>
                </c:pt>
                <c:pt idx="5">
                  <c:v>14618</c:v>
                </c:pt>
                <c:pt idx="8">
                  <c:v>15023</c:v>
                </c:pt>
                <c:pt idx="11">
                  <c:v>14788</c:v>
                </c:pt>
                <c:pt idx="14">
                  <c:v>15813</c:v>
                </c:pt>
              </c:numCache>
            </c:numRef>
          </c:val>
          <c:extLst>
            <c:ext xmlns:c16="http://schemas.microsoft.com/office/drawing/2014/chart" uri="{C3380CC4-5D6E-409C-BE32-E72D297353CC}">
              <c16:uniqueId val="{00000002-E733-44CD-8944-810926E7F04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733-44CD-8944-810926E7F04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733-44CD-8944-810926E7F04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16</c:v>
                </c:pt>
                <c:pt idx="3">
                  <c:v>4</c:v>
                </c:pt>
                <c:pt idx="6">
                  <c:v>11</c:v>
                </c:pt>
                <c:pt idx="9">
                  <c:v>10</c:v>
                </c:pt>
                <c:pt idx="12">
                  <c:v>11</c:v>
                </c:pt>
              </c:numCache>
            </c:numRef>
          </c:val>
          <c:extLst>
            <c:ext xmlns:c16="http://schemas.microsoft.com/office/drawing/2014/chart" uri="{C3380CC4-5D6E-409C-BE32-E72D297353CC}">
              <c16:uniqueId val="{00000005-E733-44CD-8944-810926E7F04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2711</c:v>
                </c:pt>
                <c:pt idx="3">
                  <c:v>2614</c:v>
                </c:pt>
                <c:pt idx="6">
                  <c:v>2548</c:v>
                </c:pt>
                <c:pt idx="9">
                  <c:v>2487</c:v>
                </c:pt>
                <c:pt idx="12">
                  <c:v>2483</c:v>
                </c:pt>
              </c:numCache>
            </c:numRef>
          </c:val>
          <c:extLst>
            <c:ext xmlns:c16="http://schemas.microsoft.com/office/drawing/2014/chart" uri="{C3380CC4-5D6E-409C-BE32-E72D297353CC}">
              <c16:uniqueId val="{00000006-E733-44CD-8944-810926E7F04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117</c:v>
                </c:pt>
                <c:pt idx="3">
                  <c:v>170</c:v>
                </c:pt>
                <c:pt idx="6">
                  <c:v>149</c:v>
                </c:pt>
                <c:pt idx="9">
                  <c:v>135</c:v>
                </c:pt>
                <c:pt idx="12">
                  <c:v>118</c:v>
                </c:pt>
              </c:numCache>
            </c:numRef>
          </c:val>
          <c:extLst>
            <c:ext xmlns:c16="http://schemas.microsoft.com/office/drawing/2014/chart" uri="{C3380CC4-5D6E-409C-BE32-E72D297353CC}">
              <c16:uniqueId val="{00000007-E733-44CD-8944-810926E7F04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5689</c:v>
                </c:pt>
                <c:pt idx="3">
                  <c:v>5399</c:v>
                </c:pt>
                <c:pt idx="6">
                  <c:v>5173</c:v>
                </c:pt>
                <c:pt idx="9">
                  <c:v>5113</c:v>
                </c:pt>
                <c:pt idx="12">
                  <c:v>5293</c:v>
                </c:pt>
              </c:numCache>
            </c:numRef>
          </c:val>
          <c:extLst>
            <c:ext xmlns:c16="http://schemas.microsoft.com/office/drawing/2014/chart" uri="{C3380CC4-5D6E-409C-BE32-E72D297353CC}">
              <c16:uniqueId val="{00000008-E733-44CD-8944-810926E7F04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733-44CD-8944-810926E7F04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16520</c:v>
                </c:pt>
                <c:pt idx="3">
                  <c:v>18916</c:v>
                </c:pt>
                <c:pt idx="6">
                  <c:v>18661</c:v>
                </c:pt>
                <c:pt idx="9">
                  <c:v>18905</c:v>
                </c:pt>
                <c:pt idx="12">
                  <c:v>23431</c:v>
                </c:pt>
              </c:numCache>
            </c:numRef>
          </c:val>
          <c:extLst>
            <c:ext xmlns:c16="http://schemas.microsoft.com/office/drawing/2014/chart" uri="{C3380CC4-5D6E-409C-BE32-E72D297353CC}">
              <c16:uniqueId val="{0000000A-E733-44CD-8944-810926E7F040}"/>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733-44CD-8944-810926E7F04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8058</c:v>
                </c:pt>
                <c:pt idx="1">
                  <c:v>7904</c:v>
                </c:pt>
                <c:pt idx="2">
                  <c:v>8032</c:v>
                </c:pt>
              </c:numCache>
            </c:numRef>
          </c:val>
          <c:extLst>
            <c:ext xmlns:c16="http://schemas.microsoft.com/office/drawing/2014/chart" uri="{C3380CC4-5D6E-409C-BE32-E72D297353CC}">
              <c16:uniqueId val="{00000000-0057-4759-AA5B-0EBF19574F2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730</c:v>
                </c:pt>
                <c:pt idx="1">
                  <c:v>813</c:v>
                </c:pt>
                <c:pt idx="2">
                  <c:v>887</c:v>
                </c:pt>
              </c:numCache>
            </c:numRef>
          </c:val>
          <c:extLst>
            <c:ext xmlns:c16="http://schemas.microsoft.com/office/drawing/2014/chart" uri="{C3380CC4-5D6E-409C-BE32-E72D297353CC}">
              <c16:uniqueId val="{00000001-0057-4759-AA5B-0EBF19574F2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1936</c:v>
                </c:pt>
                <c:pt idx="1">
                  <c:v>1962</c:v>
                </c:pt>
                <c:pt idx="2">
                  <c:v>5956</c:v>
                </c:pt>
              </c:numCache>
            </c:numRef>
          </c:val>
          <c:extLst>
            <c:ext xmlns:c16="http://schemas.microsoft.com/office/drawing/2014/chart" uri="{C3380CC4-5D6E-409C-BE32-E72D297353CC}">
              <c16:uniqueId val="{00000002-0057-4759-AA5B-0EBF19574F26}"/>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BA30-4D93-ADB0-C1753EAC3904}"/>
              </c:ext>
            </c:extLst>
          </c:dPt>
          <c:dPt>
            <c:idx val="1"/>
            <c:bubble3D val="0"/>
            <c:extLst>
              <c:ext xmlns:c16="http://schemas.microsoft.com/office/drawing/2014/chart" uri="{C3380CC4-5D6E-409C-BE32-E72D297353CC}">
                <c16:uniqueId val="{00000001-BA30-4D93-ADB0-C1753EAC3904}"/>
              </c:ext>
            </c:extLst>
          </c:dPt>
          <c:dPt>
            <c:idx val="2"/>
            <c:bubble3D val="0"/>
            <c:extLst>
              <c:ext xmlns:c16="http://schemas.microsoft.com/office/drawing/2014/chart" uri="{C3380CC4-5D6E-409C-BE32-E72D297353CC}">
                <c16:uniqueId val="{00000002-BA30-4D93-ADB0-C1753EAC3904}"/>
              </c:ext>
            </c:extLst>
          </c:dPt>
          <c:dPt>
            <c:idx val="3"/>
            <c:bubble3D val="0"/>
            <c:extLst>
              <c:ext xmlns:c16="http://schemas.microsoft.com/office/drawing/2014/chart" uri="{C3380CC4-5D6E-409C-BE32-E72D297353CC}">
                <c16:uniqueId val="{00000003-BA30-4D93-ADB0-C1753EAC3904}"/>
              </c:ext>
            </c:extLst>
          </c:dPt>
          <c:dPt>
            <c:idx val="4"/>
            <c:bubble3D val="0"/>
            <c:extLst>
              <c:ext xmlns:c16="http://schemas.microsoft.com/office/drawing/2014/chart" uri="{C3380CC4-5D6E-409C-BE32-E72D297353CC}">
                <c16:uniqueId val="{00000004-BA30-4D93-ADB0-C1753EAC3904}"/>
              </c:ext>
            </c:extLst>
          </c:dPt>
          <c:dPt>
            <c:idx val="8"/>
            <c:bubble3D val="0"/>
            <c:extLst>
              <c:ext xmlns:c16="http://schemas.microsoft.com/office/drawing/2014/chart" uri="{C3380CC4-5D6E-409C-BE32-E72D297353CC}">
                <c16:uniqueId val="{00000005-BA30-4D93-ADB0-C1753EAC3904}"/>
              </c:ext>
            </c:extLst>
          </c:dPt>
          <c:dPt>
            <c:idx val="16"/>
            <c:bubble3D val="0"/>
            <c:extLst>
              <c:ext xmlns:c16="http://schemas.microsoft.com/office/drawing/2014/chart" uri="{C3380CC4-5D6E-409C-BE32-E72D297353CC}">
                <c16:uniqueId val="{00000006-BA30-4D93-ADB0-C1753EAC3904}"/>
              </c:ext>
            </c:extLst>
          </c:dPt>
          <c:dPt>
            <c:idx val="24"/>
            <c:bubble3D val="0"/>
            <c:extLst>
              <c:ext xmlns:c16="http://schemas.microsoft.com/office/drawing/2014/chart" uri="{C3380CC4-5D6E-409C-BE32-E72D297353CC}">
                <c16:uniqueId val="{00000007-BA30-4D93-ADB0-C1753EAC3904}"/>
              </c:ext>
            </c:extLst>
          </c:dPt>
          <c:dPt>
            <c:idx val="32"/>
            <c:bubble3D val="0"/>
            <c:extLst>
              <c:ext xmlns:c16="http://schemas.microsoft.com/office/drawing/2014/chart" uri="{C3380CC4-5D6E-409C-BE32-E72D297353CC}">
                <c16:uniqueId val="{00000008-BA30-4D93-ADB0-C1753EAC3904}"/>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A30-4D93-ADB0-C1753EAC3904}"/>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BA30-4D93-ADB0-C1753EAC3904}"/>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BA30-4D93-ADB0-C1753EAC3904}"/>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BA30-4D93-ADB0-C1753EAC3904}"/>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BA30-4D93-ADB0-C1753EAC3904}"/>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A30-4D93-ADB0-C1753EAC3904}"/>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A30-4D93-ADB0-C1753EAC3904}"/>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A30-4D93-ADB0-C1753EAC3904}"/>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A30-4D93-ADB0-C1753EAC390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72.900000000000006</c:v>
                </c:pt>
                <c:pt idx="16">
                  <c:v>73.5</c:v>
                </c:pt>
                <c:pt idx="24">
                  <c:v>74.5</c:v>
                </c:pt>
                <c:pt idx="32">
                  <c:v>75.099999999999994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A30-4D93-ADB0-C1753EAC390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BA30-4D93-ADB0-C1753EAC3904}"/>
              </c:ext>
            </c:extLst>
          </c:dPt>
          <c:dPt>
            <c:idx val="1"/>
            <c:bubble3D val="0"/>
            <c:extLst>
              <c:ext xmlns:c16="http://schemas.microsoft.com/office/drawing/2014/chart" uri="{C3380CC4-5D6E-409C-BE32-E72D297353CC}">
                <c16:uniqueId val="{0000000B-BA30-4D93-ADB0-C1753EAC3904}"/>
              </c:ext>
            </c:extLst>
          </c:dPt>
          <c:dPt>
            <c:idx val="2"/>
            <c:bubble3D val="0"/>
            <c:extLst>
              <c:ext xmlns:c16="http://schemas.microsoft.com/office/drawing/2014/chart" uri="{C3380CC4-5D6E-409C-BE32-E72D297353CC}">
                <c16:uniqueId val="{0000000C-BA30-4D93-ADB0-C1753EAC3904}"/>
              </c:ext>
            </c:extLst>
          </c:dPt>
          <c:dPt>
            <c:idx val="3"/>
            <c:bubble3D val="0"/>
            <c:extLst>
              <c:ext xmlns:c16="http://schemas.microsoft.com/office/drawing/2014/chart" uri="{C3380CC4-5D6E-409C-BE32-E72D297353CC}">
                <c16:uniqueId val="{0000000D-BA30-4D93-ADB0-C1753EAC3904}"/>
              </c:ext>
            </c:extLst>
          </c:dPt>
          <c:dPt>
            <c:idx val="4"/>
            <c:bubble3D val="0"/>
            <c:extLst>
              <c:ext xmlns:c16="http://schemas.microsoft.com/office/drawing/2014/chart" uri="{C3380CC4-5D6E-409C-BE32-E72D297353CC}">
                <c16:uniqueId val="{0000000E-BA30-4D93-ADB0-C1753EAC3904}"/>
              </c:ext>
            </c:extLst>
          </c:dPt>
          <c:dPt>
            <c:idx val="8"/>
            <c:bubble3D val="0"/>
            <c:extLst>
              <c:ext xmlns:c16="http://schemas.microsoft.com/office/drawing/2014/chart" uri="{C3380CC4-5D6E-409C-BE32-E72D297353CC}">
                <c16:uniqueId val="{0000000F-BA30-4D93-ADB0-C1753EAC3904}"/>
              </c:ext>
            </c:extLst>
          </c:dPt>
          <c:dPt>
            <c:idx val="16"/>
            <c:bubble3D val="0"/>
            <c:extLst>
              <c:ext xmlns:c16="http://schemas.microsoft.com/office/drawing/2014/chart" uri="{C3380CC4-5D6E-409C-BE32-E72D297353CC}">
                <c16:uniqueId val="{00000010-BA30-4D93-ADB0-C1753EAC3904}"/>
              </c:ext>
            </c:extLst>
          </c:dPt>
          <c:dPt>
            <c:idx val="24"/>
            <c:bubble3D val="0"/>
            <c:extLst>
              <c:ext xmlns:c16="http://schemas.microsoft.com/office/drawing/2014/chart" uri="{C3380CC4-5D6E-409C-BE32-E72D297353CC}">
                <c16:uniqueId val="{00000011-BA30-4D93-ADB0-C1753EAC3904}"/>
              </c:ext>
            </c:extLst>
          </c:dPt>
          <c:dPt>
            <c:idx val="32"/>
            <c:bubble3D val="0"/>
            <c:extLst>
              <c:ext xmlns:c16="http://schemas.microsoft.com/office/drawing/2014/chart" uri="{C3380CC4-5D6E-409C-BE32-E72D297353CC}">
                <c16:uniqueId val="{00000012-BA30-4D93-ADB0-C1753EAC3904}"/>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A30-4D93-ADB0-C1753EAC3904}"/>
                </c:ext>
              </c:extLst>
            </c:dLbl>
            <c:dLbl>
              <c:idx val="1"/>
              <c:delete val="1"/>
              <c:extLst>
                <c:ext xmlns:c15="http://schemas.microsoft.com/office/drawing/2012/chart" uri="{CE6537A1-D6FC-4f65-9D91-7224C49458BB}"/>
                <c:ext xmlns:c16="http://schemas.microsoft.com/office/drawing/2014/chart" uri="{C3380CC4-5D6E-409C-BE32-E72D297353CC}">
                  <c16:uniqueId val="{0000000B-BA30-4D93-ADB0-C1753EAC3904}"/>
                </c:ext>
              </c:extLst>
            </c:dLbl>
            <c:dLbl>
              <c:idx val="2"/>
              <c:delete val="1"/>
              <c:extLst>
                <c:ext xmlns:c15="http://schemas.microsoft.com/office/drawing/2012/chart" uri="{CE6537A1-D6FC-4f65-9D91-7224C49458BB}"/>
                <c:ext xmlns:c16="http://schemas.microsoft.com/office/drawing/2014/chart" uri="{C3380CC4-5D6E-409C-BE32-E72D297353CC}">
                  <c16:uniqueId val="{0000000C-BA30-4D93-ADB0-C1753EAC3904}"/>
                </c:ext>
              </c:extLst>
            </c:dLbl>
            <c:dLbl>
              <c:idx val="3"/>
              <c:delete val="1"/>
              <c:extLst>
                <c:ext xmlns:c15="http://schemas.microsoft.com/office/drawing/2012/chart" uri="{CE6537A1-D6FC-4f65-9D91-7224C49458BB}"/>
                <c:ext xmlns:c16="http://schemas.microsoft.com/office/drawing/2014/chart" uri="{C3380CC4-5D6E-409C-BE32-E72D297353CC}">
                  <c16:uniqueId val="{0000000D-BA30-4D93-ADB0-C1753EAC3904}"/>
                </c:ext>
              </c:extLst>
            </c:dLbl>
            <c:dLbl>
              <c:idx val="4"/>
              <c:delete val="1"/>
              <c:extLst>
                <c:ext xmlns:c15="http://schemas.microsoft.com/office/drawing/2012/chart" uri="{CE6537A1-D6FC-4f65-9D91-7224C49458BB}"/>
                <c:ext xmlns:c16="http://schemas.microsoft.com/office/drawing/2014/chart" uri="{C3380CC4-5D6E-409C-BE32-E72D297353CC}">
                  <c16:uniqueId val="{0000000E-BA30-4D93-ADB0-C1753EAC3904}"/>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A30-4D93-ADB0-C1753EAC3904}"/>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A30-4D93-ADB0-C1753EAC3904}"/>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A30-4D93-ADB0-C1753EAC3904}"/>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A30-4D93-ADB0-C1753EAC390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16">
                  <c:v>17.600000000000001</c:v>
                </c:pt>
                <c:pt idx="24">
                  <c:v>17.2</c:v>
                </c:pt>
                <c:pt idx="32">
                  <c:v>16.100000000000001</c:v>
                </c:pt>
              </c:numCache>
            </c:numRef>
          </c:yVal>
          <c:smooth val="0"/>
          <c:extLst>
            <c:ext xmlns:c16="http://schemas.microsoft.com/office/drawing/2014/chart" uri="{C3380CC4-5D6E-409C-BE32-E72D297353CC}">
              <c16:uniqueId val="{00000013-BA30-4D93-ADB0-C1753EAC3904}"/>
            </c:ext>
          </c:extLst>
        </c:ser>
        <c:dLbls>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2450007266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7016765412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477-4091-A638-FF396D412146}"/>
              </c:ext>
            </c:extLst>
          </c:dPt>
          <c:dPt>
            <c:idx val="1"/>
            <c:bubble3D val="0"/>
            <c:extLst>
              <c:ext xmlns:c16="http://schemas.microsoft.com/office/drawing/2014/chart" uri="{C3380CC4-5D6E-409C-BE32-E72D297353CC}">
                <c16:uniqueId val="{00000001-4477-4091-A638-FF396D412146}"/>
              </c:ext>
            </c:extLst>
          </c:dPt>
          <c:dPt>
            <c:idx val="2"/>
            <c:bubble3D val="0"/>
            <c:extLst>
              <c:ext xmlns:c16="http://schemas.microsoft.com/office/drawing/2014/chart" uri="{C3380CC4-5D6E-409C-BE32-E72D297353CC}">
                <c16:uniqueId val="{00000002-4477-4091-A638-FF396D412146}"/>
              </c:ext>
            </c:extLst>
          </c:dPt>
          <c:dPt>
            <c:idx val="3"/>
            <c:bubble3D val="0"/>
            <c:extLst>
              <c:ext xmlns:c16="http://schemas.microsoft.com/office/drawing/2014/chart" uri="{C3380CC4-5D6E-409C-BE32-E72D297353CC}">
                <c16:uniqueId val="{00000003-4477-4091-A638-FF396D412146}"/>
              </c:ext>
            </c:extLst>
          </c:dPt>
          <c:dPt>
            <c:idx val="4"/>
            <c:bubble3D val="0"/>
            <c:extLst>
              <c:ext xmlns:c16="http://schemas.microsoft.com/office/drawing/2014/chart" uri="{C3380CC4-5D6E-409C-BE32-E72D297353CC}">
                <c16:uniqueId val="{00000004-4477-4091-A638-FF396D412146}"/>
              </c:ext>
            </c:extLst>
          </c:dPt>
          <c:dPt>
            <c:idx val="8"/>
            <c:bubble3D val="0"/>
            <c:extLst>
              <c:ext xmlns:c16="http://schemas.microsoft.com/office/drawing/2014/chart" uri="{C3380CC4-5D6E-409C-BE32-E72D297353CC}">
                <c16:uniqueId val="{00000005-4477-4091-A638-FF396D412146}"/>
              </c:ext>
            </c:extLst>
          </c:dPt>
          <c:dPt>
            <c:idx val="16"/>
            <c:bubble3D val="0"/>
            <c:extLst>
              <c:ext xmlns:c16="http://schemas.microsoft.com/office/drawing/2014/chart" uri="{C3380CC4-5D6E-409C-BE32-E72D297353CC}">
                <c16:uniqueId val="{00000006-4477-4091-A638-FF396D412146}"/>
              </c:ext>
            </c:extLst>
          </c:dPt>
          <c:dPt>
            <c:idx val="24"/>
            <c:bubble3D val="0"/>
            <c:extLst>
              <c:ext xmlns:c16="http://schemas.microsoft.com/office/drawing/2014/chart" uri="{C3380CC4-5D6E-409C-BE32-E72D297353CC}">
                <c16:uniqueId val="{00000007-4477-4091-A638-FF396D412146}"/>
              </c:ext>
            </c:extLst>
          </c:dPt>
          <c:dPt>
            <c:idx val="32"/>
            <c:bubble3D val="0"/>
            <c:extLst>
              <c:ext xmlns:c16="http://schemas.microsoft.com/office/drawing/2014/chart" uri="{C3380CC4-5D6E-409C-BE32-E72D297353CC}">
                <c16:uniqueId val="{00000008-4477-4091-A638-FF396D412146}"/>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477-4091-A638-FF396D41214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477-4091-A638-FF396D41214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477-4091-A638-FF396D41214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477-4091-A638-FF396D41214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477-4091-A638-FF396D412146}"/>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477-4091-A638-FF396D412146}"/>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477-4091-A638-FF396D412146}"/>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477-4091-A638-FF396D412146}"/>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477-4091-A638-FF396D41214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3.8</c:v>
                </c:pt>
                <c:pt idx="16">
                  <c:v>4.0999999999999996</c:v>
                </c:pt>
                <c:pt idx="24">
                  <c:v>4.7</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477-4091-A638-FF396D4121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4477-4091-A638-FF396D412146}"/>
              </c:ext>
            </c:extLst>
          </c:dPt>
          <c:dPt>
            <c:idx val="1"/>
            <c:bubble3D val="0"/>
            <c:extLst>
              <c:ext xmlns:c16="http://schemas.microsoft.com/office/drawing/2014/chart" uri="{C3380CC4-5D6E-409C-BE32-E72D297353CC}">
                <c16:uniqueId val="{0000000B-4477-4091-A638-FF396D412146}"/>
              </c:ext>
            </c:extLst>
          </c:dPt>
          <c:dPt>
            <c:idx val="2"/>
            <c:bubble3D val="0"/>
            <c:extLst>
              <c:ext xmlns:c16="http://schemas.microsoft.com/office/drawing/2014/chart" uri="{C3380CC4-5D6E-409C-BE32-E72D297353CC}">
                <c16:uniqueId val="{0000000C-4477-4091-A638-FF396D412146}"/>
              </c:ext>
            </c:extLst>
          </c:dPt>
          <c:dPt>
            <c:idx val="3"/>
            <c:bubble3D val="0"/>
            <c:extLst>
              <c:ext xmlns:c16="http://schemas.microsoft.com/office/drawing/2014/chart" uri="{C3380CC4-5D6E-409C-BE32-E72D297353CC}">
                <c16:uniqueId val="{0000000D-4477-4091-A638-FF396D412146}"/>
              </c:ext>
            </c:extLst>
          </c:dPt>
          <c:dPt>
            <c:idx val="4"/>
            <c:bubble3D val="0"/>
            <c:extLst>
              <c:ext xmlns:c16="http://schemas.microsoft.com/office/drawing/2014/chart" uri="{C3380CC4-5D6E-409C-BE32-E72D297353CC}">
                <c16:uniqueId val="{0000000E-4477-4091-A638-FF396D412146}"/>
              </c:ext>
            </c:extLst>
          </c:dPt>
          <c:dPt>
            <c:idx val="8"/>
            <c:bubble3D val="0"/>
            <c:extLst>
              <c:ext xmlns:c16="http://schemas.microsoft.com/office/drawing/2014/chart" uri="{C3380CC4-5D6E-409C-BE32-E72D297353CC}">
                <c16:uniqueId val="{0000000F-4477-4091-A638-FF396D412146}"/>
              </c:ext>
            </c:extLst>
          </c:dPt>
          <c:dPt>
            <c:idx val="16"/>
            <c:bubble3D val="0"/>
            <c:extLst>
              <c:ext xmlns:c16="http://schemas.microsoft.com/office/drawing/2014/chart" uri="{C3380CC4-5D6E-409C-BE32-E72D297353CC}">
                <c16:uniqueId val="{00000010-4477-4091-A638-FF396D412146}"/>
              </c:ext>
            </c:extLst>
          </c:dPt>
          <c:dPt>
            <c:idx val="24"/>
            <c:bubble3D val="0"/>
            <c:extLst>
              <c:ext xmlns:c16="http://schemas.microsoft.com/office/drawing/2014/chart" uri="{C3380CC4-5D6E-409C-BE32-E72D297353CC}">
                <c16:uniqueId val="{00000011-4477-4091-A638-FF396D412146}"/>
              </c:ext>
            </c:extLst>
          </c:dPt>
          <c:dPt>
            <c:idx val="32"/>
            <c:bubble3D val="0"/>
            <c:extLst>
              <c:ext xmlns:c16="http://schemas.microsoft.com/office/drawing/2014/chart" uri="{C3380CC4-5D6E-409C-BE32-E72D297353CC}">
                <c16:uniqueId val="{00000012-4477-4091-A638-FF396D412146}"/>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477-4091-A638-FF396D412146}"/>
                </c:ext>
              </c:extLst>
            </c:dLbl>
            <c:dLbl>
              <c:idx val="1"/>
              <c:delete val="1"/>
              <c:extLst>
                <c:ext xmlns:c15="http://schemas.microsoft.com/office/drawing/2012/chart" uri="{CE6537A1-D6FC-4f65-9D91-7224C49458BB}"/>
                <c:ext xmlns:c16="http://schemas.microsoft.com/office/drawing/2014/chart" uri="{C3380CC4-5D6E-409C-BE32-E72D297353CC}">
                  <c16:uniqueId val="{0000000B-4477-4091-A638-FF396D412146}"/>
                </c:ext>
              </c:extLst>
            </c:dLbl>
            <c:dLbl>
              <c:idx val="2"/>
              <c:delete val="1"/>
              <c:extLst>
                <c:ext xmlns:c15="http://schemas.microsoft.com/office/drawing/2012/chart" uri="{CE6537A1-D6FC-4f65-9D91-7224C49458BB}"/>
                <c:ext xmlns:c16="http://schemas.microsoft.com/office/drawing/2014/chart" uri="{C3380CC4-5D6E-409C-BE32-E72D297353CC}">
                  <c16:uniqueId val="{0000000C-4477-4091-A638-FF396D412146}"/>
                </c:ext>
              </c:extLst>
            </c:dLbl>
            <c:dLbl>
              <c:idx val="3"/>
              <c:delete val="1"/>
              <c:extLst>
                <c:ext xmlns:c15="http://schemas.microsoft.com/office/drawing/2012/chart" uri="{CE6537A1-D6FC-4f65-9D91-7224C49458BB}"/>
                <c:ext xmlns:c16="http://schemas.microsoft.com/office/drawing/2014/chart" uri="{C3380CC4-5D6E-409C-BE32-E72D297353CC}">
                  <c16:uniqueId val="{0000000D-4477-4091-A638-FF396D412146}"/>
                </c:ext>
              </c:extLst>
            </c:dLbl>
            <c:dLbl>
              <c:idx val="4"/>
              <c:delete val="1"/>
              <c:extLst>
                <c:ext xmlns:c15="http://schemas.microsoft.com/office/drawing/2012/chart" uri="{CE6537A1-D6FC-4f65-9D91-7224C49458BB}"/>
                <c:ext xmlns:c16="http://schemas.microsoft.com/office/drawing/2014/chart" uri="{C3380CC4-5D6E-409C-BE32-E72D297353CC}">
                  <c16:uniqueId val="{0000000E-4477-4091-A638-FF396D412146}"/>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477-4091-A638-FF396D412146}"/>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477-4091-A638-FF396D412146}"/>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477-4091-A638-FF396D412146}"/>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477-4091-A638-FF396D41214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4477-4091-A638-FF396D412146}"/>
            </c:ext>
          </c:extLst>
        </c:ser>
        <c:dLbls>
          <c:showLegendKey val="0"/>
          <c:showVal val="1"/>
          <c:showCatName val="0"/>
          <c:showSerName val="0"/>
          <c:showPercent val="0"/>
          <c:showBubbleSize val="0"/>
        </c:dLbls>
        <c:axId val="3"/>
        <c:axId val="2"/>
      </c:scatterChart>
      <c:valAx>
        <c:axId val="3"/>
        <c:scaling>
          <c:orientation val="maxMin"/>
          <c:max val="8.8000000000000007"/>
          <c:min val="8.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0712072416"/>
              <c:y val="0.8995696200435513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2"/>
              <c:y val="0.25115543522359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群馬県みどり市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48,470
47,370
208.42
31,719,375
30,693,439
714,316
12,624,972
23,430,744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5.0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4892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3957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[0.62]</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類似団体内平均値が前年度同率の中、本市数値は前年度から</a:t>
          </a:r>
          <a:r>
            <a:rPr kumimoji="1" lang="en-US" altLang="ja-JP" sz="1300">
              <a:latin typeface="ＭＳ Ｐゴシック"/>
              <a:ea typeface="ＭＳ Ｐゴシック"/>
            </a:rPr>
            <a:t>0.01</a:t>
          </a:r>
          <a:r>
            <a:rPr kumimoji="1" lang="ja-JP" altLang="en-US" sz="1300">
              <a:latin typeface="ＭＳ Ｐゴシック"/>
              <a:ea typeface="ＭＳ Ｐゴシック"/>
            </a:rPr>
            <a:t>ポイント増となり、全国平均と比較すると</a:t>
          </a:r>
          <a:r>
            <a:rPr kumimoji="1" lang="en-US" altLang="ja-JP" sz="1300">
              <a:latin typeface="ＭＳ Ｐゴシック"/>
              <a:ea typeface="ＭＳ Ｐゴシック"/>
            </a:rPr>
            <a:t>0.13</a:t>
          </a:r>
          <a:r>
            <a:rPr kumimoji="1" lang="ja-JP" altLang="en-US" sz="1300">
              <a:latin typeface="ＭＳ Ｐゴシック"/>
              <a:ea typeface="ＭＳ Ｐゴシック"/>
            </a:rPr>
            <a:t>ポイント高い数値となった。</a:t>
          </a:r>
        </a:p>
        <a:p>
          <a:r>
            <a:rPr kumimoji="1" lang="ja-JP" altLang="en-US" sz="1300">
              <a:latin typeface="ＭＳ Ｐゴシック"/>
              <a:ea typeface="ＭＳ Ｐゴシック"/>
            </a:rPr>
            <a:t>　今後は、産業団地の造成や都市基盤の整備に取り組み、自主財源の根幹である市税の増収を図ることで、財政力指数の向上に努める。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4828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19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146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24130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4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167640</xdr:rowOff>
    </xdr:from>
    <xdr:ext cx="762000" cy="25019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399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24130</xdr:rowOff>
    </xdr:from>
    <xdr:to>
      <xdr:col>24</xdr:col>
      <xdr:colOff>12700</xdr:colOff>
      <xdr:row>44</xdr:row>
      <xdr:rowOff>24130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54610</xdr:rowOff>
    </xdr:from>
    <xdr:ext cx="762000" cy="248920"/>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86995</xdr:rowOff>
    </xdr:from>
    <xdr:to>
      <xdr:col>23</xdr:col>
      <xdr:colOff>133350</xdr:colOff>
      <xdr:row>40</xdr:row>
      <xdr:rowOff>106680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94499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168910</xdr:rowOff>
    </xdr:from>
    <xdr:ext cx="762000" cy="24892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1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86995</xdr:rowOff>
    </xdr:from>
    <xdr:to>
      <xdr:col>19</xdr:col>
      <xdr:colOff>133350</xdr:colOff>
      <xdr:row>40</xdr:row>
      <xdr:rowOff>106680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99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111760</xdr:rowOff>
    </xdr:from>
    <xdr:ext cx="736600" cy="24892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1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40</xdr:row>
      <xdr:rowOff>86995</xdr:rowOff>
    </xdr:from>
    <xdr:to>
      <xdr:col>15</xdr:col>
      <xdr:colOff>82550</xdr:colOff>
      <xdr:row>40</xdr:row>
      <xdr:rowOff>86995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449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5080</xdr:rowOff>
    </xdr:from>
    <xdr:to>
      <xdr:col>15</xdr:col>
      <xdr:colOff>133350</xdr:colOff>
      <xdr:row>41</xdr:row>
      <xdr:rowOff>106680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91440</xdr:rowOff>
    </xdr:from>
    <xdr:ext cx="762000" cy="25908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0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40</xdr:row>
      <xdr:rowOff>46355</xdr:rowOff>
    </xdr:from>
    <xdr:to>
      <xdr:col>11</xdr:col>
      <xdr:colOff>31750</xdr:colOff>
      <xdr:row>40</xdr:row>
      <xdr:rowOff>86995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0435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156845</xdr:rowOff>
    </xdr:from>
    <xdr:to>
      <xdr:col>11</xdr:col>
      <xdr:colOff>82550</xdr:colOff>
      <xdr:row>41</xdr:row>
      <xdr:rowOff>86995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71755</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52070</xdr:rowOff>
    </xdr:from>
    <xdr:ext cx="762000" cy="25146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15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36195</xdr:rowOff>
    </xdr:from>
    <xdr:to>
      <xdr:col>23</xdr:col>
      <xdr:colOff>184150</xdr:colOff>
      <xdr:row>40</xdr:row>
      <xdr:rowOff>137795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52705</xdr:rowOff>
    </xdr:from>
    <xdr:ext cx="762000" cy="25082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392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55880</xdr:rowOff>
    </xdr:from>
    <xdr:to>
      <xdr:col>19</xdr:col>
      <xdr:colOff>184150</xdr:colOff>
      <xdr:row>40</xdr:row>
      <xdr:rowOff>157480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167640</xdr:rowOff>
    </xdr:from>
    <xdr:ext cx="736600" cy="25019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8274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36195</xdr:rowOff>
    </xdr:from>
    <xdr:to>
      <xdr:col>15</xdr:col>
      <xdr:colOff>133350</xdr:colOff>
      <xdr:row>40</xdr:row>
      <xdr:rowOff>137795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147955</xdr:rowOff>
    </xdr:from>
    <xdr:ext cx="762000" cy="2584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3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40</xdr:row>
      <xdr:rowOff>36195</xdr:rowOff>
    </xdr:from>
    <xdr:to>
      <xdr:col>11</xdr:col>
      <xdr:colOff>82550</xdr:colOff>
      <xdr:row>40</xdr:row>
      <xdr:rowOff>137795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147955</xdr:rowOff>
    </xdr:from>
    <xdr:ext cx="762000" cy="2584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63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39</xdr:row>
      <xdr:rowOff>167005</xdr:rowOff>
    </xdr:from>
    <xdr:to>
      <xdr:col>7</xdr:col>
      <xdr:colOff>31750</xdr:colOff>
      <xdr:row>40</xdr:row>
      <xdr:rowOff>97790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107315</xdr:rowOff>
    </xdr:from>
    <xdr:ext cx="762000"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39570"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3957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類似団体内平均値を大きく上回っている要因は、平成</a:t>
          </a:r>
          <a:r>
            <a:rPr kumimoji="1" lang="en-US" altLang="ja-JP" sz="1300">
              <a:latin typeface="ＭＳ Ｐゴシック"/>
              <a:ea typeface="ＭＳ Ｐゴシック"/>
            </a:rPr>
            <a:t>29</a:t>
          </a:r>
          <a:r>
            <a:rPr kumimoji="1" lang="ja-JP" altLang="en-US" sz="1300">
              <a:latin typeface="ＭＳ Ｐゴシック"/>
              <a:ea typeface="ＭＳ Ｐゴシック"/>
            </a:rPr>
            <a:t>年度より実施している小中学校給食費無償化による特定財源減少によるものである。前年度から0.1ポイント減となった主な要因は、歳入で地方交付税や地方特例交付金が増となったことによるものである。</a:t>
          </a:r>
        </a:p>
        <a:p>
          <a:r>
            <a:rPr kumimoji="1" lang="ja-JP" altLang="en-US" sz="1300">
              <a:latin typeface="ＭＳ Ｐゴシック"/>
              <a:ea typeface="ＭＳ Ｐゴシック"/>
            </a:rPr>
            <a:t>　今後も社会保障関係経費の増加や大型公共事業の財源として発行した地方債償還額の増加等に伴い、経常経費の増加が見込まれているため、財政改革を推進し、経常収支比率の引き下げに努める。</a:t>
          </a: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4828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082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52070</xdr:rowOff>
    </xdr:from>
    <xdr:ext cx="762000" cy="25146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63500</xdr:rowOff>
    </xdr:from>
    <xdr:ext cx="762000" cy="25146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55880</xdr:rowOff>
    </xdr:from>
    <xdr:to>
      <xdr:col>23</xdr:col>
      <xdr:colOff>133350</xdr:colOff>
      <xdr:row>67</xdr:row>
      <xdr:rowOff>64135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154303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160655</xdr:rowOff>
    </xdr:from>
    <xdr:ext cx="762000" cy="25908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144145</xdr:rowOff>
    </xdr:from>
    <xdr:to>
      <xdr:col>23</xdr:col>
      <xdr:colOff>184150</xdr:colOff>
      <xdr:row>64</xdr:row>
      <xdr:rowOff>74930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67</xdr:row>
      <xdr:rowOff>64135</xdr:rowOff>
    </xdr:from>
    <xdr:to>
      <xdr:col>19</xdr:col>
      <xdr:colOff>133350</xdr:colOff>
      <xdr:row>67</xdr:row>
      <xdr:rowOff>64135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5512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103505</xdr:rowOff>
    </xdr:from>
    <xdr:to>
      <xdr:col>19</xdr:col>
      <xdr:colOff>184150</xdr:colOff>
      <xdr:row>64</xdr:row>
      <xdr:rowOff>33655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43815</xdr:rowOff>
    </xdr:from>
    <xdr:ext cx="736600" cy="24828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71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130175</xdr:rowOff>
    </xdr:from>
    <xdr:to>
      <xdr:col>15</xdr:col>
      <xdr:colOff>82550</xdr:colOff>
      <xdr:row>67</xdr:row>
      <xdr:rowOff>64135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931525"/>
          <a:ext cx="889000" cy="619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102870</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130175</xdr:rowOff>
    </xdr:from>
    <xdr:to>
      <xdr:col>11</xdr:col>
      <xdr:colOff>31750</xdr:colOff>
      <xdr:row>66</xdr:row>
      <xdr:rowOff>26035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931525"/>
          <a:ext cx="8890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156210</xdr:rowOff>
    </xdr:from>
    <xdr:ext cx="762000" cy="25019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47625</xdr:rowOff>
    </xdr:from>
    <xdr:to>
      <xdr:col>7</xdr:col>
      <xdr:colOff>31750</xdr:colOff>
      <xdr:row>63</xdr:row>
      <xdr:rowOff>149225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159385</xdr:rowOff>
    </xdr:from>
    <xdr:ext cx="762000" cy="2584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4892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4892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4892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4892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4892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67</xdr:row>
      <xdr:rowOff>5080</xdr:rowOff>
    </xdr:from>
    <xdr:to>
      <xdr:col>23</xdr:col>
      <xdr:colOff>184150</xdr:colOff>
      <xdr:row>67</xdr:row>
      <xdr:rowOff>106680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49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72390</xdr:rowOff>
    </xdr:from>
    <xdr:ext cx="762000" cy="259080"/>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388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67</xdr:row>
      <xdr:rowOff>13335</xdr:rowOff>
    </xdr:from>
    <xdr:to>
      <xdr:col>19</xdr:col>
      <xdr:colOff>184150</xdr:colOff>
      <xdr:row>67</xdr:row>
      <xdr:rowOff>114935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50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99695</xdr:rowOff>
    </xdr:from>
    <xdr:ext cx="736600" cy="24955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58684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67</xdr:row>
      <xdr:rowOff>13335</xdr:rowOff>
    </xdr:from>
    <xdr:to>
      <xdr:col>15</xdr:col>
      <xdr:colOff>133350</xdr:colOff>
      <xdr:row>67</xdr:row>
      <xdr:rowOff>114935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50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99695</xdr:rowOff>
    </xdr:from>
    <xdr:ext cx="762000" cy="24955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5868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63</xdr:row>
      <xdr:rowOff>79375</xdr:rowOff>
    </xdr:from>
    <xdr:to>
      <xdr:col>11</xdr:col>
      <xdr:colOff>82550</xdr:colOff>
      <xdr:row>64</xdr:row>
      <xdr:rowOff>9525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8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166370</xdr:rowOff>
    </xdr:from>
    <xdr:ext cx="762000" cy="25146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9677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146685</xdr:rowOff>
    </xdr:from>
    <xdr:to>
      <xdr:col>7</xdr:col>
      <xdr:colOff>31750</xdr:colOff>
      <xdr:row>66</xdr:row>
      <xdr:rowOff>76835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29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61595</xdr:rowOff>
    </xdr:from>
    <xdr:ext cx="762000" cy="25908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377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39570"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090" y="1297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[140,596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前年度から9</a:t>
          </a:r>
          <a:r>
            <a:rPr kumimoji="1" lang="en-US" altLang="ja-JP" sz="1300">
              <a:latin typeface="ＭＳ Ｐゴシック"/>
              <a:ea typeface="ＭＳ Ｐゴシック"/>
            </a:rPr>
            <a:t>,184</a:t>
          </a:r>
          <a:r>
            <a:rPr kumimoji="1" lang="ja-JP" altLang="en-US" sz="1300">
              <a:latin typeface="ＭＳ Ｐゴシック"/>
              <a:ea typeface="ＭＳ Ｐゴシック"/>
            </a:rPr>
            <a:t>円増加したが、類似団体内平均値と比較すると56</a:t>
          </a:r>
          <a:r>
            <a:rPr kumimoji="1" lang="en-US" altLang="ja-JP" sz="1300">
              <a:latin typeface="ＭＳ Ｐゴシック"/>
              <a:ea typeface="ＭＳ Ｐゴシック"/>
            </a:rPr>
            <a:t>,505</a:t>
          </a:r>
          <a:r>
            <a:rPr kumimoji="1" lang="ja-JP" altLang="en-US" sz="1300">
              <a:latin typeface="ＭＳ Ｐゴシック"/>
              <a:ea typeface="ＭＳ Ｐゴシック"/>
            </a:rPr>
            <a:t>円低い数値となった。増加要因は主に物件費で、ふるさと思いやり寄附金のさらなる寄付額増加を目指した支援業務委託料や新型コロナウイルスワクチンの定期予防接種の実施に伴う個別接種委託料の増等によるものである。</a:t>
          </a:r>
        </a:p>
        <a:p>
          <a:r>
            <a:rPr kumimoji="1" lang="ja-JP" altLang="en-US" sz="1300">
              <a:latin typeface="ＭＳ Ｐゴシック"/>
              <a:ea typeface="ＭＳ Ｐゴシック"/>
            </a:rPr>
            <a:t>　今後も引き続き、財源の掘り起こし等を行うとともに、行財政改革の推進により経常経費の削減に努める。</a:t>
          </a:r>
        </a:p>
      </xdr:txBody>
    </xdr:sp>
    <xdr:clientData/>
  </xdr:twoCellAnchor>
  <xdr:oneCellAnchor>
    <xdr:from>
      <xdr:col>3</xdr:col>
      <xdr:colOff>95250</xdr:colOff>
      <xdr:row>77</xdr:row>
      <xdr:rowOff>6350</xdr:rowOff>
    </xdr:from>
    <xdr:ext cx="349885" cy="217170"/>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99060</xdr:rowOff>
    </xdr:from>
    <xdr:ext cx="762000" cy="25019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130810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162560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22860</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4892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80645</xdr:rowOff>
    </xdr:from>
    <xdr:to>
      <xdr:col>23</xdr:col>
      <xdr:colOff>133350</xdr:colOff>
      <xdr:row>88</xdr:row>
      <xdr:rowOff>71120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095"/>
          <a:ext cx="0" cy="1190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43180</xdr:rowOff>
    </xdr:from>
    <xdr:ext cx="762000" cy="24892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7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71120</xdr:rowOff>
    </xdr:from>
    <xdr:to>
      <xdr:col>24</xdr:col>
      <xdr:colOff>12700</xdr:colOff>
      <xdr:row>88</xdr:row>
      <xdr:rowOff>71120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167005</xdr:rowOff>
    </xdr:from>
    <xdr:ext cx="762000" cy="25082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5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80645</xdr:rowOff>
    </xdr:from>
    <xdr:to>
      <xdr:col>24</xdr:col>
      <xdr:colOff>12700</xdr:colOff>
      <xdr:row>81</xdr:row>
      <xdr:rowOff>80645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145415</xdr:rowOff>
    </xdr:from>
    <xdr:to>
      <xdr:col>23</xdr:col>
      <xdr:colOff>133350</xdr:colOff>
      <xdr:row>82</xdr:row>
      <xdr:rowOff>18415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3286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40640</xdr:rowOff>
    </xdr:from>
    <xdr:ext cx="762000" cy="25146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9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68580</xdr:rowOff>
    </xdr:from>
    <xdr:to>
      <xdr:col>23</xdr:col>
      <xdr:colOff>184150</xdr:colOff>
      <xdr:row>83</xdr:row>
      <xdr:rowOff>170180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134620</xdr:rowOff>
    </xdr:from>
    <xdr:to>
      <xdr:col>19</xdr:col>
      <xdr:colOff>133350</xdr:colOff>
      <xdr:row>81</xdr:row>
      <xdr:rowOff>145415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02207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155575</xdr:rowOff>
    </xdr:from>
    <xdr:to>
      <xdr:col>19</xdr:col>
      <xdr:colOff>184150</xdr:colOff>
      <xdr:row>83</xdr:row>
      <xdr:rowOff>86360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70485</xdr:rowOff>
    </xdr:from>
    <xdr:ext cx="736600" cy="25908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0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121920</xdr:rowOff>
    </xdr:from>
    <xdr:to>
      <xdr:col>15</xdr:col>
      <xdr:colOff>82550</xdr:colOff>
      <xdr:row>81</xdr:row>
      <xdr:rowOff>134620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0937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156210</xdr:rowOff>
    </xdr:from>
    <xdr:to>
      <xdr:col>15</xdr:col>
      <xdr:colOff>133350</xdr:colOff>
      <xdr:row>83</xdr:row>
      <xdr:rowOff>86360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71120</xdr:rowOff>
    </xdr:from>
    <xdr:ext cx="7620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95250</xdr:rowOff>
    </xdr:from>
    <xdr:to>
      <xdr:col>11</xdr:col>
      <xdr:colOff>31750</xdr:colOff>
      <xdr:row>81</xdr:row>
      <xdr:rowOff>121920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8270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119380</xdr:rowOff>
    </xdr:from>
    <xdr:to>
      <xdr:col>11</xdr:col>
      <xdr:colOff>82550</xdr:colOff>
      <xdr:row>83</xdr:row>
      <xdr:rowOff>49530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34290</xdr:rowOff>
    </xdr:from>
    <xdr:ext cx="762000" cy="25908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66040</xdr:rowOff>
    </xdr:from>
    <xdr:to>
      <xdr:col>7</xdr:col>
      <xdr:colOff>31750</xdr:colOff>
      <xdr:row>82</xdr:row>
      <xdr:rowOff>167640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153035</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139065</xdr:rowOff>
    </xdr:from>
    <xdr:to>
      <xdr:col>23</xdr:col>
      <xdr:colOff>184150</xdr:colOff>
      <xdr:row>82</xdr:row>
      <xdr:rowOff>69215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2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60325</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47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140,596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94615</xdr:rowOff>
    </xdr:from>
    <xdr:to>
      <xdr:col>19</xdr:col>
      <xdr:colOff>184150</xdr:colOff>
      <xdr:row>82</xdr:row>
      <xdr:rowOff>24765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98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34925</xdr:rowOff>
    </xdr:from>
    <xdr:ext cx="7366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509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131,412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83820</xdr:rowOff>
    </xdr:from>
    <xdr:to>
      <xdr:col>15</xdr:col>
      <xdr:colOff>133350</xdr:colOff>
      <xdr:row>82</xdr:row>
      <xdr:rowOff>13970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7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24130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40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129,247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71120</xdr:rowOff>
    </xdr:from>
    <xdr:to>
      <xdr:col>11</xdr:col>
      <xdr:colOff>82550</xdr:colOff>
      <xdr:row>82</xdr:row>
      <xdr:rowOff>1270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11430</xdr:rowOff>
    </xdr:from>
    <xdr:ext cx="7620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27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126,554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44450</xdr:rowOff>
    </xdr:from>
    <xdr:to>
      <xdr:col>7</xdr:col>
      <xdr:colOff>31750</xdr:colOff>
      <xdr:row>81</xdr:row>
      <xdr:rowOff>146050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156210</xdr:rowOff>
    </xdr:from>
    <xdr:ext cx="762000" cy="25019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00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121,104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39570"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前年度から0.2ポイント減となった主な要因は、経験年数階層の変動が生じ、指数が低下したもの。今後も国の制度や近隣市町村の状況を踏まえて、給与の適正化に努める。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4955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146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4892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80010</xdr:rowOff>
    </xdr:from>
    <xdr:to>
      <xdr:col>81</xdr:col>
      <xdr:colOff>44450</xdr:colOff>
      <xdr:row>90</xdr:row>
      <xdr:rowOff>70485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460"/>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42545</xdr:rowOff>
    </xdr:from>
    <xdr:ext cx="762000" cy="24955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0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70485</xdr:rowOff>
    </xdr:from>
    <xdr:to>
      <xdr:col>81</xdr:col>
      <xdr:colOff>133350</xdr:colOff>
      <xdr:row>90</xdr:row>
      <xdr:rowOff>70485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166370</xdr:rowOff>
    </xdr:from>
    <xdr:ext cx="762000" cy="25146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9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80010</xdr:rowOff>
    </xdr:from>
    <xdr:to>
      <xdr:col>81</xdr:col>
      <xdr:colOff>133350</xdr:colOff>
      <xdr:row>81</xdr:row>
      <xdr:rowOff>80010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99060</xdr:rowOff>
    </xdr:from>
    <xdr:to>
      <xdr:col>81</xdr:col>
      <xdr:colOff>44450</xdr:colOff>
      <xdr:row>83</xdr:row>
      <xdr:rowOff>133350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32941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39370</xdr:rowOff>
    </xdr:from>
    <xdr:ext cx="762000" cy="25908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67310</xdr:rowOff>
    </xdr:from>
    <xdr:to>
      <xdr:col>81</xdr:col>
      <xdr:colOff>95250</xdr:colOff>
      <xdr:row>85</xdr:row>
      <xdr:rowOff>168910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99060</xdr:rowOff>
    </xdr:from>
    <xdr:to>
      <xdr:col>77</xdr:col>
      <xdr:colOff>44450</xdr:colOff>
      <xdr:row>83</xdr:row>
      <xdr:rowOff>133350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3294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67310</xdr:rowOff>
    </xdr:from>
    <xdr:to>
      <xdr:col>77</xdr:col>
      <xdr:colOff>95250</xdr:colOff>
      <xdr:row>85</xdr:row>
      <xdr:rowOff>168910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153670</xdr:rowOff>
    </xdr:from>
    <xdr:ext cx="736600" cy="25908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99060</xdr:rowOff>
    </xdr:from>
    <xdr:to>
      <xdr:col>72</xdr:col>
      <xdr:colOff>203200</xdr:colOff>
      <xdr:row>84</xdr:row>
      <xdr:rowOff>13335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32941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67310</xdr:rowOff>
    </xdr:from>
    <xdr:to>
      <xdr:col>73</xdr:col>
      <xdr:colOff>44450</xdr:colOff>
      <xdr:row>85</xdr:row>
      <xdr:rowOff>168910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153670</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133350</xdr:rowOff>
    </xdr:from>
    <xdr:to>
      <xdr:col>68</xdr:col>
      <xdr:colOff>152400</xdr:colOff>
      <xdr:row>84</xdr:row>
      <xdr:rowOff>13335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6370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67310</xdr:rowOff>
    </xdr:from>
    <xdr:to>
      <xdr:col>68</xdr:col>
      <xdr:colOff>203200</xdr:colOff>
      <xdr:row>85</xdr:row>
      <xdr:rowOff>168910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153670</xdr:rowOff>
    </xdr:from>
    <xdr:ext cx="762000" cy="25908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137160</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88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83</xdr:row>
      <xdr:rowOff>48260</xdr:rowOff>
    </xdr:from>
    <xdr:to>
      <xdr:col>81</xdr:col>
      <xdr:colOff>95250</xdr:colOff>
      <xdr:row>83</xdr:row>
      <xdr:rowOff>149860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27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64770</xdr:rowOff>
    </xdr:from>
    <xdr:ext cx="762000" cy="250190"/>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236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22860</xdr:rowOff>
    </xdr:from>
    <xdr:ext cx="736600" cy="259080"/>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81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48260</xdr:rowOff>
    </xdr:from>
    <xdr:to>
      <xdr:col>73</xdr:col>
      <xdr:colOff>44450</xdr:colOff>
      <xdr:row>83</xdr:row>
      <xdr:rowOff>149860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27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160020</xdr:rowOff>
    </xdr:from>
    <xdr:ext cx="7620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047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133985</xdr:rowOff>
    </xdr:from>
    <xdr:to>
      <xdr:col>68</xdr:col>
      <xdr:colOff>203200</xdr:colOff>
      <xdr:row>84</xdr:row>
      <xdr:rowOff>64135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6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74930</xdr:rowOff>
    </xdr:from>
    <xdr:ext cx="762000" cy="25146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338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22860</xdr:rowOff>
    </xdr:from>
    <xdr:ext cx="762000" cy="25908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39570" cy="35306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3957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[7.37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類似団体平均職員数を下回って推移している主な要因は、常備消防事業やごみ処理、し尿処理事業等を隣接する自治体に委託していることが挙げられる。</a:t>
          </a:r>
        </a:p>
        <a:p>
          <a:r>
            <a:rPr kumimoji="1" lang="ja-JP" altLang="en-US" sz="1300">
              <a:latin typeface="ＭＳ Ｐゴシック"/>
              <a:ea typeface="ＭＳ Ｐゴシック"/>
            </a:rPr>
            <a:t>　本市においては、定員管理の適正化を図るために令和</a:t>
          </a:r>
          <a:r>
            <a:rPr kumimoji="1" lang="en-US" altLang="ja-JP" sz="1300">
              <a:latin typeface="ＭＳ Ｐゴシック"/>
              <a:ea typeface="ＭＳ Ｐゴシック"/>
            </a:rPr>
            <a:t>3</a:t>
          </a:r>
          <a:r>
            <a:rPr kumimoji="1" lang="ja-JP" altLang="en-US" sz="1300">
              <a:latin typeface="ＭＳ Ｐゴシック"/>
              <a:ea typeface="ＭＳ Ｐゴシック"/>
            </a:rPr>
            <a:t>～</a:t>
          </a:r>
          <a:r>
            <a:rPr kumimoji="1" lang="en-US" altLang="ja-JP" sz="1300">
              <a:latin typeface="ＭＳ Ｐゴシック"/>
              <a:ea typeface="ＭＳ Ｐゴシック"/>
            </a:rPr>
            <a:t>4</a:t>
          </a:r>
          <a:r>
            <a:rPr kumimoji="1" lang="ja-JP" altLang="en-US" sz="1300">
              <a:latin typeface="ＭＳ Ｐゴシック"/>
              <a:ea typeface="ＭＳ Ｐゴシック"/>
            </a:rPr>
            <a:t>年度に業務量調査を実施し、業務量に見合った職員配置を目指している。</a:t>
          </a:r>
        </a:p>
        <a:p>
          <a:r>
            <a:rPr kumimoji="1" lang="ja-JP" altLang="en-US" sz="1300">
              <a:latin typeface="ＭＳ Ｐゴシック"/>
              <a:ea typeface="ＭＳ Ｐゴシック"/>
            </a:rPr>
            <a:t>　今後も引き続き、年齢構成の偏りが生じないように職員採用計画を検討するとともに、既存事業や働き方の見直しをすることで、住民サービスを低下させることなく、適正な職員定数の管理に努める。</a:t>
          </a: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4892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8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082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1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43180</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730"/>
          <a:ext cx="0" cy="1311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127000</xdr:rowOff>
    </xdr:from>
    <xdr:ext cx="762000" cy="259080"/>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129540</xdr:rowOff>
    </xdr:from>
    <xdr:ext cx="762000" cy="25908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2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43180</xdr:rowOff>
    </xdr:from>
    <xdr:to>
      <xdr:col>81</xdr:col>
      <xdr:colOff>133350</xdr:colOff>
      <xdr:row>59</xdr:row>
      <xdr:rowOff>43180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144780</xdr:rowOff>
    </xdr:from>
    <xdr:to>
      <xdr:col>81</xdr:col>
      <xdr:colOff>44450</xdr:colOff>
      <xdr:row>60</xdr:row>
      <xdr:rowOff>148590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43178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104775</xdr:rowOff>
    </xdr:from>
    <xdr:ext cx="762000" cy="25908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2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132715</xdr:rowOff>
    </xdr:from>
    <xdr:to>
      <xdr:col>81</xdr:col>
      <xdr:colOff>95250</xdr:colOff>
      <xdr:row>62</xdr:row>
      <xdr:rowOff>63500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124460</xdr:rowOff>
    </xdr:from>
    <xdr:to>
      <xdr:col>77</xdr:col>
      <xdr:colOff>44450</xdr:colOff>
      <xdr:row>60</xdr:row>
      <xdr:rowOff>144780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41146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114300</xdr:rowOff>
    </xdr:from>
    <xdr:to>
      <xdr:col>77</xdr:col>
      <xdr:colOff>95250</xdr:colOff>
      <xdr:row>62</xdr:row>
      <xdr:rowOff>44450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29210</xdr:rowOff>
    </xdr:from>
    <xdr:ext cx="736600" cy="25146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11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113665</xdr:rowOff>
    </xdr:from>
    <xdr:to>
      <xdr:col>72</xdr:col>
      <xdr:colOff>203200</xdr:colOff>
      <xdr:row>60</xdr:row>
      <xdr:rowOff>124460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40066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102870</xdr:rowOff>
    </xdr:from>
    <xdr:to>
      <xdr:col>73</xdr:col>
      <xdr:colOff>44450</xdr:colOff>
      <xdr:row>62</xdr:row>
      <xdr:rowOff>33020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17780</xdr:rowOff>
    </xdr:from>
    <xdr:ext cx="762000" cy="25146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6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106680</xdr:rowOff>
    </xdr:from>
    <xdr:to>
      <xdr:col>68</xdr:col>
      <xdr:colOff>152400</xdr:colOff>
      <xdr:row>60</xdr:row>
      <xdr:rowOff>113665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936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95885</xdr:rowOff>
    </xdr:from>
    <xdr:to>
      <xdr:col>68</xdr:col>
      <xdr:colOff>203200</xdr:colOff>
      <xdr:row>62</xdr:row>
      <xdr:rowOff>26035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10795</xdr:rowOff>
    </xdr:from>
    <xdr:ext cx="762000" cy="2584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58420</xdr:rowOff>
    </xdr:from>
    <xdr:to>
      <xdr:col>64</xdr:col>
      <xdr:colOff>152400</xdr:colOff>
      <xdr:row>61</xdr:row>
      <xdr:rowOff>160020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144780</xdr:rowOff>
    </xdr:from>
    <xdr:ext cx="762000" cy="25019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2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4892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4892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4892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4892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4892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97790</xdr:rowOff>
    </xdr:from>
    <xdr:to>
      <xdr:col>81</xdr:col>
      <xdr:colOff>95250</xdr:colOff>
      <xdr:row>61</xdr:row>
      <xdr:rowOff>27940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114300</xdr:rowOff>
    </xdr:from>
    <xdr:ext cx="762000" cy="259080"/>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229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93980</xdr:rowOff>
    </xdr:from>
    <xdr:to>
      <xdr:col>77</xdr:col>
      <xdr:colOff>95250</xdr:colOff>
      <xdr:row>61</xdr:row>
      <xdr:rowOff>24130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34290</xdr:rowOff>
    </xdr:from>
    <xdr:ext cx="7366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49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73660</xdr:rowOff>
    </xdr:from>
    <xdr:to>
      <xdr:col>73</xdr:col>
      <xdr:colOff>44450</xdr:colOff>
      <xdr:row>61</xdr:row>
      <xdr:rowOff>3810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13970</xdr:rowOff>
    </xdr:from>
    <xdr:ext cx="762000" cy="25908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2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63500</xdr:rowOff>
    </xdr:from>
    <xdr:to>
      <xdr:col>68</xdr:col>
      <xdr:colOff>203200</xdr:colOff>
      <xdr:row>60</xdr:row>
      <xdr:rowOff>164465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505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3175</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18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55880</xdr:rowOff>
    </xdr:from>
    <xdr:to>
      <xdr:col>64</xdr:col>
      <xdr:colOff>152400</xdr:colOff>
      <xdr:row>60</xdr:row>
      <xdr:rowOff>157480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168275</xdr:rowOff>
    </xdr:from>
    <xdr:ext cx="762000" cy="24955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1237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39570"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合併以来、地方債発行額の抑制や交付税措置のある有利な地方債の発行に努めてきた結果、類似団体平均と比較すると</a:t>
          </a:r>
          <a:r>
            <a:rPr kumimoji="1" lang="en-US" altLang="ja-JP" sz="1300">
              <a:latin typeface="ＭＳ Ｐゴシック"/>
              <a:ea typeface="ＭＳ Ｐゴシック"/>
            </a:rPr>
            <a:t>3.7</a:t>
          </a:r>
          <a:r>
            <a:rPr kumimoji="1" lang="ja-JP" altLang="en-US" sz="1300">
              <a:latin typeface="ＭＳ Ｐゴシック"/>
              <a:ea typeface="ＭＳ Ｐゴシック"/>
            </a:rPr>
            <a:t>ポイント下回っているものの、前年度より</a:t>
          </a:r>
          <a:r>
            <a:rPr kumimoji="1" lang="en-US" altLang="ja-JP" sz="1300">
              <a:latin typeface="ＭＳ Ｐゴシック"/>
              <a:ea typeface="ＭＳ Ｐゴシック"/>
            </a:rPr>
            <a:t>0.3</a:t>
          </a:r>
          <a:r>
            <a:rPr kumimoji="1" lang="ja-JP" altLang="en-US" sz="1300">
              <a:latin typeface="ＭＳ Ｐゴシック"/>
              <a:ea typeface="ＭＳ Ｐゴシック"/>
            </a:rPr>
            <a:t>ポイント増となった。</a:t>
          </a:r>
        </a:p>
        <a:p>
          <a:r>
            <a:rPr kumimoji="1" lang="ja-JP" altLang="en-US" sz="1300">
              <a:latin typeface="ＭＳ Ｐゴシック"/>
              <a:ea typeface="ＭＳ Ｐゴシック"/>
            </a:rPr>
            <a:t>　今後大型公共事業の実施における公債費の増加が見込まれていることから、当該比率は増加していくことが想定されている。緊急性や市民ニーズ等を十分に考慮した上で取捨選択し、計画的な地方債の発行を行い、財政の健全化に努める。</a:t>
          </a: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4828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7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019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146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59055</xdr:rowOff>
    </xdr:from>
    <xdr:to>
      <xdr:col>81</xdr:col>
      <xdr:colOff>44450</xdr:colOff>
      <xdr:row>45</xdr:row>
      <xdr:rowOff>74930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59805"/>
          <a:ext cx="0" cy="1730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46355</xdr:rowOff>
    </xdr:from>
    <xdr:ext cx="762000" cy="259080"/>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74930</xdr:rowOff>
    </xdr:from>
    <xdr:to>
      <xdr:col>81</xdr:col>
      <xdr:colOff>133350</xdr:colOff>
      <xdr:row>45</xdr:row>
      <xdr:rowOff>74930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90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145415</xdr:rowOff>
    </xdr:from>
    <xdr:ext cx="762000" cy="24955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59055</xdr:rowOff>
    </xdr:from>
    <xdr:to>
      <xdr:col>81</xdr:col>
      <xdr:colOff>133350</xdr:colOff>
      <xdr:row>35</xdr:row>
      <xdr:rowOff>59055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59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64770</xdr:rowOff>
    </xdr:from>
    <xdr:to>
      <xdr:col>81</xdr:col>
      <xdr:colOff>44450</xdr:colOff>
      <xdr:row>37</xdr:row>
      <xdr:rowOff>105410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40842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8255</xdr:rowOff>
    </xdr:from>
    <xdr:ext cx="762000" cy="24955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25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36195</xdr:rowOff>
    </xdr:from>
    <xdr:to>
      <xdr:col>81</xdr:col>
      <xdr:colOff>95250</xdr:colOff>
      <xdr:row>40</xdr:row>
      <xdr:rowOff>137795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4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156210</xdr:rowOff>
    </xdr:from>
    <xdr:to>
      <xdr:col>77</xdr:col>
      <xdr:colOff>44450</xdr:colOff>
      <xdr:row>37</xdr:row>
      <xdr:rowOff>64770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32841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22860</xdr:rowOff>
    </xdr:from>
    <xdr:to>
      <xdr:col>77</xdr:col>
      <xdr:colOff>95250</xdr:colOff>
      <xdr:row>40</xdr:row>
      <xdr:rowOff>124460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109220</xdr:rowOff>
    </xdr:from>
    <xdr:ext cx="736600" cy="25146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722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36</xdr:row>
      <xdr:rowOff>115570</xdr:rowOff>
    </xdr:from>
    <xdr:to>
      <xdr:col>72</xdr:col>
      <xdr:colOff>203200</xdr:colOff>
      <xdr:row>36</xdr:row>
      <xdr:rowOff>156210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28777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167005</xdr:rowOff>
    </xdr:from>
    <xdr:to>
      <xdr:col>73</xdr:col>
      <xdr:colOff>44450</xdr:colOff>
      <xdr:row>40</xdr:row>
      <xdr:rowOff>97790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5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81915</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39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36</xdr:row>
      <xdr:rowOff>102235</xdr:rowOff>
    </xdr:from>
    <xdr:to>
      <xdr:col>68</xdr:col>
      <xdr:colOff>152400</xdr:colOff>
      <xdr:row>36</xdr:row>
      <xdr:rowOff>115570</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2744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153670</xdr:rowOff>
    </xdr:from>
    <xdr:to>
      <xdr:col>68</xdr:col>
      <xdr:colOff>203200</xdr:colOff>
      <xdr:row>40</xdr:row>
      <xdr:rowOff>83820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68580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22860</xdr:rowOff>
    </xdr:from>
    <xdr:to>
      <xdr:col>64</xdr:col>
      <xdr:colOff>152400</xdr:colOff>
      <xdr:row>40</xdr:row>
      <xdr:rowOff>124460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109220</xdr:rowOff>
    </xdr:from>
    <xdr:ext cx="762000" cy="25146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72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37</xdr:row>
      <xdr:rowOff>54610</xdr:rowOff>
    </xdr:from>
    <xdr:to>
      <xdr:col>81</xdr:col>
      <xdr:colOff>95250</xdr:colOff>
      <xdr:row>37</xdr:row>
      <xdr:rowOff>156210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71120</xdr:rowOff>
    </xdr:from>
    <xdr:ext cx="762000" cy="25908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243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37</xdr:row>
      <xdr:rowOff>13970</xdr:rowOff>
    </xdr:from>
    <xdr:to>
      <xdr:col>77</xdr:col>
      <xdr:colOff>95250</xdr:colOff>
      <xdr:row>37</xdr:row>
      <xdr:rowOff>115570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125730</xdr:rowOff>
    </xdr:from>
    <xdr:ext cx="7366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126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36</xdr:row>
      <xdr:rowOff>105410</xdr:rowOff>
    </xdr:from>
    <xdr:to>
      <xdr:col>73</xdr:col>
      <xdr:colOff>44450</xdr:colOff>
      <xdr:row>37</xdr:row>
      <xdr:rowOff>35560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45720</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046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36</xdr:row>
      <xdr:rowOff>64770</xdr:rowOff>
    </xdr:from>
    <xdr:to>
      <xdr:col>68</xdr:col>
      <xdr:colOff>203200</xdr:colOff>
      <xdr:row>36</xdr:row>
      <xdr:rowOff>166370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5080</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005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36</xdr:row>
      <xdr:rowOff>52070</xdr:rowOff>
    </xdr:from>
    <xdr:to>
      <xdr:col>64</xdr:col>
      <xdr:colOff>152400</xdr:colOff>
      <xdr:row>36</xdr:row>
      <xdr:rowOff>153035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224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163195</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5992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39570"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55" y="1543050"/>
          <a:ext cx="163957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前年と同様に、将来負担比率については該当していない。</a:t>
          </a:r>
        </a:p>
        <a:p>
          <a:r>
            <a:rPr kumimoji="1" lang="ja-JP" altLang="en-US" sz="1300">
              <a:latin typeface="ＭＳ Ｐゴシック"/>
              <a:ea typeface="ＭＳ Ｐゴシック"/>
            </a:rPr>
            <a:t>　事業を実施するにあたり、国庫支出金や県支出金、地方債など活用できる財源の有無について再度確認することで、充当可能財源の確保に努めた。しかし、近年実施している大型公共事業の財源として発行している地方債により、地方債残高が増加傾向にあることから、今後の活用については計画的に行う必要がある。また、将来世代への負担を少しでも軽減するため、実施事業の総点検を図り、財政の健全化に努める。</a:t>
          </a:r>
        </a:p>
      </xdr:txBody>
    </xdr:sp>
    <xdr:clientData/>
  </xdr:twoCellAnchor>
  <xdr:oneCellAnchor>
    <xdr:from>
      <xdr:col>61</xdr:col>
      <xdr:colOff>6350</xdr:colOff>
      <xdr:row>10</xdr:row>
      <xdr:rowOff>63500</xdr:rowOff>
    </xdr:from>
    <xdr:ext cx="298450" cy="21717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019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36195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8255</xdr:rowOff>
    </xdr:from>
    <xdr:ext cx="762000" cy="24955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7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dr:col>80</xdr:col>
      <xdr:colOff>165100</xdr:colOff>
      <xdr:row>21</xdr:row>
      <xdr:rowOff>36195</xdr:rowOff>
    </xdr:from>
    <xdr:to>
      <xdr:col>81</xdr:col>
      <xdr:colOff>133350</xdr:colOff>
      <xdr:row>21</xdr:row>
      <xdr:rowOff>36195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137160</xdr:rowOff>
    </xdr:from>
    <xdr:ext cx="762000" cy="259080"/>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49530</xdr:rowOff>
    </xdr:from>
    <xdr:ext cx="762000" cy="259080"/>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498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77470</xdr:rowOff>
    </xdr:from>
    <xdr:to>
      <xdr:col>81</xdr:col>
      <xdr:colOff>95250</xdr:colOff>
      <xdr:row>15</xdr:row>
      <xdr:rowOff>7620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83185</xdr:rowOff>
    </xdr:from>
    <xdr:to>
      <xdr:col>77</xdr:col>
      <xdr:colOff>95250</xdr:colOff>
      <xdr:row>15</xdr:row>
      <xdr:rowOff>13335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23495</xdr:rowOff>
    </xdr:from>
    <xdr:ext cx="736600" cy="25908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85090</xdr:rowOff>
    </xdr:from>
    <xdr:to>
      <xdr:col>73</xdr:col>
      <xdr:colOff>44450</xdr:colOff>
      <xdr:row>15</xdr:row>
      <xdr:rowOff>15240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25400</xdr:rowOff>
    </xdr:from>
    <xdr:ext cx="762000" cy="25908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254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122555</xdr:rowOff>
    </xdr:from>
    <xdr:to>
      <xdr:col>68</xdr:col>
      <xdr:colOff>203200</xdr:colOff>
      <xdr:row>15</xdr:row>
      <xdr:rowOff>52705</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63500</xdr:rowOff>
    </xdr:from>
    <xdr:ext cx="762000" cy="25146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2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8255</xdr:rowOff>
    </xdr:from>
    <xdr:to>
      <xdr:col>64</xdr:col>
      <xdr:colOff>152400</xdr:colOff>
      <xdr:row>15</xdr:row>
      <xdr:rowOff>109855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120650</xdr:rowOff>
    </xdr:from>
    <xdr:ext cx="762000" cy="25146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495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群馬県みどり市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48,470
47,370
208.42
31,719,375
30,693,439
714,316
12,624,972
23,430,744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5.0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492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492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5040" cy="24892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50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007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00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335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3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a:t>
          </a:r>
          <a:r>
            <a:rPr kumimoji="1" lang="en-US" altLang="ja-JP" sz="1300">
              <a:latin typeface="ＭＳ Ｐゴシック"/>
              <a:ea typeface="ＭＳ Ｐゴシック"/>
            </a:rPr>
            <a:t>6</a:t>
          </a:r>
          <a:r>
            <a:rPr kumimoji="1" lang="ja-JP" altLang="en-US" sz="1300">
              <a:latin typeface="ＭＳ Ｐゴシック"/>
              <a:ea typeface="ＭＳ Ｐゴシック"/>
            </a:rPr>
            <a:t>年人事院勧告により給与改定を実施したため令和</a:t>
          </a:r>
          <a:r>
            <a:rPr kumimoji="1" lang="en-US" altLang="ja-JP" sz="1300">
              <a:latin typeface="ＭＳ Ｐゴシック"/>
              <a:ea typeface="ＭＳ Ｐゴシック"/>
            </a:rPr>
            <a:t>6</a:t>
          </a:r>
          <a:r>
            <a:rPr kumimoji="1" lang="ja-JP" altLang="en-US" sz="1300">
              <a:latin typeface="ＭＳ Ｐゴシック"/>
              <a:ea typeface="ＭＳ Ｐゴシック"/>
            </a:rPr>
            <a:t>年度の人件費は増加しているものの、経常一般財源も増加したことから、前年度と比較して</a:t>
          </a:r>
          <a:r>
            <a:rPr kumimoji="1" lang="en-US" altLang="ja-JP" sz="1300">
              <a:latin typeface="ＭＳ Ｐゴシック"/>
              <a:ea typeface="ＭＳ Ｐゴシック"/>
            </a:rPr>
            <a:t>0.1</a:t>
          </a:r>
          <a:r>
            <a:rPr kumimoji="1" lang="ja-JP" altLang="en-US" sz="1300">
              <a:latin typeface="ＭＳ Ｐゴシック"/>
              <a:ea typeface="ＭＳ Ｐゴシック"/>
            </a:rPr>
            <a:t>ポイント減少している。</a:t>
          </a:r>
        </a:p>
        <a:p>
          <a:r>
            <a:rPr kumimoji="1" lang="ja-JP" altLang="en-US" sz="1300">
              <a:latin typeface="ＭＳ Ｐゴシック"/>
              <a:ea typeface="ＭＳ Ｐゴシック"/>
            </a:rPr>
            <a:t>　今後も、将来の人口減少を見込みながら適正な職員定数を管理し、人件費の抑制に努める。</a:t>
          </a:r>
        </a:p>
      </xdr:txBody>
    </xdr:sp>
    <xdr:clientData/>
  </xdr:twoCellAnchor>
  <xdr:oneCellAnchor>
    <xdr:from>
      <xdr:col>3</xdr:col>
      <xdr:colOff>123825</xdr:colOff>
      <xdr:row>29</xdr:row>
      <xdr:rowOff>107950</xdr:rowOff>
    </xdr:from>
    <xdr:ext cx="28702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6570"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657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657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6570"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657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657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6570" cy="25019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152400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38100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37</xdr:row>
      <xdr:rowOff>31750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36778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29210</xdr:rowOff>
    </xdr:from>
    <xdr:ext cx="762000" cy="25146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6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134620</xdr:rowOff>
    </xdr:from>
    <xdr:to>
      <xdr:col>19</xdr:col>
      <xdr:colOff>187325</xdr:colOff>
      <xdr:row>37</xdr:row>
      <xdr:rowOff>31750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0682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92710</xdr:rowOff>
    </xdr:from>
    <xdr:ext cx="72517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6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73660</xdr:rowOff>
    </xdr:from>
    <xdr:to>
      <xdr:col>15</xdr:col>
      <xdr:colOff>98425</xdr:colOff>
      <xdr:row>36</xdr:row>
      <xdr:rowOff>134620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58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44450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73660</xdr:rowOff>
    </xdr:from>
    <xdr:to>
      <xdr:col>11</xdr:col>
      <xdr:colOff>9525</xdr:colOff>
      <xdr:row>36</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586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162560</xdr:rowOff>
    </xdr:from>
    <xdr:ext cx="75057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67310</xdr:rowOff>
    </xdr:from>
    <xdr:ext cx="75057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057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161290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62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152400</xdr:rowOff>
    </xdr:from>
    <xdr:to>
      <xdr:col>20</xdr:col>
      <xdr:colOff>38100</xdr:colOff>
      <xdr:row>37</xdr:row>
      <xdr:rowOff>82550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67310</xdr:rowOff>
    </xdr:from>
    <xdr:ext cx="72517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096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83820</xdr:rowOff>
    </xdr:from>
    <xdr:to>
      <xdr:col>15</xdr:col>
      <xdr:colOff>149225</xdr:colOff>
      <xdr:row>37</xdr:row>
      <xdr:rowOff>13970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24130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134620</xdr:rowOff>
    </xdr:from>
    <xdr:ext cx="750570" cy="24892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63920"/>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54610</xdr:rowOff>
    </xdr:from>
    <xdr:ext cx="750570" cy="24892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55360"/>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平均値と比較して高止まりしている要因は、学校給食費の無償化によるものである。前年度から0.2ポイント増加した主な要因は、ふるさと思いやり寄附金のさらなる寄附額増加を目指した支援業務委託料の増等によるものである。</a:t>
          </a:r>
        </a:p>
        <a:p>
          <a:r>
            <a:rPr kumimoji="1" lang="ja-JP" altLang="en-US" sz="1300">
              <a:latin typeface="ＭＳ Ｐゴシック"/>
              <a:ea typeface="ＭＳ Ｐゴシック"/>
            </a:rPr>
            <a:t>　今後も継続して財源の確保及び経常経費の削減を図り、数値の適正化に努める。</a:t>
          </a:r>
        </a:p>
      </xdr:txBody>
    </xdr:sp>
    <xdr:clientData/>
  </xdr:twoCellAnchor>
  <xdr:oneCellAnchor>
    <xdr:from>
      <xdr:col>62</xdr:col>
      <xdr:colOff>6350</xdr:colOff>
      <xdr:row>9</xdr:row>
      <xdr:rowOff>107950</xdr:rowOff>
    </xdr:from>
    <xdr:ext cx="28702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6570"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496570"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496570"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6570"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496570"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496570"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6570" cy="25019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76200</xdr:rowOff>
    </xdr:from>
    <xdr:ext cx="762000" cy="25019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140970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157480</xdr:rowOff>
    </xdr:from>
    <xdr:to>
      <xdr:col>82</xdr:col>
      <xdr:colOff>107950</xdr:colOff>
      <xdr:row>19</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4358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50800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157480</xdr:rowOff>
    </xdr:from>
    <xdr:to>
      <xdr:col>78</xdr:col>
      <xdr:colOff>69850</xdr:colOff>
      <xdr:row>19</xdr:row>
      <xdr:rowOff>85090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435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115570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18</xdr:row>
      <xdr:rowOff>88900</xdr:rowOff>
    </xdr:from>
    <xdr:to>
      <xdr:col>73</xdr:col>
      <xdr:colOff>180975</xdr:colOff>
      <xdr:row>19</xdr:row>
      <xdr:rowOff>85090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75000"/>
          <a:ext cx="889000"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92710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18</xdr:row>
      <xdr:rowOff>88900</xdr:rowOff>
    </xdr:from>
    <xdr:to>
      <xdr:col>69</xdr:col>
      <xdr:colOff>92075</xdr:colOff>
      <xdr:row>19</xdr:row>
      <xdr:rowOff>16510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17500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16510</xdr:rowOff>
    </xdr:from>
    <xdr:ext cx="75057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24130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057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057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057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18</xdr:row>
      <xdr:rowOff>121920</xdr:rowOff>
    </xdr:from>
    <xdr:to>
      <xdr:col>82</xdr:col>
      <xdr:colOff>158750</xdr:colOff>
      <xdr:row>19</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93980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80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18</xdr:row>
      <xdr:rowOff>106680</xdr:rowOff>
    </xdr:from>
    <xdr:to>
      <xdr:col>78</xdr:col>
      <xdr:colOff>120650</xdr:colOff>
      <xdr:row>19</xdr:row>
      <xdr:rowOff>36830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21590</xdr:rowOff>
    </xdr:from>
    <xdr:ext cx="7366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79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19</xdr:row>
      <xdr:rowOff>34290</xdr:rowOff>
    </xdr:from>
    <xdr:to>
      <xdr:col>74</xdr:col>
      <xdr:colOff>31750</xdr:colOff>
      <xdr:row>19</xdr:row>
      <xdr:rowOff>135890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9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120650</xdr:rowOff>
    </xdr:from>
    <xdr:ext cx="762000" cy="25146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782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18</xdr:row>
      <xdr:rowOff>38100</xdr:rowOff>
    </xdr:from>
    <xdr:to>
      <xdr:col>69</xdr:col>
      <xdr:colOff>142875</xdr:colOff>
      <xdr:row>18</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124460</xdr:rowOff>
    </xdr:from>
    <xdr:ext cx="75057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105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137160</xdr:rowOff>
    </xdr:from>
    <xdr:to>
      <xdr:col>65</xdr:col>
      <xdr:colOff>53975</xdr:colOff>
      <xdr:row>19</xdr:row>
      <xdr:rowOff>67310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2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52070</xdr:rowOff>
    </xdr:from>
    <xdr:ext cx="762000" cy="25146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096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依然として類似団体内平均値を大きく上回っている状況である。主な要因としては、子育て支援や少子高齢化対策等の市民サービスに注力していることが挙げられる。</a:t>
          </a:r>
        </a:p>
        <a:p>
          <a:r>
            <a:rPr kumimoji="1" lang="ja-JP" altLang="en-US" sz="1300">
              <a:latin typeface="ＭＳ Ｐゴシック"/>
              <a:ea typeface="ＭＳ Ｐゴシック"/>
            </a:rPr>
            <a:t>　国や県の施策に上乗せ補助をするなど市単独で実施している事業が多いことから、各施策の精査や事業の見直しを行い、財政の圧迫に歯止めがかかるよう努める。</a:t>
          </a:r>
        </a:p>
      </xdr:txBody>
    </xdr:sp>
    <xdr:clientData/>
  </xdr:twoCellAnchor>
  <xdr:oneCellAnchor>
    <xdr:from>
      <xdr:col>3</xdr:col>
      <xdr:colOff>123825</xdr:colOff>
      <xdr:row>49</xdr:row>
      <xdr:rowOff>107950</xdr:rowOff>
    </xdr:from>
    <xdr:ext cx="28702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6570" cy="25019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657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87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6570" cy="25146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480"/>
          <a:ext cx="496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6570"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455"/>
          <a:ext cx="496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6570"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7065"/>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6570" cy="24828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675"/>
          <a:ext cx="496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657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65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6570" cy="25019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4445</xdr:rowOff>
    </xdr:from>
    <xdr:to>
      <xdr:col>24</xdr:col>
      <xdr:colOff>25400</xdr:colOff>
      <xdr:row>62</xdr:row>
      <xdr:rowOff>78105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295"/>
          <a:ext cx="0" cy="1616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50165</xdr:rowOff>
    </xdr:from>
    <xdr:ext cx="762000" cy="259080"/>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80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78105</xdr:rowOff>
    </xdr:from>
    <xdr:to>
      <xdr:col>24</xdr:col>
      <xdr:colOff>114300</xdr:colOff>
      <xdr:row>62</xdr:row>
      <xdr:rowOff>78105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8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90805</xdr:rowOff>
    </xdr:from>
    <xdr:ext cx="762000" cy="2584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7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4445</xdr:rowOff>
    </xdr:from>
    <xdr:to>
      <xdr:col>24</xdr:col>
      <xdr:colOff>114300</xdr:colOff>
      <xdr:row>53</xdr:row>
      <xdr:rowOff>4445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53340</xdr:rowOff>
    </xdr:from>
    <xdr:to>
      <xdr:col>24</xdr:col>
      <xdr:colOff>25400</xdr:colOff>
      <xdr:row>59</xdr:row>
      <xdr:rowOff>151765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168890"/>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109220</xdr:rowOff>
    </xdr:from>
    <xdr:ext cx="762000" cy="251460"/>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97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92710</xdr:rowOff>
    </xdr:from>
    <xdr:to>
      <xdr:col>24</xdr:col>
      <xdr:colOff>76200</xdr:colOff>
      <xdr:row>57</xdr:row>
      <xdr:rowOff>22860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59</xdr:row>
      <xdr:rowOff>53340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7110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92710</xdr:rowOff>
    </xdr:from>
    <xdr:to>
      <xdr:col>20</xdr:col>
      <xdr:colOff>38100</xdr:colOff>
      <xdr:row>57</xdr:row>
      <xdr:rowOff>22860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33020</xdr:rowOff>
    </xdr:from>
    <xdr:ext cx="725170" cy="25908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77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58</xdr:row>
      <xdr:rowOff>110490</xdr:rowOff>
    </xdr:from>
    <xdr:to>
      <xdr:col>15</xdr:col>
      <xdr:colOff>98425</xdr:colOff>
      <xdr:row>58</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05459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10795</xdr:rowOff>
    </xdr:from>
    <xdr:to>
      <xdr:col>15</xdr:col>
      <xdr:colOff>149225</xdr:colOff>
      <xdr:row>56</xdr:row>
      <xdr:rowOff>112395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122555</xdr:rowOff>
    </xdr:from>
    <xdr:ext cx="762000" cy="24955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808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110490</xdr:rowOff>
    </xdr:from>
    <xdr:to>
      <xdr:col>11</xdr:col>
      <xdr:colOff>9525</xdr:colOff>
      <xdr:row>59</xdr:row>
      <xdr:rowOff>53340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05459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149860</xdr:rowOff>
    </xdr:from>
    <xdr:to>
      <xdr:col>11</xdr:col>
      <xdr:colOff>60325</xdr:colOff>
      <xdr:row>56</xdr:row>
      <xdr:rowOff>80010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90170</xdr:rowOff>
    </xdr:from>
    <xdr:ext cx="75057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4847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0</xdr:rowOff>
    </xdr:from>
    <xdr:ext cx="75057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75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057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59</xdr:row>
      <xdr:rowOff>100965</xdr:rowOff>
    </xdr:from>
    <xdr:to>
      <xdr:col>24</xdr:col>
      <xdr:colOff>76200</xdr:colOff>
      <xdr:row>60</xdr:row>
      <xdr:rowOff>31115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21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73025</xdr:rowOff>
    </xdr:from>
    <xdr:ext cx="762000"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188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59</xdr:row>
      <xdr:rowOff>2540</xdr:rowOff>
    </xdr:from>
    <xdr:to>
      <xdr:col>20</xdr:col>
      <xdr:colOff>38100</xdr:colOff>
      <xdr:row>59</xdr:row>
      <xdr:rowOff>104140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88900</xdr:rowOff>
    </xdr:from>
    <xdr:ext cx="725170" cy="24892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204450"/>
          <a:ext cx="7251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162560</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58</xdr:row>
      <xdr:rowOff>59690</xdr:rowOff>
    </xdr:from>
    <xdr:to>
      <xdr:col>11</xdr:col>
      <xdr:colOff>60325</xdr:colOff>
      <xdr:row>58</xdr:row>
      <xdr:rowOff>161290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146050</xdr:rowOff>
    </xdr:from>
    <xdr:ext cx="750570" cy="24892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90150"/>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2540</xdr:rowOff>
    </xdr:from>
    <xdr:to>
      <xdr:col>6</xdr:col>
      <xdr:colOff>171450</xdr:colOff>
      <xdr:row>59</xdr:row>
      <xdr:rowOff>104140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88900</xdr:rowOff>
    </xdr:from>
    <xdr:ext cx="750570" cy="24892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204450"/>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0.2</a:t>
          </a:r>
          <a:r>
            <a:rPr kumimoji="1" lang="ja-JP" altLang="en-US" sz="1300">
              <a:latin typeface="ＭＳ Ｐゴシック"/>
              <a:ea typeface="ＭＳ Ｐゴシック"/>
            </a:rPr>
            <a:t>ポイント増加し、類似団体平均を0.2ポイント上回った。主な増加要因は、療養給付費負担金や介護保険（保健事業勘定）特別会計への一般会計繰出金が増加したことなどが挙げられる。</a:t>
          </a:r>
        </a:p>
        <a:p>
          <a:r>
            <a:rPr kumimoji="1" lang="ja-JP" altLang="en-US" sz="1300">
              <a:latin typeface="ＭＳ Ｐゴシック"/>
              <a:ea typeface="ＭＳ Ｐゴシック"/>
            </a:rPr>
            <a:t>　社会保障関連の繰出金は今後増加することが見込まれていることから、動向を注視するとともに、各種保険税等の自主財源確保に努める。</a:t>
          </a:r>
        </a:p>
      </xdr:txBody>
    </xdr:sp>
    <xdr:clientData/>
  </xdr:twoCellAnchor>
  <xdr:oneCellAnchor>
    <xdr:from>
      <xdr:col>62</xdr:col>
      <xdr:colOff>6350</xdr:colOff>
      <xdr:row>49</xdr:row>
      <xdr:rowOff>107950</xdr:rowOff>
    </xdr:from>
    <xdr:ext cx="287020" cy="22542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6570" cy="25019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496570" cy="25019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496570" cy="25019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496570" cy="25019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496570" cy="25019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6570" cy="25019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64770</xdr:rowOff>
    </xdr:from>
    <xdr:ext cx="762000" cy="25019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119380</xdr:rowOff>
    </xdr:from>
    <xdr:to>
      <xdr:col>82</xdr:col>
      <xdr:colOff>107950</xdr:colOff>
      <xdr:row>56</xdr:row>
      <xdr:rowOff>149860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2058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85090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56</xdr:row>
      <xdr:rowOff>119380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053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8890</xdr:rowOff>
    </xdr:from>
    <xdr:ext cx="736600" cy="24892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4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27940</xdr:rowOff>
    </xdr:from>
    <xdr:to>
      <xdr:col>73</xdr:col>
      <xdr:colOff>180975</xdr:colOff>
      <xdr:row>56</xdr:row>
      <xdr:rowOff>104140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2914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170180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27940</xdr:rowOff>
    </xdr:from>
    <xdr:to>
      <xdr:col>69</xdr:col>
      <xdr:colOff>92075</xdr:colOff>
      <xdr:row>57</xdr:row>
      <xdr:rowOff>54610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629140"/>
          <a:ext cx="889000" cy="198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109220</xdr:rowOff>
    </xdr:from>
    <xdr:ext cx="750570" cy="25146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20"/>
          <a:ext cx="750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39370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057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057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057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71120</xdr:rowOff>
    </xdr:from>
    <xdr:ext cx="762000" cy="259080"/>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72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68580</xdr:rowOff>
    </xdr:from>
    <xdr:to>
      <xdr:col>78</xdr:col>
      <xdr:colOff>120650</xdr:colOff>
      <xdr:row>56</xdr:row>
      <xdr:rowOff>170180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154940</xdr:rowOff>
    </xdr:from>
    <xdr:ext cx="736600" cy="25146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75614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53340</xdr:rowOff>
    </xdr:from>
    <xdr:to>
      <xdr:col>74</xdr:col>
      <xdr:colOff>31750</xdr:colOff>
      <xdr:row>56</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165100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23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148590</xdr:rowOff>
    </xdr:from>
    <xdr:to>
      <xdr:col>69</xdr:col>
      <xdr:colOff>142875</xdr:colOff>
      <xdr:row>56</xdr:row>
      <xdr:rowOff>78740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7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88900</xdr:rowOff>
    </xdr:from>
    <xdr:ext cx="750570" cy="24892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47200"/>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3810</xdr:rowOff>
    </xdr:from>
    <xdr:to>
      <xdr:col>65</xdr:col>
      <xdr:colOff>53975</xdr:colOff>
      <xdr:row>57</xdr:row>
      <xdr:rowOff>105410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90170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862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類似団体内平均値を大きく上回っている要因は、消防や病院、廃棄物及びし尿処理、火葬等の業務を桐生市との連携事業とし、事業に対する負担金を支払っていることが挙げられる。前年度から</a:t>
          </a:r>
          <a:r>
            <a:rPr kumimoji="1" lang="en-US" altLang="ja-JP" sz="1300">
              <a:latin typeface="ＭＳ Ｐゴシック"/>
              <a:ea typeface="ＭＳ Ｐゴシック"/>
            </a:rPr>
            <a:t>0.7</a:t>
          </a:r>
          <a:r>
            <a:rPr kumimoji="1" lang="ja-JP" altLang="en-US" sz="1300">
              <a:latin typeface="ＭＳ Ｐゴシック"/>
              <a:ea typeface="ＭＳ Ｐゴシック"/>
            </a:rPr>
            <a:t>ポイント減少している主な要因は、桐生厚生総合病院負担金の減等が挙げられる。</a:t>
          </a:r>
        </a:p>
        <a:p>
          <a:r>
            <a:rPr kumimoji="1" lang="ja-JP" altLang="en-US" sz="1300">
              <a:latin typeface="ＭＳ Ｐゴシック"/>
              <a:ea typeface="ＭＳ Ｐゴシック"/>
            </a:rPr>
            <a:t>　引き続き、経費の削減に努めるとともに、市単独の補助事業の見直しにも注力をしていく。</a:t>
          </a:r>
        </a:p>
      </xdr:txBody>
    </xdr:sp>
    <xdr:clientData/>
  </xdr:twoCellAnchor>
  <xdr:oneCellAnchor>
    <xdr:from>
      <xdr:col>62</xdr:col>
      <xdr:colOff>6350</xdr:colOff>
      <xdr:row>29</xdr:row>
      <xdr:rowOff>107950</xdr:rowOff>
    </xdr:from>
    <xdr:ext cx="28702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6570" cy="25019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6570" cy="25019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6570" cy="25019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6570" cy="25019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6570" cy="25019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140970</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27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19050</xdr:rowOff>
    </xdr:from>
    <xdr:ext cx="762000" cy="250190"/>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55880</xdr:rowOff>
    </xdr:from>
    <xdr:ext cx="762000" cy="259080"/>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140970</xdr:rowOff>
    </xdr:from>
    <xdr:to>
      <xdr:col>82</xdr:col>
      <xdr:colOff>196850</xdr:colOff>
      <xdr:row>34</xdr:row>
      <xdr:rowOff>140970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109220</xdr:rowOff>
    </xdr:from>
    <xdr:to>
      <xdr:col>82</xdr:col>
      <xdr:colOff>107950</xdr:colOff>
      <xdr:row>38</xdr:row>
      <xdr:rowOff>140970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62432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8255</xdr:rowOff>
    </xdr:from>
    <xdr:ext cx="762000" cy="24955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45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163195</xdr:rowOff>
    </xdr:from>
    <xdr:to>
      <xdr:col>82</xdr:col>
      <xdr:colOff>158750</xdr:colOff>
      <xdr:row>37</xdr:row>
      <xdr:rowOff>93345</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140970</xdr:rowOff>
    </xdr:from>
    <xdr:to>
      <xdr:col>78</xdr:col>
      <xdr:colOff>69850</xdr:colOff>
      <xdr:row>38</xdr:row>
      <xdr:rowOff>168275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65607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107950</xdr:rowOff>
    </xdr:from>
    <xdr:ext cx="7366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40640</xdr:rowOff>
    </xdr:from>
    <xdr:to>
      <xdr:col>73</xdr:col>
      <xdr:colOff>180975</xdr:colOff>
      <xdr:row>38</xdr:row>
      <xdr:rowOff>168275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55740"/>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153670</xdr:rowOff>
    </xdr:from>
    <xdr:to>
      <xdr:col>74</xdr:col>
      <xdr:colOff>31750</xdr:colOff>
      <xdr:row>37</xdr:row>
      <xdr:rowOff>83820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40640</xdr:rowOff>
    </xdr:from>
    <xdr:to>
      <xdr:col>69</xdr:col>
      <xdr:colOff>92075</xdr:colOff>
      <xdr:row>38</xdr:row>
      <xdr:rowOff>63500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557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130810</xdr:rowOff>
    </xdr:from>
    <xdr:to>
      <xdr:col>69</xdr:col>
      <xdr:colOff>142875</xdr:colOff>
      <xdr:row>37</xdr:row>
      <xdr:rowOff>60960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71120</xdr:rowOff>
    </xdr:from>
    <xdr:ext cx="75057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187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14605</xdr:rowOff>
    </xdr:from>
    <xdr:to>
      <xdr:col>65</xdr:col>
      <xdr:colOff>53975</xdr:colOff>
      <xdr:row>37</xdr:row>
      <xdr:rowOff>116205</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126365</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057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0570"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057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57785</xdr:rowOff>
    </xdr:from>
    <xdr:to>
      <xdr:col>82</xdr:col>
      <xdr:colOff>158750</xdr:colOff>
      <xdr:row>38</xdr:row>
      <xdr:rowOff>159385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29845</xdr:rowOff>
    </xdr:from>
    <xdr:ext cx="762000" cy="25082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449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90170</xdr:rowOff>
    </xdr:from>
    <xdr:to>
      <xdr:col>78</xdr:col>
      <xdr:colOff>120650</xdr:colOff>
      <xdr:row>39</xdr:row>
      <xdr:rowOff>20320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5080</xdr:rowOff>
    </xdr:from>
    <xdr:ext cx="7366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916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117475</xdr:rowOff>
    </xdr:from>
    <xdr:to>
      <xdr:col>74</xdr:col>
      <xdr:colOff>31750</xdr:colOff>
      <xdr:row>39</xdr:row>
      <xdr:rowOff>47625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63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32385</xdr:rowOff>
    </xdr:from>
    <xdr:ext cx="762000" cy="24828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7189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160655</xdr:rowOff>
    </xdr:from>
    <xdr:to>
      <xdr:col>69</xdr:col>
      <xdr:colOff>142875</xdr:colOff>
      <xdr:row>38</xdr:row>
      <xdr:rowOff>90805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75565</xdr:rowOff>
    </xdr:from>
    <xdr:ext cx="750570" cy="25082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90665"/>
          <a:ext cx="7505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38</xdr:row>
      <xdr:rowOff>12065</xdr:rowOff>
    </xdr:from>
    <xdr:to>
      <xdr:col>65</xdr:col>
      <xdr:colOff>53975</xdr:colOff>
      <xdr:row>38</xdr:row>
      <xdr:rowOff>113665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98425</xdr:rowOff>
    </xdr:from>
    <xdr:ext cx="762000" cy="25082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135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0.3</a:t>
          </a:r>
          <a:r>
            <a:rPr kumimoji="1" lang="ja-JP" altLang="en-US" sz="1300">
              <a:latin typeface="ＭＳ Ｐゴシック"/>
              <a:ea typeface="ＭＳ Ｐゴシック"/>
            </a:rPr>
            <a:t>ポイント減となり、類似団体内平均値を大きく下回っている。主な要因としては、合併特例事業債（平成25年度大間々学校給食センター建設事業）等の償還終了が挙げられる。</a:t>
          </a:r>
        </a:p>
        <a:p>
          <a:r>
            <a:rPr kumimoji="1" lang="ja-JP" altLang="en-US" sz="1300">
              <a:latin typeface="ＭＳ Ｐゴシック"/>
              <a:ea typeface="ＭＳ Ｐゴシック"/>
            </a:rPr>
            <a:t>　現状、地方債を活用した大型公共事業が集中して実施されていることから、今後公債費の増が見込まれているため、新規事業等については起債依存型の実施方法を見直し、計画的な財政運営に努める。</a:t>
          </a:r>
        </a:p>
      </xdr:txBody>
    </xdr:sp>
    <xdr:clientData/>
  </xdr:twoCellAnchor>
  <xdr:oneCellAnchor>
    <xdr:from>
      <xdr:col>3</xdr:col>
      <xdr:colOff>123825</xdr:colOff>
      <xdr:row>69</xdr:row>
      <xdr:rowOff>107950</xdr:rowOff>
    </xdr:from>
    <xdr:ext cx="287020" cy="22542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6570" cy="250190"/>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496570" cy="259080"/>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496570" cy="259080"/>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496570" cy="25019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496570"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496570" cy="25908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6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496570" cy="25019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22860</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68580</xdr:rowOff>
    </xdr:from>
    <xdr:ext cx="762000" cy="259080"/>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27940</xdr:rowOff>
    </xdr:from>
    <xdr:to>
      <xdr:col>24</xdr:col>
      <xdr:colOff>25400</xdr:colOff>
      <xdr:row>76</xdr:row>
      <xdr:rowOff>50800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05814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90170</xdr:rowOff>
    </xdr:from>
    <xdr:ext cx="762000" cy="259080"/>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118110</xdr:rowOff>
    </xdr:from>
    <xdr:to>
      <xdr:col>24</xdr:col>
      <xdr:colOff>76200</xdr:colOff>
      <xdr:row>78</xdr:row>
      <xdr:rowOff>48260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27940</xdr:rowOff>
    </xdr:from>
    <xdr:to>
      <xdr:col>19</xdr:col>
      <xdr:colOff>187325</xdr:colOff>
      <xdr:row>76</xdr:row>
      <xdr:rowOff>50800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0581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93980</xdr:rowOff>
    </xdr:from>
    <xdr:ext cx="725170"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80"/>
          <a:ext cx="725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75</xdr:row>
      <xdr:rowOff>100330</xdr:rowOff>
    </xdr:from>
    <xdr:to>
      <xdr:col>15</xdr:col>
      <xdr:colOff>98425</xdr:colOff>
      <xdr:row>76</xdr:row>
      <xdr:rowOff>27940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95908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86360</xdr:rowOff>
    </xdr:from>
    <xdr:ext cx="762000" cy="25146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75</xdr:row>
      <xdr:rowOff>100330</xdr:rowOff>
    </xdr:from>
    <xdr:to>
      <xdr:col>11</xdr:col>
      <xdr:colOff>9525</xdr:colOff>
      <xdr:row>75</xdr:row>
      <xdr:rowOff>107950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95908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110490</xdr:rowOff>
    </xdr:from>
    <xdr:to>
      <xdr:col>11</xdr:col>
      <xdr:colOff>60325</xdr:colOff>
      <xdr:row>78</xdr:row>
      <xdr:rowOff>40640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25400</xdr:rowOff>
    </xdr:from>
    <xdr:ext cx="75057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0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15240</xdr:rowOff>
    </xdr:from>
    <xdr:to>
      <xdr:col>6</xdr:col>
      <xdr:colOff>171450</xdr:colOff>
      <xdr:row>78</xdr:row>
      <xdr:rowOff>116840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101600</xdr:rowOff>
    </xdr:from>
    <xdr:ext cx="750570"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0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057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148590</xdr:rowOff>
    </xdr:from>
    <xdr:to>
      <xdr:col>24</xdr:col>
      <xdr:colOff>76200</xdr:colOff>
      <xdr:row>76</xdr:row>
      <xdr:rowOff>78740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00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165100</xdr:rowOff>
    </xdr:from>
    <xdr:ext cx="762000" cy="259080"/>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52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0</xdr:rowOff>
    </xdr:from>
    <xdr:to>
      <xdr:col>20</xdr:col>
      <xdr:colOff>38100</xdr:colOff>
      <xdr:row>76</xdr:row>
      <xdr:rowOff>101600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111760</xdr:rowOff>
    </xdr:from>
    <xdr:ext cx="725170" cy="24892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799060"/>
          <a:ext cx="7251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75</xdr:row>
      <xdr:rowOff>148590</xdr:rowOff>
    </xdr:from>
    <xdr:to>
      <xdr:col>15</xdr:col>
      <xdr:colOff>149225</xdr:colOff>
      <xdr:row>76</xdr:row>
      <xdr:rowOff>78740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00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88900</xdr:rowOff>
    </xdr:from>
    <xdr:ext cx="762000" cy="248920"/>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7762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75</xdr:row>
      <xdr:rowOff>49530</xdr:rowOff>
    </xdr:from>
    <xdr:to>
      <xdr:col>11</xdr:col>
      <xdr:colOff>60325</xdr:colOff>
      <xdr:row>75</xdr:row>
      <xdr:rowOff>151130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161290</xdr:rowOff>
    </xdr:from>
    <xdr:ext cx="750570"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67714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75</xdr:row>
      <xdr:rowOff>57150</xdr:rowOff>
    </xdr:from>
    <xdr:to>
      <xdr:col>6</xdr:col>
      <xdr:colOff>171450</xdr:colOff>
      <xdr:row>75</xdr:row>
      <xdr:rowOff>158750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9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168910</xdr:rowOff>
    </xdr:from>
    <xdr:ext cx="750570" cy="24892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684760"/>
          <a:ext cx="7505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a:t>
          </a:r>
          <a:r>
            <a:rPr kumimoji="1" lang="en-US" altLang="ja-JP" sz="1300">
              <a:latin typeface="ＭＳ Ｐゴシック"/>
              <a:ea typeface="ＭＳ Ｐゴシック"/>
            </a:rPr>
            <a:t>0.2</a:t>
          </a:r>
          <a:r>
            <a:rPr kumimoji="1" lang="ja-JP" altLang="en-US" sz="1300">
              <a:latin typeface="ＭＳ Ｐゴシック"/>
              <a:ea typeface="ＭＳ Ｐゴシック"/>
            </a:rPr>
            <a:t>ポイント増加し、類似団体内順位でワースト1位となった。本市は学校給食費の無償化や桐生市との連携事業の負担金等の数値に占める割合が高く、どちらも継続して事業を実施していくことから、今後も高い数値で推移していくことが想定される。経常経費の削減に努め、自主財源の確保により一層注力する必要がある。</a:t>
          </a:r>
        </a:p>
      </xdr:txBody>
    </xdr:sp>
    <xdr:clientData/>
  </xdr:twoCellAnchor>
  <xdr:oneCellAnchor>
    <xdr:from>
      <xdr:col>62</xdr:col>
      <xdr:colOff>6350</xdr:colOff>
      <xdr:row>69</xdr:row>
      <xdr:rowOff>107950</xdr:rowOff>
    </xdr:from>
    <xdr:ext cx="287020"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8702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6570" cy="250190"/>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496570"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87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496570" cy="25146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480"/>
          <a:ext cx="496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496570" cy="2584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455"/>
          <a:ext cx="496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496570"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6065"/>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496570" cy="24828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675"/>
          <a:ext cx="496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496570" cy="25908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650"/>
          <a:ext cx="496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6570" cy="25019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60"/>
          <a:ext cx="496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89535</xdr:rowOff>
    </xdr:from>
    <xdr:to>
      <xdr:col>82</xdr:col>
      <xdr:colOff>107950</xdr:colOff>
      <xdr:row>81</xdr:row>
      <xdr:rowOff>10795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385"/>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154940</xdr:rowOff>
    </xdr:from>
    <xdr:ext cx="762000" cy="25146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9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10795</xdr:rowOff>
    </xdr:from>
    <xdr:to>
      <xdr:col>82</xdr:col>
      <xdr:colOff>196850</xdr:colOff>
      <xdr:row>81</xdr:row>
      <xdr:rowOff>10795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4445</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89535</xdr:rowOff>
    </xdr:from>
    <xdr:to>
      <xdr:col>82</xdr:col>
      <xdr:colOff>196850</xdr:colOff>
      <xdr:row>73</xdr:row>
      <xdr:rowOff>89535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169545</xdr:rowOff>
    </xdr:from>
    <xdr:to>
      <xdr:col>82</xdr:col>
      <xdr:colOff>107950</xdr:colOff>
      <xdr:row>81</xdr:row>
      <xdr:rowOff>10795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88554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121920</xdr:rowOff>
    </xdr:from>
    <xdr:ext cx="762000" cy="25019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67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105410</xdr:rowOff>
    </xdr:from>
    <xdr:to>
      <xdr:col>82</xdr:col>
      <xdr:colOff>158750</xdr:colOff>
      <xdr:row>77</xdr:row>
      <xdr:rowOff>35560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169545</xdr:rowOff>
    </xdr:from>
    <xdr:to>
      <xdr:col>78</xdr:col>
      <xdr:colOff>69850</xdr:colOff>
      <xdr:row>81</xdr:row>
      <xdr:rowOff>17780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88554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20955</xdr:rowOff>
    </xdr:from>
    <xdr:to>
      <xdr:col>78</xdr:col>
      <xdr:colOff>120650</xdr:colOff>
      <xdr:row>76</xdr:row>
      <xdr:rowOff>122555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1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132715</xdr:rowOff>
    </xdr:from>
    <xdr:ext cx="736600" cy="25082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20015"/>
          <a:ext cx="7366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78</xdr:row>
      <xdr:rowOff>113665</xdr:rowOff>
    </xdr:from>
    <xdr:to>
      <xdr:col>73</xdr:col>
      <xdr:colOff>180975</xdr:colOff>
      <xdr:row>81</xdr:row>
      <xdr:rowOff>17780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486765"/>
          <a:ext cx="889000" cy="418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107315</xdr:rowOff>
    </xdr:from>
    <xdr:to>
      <xdr:col>74</xdr:col>
      <xdr:colOff>31750</xdr:colOff>
      <xdr:row>76</xdr:row>
      <xdr:rowOff>37465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6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47625</xdr:rowOff>
    </xdr:from>
    <xdr:ext cx="762000"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734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78</xdr:row>
      <xdr:rowOff>113665</xdr:rowOff>
    </xdr:from>
    <xdr:to>
      <xdr:col>69</xdr:col>
      <xdr:colOff>92075</xdr:colOff>
      <xdr:row>80</xdr:row>
      <xdr:rowOff>97790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486765"/>
          <a:ext cx="889000" cy="327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95885</xdr:rowOff>
    </xdr:from>
    <xdr:to>
      <xdr:col>69</xdr:col>
      <xdr:colOff>142875</xdr:colOff>
      <xdr:row>75</xdr:row>
      <xdr:rowOff>26035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36195</xdr:rowOff>
    </xdr:from>
    <xdr:ext cx="75057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52045"/>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139700</xdr:rowOff>
    </xdr:from>
    <xdr:to>
      <xdr:col>65</xdr:col>
      <xdr:colOff>53975</xdr:colOff>
      <xdr:row>76</xdr:row>
      <xdr:rowOff>69850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80010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76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057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057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057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80</xdr:row>
      <xdr:rowOff>132080</xdr:rowOff>
    </xdr:from>
    <xdr:to>
      <xdr:col>82</xdr:col>
      <xdr:colOff>158750</xdr:colOff>
      <xdr:row>81</xdr:row>
      <xdr:rowOff>61595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848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40640</xdr:rowOff>
    </xdr:from>
    <xdr:ext cx="762000" cy="25146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7566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80</xdr:row>
      <xdr:rowOff>118745</xdr:rowOff>
    </xdr:from>
    <xdr:to>
      <xdr:col>78</xdr:col>
      <xdr:colOff>120650</xdr:colOff>
      <xdr:row>81</xdr:row>
      <xdr:rowOff>48895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83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33655</xdr:rowOff>
    </xdr:from>
    <xdr:ext cx="736600" cy="2584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9211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80</xdr:row>
      <xdr:rowOff>138430</xdr:rowOff>
    </xdr:from>
    <xdr:to>
      <xdr:col>74</xdr:col>
      <xdr:colOff>31750</xdr:colOff>
      <xdr:row>81</xdr:row>
      <xdr:rowOff>68580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85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53340</xdr:rowOff>
    </xdr:from>
    <xdr:ext cx="762000" cy="25019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9407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78</xdr:row>
      <xdr:rowOff>63500</xdr:rowOff>
    </xdr:from>
    <xdr:to>
      <xdr:col>69</xdr:col>
      <xdr:colOff>142875</xdr:colOff>
      <xdr:row>78</xdr:row>
      <xdr:rowOff>164465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436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149225</xdr:rowOff>
    </xdr:from>
    <xdr:ext cx="75057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522325"/>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80</xdr:row>
      <xdr:rowOff>46990</xdr:rowOff>
    </xdr:from>
    <xdr:to>
      <xdr:col>65</xdr:col>
      <xdr:colOff>53975</xdr:colOff>
      <xdr:row>80</xdr:row>
      <xdr:rowOff>148590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76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133350</xdr:rowOff>
    </xdr:from>
    <xdr:ext cx="762000" cy="25019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849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群馬県みどり市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005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005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4828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146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4828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4828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115570</xdr:rowOff>
    </xdr:from>
    <xdr:to>
      <xdr:col>29</xdr:col>
      <xdr:colOff>127000</xdr:colOff>
      <xdr:row>20</xdr:row>
      <xdr:rowOff>111760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220595"/>
          <a:ext cx="0" cy="13677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83820</xdr:rowOff>
    </xdr:from>
    <xdr:ext cx="750570"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45"/>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111760</xdr:rowOff>
    </xdr:from>
    <xdr:to>
      <xdr:col>30</xdr:col>
      <xdr:colOff>25400</xdr:colOff>
      <xdr:row>20</xdr:row>
      <xdr:rowOff>111760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883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30480</xdr:rowOff>
    </xdr:from>
    <xdr:ext cx="750570" cy="25019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4055"/>
          <a:ext cx="750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115570</xdr:rowOff>
    </xdr:from>
    <xdr:to>
      <xdr:col>30</xdr:col>
      <xdr:colOff>25400</xdr:colOff>
      <xdr:row>12</xdr:row>
      <xdr:rowOff>115570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2205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128905</xdr:rowOff>
    </xdr:from>
    <xdr:to>
      <xdr:col>29</xdr:col>
      <xdr:colOff>127000</xdr:colOff>
      <xdr:row>19</xdr:row>
      <xdr:rowOff>160655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434080"/>
          <a:ext cx="647700" cy="317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129540</xdr:rowOff>
    </xdr:from>
    <xdr:ext cx="750570" cy="259080"/>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915"/>
          <a:ext cx="7505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113030</xdr:rowOff>
    </xdr:from>
    <xdr:to>
      <xdr:col>29</xdr:col>
      <xdr:colOff>177800</xdr:colOff>
      <xdr:row>17</xdr:row>
      <xdr:rowOff>43180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038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160655</xdr:rowOff>
    </xdr:from>
    <xdr:to>
      <xdr:col>26</xdr:col>
      <xdr:colOff>50800</xdr:colOff>
      <xdr:row>20</xdr:row>
      <xdr:rowOff>37465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465830"/>
          <a:ext cx="69850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38100</xdr:rowOff>
    </xdr:from>
    <xdr:to>
      <xdr:col>26</xdr:col>
      <xdr:colOff>101600</xdr:colOff>
      <xdr:row>17</xdr:row>
      <xdr:rowOff>139700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00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149860</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2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20</xdr:row>
      <xdr:rowOff>29845</xdr:rowOff>
    </xdr:from>
    <xdr:to>
      <xdr:col>22</xdr:col>
      <xdr:colOff>114300</xdr:colOff>
      <xdr:row>20</xdr:row>
      <xdr:rowOff>37465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606800" y="3506470"/>
          <a:ext cx="698500"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71755</xdr:rowOff>
    </xdr:from>
    <xdr:to>
      <xdr:col>22</xdr:col>
      <xdr:colOff>165100</xdr:colOff>
      <xdr:row>18</xdr:row>
      <xdr:rowOff>1905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34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12065</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29845</xdr:rowOff>
    </xdr:from>
    <xdr:to>
      <xdr:col>18</xdr:col>
      <xdr:colOff>177800</xdr:colOff>
      <xdr:row>20</xdr:row>
      <xdr:rowOff>54610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506470"/>
          <a:ext cx="698500"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92710</xdr:rowOff>
    </xdr:from>
    <xdr:to>
      <xdr:col>19</xdr:col>
      <xdr:colOff>38100</xdr:colOff>
      <xdr:row>18</xdr:row>
      <xdr:rowOff>22860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33020</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137795</xdr:rowOff>
    </xdr:from>
    <xdr:to>
      <xdr:col>15</xdr:col>
      <xdr:colOff>101600</xdr:colOff>
      <xdr:row>18</xdr:row>
      <xdr:rowOff>67945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000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78105</xdr:rowOff>
    </xdr:from>
    <xdr:ext cx="762000" cy="24828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93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057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78105</xdr:rowOff>
    </xdr:from>
    <xdr:to>
      <xdr:col>29</xdr:col>
      <xdr:colOff>177800</xdr:colOff>
      <xdr:row>20</xdr:row>
      <xdr:rowOff>8255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33832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50165</xdr:rowOff>
    </xdr:from>
    <xdr:ext cx="750570"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5534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69,611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109855</xdr:rowOff>
    </xdr:from>
    <xdr:to>
      <xdr:col>26</xdr:col>
      <xdr:colOff>101600</xdr:colOff>
      <xdr:row>20</xdr:row>
      <xdr:rowOff>40640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4150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24765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01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67,112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158115</xdr:rowOff>
    </xdr:from>
    <xdr:to>
      <xdr:col>22</xdr:col>
      <xdr:colOff>165100</xdr:colOff>
      <xdr:row>20</xdr:row>
      <xdr:rowOff>88265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463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73025</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4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63,316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150495</xdr:rowOff>
    </xdr:from>
    <xdr:to>
      <xdr:col>19</xdr:col>
      <xdr:colOff>38100</xdr:colOff>
      <xdr:row>20</xdr:row>
      <xdr:rowOff>80645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455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65405</xdr:rowOff>
    </xdr:from>
    <xdr:ext cx="762000" cy="24955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4203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63,907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20</xdr:row>
      <xdr:rowOff>3810</xdr:rowOff>
    </xdr:from>
    <xdr:to>
      <xdr:col>15</xdr:col>
      <xdr:colOff>101600</xdr:colOff>
      <xdr:row>20</xdr:row>
      <xdr:rowOff>105410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480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90170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66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61,929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0050"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005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143510</xdr:rowOff>
    </xdr:from>
    <xdr:to>
      <xdr:col>33</xdr:col>
      <xdr:colOff>114300</xdr:colOff>
      <xdr:row>38</xdr:row>
      <xdr:rowOff>143510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1270</xdr:rowOff>
    </xdr:from>
    <xdr:ext cx="762000" cy="25908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160020</xdr:rowOff>
    </xdr:from>
    <xdr:to>
      <xdr:col>33</xdr:col>
      <xdr:colOff>114300</xdr:colOff>
      <xdr:row>37</xdr:row>
      <xdr:rowOff>160020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62000" cy="25654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62000" cy="259080"/>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62000" cy="2584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62000" cy="254000"/>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62000" cy="25971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4955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172085</xdr:rowOff>
    </xdr:from>
    <xdr:to>
      <xdr:col>29</xdr:col>
      <xdr:colOff>127000</xdr:colOff>
      <xdr:row>37</xdr:row>
      <xdr:rowOff>281305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flipV="1">
          <a:off x="5651500" y="60966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252730</xdr:rowOff>
    </xdr:from>
    <xdr:ext cx="750570" cy="259080"/>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43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281305</xdr:rowOff>
    </xdr:from>
    <xdr:to>
      <xdr:col>30</xdr:col>
      <xdr:colOff>25400</xdr:colOff>
      <xdr:row>37</xdr:row>
      <xdr:rowOff>281305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a:off x="5562600" y="74060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87630</xdr:rowOff>
    </xdr:from>
    <xdr:ext cx="750570" cy="25590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730"/>
          <a:ext cx="750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172085</xdr:rowOff>
    </xdr:from>
    <xdr:to>
      <xdr:col>30</xdr:col>
      <xdr:colOff>25400</xdr:colOff>
      <xdr:row>33</xdr:row>
      <xdr:rowOff>172085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562600" y="60966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96520</xdr:rowOff>
    </xdr:from>
    <xdr:to>
      <xdr:col>29</xdr:col>
      <xdr:colOff>127000</xdr:colOff>
      <xdr:row>37</xdr:row>
      <xdr:rowOff>121285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a:off x="5003800" y="7221220"/>
          <a:ext cx="647700" cy="247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36195</xdr:rowOff>
    </xdr:from>
    <xdr:ext cx="750570" cy="25971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545"/>
          <a:ext cx="75057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177800</xdr:colOff>
      <xdr:row>35</xdr:row>
      <xdr:rowOff>293370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5600700" y="68014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96520</xdr:rowOff>
    </xdr:from>
    <xdr:to>
      <xdr:col>26</xdr:col>
      <xdr:colOff>50800</xdr:colOff>
      <xdr:row>37</xdr:row>
      <xdr:rowOff>133350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4305300" y="7221220"/>
          <a:ext cx="698500" cy="368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173355</xdr:rowOff>
    </xdr:from>
    <xdr:to>
      <xdr:col>26</xdr:col>
      <xdr:colOff>101600</xdr:colOff>
      <xdr:row>35</xdr:row>
      <xdr:rowOff>275590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4953000" y="67837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286385</xdr:rowOff>
    </xdr:from>
    <xdr:ext cx="736600"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83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37</xdr:row>
      <xdr:rowOff>133350</xdr:rowOff>
    </xdr:from>
    <xdr:to>
      <xdr:col>22</xdr:col>
      <xdr:colOff>114300</xdr:colOff>
      <xdr:row>37</xdr:row>
      <xdr:rowOff>203200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3606800" y="7258050"/>
          <a:ext cx="69850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201930</xdr:rowOff>
    </xdr:from>
    <xdr:to>
      <xdr:col>22</xdr:col>
      <xdr:colOff>165100</xdr:colOff>
      <xdr:row>35</xdr:row>
      <xdr:rowOff>304165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4254500" y="68122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313055</xdr:rowOff>
    </xdr:from>
    <xdr:ext cx="762000" cy="2584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0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203200</xdr:rowOff>
    </xdr:from>
    <xdr:to>
      <xdr:col>18</xdr:col>
      <xdr:colOff>177800</xdr:colOff>
      <xdr:row>37</xdr:row>
      <xdr:rowOff>241935</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a:xfrm flipV="1">
          <a:off x="2908300" y="7327900"/>
          <a:ext cx="698500" cy="387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247650</xdr:rowOff>
    </xdr:from>
    <xdr:to>
      <xdr:col>19</xdr:col>
      <xdr:colOff>38100</xdr:colOff>
      <xdr:row>36</xdr:row>
      <xdr:rowOff>6350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a:xfrm>
          <a:off x="35560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15875</xdr:rowOff>
    </xdr:from>
    <xdr:ext cx="762000" cy="2584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274320</xdr:rowOff>
    </xdr:from>
    <xdr:to>
      <xdr:col>15</xdr:col>
      <xdr:colOff>101600</xdr:colOff>
      <xdr:row>36</xdr:row>
      <xdr:rowOff>33020</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a:xfrm>
          <a:off x="2857500" y="6884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43180</xdr:rowOff>
    </xdr:from>
    <xdr:ext cx="762000" cy="25400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5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057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60"/>
          <a:ext cx="750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69850</xdr:rowOff>
    </xdr:from>
    <xdr:to>
      <xdr:col>29</xdr:col>
      <xdr:colOff>177800</xdr:colOff>
      <xdr:row>37</xdr:row>
      <xdr:rowOff>172085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5600700" y="71945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41910</xdr:rowOff>
    </xdr:from>
    <xdr:ext cx="750570" cy="255270"/>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166610"/>
          <a:ext cx="7505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11,197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45720</xdr:rowOff>
    </xdr:from>
    <xdr:to>
      <xdr:col>26</xdr:col>
      <xdr:colOff>101600</xdr:colOff>
      <xdr:row>37</xdr:row>
      <xdr:rowOff>147955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a:xfrm>
          <a:off x="4953000" y="71704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132080</xdr:rowOff>
    </xdr:from>
    <xdr:ext cx="736600" cy="251460"/>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25678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11,929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81915</xdr:rowOff>
    </xdr:from>
    <xdr:to>
      <xdr:col>22</xdr:col>
      <xdr:colOff>165100</xdr:colOff>
      <xdr:row>37</xdr:row>
      <xdr:rowOff>184150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a:xfrm>
          <a:off x="4254500" y="72066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169545</xdr:rowOff>
    </xdr:from>
    <xdr:ext cx="762000" cy="24828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29424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10,803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151765</xdr:rowOff>
    </xdr:from>
    <xdr:to>
      <xdr:col>19</xdr:col>
      <xdr:colOff>38100</xdr:colOff>
      <xdr:row>37</xdr:row>
      <xdr:rowOff>252730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a:xfrm>
          <a:off x="3556000" y="727646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238125</xdr:rowOff>
    </xdr:from>
    <xdr:ext cx="762000" cy="24828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3628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192405</xdr:rowOff>
    </xdr:from>
    <xdr:to>
      <xdr:col>15</xdr:col>
      <xdr:colOff>101600</xdr:colOff>
      <xdr:row>37</xdr:row>
      <xdr:rowOff>293370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a:xfrm>
          <a:off x="2857500" y="73171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278130</xdr:rowOff>
    </xdr:from>
    <xdr:ext cx="762000" cy="259080"/>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402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7,459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群馬県みどり市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48,470
47,370
208.42
31,719,375
30,693,439
714,316
12,624,972
23,430,744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845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37490" cy="24892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080" y="6969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168910</xdr:rowOff>
    </xdr:from>
    <xdr:ext cx="531495" cy="24892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4200"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4200"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4200" cy="24892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24765</xdr:rowOff>
    </xdr:from>
    <xdr:to>
      <xdr:col>24</xdr:col>
      <xdr:colOff>62865</xdr:colOff>
      <xdr:row>38</xdr:row>
      <xdr:rowOff>14605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6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18415</xdr:rowOff>
    </xdr:from>
    <xdr:ext cx="534670" cy="25082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5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14605</xdr:rowOff>
    </xdr:from>
    <xdr:to>
      <xdr:col>24</xdr:col>
      <xdr:colOff>152400</xdr:colOff>
      <xdr:row>38</xdr:row>
      <xdr:rowOff>14605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143510</xdr:rowOff>
    </xdr:from>
    <xdr:ext cx="598805" cy="25146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411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24765</xdr:rowOff>
    </xdr:from>
    <xdr:to>
      <xdr:col>24</xdr:col>
      <xdr:colOff>152400</xdr:colOff>
      <xdr:row>30</xdr:row>
      <xdr:rowOff>24765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55245</xdr:rowOff>
    </xdr:from>
    <xdr:to>
      <xdr:col>24</xdr:col>
      <xdr:colOff>63500</xdr:colOff>
      <xdr:row>36</xdr:row>
      <xdr:rowOff>70485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2744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7620</xdr:rowOff>
    </xdr:from>
    <xdr:ext cx="534670" cy="250190"/>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47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156210</xdr:rowOff>
    </xdr:from>
    <xdr:to>
      <xdr:col>24</xdr:col>
      <xdr:colOff>114300</xdr:colOff>
      <xdr:row>34</xdr:row>
      <xdr:rowOff>86360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70485</xdr:rowOff>
    </xdr:from>
    <xdr:to>
      <xdr:col>19</xdr:col>
      <xdr:colOff>177800</xdr:colOff>
      <xdr:row>36</xdr:row>
      <xdr:rowOff>115570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4268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84455</xdr:rowOff>
    </xdr:from>
    <xdr:to>
      <xdr:col>20</xdr:col>
      <xdr:colOff>38100</xdr:colOff>
      <xdr:row>35</xdr:row>
      <xdr:rowOff>14605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33</xdr:row>
      <xdr:rowOff>31115</xdr:rowOff>
    </xdr:from>
    <xdr:ext cx="523240" cy="24955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568896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115570</xdr:rowOff>
    </xdr:from>
    <xdr:to>
      <xdr:col>15</xdr:col>
      <xdr:colOff>50800</xdr:colOff>
      <xdr:row>36</xdr:row>
      <xdr:rowOff>119380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877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109855</xdr:rowOff>
    </xdr:from>
    <xdr:to>
      <xdr:col>15</xdr:col>
      <xdr:colOff>101600</xdr:colOff>
      <xdr:row>35</xdr:row>
      <xdr:rowOff>40640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1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33</xdr:row>
      <xdr:rowOff>56515</xdr:rowOff>
    </xdr:from>
    <xdr:ext cx="523240" cy="2584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5714365"/>
          <a:ext cx="5232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119380</xdr:rowOff>
    </xdr:from>
    <xdr:to>
      <xdr:col>10</xdr:col>
      <xdr:colOff>114300</xdr:colOff>
      <xdr:row>36</xdr:row>
      <xdr:rowOff>146050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9158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123190</xdr:rowOff>
    </xdr:from>
    <xdr:to>
      <xdr:col>10</xdr:col>
      <xdr:colOff>165100</xdr:colOff>
      <xdr:row>35</xdr:row>
      <xdr:rowOff>53340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33</xdr:row>
      <xdr:rowOff>69850</xdr:rowOff>
    </xdr:from>
    <xdr:ext cx="52324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57277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102235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33</xdr:row>
      <xdr:rowOff>118745</xdr:rowOff>
    </xdr:from>
    <xdr:ext cx="52324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577659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4445</xdr:rowOff>
    </xdr:from>
    <xdr:to>
      <xdr:col>24</xdr:col>
      <xdr:colOff>114300</xdr:colOff>
      <xdr:row>36</xdr:row>
      <xdr:rowOff>106045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154940</xdr:rowOff>
    </xdr:from>
    <xdr:ext cx="534670" cy="25146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556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19685</xdr:rowOff>
    </xdr:from>
    <xdr:to>
      <xdr:col>20</xdr:col>
      <xdr:colOff>38100</xdr:colOff>
      <xdr:row>36</xdr:row>
      <xdr:rowOff>121285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112395</xdr:rowOff>
    </xdr:from>
    <xdr:ext cx="523240" cy="24828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28459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64770</xdr:rowOff>
    </xdr:from>
    <xdr:to>
      <xdr:col>15</xdr:col>
      <xdr:colOff>101600</xdr:colOff>
      <xdr:row>36</xdr:row>
      <xdr:rowOff>166370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157480</xdr:rowOff>
    </xdr:from>
    <xdr:ext cx="523240" cy="24892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32968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68580</xdr:rowOff>
    </xdr:from>
    <xdr:to>
      <xdr:col>10</xdr:col>
      <xdr:colOff>165100</xdr:colOff>
      <xdr:row>36</xdr:row>
      <xdr:rowOff>170180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161290</xdr:rowOff>
    </xdr:from>
    <xdr:ext cx="523240"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3334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95250</xdr:rowOff>
    </xdr:from>
    <xdr:to>
      <xdr:col>6</xdr:col>
      <xdr:colOff>38100</xdr:colOff>
      <xdr:row>37</xdr:row>
      <xdr:rowOff>25400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16510</xdr:rowOff>
    </xdr:from>
    <xdr:ext cx="52324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3601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62,510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8455" cy="21717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37490" cy="24892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080" y="10398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3149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4200"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636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4200" cy="24892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255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420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874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4200"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493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4200" cy="24892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8112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111125</xdr:rowOff>
    </xdr:from>
    <xdr:to>
      <xdr:col>24</xdr:col>
      <xdr:colOff>62865</xdr:colOff>
      <xdr:row>58</xdr:row>
      <xdr:rowOff>165100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5075"/>
          <a:ext cx="1270" cy="1254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168910</xdr:rowOff>
    </xdr:from>
    <xdr:ext cx="534670" cy="24892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01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165100</xdr:rowOff>
    </xdr:from>
    <xdr:to>
      <xdr:col>24</xdr:col>
      <xdr:colOff>152400</xdr:colOff>
      <xdr:row>58</xdr:row>
      <xdr:rowOff>165100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57785</xdr:rowOff>
    </xdr:from>
    <xdr:ext cx="598805"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2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111125</xdr:rowOff>
    </xdr:from>
    <xdr:to>
      <xdr:col>24</xdr:col>
      <xdr:colOff>152400</xdr:colOff>
      <xdr:row>51</xdr:row>
      <xdr:rowOff>111125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5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45085</xdr:rowOff>
    </xdr:from>
    <xdr:to>
      <xdr:col>24</xdr:col>
      <xdr:colOff>63500</xdr:colOff>
      <xdr:row>58</xdr:row>
      <xdr:rowOff>103505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89185"/>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31750</xdr:rowOff>
    </xdr:from>
    <xdr:ext cx="534670" cy="248920"/>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295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8890</xdr:rowOff>
    </xdr:from>
    <xdr:to>
      <xdr:col>24</xdr:col>
      <xdr:colOff>114300</xdr:colOff>
      <xdr:row>57</xdr:row>
      <xdr:rowOff>110490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88900</xdr:rowOff>
    </xdr:from>
    <xdr:to>
      <xdr:col>19</xdr:col>
      <xdr:colOff>177800</xdr:colOff>
      <xdr:row>58</xdr:row>
      <xdr:rowOff>103505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3300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69215</xdr:rowOff>
    </xdr:from>
    <xdr:to>
      <xdr:col>20</xdr:col>
      <xdr:colOff>38100</xdr:colOff>
      <xdr:row>57</xdr:row>
      <xdr:rowOff>170815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15875</xdr:rowOff>
    </xdr:from>
    <xdr:ext cx="523240" cy="25908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29965" y="961707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88900</xdr:rowOff>
    </xdr:from>
    <xdr:to>
      <xdr:col>15</xdr:col>
      <xdr:colOff>50800</xdr:colOff>
      <xdr:row>58</xdr:row>
      <xdr:rowOff>115570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3300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167640</xdr:rowOff>
    </xdr:from>
    <xdr:ext cx="523240" cy="25019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0965" y="959739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115570</xdr:rowOff>
    </xdr:from>
    <xdr:to>
      <xdr:col>10</xdr:col>
      <xdr:colOff>114300</xdr:colOff>
      <xdr:row>58</xdr:row>
      <xdr:rowOff>143510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5967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103505</xdr:rowOff>
    </xdr:from>
    <xdr:to>
      <xdr:col>10</xdr:col>
      <xdr:colOff>165100</xdr:colOff>
      <xdr:row>58</xdr:row>
      <xdr:rowOff>33655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50165</xdr:rowOff>
    </xdr:from>
    <xdr:ext cx="52324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1965" y="965136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154940</xdr:rowOff>
    </xdr:from>
    <xdr:to>
      <xdr:col>6</xdr:col>
      <xdr:colOff>38100</xdr:colOff>
      <xdr:row>58</xdr:row>
      <xdr:rowOff>85090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101600</xdr:rowOff>
    </xdr:from>
    <xdr:ext cx="52324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2965" y="97028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166370</xdr:rowOff>
    </xdr:from>
    <xdr:to>
      <xdr:col>24</xdr:col>
      <xdr:colOff>114300</xdr:colOff>
      <xdr:row>58</xdr:row>
      <xdr:rowOff>95885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39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80645</xdr:rowOff>
    </xdr:from>
    <xdr:ext cx="534670" cy="25908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53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72,391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52705</xdr:rowOff>
    </xdr:from>
    <xdr:to>
      <xdr:col>20</xdr:col>
      <xdr:colOff>38100</xdr:colOff>
      <xdr:row>58</xdr:row>
      <xdr:rowOff>154940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96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145415</xdr:rowOff>
    </xdr:from>
    <xdr:ext cx="523240" cy="24955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29965" y="1008951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38100</xdr:rowOff>
    </xdr:from>
    <xdr:to>
      <xdr:col>15</xdr:col>
      <xdr:colOff>101600</xdr:colOff>
      <xdr:row>58</xdr:row>
      <xdr:rowOff>139700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130810</xdr:rowOff>
    </xdr:from>
    <xdr:ext cx="52324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0965" y="100749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66,673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64770</xdr:rowOff>
    </xdr:from>
    <xdr:to>
      <xdr:col>10</xdr:col>
      <xdr:colOff>165100</xdr:colOff>
      <xdr:row>58</xdr:row>
      <xdr:rowOff>166370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0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157480</xdr:rowOff>
    </xdr:from>
    <xdr:ext cx="523240" cy="24892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1965" y="1010158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63,149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92710</xdr:rowOff>
    </xdr:from>
    <xdr:to>
      <xdr:col>6</xdr:col>
      <xdr:colOff>38100</xdr:colOff>
      <xdr:row>59</xdr:row>
      <xdr:rowOff>22860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3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13970</xdr:rowOff>
    </xdr:from>
    <xdr:ext cx="523240" cy="259080"/>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2965" y="101295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8455" cy="217170"/>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37490" cy="25908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080" y="13446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4892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4200" cy="248920"/>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370" y="11541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33020</xdr:rowOff>
    </xdr:from>
    <xdr:to>
      <xdr:col>24</xdr:col>
      <xdr:colOff>62865</xdr:colOff>
      <xdr:row>79</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520"/>
          <a:ext cx="127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29210</xdr:rowOff>
    </xdr:from>
    <xdr:ext cx="469900" cy="251460"/>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7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25400</xdr:rowOff>
    </xdr:from>
    <xdr:to>
      <xdr:col>24</xdr:col>
      <xdr:colOff>152400</xdr:colOff>
      <xdr:row>79</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151130</xdr:rowOff>
    </xdr:from>
    <xdr:ext cx="534670" cy="25908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09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33020</xdr:rowOff>
    </xdr:from>
    <xdr:to>
      <xdr:col>24</xdr:col>
      <xdr:colOff>152400</xdr:colOff>
      <xdr:row>70</xdr:row>
      <xdr:rowOff>33020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13335</xdr:rowOff>
    </xdr:from>
    <xdr:to>
      <xdr:col>24</xdr:col>
      <xdr:colOff>63500</xdr:colOff>
      <xdr:row>79</xdr:row>
      <xdr:rowOff>15875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5788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160655</xdr:rowOff>
    </xdr:from>
    <xdr:ext cx="53467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137795</xdr:rowOff>
    </xdr:from>
    <xdr:to>
      <xdr:col>24</xdr:col>
      <xdr:colOff>114300</xdr:colOff>
      <xdr:row>78</xdr:row>
      <xdr:rowOff>67945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15875</xdr:rowOff>
    </xdr:from>
    <xdr:to>
      <xdr:col>19</xdr:col>
      <xdr:colOff>177800</xdr:colOff>
      <xdr:row>79</xdr:row>
      <xdr:rowOff>18415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604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15875</xdr:rowOff>
    </xdr:from>
    <xdr:to>
      <xdr:col>20</xdr:col>
      <xdr:colOff>38100</xdr:colOff>
      <xdr:row>78</xdr:row>
      <xdr:rowOff>117475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133985</xdr:rowOff>
    </xdr:from>
    <xdr:ext cx="458470" cy="24955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164185"/>
          <a:ext cx="458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79</xdr:row>
      <xdr:rowOff>15875</xdr:rowOff>
    </xdr:from>
    <xdr:to>
      <xdr:col>15</xdr:col>
      <xdr:colOff>50800</xdr:colOff>
      <xdr:row>79</xdr:row>
      <xdr:rowOff>18415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604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12700</xdr:rowOff>
    </xdr:from>
    <xdr:to>
      <xdr:col>15</xdr:col>
      <xdr:colOff>101600</xdr:colOff>
      <xdr:row>78</xdr:row>
      <xdr:rowOff>114300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130810</xdr:rowOff>
    </xdr:from>
    <xdr:ext cx="458470"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316101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79</xdr:row>
      <xdr:rowOff>11430</xdr:rowOff>
    </xdr:from>
    <xdr:to>
      <xdr:col>10</xdr:col>
      <xdr:colOff>114300</xdr:colOff>
      <xdr:row>79</xdr:row>
      <xdr:rowOff>15875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559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170815</xdr:rowOff>
    </xdr:from>
    <xdr:to>
      <xdr:col>10</xdr:col>
      <xdr:colOff>165100</xdr:colOff>
      <xdr:row>78</xdr:row>
      <xdr:rowOff>100965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117475</xdr:rowOff>
    </xdr:from>
    <xdr:ext cx="45847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314767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10795</xdr:rowOff>
    </xdr:from>
    <xdr:to>
      <xdr:col>6</xdr:col>
      <xdr:colOff>38100</xdr:colOff>
      <xdr:row>78</xdr:row>
      <xdr:rowOff>112395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128905</xdr:rowOff>
    </xdr:from>
    <xdr:ext cx="45847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15910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133985</xdr:rowOff>
    </xdr:from>
    <xdr:to>
      <xdr:col>24</xdr:col>
      <xdr:colOff>114300</xdr:colOff>
      <xdr:row>79</xdr:row>
      <xdr:rowOff>64135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0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48895</xdr:rowOff>
    </xdr:from>
    <xdr:ext cx="469900" cy="25908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21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136525</xdr:rowOff>
    </xdr:from>
    <xdr:to>
      <xdr:col>20</xdr:col>
      <xdr:colOff>38100</xdr:colOff>
      <xdr:row>79</xdr:row>
      <xdr:rowOff>66675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0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79</xdr:row>
      <xdr:rowOff>57785</xdr:rowOff>
    </xdr:from>
    <xdr:ext cx="45847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60233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139065</xdr:rowOff>
    </xdr:from>
    <xdr:to>
      <xdr:col>15</xdr:col>
      <xdr:colOff>101600</xdr:colOff>
      <xdr:row>79</xdr:row>
      <xdr:rowOff>69215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1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79</xdr:row>
      <xdr:rowOff>60325</xdr:rowOff>
    </xdr:from>
    <xdr:ext cx="458470"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60487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136525</xdr:rowOff>
    </xdr:from>
    <xdr:to>
      <xdr:col>10</xdr:col>
      <xdr:colOff>165100</xdr:colOff>
      <xdr:row>79</xdr:row>
      <xdr:rowOff>66675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0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57785</xdr:rowOff>
    </xdr:from>
    <xdr:ext cx="458470"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350" y="1360233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132080</xdr:rowOff>
    </xdr:from>
    <xdr:to>
      <xdr:col>6</xdr:col>
      <xdr:colOff>38100</xdr:colOff>
      <xdr:row>79</xdr:row>
      <xdr:rowOff>62230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79</xdr:row>
      <xdr:rowOff>53340</xdr:rowOff>
    </xdr:from>
    <xdr:ext cx="458470" cy="25019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350" y="1359789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8455" cy="21717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48920"/>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725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4200"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276955"/>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4200" cy="25146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951200"/>
          <a:ext cx="584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4200"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624175"/>
          <a:ext cx="584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4200"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29715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4200" cy="248920"/>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70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20955</xdr:rowOff>
    </xdr:from>
    <xdr:to>
      <xdr:col>24</xdr:col>
      <xdr:colOff>62865</xdr:colOff>
      <xdr:row>99</xdr:row>
      <xdr:rowOff>22225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29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26035</xdr:rowOff>
    </xdr:from>
    <xdr:ext cx="534670" cy="259080"/>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22225</xdr:rowOff>
    </xdr:from>
    <xdr:to>
      <xdr:col>24</xdr:col>
      <xdr:colOff>152400</xdr:colOff>
      <xdr:row>99</xdr:row>
      <xdr:rowOff>22225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139065</xdr:rowOff>
    </xdr:from>
    <xdr:ext cx="598805"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20955</xdr:rowOff>
    </xdr:from>
    <xdr:to>
      <xdr:col>24</xdr:col>
      <xdr:colOff>152400</xdr:colOff>
      <xdr:row>91</xdr:row>
      <xdr:rowOff>20955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2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135890</xdr:rowOff>
    </xdr:from>
    <xdr:to>
      <xdr:col>24</xdr:col>
      <xdr:colOff>63500</xdr:colOff>
      <xdr:row>97</xdr:row>
      <xdr:rowOff>29845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23640"/>
          <a:ext cx="8382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7620</xdr:rowOff>
    </xdr:from>
    <xdr:ext cx="598805" cy="25019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46682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29210</xdr:rowOff>
    </xdr:from>
    <xdr:to>
      <xdr:col>24</xdr:col>
      <xdr:colOff>114300</xdr:colOff>
      <xdr:row>96</xdr:row>
      <xdr:rowOff>130810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29845</xdr:rowOff>
    </xdr:from>
    <xdr:to>
      <xdr:col>19</xdr:col>
      <xdr:colOff>177800</xdr:colOff>
      <xdr:row>97</xdr:row>
      <xdr:rowOff>33020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6604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112395</xdr:rowOff>
    </xdr:from>
    <xdr:to>
      <xdr:col>20</xdr:col>
      <xdr:colOff>38100</xdr:colOff>
      <xdr:row>97</xdr:row>
      <xdr:rowOff>42545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95</xdr:row>
      <xdr:rowOff>59055</xdr:rowOff>
    </xdr:from>
    <xdr:ext cx="587375"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580" y="1634680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27305</xdr:rowOff>
    </xdr:from>
    <xdr:to>
      <xdr:col>15</xdr:col>
      <xdr:colOff>50800</xdr:colOff>
      <xdr:row>97</xdr:row>
      <xdr:rowOff>33020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86505"/>
          <a:ext cx="88900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19050</xdr:rowOff>
    </xdr:from>
    <xdr:to>
      <xdr:col>15</xdr:col>
      <xdr:colOff>101600</xdr:colOff>
      <xdr:row>97</xdr:row>
      <xdr:rowOff>120650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111760</xdr:rowOff>
    </xdr:from>
    <xdr:ext cx="523240" cy="248920"/>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0965" y="1674241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27305</xdr:rowOff>
    </xdr:from>
    <xdr:to>
      <xdr:col>10</xdr:col>
      <xdr:colOff>114300</xdr:colOff>
      <xdr:row>97</xdr:row>
      <xdr:rowOff>90805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86505"/>
          <a:ext cx="889000" cy="234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64135</xdr:rowOff>
    </xdr:from>
    <xdr:to>
      <xdr:col>10</xdr:col>
      <xdr:colOff>165100</xdr:colOff>
      <xdr:row>96</xdr:row>
      <xdr:rowOff>166370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156845</xdr:rowOff>
    </xdr:from>
    <xdr:ext cx="587375" cy="24955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580" y="16616045"/>
          <a:ext cx="5873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133985</xdr:rowOff>
    </xdr:from>
    <xdr:to>
      <xdr:col>6</xdr:col>
      <xdr:colOff>38100</xdr:colOff>
      <xdr:row>98</xdr:row>
      <xdr:rowOff>64135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55245</xdr:rowOff>
    </xdr:from>
    <xdr:ext cx="523240" cy="24828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2965" y="1685734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85090</xdr:rowOff>
    </xdr:from>
    <xdr:to>
      <xdr:col>24</xdr:col>
      <xdr:colOff>114300</xdr:colOff>
      <xdr:row>96</xdr:row>
      <xdr:rowOff>15240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7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107950</xdr:rowOff>
    </xdr:from>
    <xdr:ext cx="598805" cy="25908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242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119,583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150495</xdr:rowOff>
    </xdr:from>
    <xdr:to>
      <xdr:col>20</xdr:col>
      <xdr:colOff>38100</xdr:colOff>
      <xdr:row>97</xdr:row>
      <xdr:rowOff>80645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0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71755</xdr:rowOff>
    </xdr:from>
    <xdr:ext cx="52324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29965" y="1670240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153670</xdr:rowOff>
    </xdr:from>
    <xdr:to>
      <xdr:col>15</xdr:col>
      <xdr:colOff>101600</xdr:colOff>
      <xdr:row>97</xdr:row>
      <xdr:rowOff>83820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100330</xdr:rowOff>
    </xdr:from>
    <xdr:ext cx="523240" cy="24892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0965" y="1638808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97,543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147955</xdr:rowOff>
    </xdr:from>
    <xdr:to>
      <xdr:col>10</xdr:col>
      <xdr:colOff>165100</xdr:colOff>
      <xdr:row>96</xdr:row>
      <xdr:rowOff>78105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3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94615</xdr:rowOff>
    </xdr:from>
    <xdr:ext cx="587375"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580" y="1621091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113,844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40640</xdr:rowOff>
    </xdr:from>
    <xdr:to>
      <xdr:col>6</xdr:col>
      <xdr:colOff>38100</xdr:colOff>
      <xdr:row>97</xdr:row>
      <xdr:rowOff>141605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71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158115</xdr:rowOff>
    </xdr:from>
    <xdr:ext cx="523240" cy="24828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2965" y="1644586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92,254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58,110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8455" cy="217170"/>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37490"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080" y="6588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908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4200" cy="24892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826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4200"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445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4200" cy="25908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5064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4200" cy="24892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370" y="4683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66675</xdr:rowOff>
    </xdr:from>
    <xdr:to>
      <xdr:col>54</xdr:col>
      <xdr:colOff>189865</xdr:colOff>
      <xdr:row>37</xdr:row>
      <xdr:rowOff>118745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625"/>
          <a:ext cx="1270" cy="1080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122555</xdr:rowOff>
    </xdr:from>
    <xdr:ext cx="534670" cy="24955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0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118745</xdr:rowOff>
    </xdr:from>
    <xdr:to>
      <xdr:col>55</xdr:col>
      <xdr:colOff>88900</xdr:colOff>
      <xdr:row>37</xdr:row>
      <xdr:rowOff>118745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13335</xdr:rowOff>
    </xdr:from>
    <xdr:ext cx="598805" cy="259080"/>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68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66675</xdr:rowOff>
    </xdr:from>
    <xdr:to>
      <xdr:col>55</xdr:col>
      <xdr:colOff>88900</xdr:colOff>
      <xdr:row>31</xdr:row>
      <xdr:rowOff>66675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137795</xdr:rowOff>
    </xdr:from>
    <xdr:to>
      <xdr:col>55</xdr:col>
      <xdr:colOff>0</xdr:colOff>
      <xdr:row>36</xdr:row>
      <xdr:rowOff>8255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138545"/>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34290</xdr:rowOff>
    </xdr:from>
    <xdr:ext cx="534670" cy="259080"/>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11430</xdr:rowOff>
    </xdr:from>
    <xdr:to>
      <xdr:col>55</xdr:col>
      <xdr:colOff>50800</xdr:colOff>
      <xdr:row>35</xdr:row>
      <xdr:rowOff>113030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137795</xdr:rowOff>
    </xdr:from>
    <xdr:to>
      <xdr:col>50</xdr:col>
      <xdr:colOff>114300</xdr:colOff>
      <xdr:row>36</xdr:row>
      <xdr:rowOff>10795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3854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31115</xdr:rowOff>
    </xdr:from>
    <xdr:to>
      <xdr:col>50</xdr:col>
      <xdr:colOff>165100</xdr:colOff>
      <xdr:row>35</xdr:row>
      <xdr:rowOff>132715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33</xdr:row>
      <xdr:rowOff>149225</xdr:rowOff>
    </xdr:from>
    <xdr:ext cx="523240" cy="259080"/>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1965" y="580707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10795</xdr:rowOff>
    </xdr:from>
    <xdr:to>
      <xdr:col>45</xdr:col>
      <xdr:colOff>177800</xdr:colOff>
      <xdr:row>36</xdr:row>
      <xdr:rowOff>92075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8299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21590</xdr:rowOff>
    </xdr:from>
    <xdr:to>
      <xdr:col>46</xdr:col>
      <xdr:colOff>38100</xdr:colOff>
      <xdr:row>35</xdr:row>
      <xdr:rowOff>123190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33</xdr:row>
      <xdr:rowOff>139700</xdr:rowOff>
    </xdr:from>
    <xdr:ext cx="523240" cy="259080"/>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2965" y="57975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151130</xdr:rowOff>
    </xdr:from>
    <xdr:to>
      <xdr:col>41</xdr:col>
      <xdr:colOff>50800</xdr:colOff>
      <xdr:row>36</xdr:row>
      <xdr:rowOff>92075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66080"/>
          <a:ext cx="889000" cy="798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63500</xdr:rowOff>
    </xdr:from>
    <xdr:to>
      <xdr:col>41</xdr:col>
      <xdr:colOff>101600</xdr:colOff>
      <xdr:row>35</xdr:row>
      <xdr:rowOff>165100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10160</xdr:rowOff>
    </xdr:from>
    <xdr:ext cx="52324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3965" y="58394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121920</xdr:rowOff>
    </xdr:from>
    <xdr:to>
      <xdr:col>36</xdr:col>
      <xdr:colOff>165100</xdr:colOff>
      <xdr:row>31</xdr:row>
      <xdr:rowOff>52070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29</xdr:row>
      <xdr:rowOff>68580</xdr:rowOff>
    </xdr:from>
    <xdr:ext cx="587375"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580" y="504063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128905</xdr:rowOff>
    </xdr:from>
    <xdr:to>
      <xdr:col>55</xdr:col>
      <xdr:colOff>50800</xdr:colOff>
      <xdr:row>36</xdr:row>
      <xdr:rowOff>59055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107315</xdr:rowOff>
    </xdr:from>
    <xdr:ext cx="534670" cy="259080"/>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1080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72,215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86995</xdr:rowOff>
    </xdr:from>
    <xdr:to>
      <xdr:col>50</xdr:col>
      <xdr:colOff>165100</xdr:colOff>
      <xdr:row>36</xdr:row>
      <xdr:rowOff>17780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87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8255</xdr:rowOff>
    </xdr:from>
    <xdr:ext cx="523240" cy="24955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1965" y="618045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132080</xdr:rowOff>
    </xdr:from>
    <xdr:to>
      <xdr:col>46</xdr:col>
      <xdr:colOff>38100</xdr:colOff>
      <xdr:row>36</xdr:row>
      <xdr:rowOff>61595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32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52705</xdr:rowOff>
    </xdr:from>
    <xdr:ext cx="523240" cy="25082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2965" y="622490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71,926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41275</xdr:rowOff>
    </xdr:from>
    <xdr:to>
      <xdr:col>41</xdr:col>
      <xdr:colOff>101600</xdr:colOff>
      <xdr:row>36</xdr:row>
      <xdr:rowOff>143510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13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133985</xdr:rowOff>
    </xdr:from>
    <xdr:ext cx="523240" cy="24955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3965" y="630618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61,227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100330</xdr:rowOff>
    </xdr:from>
    <xdr:to>
      <xdr:col>36</xdr:col>
      <xdr:colOff>165100</xdr:colOff>
      <xdr:row>32</xdr:row>
      <xdr:rowOff>30480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21590</xdr:rowOff>
    </xdr:from>
    <xdr:ext cx="587375" cy="25908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580" y="550799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166,040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8455" cy="217170"/>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37490" cy="25908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080" y="10017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4200" cy="24892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9255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4200" cy="25908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874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4200" cy="259080"/>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370" y="8493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4200" cy="248920"/>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370" y="8112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159385</xdr:rowOff>
    </xdr:from>
    <xdr:to>
      <xdr:col>54</xdr:col>
      <xdr:colOff>189865</xdr:colOff>
      <xdr:row>58</xdr:row>
      <xdr:rowOff>70485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1885"/>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74930</xdr:rowOff>
    </xdr:from>
    <xdr:ext cx="534670" cy="251460"/>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90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70485</xdr:rowOff>
    </xdr:from>
    <xdr:to>
      <xdr:col>55</xdr:col>
      <xdr:colOff>88900</xdr:colOff>
      <xdr:row>58</xdr:row>
      <xdr:rowOff>70485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106045</xdr:rowOff>
    </xdr:from>
    <xdr:ext cx="598805" cy="259080"/>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0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159385</xdr:rowOff>
    </xdr:from>
    <xdr:to>
      <xdr:col>55</xdr:col>
      <xdr:colOff>88900</xdr:colOff>
      <xdr:row>50</xdr:row>
      <xdr:rowOff>159385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76200</xdr:rowOff>
    </xdr:from>
    <xdr:to>
      <xdr:col>55</xdr:col>
      <xdr:colOff>0</xdr:colOff>
      <xdr:row>56</xdr:row>
      <xdr:rowOff>123190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639300" y="9334500"/>
          <a:ext cx="838200" cy="389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74930</xdr:rowOff>
    </xdr:from>
    <xdr:ext cx="534670" cy="251460"/>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50468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95885</xdr:rowOff>
    </xdr:from>
    <xdr:to>
      <xdr:col>55</xdr:col>
      <xdr:colOff>50800</xdr:colOff>
      <xdr:row>56</xdr:row>
      <xdr:rowOff>26035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123190</xdr:rowOff>
    </xdr:from>
    <xdr:to>
      <xdr:col>50</xdr:col>
      <xdr:colOff>114300</xdr:colOff>
      <xdr:row>57</xdr:row>
      <xdr:rowOff>78105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24390"/>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123190</xdr:rowOff>
    </xdr:from>
    <xdr:to>
      <xdr:col>50</xdr:col>
      <xdr:colOff>165100</xdr:colOff>
      <xdr:row>56</xdr:row>
      <xdr:rowOff>53340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69850</xdr:rowOff>
    </xdr:from>
    <xdr:ext cx="523240" cy="259080"/>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1965" y="93281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154940</xdr:rowOff>
    </xdr:from>
    <xdr:to>
      <xdr:col>45</xdr:col>
      <xdr:colOff>177800</xdr:colOff>
      <xdr:row>57</xdr:row>
      <xdr:rowOff>78105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413240"/>
          <a:ext cx="889000" cy="437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158115</xdr:rowOff>
    </xdr:from>
    <xdr:to>
      <xdr:col>46</xdr:col>
      <xdr:colOff>38100</xdr:colOff>
      <xdr:row>56</xdr:row>
      <xdr:rowOff>88265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104775</xdr:rowOff>
    </xdr:from>
    <xdr:ext cx="523240"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2965" y="936307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154940</xdr:rowOff>
    </xdr:from>
    <xdr:to>
      <xdr:col>41</xdr:col>
      <xdr:colOff>50800</xdr:colOff>
      <xdr:row>55</xdr:row>
      <xdr:rowOff>49530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41324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149225</xdr:rowOff>
    </xdr:from>
    <xdr:to>
      <xdr:col>41</xdr:col>
      <xdr:colOff>101600</xdr:colOff>
      <xdr:row>56</xdr:row>
      <xdr:rowOff>79375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70485</xdr:rowOff>
    </xdr:from>
    <xdr:ext cx="52324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3965" y="967168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97790</xdr:rowOff>
    </xdr:from>
    <xdr:to>
      <xdr:col>36</xdr:col>
      <xdr:colOff>165100</xdr:colOff>
      <xdr:row>56</xdr:row>
      <xdr:rowOff>27940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19050</xdr:rowOff>
    </xdr:from>
    <xdr:ext cx="523240" cy="25019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4965" y="962025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25400</xdr:rowOff>
    </xdr:from>
    <xdr:to>
      <xdr:col>55</xdr:col>
      <xdr:colOff>50800</xdr:colOff>
      <xdr:row>54</xdr:row>
      <xdr:rowOff>127000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2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48260</xdr:rowOff>
    </xdr:from>
    <xdr:ext cx="598805" cy="259080"/>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135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108,355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72390</xdr:rowOff>
    </xdr:from>
    <xdr:to>
      <xdr:col>50</xdr:col>
      <xdr:colOff>165100</xdr:colOff>
      <xdr:row>57</xdr:row>
      <xdr:rowOff>2540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7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165100</xdr:rowOff>
    </xdr:from>
    <xdr:ext cx="52324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1965" y="97663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57,175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27305</xdr:rowOff>
    </xdr:from>
    <xdr:to>
      <xdr:col>46</xdr:col>
      <xdr:colOff>38100</xdr:colOff>
      <xdr:row>57</xdr:row>
      <xdr:rowOff>128905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120650</xdr:rowOff>
    </xdr:from>
    <xdr:ext cx="523240" cy="25146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2965" y="989330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40,547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104140</xdr:rowOff>
    </xdr:from>
    <xdr:to>
      <xdr:col>41</xdr:col>
      <xdr:colOff>101600</xdr:colOff>
      <xdr:row>55</xdr:row>
      <xdr:rowOff>34290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36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50800</xdr:rowOff>
    </xdr:from>
    <xdr:ext cx="523240" cy="259080"/>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3965" y="91376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97,979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170180</xdr:rowOff>
    </xdr:from>
    <xdr:to>
      <xdr:col>36</xdr:col>
      <xdr:colOff>165100</xdr:colOff>
      <xdr:row>55</xdr:row>
      <xdr:rowOff>100330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42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116840</xdr:rowOff>
    </xdr:from>
    <xdr:ext cx="523240" cy="259080"/>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4965" y="92036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89,348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8455" cy="217170"/>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37490" cy="25908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080" y="13501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082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1460"/>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84200" cy="2584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370" y="12195175"/>
          <a:ext cx="584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4200" cy="259080"/>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370" y="1186815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4200" cy="248920"/>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370" y="11541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43815</xdr:rowOff>
    </xdr:from>
    <xdr:to>
      <xdr:col>54</xdr:col>
      <xdr:colOff>189865</xdr:colOff>
      <xdr:row>79</xdr:row>
      <xdr:rowOff>99060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315"/>
          <a:ext cx="127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161925</xdr:rowOff>
    </xdr:from>
    <xdr:ext cx="598805" cy="259080"/>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43815</xdr:rowOff>
    </xdr:from>
    <xdr:to>
      <xdr:col>55</xdr:col>
      <xdr:colOff>88900</xdr:colOff>
      <xdr:row>70</xdr:row>
      <xdr:rowOff>43815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102235</xdr:rowOff>
    </xdr:from>
    <xdr:to>
      <xdr:col>55</xdr:col>
      <xdr:colOff>0</xdr:colOff>
      <xdr:row>79</xdr:row>
      <xdr:rowOff>66040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475335"/>
          <a:ext cx="8382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10795</xdr:rowOff>
    </xdr:from>
    <xdr:ext cx="534670" cy="2584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4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159385</xdr:rowOff>
    </xdr:from>
    <xdr:to>
      <xdr:col>55</xdr:col>
      <xdr:colOff>50800</xdr:colOff>
      <xdr:row>78</xdr:row>
      <xdr:rowOff>89535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66040</xdr:rowOff>
    </xdr:from>
    <xdr:to>
      <xdr:col>50</xdr:col>
      <xdr:colOff>114300</xdr:colOff>
      <xdr:row>79</xdr:row>
      <xdr:rowOff>88900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6105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16510</xdr:rowOff>
    </xdr:from>
    <xdr:to>
      <xdr:col>50</xdr:col>
      <xdr:colOff>165100</xdr:colOff>
      <xdr:row>78</xdr:row>
      <xdr:rowOff>118110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134620</xdr:rowOff>
    </xdr:from>
    <xdr:ext cx="523240" cy="24892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1965" y="1316482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116205</xdr:rowOff>
    </xdr:from>
    <xdr:to>
      <xdr:col>45</xdr:col>
      <xdr:colOff>177800</xdr:colOff>
      <xdr:row>79</xdr:row>
      <xdr:rowOff>88900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2974955"/>
          <a:ext cx="889000" cy="658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29210</xdr:rowOff>
    </xdr:from>
    <xdr:to>
      <xdr:col>46</xdr:col>
      <xdr:colOff>38100</xdr:colOff>
      <xdr:row>78</xdr:row>
      <xdr:rowOff>130175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146685</xdr:rowOff>
    </xdr:from>
    <xdr:ext cx="523240" cy="24828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2965" y="1317688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116205</xdr:rowOff>
    </xdr:from>
    <xdr:to>
      <xdr:col>41</xdr:col>
      <xdr:colOff>50800</xdr:colOff>
      <xdr:row>77</xdr:row>
      <xdr:rowOff>78740</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2974955"/>
          <a:ext cx="889000" cy="305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8255</xdr:rowOff>
    </xdr:from>
    <xdr:to>
      <xdr:col>41</xdr:col>
      <xdr:colOff>101600</xdr:colOff>
      <xdr:row>78</xdr:row>
      <xdr:rowOff>109855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100965</xdr:rowOff>
    </xdr:from>
    <xdr:ext cx="523240" cy="24828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3965" y="1347406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156845</xdr:rowOff>
    </xdr:from>
    <xdr:to>
      <xdr:col>36</xdr:col>
      <xdr:colOff>165100</xdr:colOff>
      <xdr:row>78</xdr:row>
      <xdr:rowOff>86995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78105</xdr:rowOff>
    </xdr:from>
    <xdr:ext cx="523240" cy="24828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4965" y="1345120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52070</xdr:rowOff>
    </xdr:from>
    <xdr:to>
      <xdr:col>55</xdr:col>
      <xdr:colOff>50800</xdr:colOff>
      <xdr:row>78</xdr:row>
      <xdr:rowOff>153035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25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29845</xdr:rowOff>
    </xdr:from>
    <xdr:ext cx="534670" cy="25082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029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15240</xdr:rowOff>
    </xdr:from>
    <xdr:to>
      <xdr:col>50</xdr:col>
      <xdr:colOff>165100</xdr:colOff>
      <xdr:row>79</xdr:row>
      <xdr:rowOff>116840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5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107950</xdr:rowOff>
    </xdr:from>
    <xdr:ext cx="458470" cy="25908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04350" y="1365250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79</xdr:row>
      <xdr:rowOff>38100</xdr:rowOff>
    </xdr:from>
    <xdr:to>
      <xdr:col>46</xdr:col>
      <xdr:colOff>38100</xdr:colOff>
      <xdr:row>79</xdr:row>
      <xdr:rowOff>139700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79</xdr:row>
      <xdr:rowOff>130810</xdr:rowOff>
    </xdr:from>
    <xdr:ext cx="378460" cy="259080"/>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61070" y="136753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75</xdr:row>
      <xdr:rowOff>65405</xdr:rowOff>
    </xdr:from>
    <xdr:to>
      <xdr:col>41</xdr:col>
      <xdr:colOff>101600</xdr:colOff>
      <xdr:row>75</xdr:row>
      <xdr:rowOff>167005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292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12065</xdr:rowOff>
    </xdr:from>
    <xdr:ext cx="523240" cy="259080"/>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3965" y="1269936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61,414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27940</xdr:rowOff>
    </xdr:from>
    <xdr:to>
      <xdr:col>36</xdr:col>
      <xdr:colOff>165100</xdr:colOff>
      <xdr:row>77</xdr:row>
      <xdr:rowOff>129540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22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146050</xdr:rowOff>
    </xdr:from>
    <xdr:ext cx="523240" cy="248920"/>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4965" y="1300480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8455" cy="21717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37490" cy="259080"/>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080" y="16875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48920"/>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4200" cy="259080"/>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370" y="15351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4200" cy="24892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370" y="14970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130810</xdr:rowOff>
    </xdr:from>
    <xdr:to>
      <xdr:col>54</xdr:col>
      <xdr:colOff>189865</xdr:colOff>
      <xdr:row>98</xdr:row>
      <xdr:rowOff>134620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860"/>
          <a:ext cx="127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138430</xdr:rowOff>
    </xdr:from>
    <xdr:ext cx="469900" cy="259080"/>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134620</xdr:rowOff>
    </xdr:from>
    <xdr:to>
      <xdr:col>55</xdr:col>
      <xdr:colOff>88900</xdr:colOff>
      <xdr:row>98</xdr:row>
      <xdr:rowOff>134620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77470</xdr:rowOff>
    </xdr:from>
    <xdr:ext cx="598805" cy="248920"/>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507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dr:col>54</xdr:col>
      <xdr:colOff>101600</xdr:colOff>
      <xdr:row>89</xdr:row>
      <xdr:rowOff>130810</xdr:rowOff>
    </xdr:from>
    <xdr:to>
      <xdr:col>55</xdr:col>
      <xdr:colOff>88900</xdr:colOff>
      <xdr:row>89</xdr:row>
      <xdr:rowOff>130810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47625</xdr:rowOff>
    </xdr:from>
    <xdr:to>
      <xdr:col>55</xdr:col>
      <xdr:colOff>0</xdr:colOff>
      <xdr:row>95</xdr:row>
      <xdr:rowOff>127635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992475"/>
          <a:ext cx="838200" cy="422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88900</xdr:rowOff>
    </xdr:from>
    <xdr:ext cx="534670" cy="248920"/>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65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110490</xdr:rowOff>
    </xdr:from>
    <xdr:to>
      <xdr:col>55</xdr:col>
      <xdr:colOff>50800</xdr:colOff>
      <xdr:row>96</xdr:row>
      <xdr:rowOff>40640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127635</xdr:rowOff>
    </xdr:from>
    <xdr:to>
      <xdr:col>50</xdr:col>
      <xdr:colOff>114300</xdr:colOff>
      <xdr:row>96</xdr:row>
      <xdr:rowOff>97790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415385"/>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128905</xdr:rowOff>
    </xdr:from>
    <xdr:to>
      <xdr:col>50</xdr:col>
      <xdr:colOff>165100</xdr:colOff>
      <xdr:row>96</xdr:row>
      <xdr:rowOff>59055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50165</xdr:rowOff>
    </xdr:from>
    <xdr:ext cx="52324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1965" y="1650936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97790</xdr:rowOff>
    </xdr:from>
    <xdr:to>
      <xdr:col>45</xdr:col>
      <xdr:colOff>177800</xdr:colOff>
      <xdr:row>97</xdr:row>
      <xdr:rowOff>12700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55699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163830</xdr:rowOff>
    </xdr:from>
    <xdr:to>
      <xdr:col>46</xdr:col>
      <xdr:colOff>38100</xdr:colOff>
      <xdr:row>96</xdr:row>
      <xdr:rowOff>93980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110490</xdr:rowOff>
    </xdr:from>
    <xdr:ext cx="523240" cy="25019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2965" y="1622679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3810</xdr:rowOff>
    </xdr:from>
    <xdr:to>
      <xdr:col>41</xdr:col>
      <xdr:colOff>50800</xdr:colOff>
      <xdr:row>97</xdr:row>
      <xdr:rowOff>12700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63446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17780</xdr:rowOff>
    </xdr:from>
    <xdr:to>
      <xdr:col>41</xdr:col>
      <xdr:colOff>101600</xdr:colOff>
      <xdr:row>96</xdr:row>
      <xdr:rowOff>118745</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9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135255</xdr:rowOff>
    </xdr:from>
    <xdr:ext cx="523240" cy="24828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3965" y="1625155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129540</xdr:rowOff>
    </xdr:from>
    <xdr:to>
      <xdr:col>36</xdr:col>
      <xdr:colOff>165100</xdr:colOff>
      <xdr:row>96</xdr:row>
      <xdr:rowOff>59690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76200</xdr:rowOff>
    </xdr:from>
    <xdr:ext cx="523240" cy="25019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4965" y="1619250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92</xdr:row>
      <xdr:rowOff>168275</xdr:rowOff>
    </xdr:from>
    <xdr:to>
      <xdr:col>55</xdr:col>
      <xdr:colOff>50800</xdr:colOff>
      <xdr:row>93</xdr:row>
      <xdr:rowOff>98425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94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19685</xdr:rowOff>
    </xdr:from>
    <xdr:ext cx="534670" cy="24955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79308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80,750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76835</xdr:rowOff>
    </xdr:from>
    <xdr:to>
      <xdr:col>50</xdr:col>
      <xdr:colOff>165100</xdr:colOff>
      <xdr:row>96</xdr:row>
      <xdr:rowOff>6985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3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23495</xdr:rowOff>
    </xdr:from>
    <xdr:ext cx="52324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1965" y="1613979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47,429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46990</xdr:rowOff>
    </xdr:from>
    <xdr:to>
      <xdr:col>46</xdr:col>
      <xdr:colOff>38100</xdr:colOff>
      <xdr:row>96</xdr:row>
      <xdr:rowOff>148590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50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140335</xdr:rowOff>
    </xdr:from>
    <xdr:ext cx="523240" cy="259080"/>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2965" y="1659953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133350</xdr:rowOff>
    </xdr:from>
    <xdr:to>
      <xdr:col>41</xdr:col>
      <xdr:colOff>101600</xdr:colOff>
      <xdr:row>97</xdr:row>
      <xdr:rowOff>63500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59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54610</xdr:rowOff>
    </xdr:from>
    <xdr:ext cx="523240" cy="248920"/>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3965" y="1668526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29,485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124460</xdr:rowOff>
    </xdr:from>
    <xdr:to>
      <xdr:col>36</xdr:col>
      <xdr:colOff>165100</xdr:colOff>
      <xdr:row>97</xdr:row>
      <xdr:rowOff>54610</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8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45720</xdr:rowOff>
    </xdr:from>
    <xdr:ext cx="523240" cy="25908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4965" y="166763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30,184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8455" cy="217170"/>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37490" cy="259080"/>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080" y="6588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48920"/>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52705</xdr:rowOff>
    </xdr:from>
    <xdr:to>
      <xdr:col>85</xdr:col>
      <xdr:colOff>126365</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6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48260</xdr:rowOff>
    </xdr:from>
    <xdr:ext cx="249555" cy="259080"/>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170815</xdr:rowOff>
    </xdr:from>
    <xdr:ext cx="534670" cy="2584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52705</xdr:rowOff>
    </xdr:from>
    <xdr:to>
      <xdr:col>86</xdr:col>
      <xdr:colOff>25400</xdr:colOff>
      <xdr:row>30</xdr:row>
      <xdr:rowOff>52705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33020</xdr:rowOff>
    </xdr:from>
    <xdr:to>
      <xdr:col>85</xdr:col>
      <xdr:colOff>127000</xdr:colOff>
      <xdr:row>39</xdr:row>
      <xdr:rowOff>38735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71957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22860</xdr:rowOff>
    </xdr:from>
    <xdr:ext cx="469900" cy="259080"/>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0</xdr:rowOff>
    </xdr:from>
    <xdr:to>
      <xdr:col>85</xdr:col>
      <xdr:colOff>177800</xdr:colOff>
      <xdr:row>38</xdr:row>
      <xdr:rowOff>101600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22860</xdr:rowOff>
    </xdr:from>
    <xdr:to>
      <xdr:col>81</xdr:col>
      <xdr:colOff>50800</xdr:colOff>
      <xdr:row>39</xdr:row>
      <xdr:rowOff>38735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094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12700</xdr:rowOff>
    </xdr:from>
    <xdr:to>
      <xdr:col>81</xdr:col>
      <xdr:colOff>101600</xdr:colOff>
      <xdr:row>38</xdr:row>
      <xdr:rowOff>114300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130810</xdr:rowOff>
    </xdr:from>
    <xdr:ext cx="45847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350" y="630301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22860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7094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33020</xdr:rowOff>
    </xdr:from>
    <xdr:to>
      <xdr:col>76</xdr:col>
      <xdr:colOff>165100</xdr:colOff>
      <xdr:row>38</xdr:row>
      <xdr:rowOff>134620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151130</xdr:rowOff>
    </xdr:from>
    <xdr:ext cx="458470" cy="25908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350" y="632333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128270</xdr:rowOff>
    </xdr:from>
    <xdr:ext cx="458470" cy="259080"/>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350" y="630047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90805</xdr:rowOff>
    </xdr:from>
    <xdr:to>
      <xdr:col>67</xdr:col>
      <xdr:colOff>101600</xdr:colOff>
      <xdr:row>38</xdr:row>
      <xdr:rowOff>20955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37465</xdr:rowOff>
    </xdr:from>
    <xdr:ext cx="45847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350" y="620966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153670</xdr:rowOff>
    </xdr:from>
    <xdr:to>
      <xdr:col>85</xdr:col>
      <xdr:colOff>177800</xdr:colOff>
      <xdr:row>39</xdr:row>
      <xdr:rowOff>83820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68580</xdr:rowOff>
    </xdr:from>
    <xdr:ext cx="378460" cy="259080"/>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836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159385</xdr:rowOff>
    </xdr:from>
    <xdr:to>
      <xdr:col>81</xdr:col>
      <xdr:colOff>101600</xdr:colOff>
      <xdr:row>39</xdr:row>
      <xdr:rowOff>89535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39</xdr:row>
      <xdr:rowOff>80645</xdr:rowOff>
    </xdr:from>
    <xdr:ext cx="37846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2070" y="67671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143510</xdr:rowOff>
    </xdr:from>
    <xdr:to>
      <xdr:col>76</xdr:col>
      <xdr:colOff>165100</xdr:colOff>
      <xdr:row>39</xdr:row>
      <xdr:rowOff>73660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64770</xdr:rowOff>
    </xdr:from>
    <xdr:ext cx="378460" cy="25019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70" y="675132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86360</xdr:rowOff>
    </xdr:from>
    <xdr:ext cx="238125" cy="25146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840" y="6772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86360</xdr:rowOff>
    </xdr:from>
    <xdr:ext cx="238125" cy="25146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840" y="6772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8455" cy="217170"/>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37490" cy="24892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080" y="9255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7490" cy="248920"/>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080" y="8112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8125" cy="259080"/>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3812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8125" cy="259080"/>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8125"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38125"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38125" cy="25908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38125" cy="25908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38125" cy="25908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8455" cy="217170"/>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37490" cy="248920"/>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080" y="13827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082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146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84200" cy="2584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370" y="12195175"/>
          <a:ext cx="584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4200"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370" y="1186815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4200" cy="24892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370" y="11541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93345</xdr:rowOff>
    </xdr:from>
    <xdr:to>
      <xdr:col>85</xdr:col>
      <xdr:colOff>126365</xdr:colOff>
      <xdr:row>79</xdr:row>
      <xdr:rowOff>102870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4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106680</xdr:rowOff>
    </xdr:from>
    <xdr:ext cx="534670" cy="259080"/>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102870</xdr:rowOff>
    </xdr:from>
    <xdr:to>
      <xdr:col>86</xdr:col>
      <xdr:colOff>25400</xdr:colOff>
      <xdr:row>79</xdr:row>
      <xdr:rowOff>102870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40640</xdr:rowOff>
    </xdr:from>
    <xdr:ext cx="598805" cy="251460"/>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6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93345</xdr:rowOff>
    </xdr:from>
    <xdr:to>
      <xdr:col>86</xdr:col>
      <xdr:colOff>25400</xdr:colOff>
      <xdr:row>70</xdr:row>
      <xdr:rowOff>93345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57785</xdr:rowOff>
    </xdr:from>
    <xdr:to>
      <xdr:col>85</xdr:col>
      <xdr:colOff>127000</xdr:colOff>
      <xdr:row>78</xdr:row>
      <xdr:rowOff>59690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43088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149225</xdr:rowOff>
    </xdr:from>
    <xdr:ext cx="534670" cy="259080"/>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126365</xdr:rowOff>
    </xdr:from>
    <xdr:to>
      <xdr:col>85</xdr:col>
      <xdr:colOff>177800</xdr:colOff>
      <xdr:row>76</xdr:row>
      <xdr:rowOff>56515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59690</xdr:rowOff>
    </xdr:from>
    <xdr:to>
      <xdr:col>81</xdr:col>
      <xdr:colOff>50800</xdr:colOff>
      <xdr:row>78</xdr:row>
      <xdr:rowOff>82550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4327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124460</xdr:rowOff>
    </xdr:from>
    <xdr:to>
      <xdr:col>81</xdr:col>
      <xdr:colOff>101600</xdr:colOff>
      <xdr:row>76</xdr:row>
      <xdr:rowOff>54610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71120</xdr:rowOff>
    </xdr:from>
    <xdr:ext cx="52324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3965" y="127584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82550</xdr:rowOff>
    </xdr:from>
    <xdr:to>
      <xdr:col>76</xdr:col>
      <xdr:colOff>114300</xdr:colOff>
      <xdr:row>78</xdr:row>
      <xdr:rowOff>123825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45565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143510</xdr:rowOff>
    </xdr:from>
    <xdr:to>
      <xdr:col>76</xdr:col>
      <xdr:colOff>165100</xdr:colOff>
      <xdr:row>76</xdr:row>
      <xdr:rowOff>73025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2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89535</xdr:rowOff>
    </xdr:from>
    <xdr:ext cx="523240" cy="24828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4965" y="1277683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123825</xdr:rowOff>
    </xdr:from>
    <xdr:to>
      <xdr:col>71</xdr:col>
      <xdr:colOff>177800</xdr:colOff>
      <xdr:row>78</xdr:row>
      <xdr:rowOff>156210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49692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150495</xdr:rowOff>
    </xdr:from>
    <xdr:to>
      <xdr:col>72</xdr:col>
      <xdr:colOff>38100</xdr:colOff>
      <xdr:row>76</xdr:row>
      <xdr:rowOff>80645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97790</xdr:rowOff>
    </xdr:from>
    <xdr:ext cx="523240" cy="25146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5965" y="1278509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164465</xdr:rowOff>
    </xdr:from>
    <xdr:to>
      <xdr:col>67</xdr:col>
      <xdr:colOff>101600</xdr:colOff>
      <xdr:row>76</xdr:row>
      <xdr:rowOff>94615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111125</xdr:rowOff>
    </xdr:from>
    <xdr:ext cx="523240" cy="24955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6965" y="1279842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6985</xdr:rowOff>
    </xdr:from>
    <xdr:to>
      <xdr:col>85</xdr:col>
      <xdr:colOff>177800</xdr:colOff>
      <xdr:row>78</xdr:row>
      <xdr:rowOff>109220</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380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156845</xdr:rowOff>
    </xdr:from>
    <xdr:ext cx="534670" cy="24955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3584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33,012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8890</xdr:rowOff>
    </xdr:from>
    <xdr:to>
      <xdr:col>81</xdr:col>
      <xdr:colOff>101600</xdr:colOff>
      <xdr:row>78</xdr:row>
      <xdr:rowOff>110490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38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101600</xdr:rowOff>
    </xdr:from>
    <xdr:ext cx="523240" cy="259080"/>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3965" y="134747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32,908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31750</xdr:rowOff>
    </xdr:from>
    <xdr:to>
      <xdr:col>76</xdr:col>
      <xdr:colOff>165100</xdr:colOff>
      <xdr:row>78</xdr:row>
      <xdr:rowOff>133350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4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124460</xdr:rowOff>
    </xdr:from>
    <xdr:ext cx="523240"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4965" y="134975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31,496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73025</xdr:rowOff>
    </xdr:from>
    <xdr:to>
      <xdr:col>72</xdr:col>
      <xdr:colOff>38100</xdr:colOff>
      <xdr:row>79</xdr:row>
      <xdr:rowOff>3175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44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166370</xdr:rowOff>
    </xdr:from>
    <xdr:ext cx="523240" cy="25146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5965" y="1353947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28,954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105410</xdr:rowOff>
    </xdr:from>
    <xdr:to>
      <xdr:col>67</xdr:col>
      <xdr:colOff>101600</xdr:colOff>
      <xdr:row>79</xdr:row>
      <xdr:rowOff>35560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47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79</xdr:row>
      <xdr:rowOff>26670</xdr:rowOff>
    </xdr:from>
    <xdr:ext cx="523240" cy="25908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6965" y="135712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26,990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8455" cy="21717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37490" cy="248920"/>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080" y="16799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4892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505" y="16342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4200" cy="248920"/>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370" y="158851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4200" cy="24892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370" y="154279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4200" cy="248920"/>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370" y="14970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95885</xdr:rowOff>
    </xdr:from>
    <xdr:to>
      <xdr:col>85</xdr:col>
      <xdr:colOff>126365</xdr:colOff>
      <xdr:row>98</xdr:row>
      <xdr:rowOff>113665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85"/>
          <a:ext cx="1270" cy="1389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118110</xdr:rowOff>
    </xdr:from>
    <xdr:ext cx="469900" cy="259080"/>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2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113665</xdr:rowOff>
    </xdr:from>
    <xdr:to>
      <xdr:col>86</xdr:col>
      <xdr:colOff>25400</xdr:colOff>
      <xdr:row>98</xdr:row>
      <xdr:rowOff>113665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5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42545</xdr:rowOff>
    </xdr:from>
    <xdr:ext cx="598805" cy="24955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9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95885</xdr:rowOff>
    </xdr:from>
    <xdr:to>
      <xdr:col>86</xdr:col>
      <xdr:colOff>25400</xdr:colOff>
      <xdr:row>90</xdr:row>
      <xdr:rowOff>95885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137160</xdr:rowOff>
    </xdr:from>
    <xdr:to>
      <xdr:col>85</xdr:col>
      <xdr:colOff>127000</xdr:colOff>
      <xdr:row>98</xdr:row>
      <xdr:rowOff>99695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5910560"/>
          <a:ext cx="838200" cy="991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158115</xdr:rowOff>
    </xdr:from>
    <xdr:ext cx="534670" cy="24828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315"/>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8255</xdr:rowOff>
    </xdr:from>
    <xdr:to>
      <xdr:col>85</xdr:col>
      <xdr:colOff>177800</xdr:colOff>
      <xdr:row>97</xdr:row>
      <xdr:rowOff>109855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99695</xdr:rowOff>
    </xdr:from>
    <xdr:to>
      <xdr:col>81</xdr:col>
      <xdr:colOff>50800</xdr:colOff>
      <xdr:row>98</xdr:row>
      <xdr:rowOff>125095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90179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24130</xdr:rowOff>
    </xdr:from>
    <xdr:to>
      <xdr:col>81</xdr:col>
      <xdr:colOff>101600</xdr:colOff>
      <xdr:row>97</xdr:row>
      <xdr:rowOff>125730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142240</xdr:rowOff>
    </xdr:from>
    <xdr:ext cx="52324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642999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78740</xdr:rowOff>
    </xdr:from>
    <xdr:to>
      <xdr:col>76</xdr:col>
      <xdr:colOff>114300</xdr:colOff>
      <xdr:row>98</xdr:row>
      <xdr:rowOff>125095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8084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21590</xdr:rowOff>
    </xdr:from>
    <xdr:to>
      <xdr:col>76</xdr:col>
      <xdr:colOff>165100</xdr:colOff>
      <xdr:row>97</xdr:row>
      <xdr:rowOff>123190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139700</xdr:rowOff>
    </xdr:from>
    <xdr:ext cx="523240" cy="259080"/>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4965" y="164274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78740</xdr:rowOff>
    </xdr:from>
    <xdr:to>
      <xdr:col>71</xdr:col>
      <xdr:colOff>177800</xdr:colOff>
      <xdr:row>98</xdr:row>
      <xdr:rowOff>132080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808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166370</xdr:rowOff>
    </xdr:from>
    <xdr:to>
      <xdr:col>72</xdr:col>
      <xdr:colOff>38100</xdr:colOff>
      <xdr:row>97</xdr:row>
      <xdr:rowOff>95885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5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112395</xdr:rowOff>
    </xdr:from>
    <xdr:ext cx="523240" cy="24828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5965" y="1640014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66040</xdr:rowOff>
    </xdr:from>
    <xdr:to>
      <xdr:col>67</xdr:col>
      <xdr:colOff>101600</xdr:colOff>
      <xdr:row>97</xdr:row>
      <xdr:rowOff>167640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12700</xdr:rowOff>
    </xdr:from>
    <xdr:ext cx="52324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6965" y="164719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92</xdr:row>
      <xdr:rowOff>86360</xdr:rowOff>
    </xdr:from>
    <xdr:to>
      <xdr:col>85</xdr:col>
      <xdr:colOff>177800</xdr:colOff>
      <xdr:row>93</xdr:row>
      <xdr:rowOff>16510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585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109220</xdr:rowOff>
    </xdr:from>
    <xdr:ext cx="598805" cy="251460"/>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571117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112,756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48895</xdr:rowOff>
    </xdr:from>
    <xdr:to>
      <xdr:col>81</xdr:col>
      <xdr:colOff>101600</xdr:colOff>
      <xdr:row>98</xdr:row>
      <xdr:rowOff>150495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5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141605</xdr:rowOff>
    </xdr:from>
    <xdr:ext cx="45847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350" y="1694370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74930</xdr:rowOff>
    </xdr:from>
    <xdr:to>
      <xdr:col>76</xdr:col>
      <xdr:colOff>165100</xdr:colOff>
      <xdr:row>99</xdr:row>
      <xdr:rowOff>4445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77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167005</xdr:rowOff>
    </xdr:from>
    <xdr:ext cx="458470" cy="25082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350" y="16969105"/>
          <a:ext cx="458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27940</xdr:rowOff>
    </xdr:from>
    <xdr:to>
      <xdr:col>72</xdr:col>
      <xdr:colOff>38100</xdr:colOff>
      <xdr:row>98</xdr:row>
      <xdr:rowOff>129540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3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98</xdr:row>
      <xdr:rowOff>120650</xdr:rowOff>
    </xdr:from>
    <xdr:ext cx="458470" cy="251460"/>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68350" y="1692275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80645</xdr:rowOff>
    </xdr:from>
    <xdr:to>
      <xdr:col>67</xdr:col>
      <xdr:colOff>101600</xdr:colOff>
      <xdr:row>99</xdr:row>
      <xdr:rowOff>10795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52070</xdr:colOff>
      <xdr:row>99</xdr:row>
      <xdr:rowOff>1905</xdr:rowOff>
    </xdr:from>
    <xdr:ext cx="378460"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5070" y="169754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8455" cy="217170"/>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37490" cy="248920"/>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080" y="65125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4892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4892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4892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4892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6350</xdr:rowOff>
    </xdr:from>
    <xdr:to>
      <xdr:col>116</xdr:col>
      <xdr:colOff>62865</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850"/>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123825</xdr:rowOff>
    </xdr:from>
    <xdr:ext cx="534670" cy="24828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6350</xdr:rowOff>
    </xdr:from>
    <xdr:to>
      <xdr:col>116</xdr:col>
      <xdr:colOff>152400</xdr:colOff>
      <xdr:row>30</xdr:row>
      <xdr:rowOff>6350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7620</xdr:rowOff>
    </xdr:from>
    <xdr:to>
      <xdr:col>116</xdr:col>
      <xdr:colOff>63500</xdr:colOff>
      <xdr:row>38</xdr:row>
      <xdr:rowOff>8890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1323300" y="65227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50165</xdr:rowOff>
    </xdr:from>
    <xdr:ext cx="469900" cy="259080"/>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3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27305</xdr:rowOff>
    </xdr:from>
    <xdr:to>
      <xdr:col>116</xdr:col>
      <xdr:colOff>114300</xdr:colOff>
      <xdr:row>37</xdr:row>
      <xdr:rowOff>128905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164465</xdr:rowOff>
    </xdr:from>
    <xdr:to>
      <xdr:col>111</xdr:col>
      <xdr:colOff>177800</xdr:colOff>
      <xdr:row>38</xdr:row>
      <xdr:rowOff>8890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5081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1905</xdr:rowOff>
    </xdr:from>
    <xdr:to>
      <xdr:col>112</xdr:col>
      <xdr:colOff>38100</xdr:colOff>
      <xdr:row>37</xdr:row>
      <xdr:rowOff>103505</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120650</xdr:rowOff>
    </xdr:from>
    <xdr:ext cx="458470" cy="25146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350" y="612140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155575</xdr:rowOff>
    </xdr:from>
    <xdr:to>
      <xdr:col>107</xdr:col>
      <xdr:colOff>50800</xdr:colOff>
      <xdr:row>37</xdr:row>
      <xdr:rowOff>164465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49922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4445</xdr:rowOff>
    </xdr:from>
    <xdr:to>
      <xdr:col>107</xdr:col>
      <xdr:colOff>101600</xdr:colOff>
      <xdr:row>37</xdr:row>
      <xdr:rowOff>106045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122555</xdr:rowOff>
    </xdr:from>
    <xdr:ext cx="458470" cy="24955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350" y="6123305"/>
          <a:ext cx="458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152400</xdr:rowOff>
    </xdr:from>
    <xdr:to>
      <xdr:col>102</xdr:col>
      <xdr:colOff>114300</xdr:colOff>
      <xdr:row>37</xdr:row>
      <xdr:rowOff>155575</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49605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27305</xdr:rowOff>
    </xdr:from>
    <xdr:to>
      <xdr:col>102</xdr:col>
      <xdr:colOff>165100</xdr:colOff>
      <xdr:row>37</xdr:row>
      <xdr:rowOff>128905</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145415</xdr:rowOff>
    </xdr:from>
    <xdr:ext cx="458470" cy="24955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350" y="6146165"/>
          <a:ext cx="458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50165</xdr:rowOff>
    </xdr:from>
    <xdr:to>
      <xdr:col>98</xdr:col>
      <xdr:colOff>38100</xdr:colOff>
      <xdr:row>37</xdr:row>
      <xdr:rowOff>151765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168275</xdr:rowOff>
    </xdr:from>
    <xdr:ext cx="458470" cy="24955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350" y="6169025"/>
          <a:ext cx="458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128270</xdr:rowOff>
    </xdr:from>
    <xdr:to>
      <xdr:col>116</xdr:col>
      <xdr:colOff>114300</xdr:colOff>
      <xdr:row>38</xdr:row>
      <xdr:rowOff>58420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106680</xdr:rowOff>
    </xdr:from>
    <xdr:ext cx="469900" cy="259080"/>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450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2,888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129540</xdr:rowOff>
    </xdr:from>
    <xdr:to>
      <xdr:col>112</xdr:col>
      <xdr:colOff>38100</xdr:colOff>
      <xdr:row>38</xdr:row>
      <xdr:rowOff>59690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4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50800</xdr:rowOff>
    </xdr:from>
    <xdr:ext cx="458470" cy="25908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350" y="656590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2,862</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113665</xdr:rowOff>
    </xdr:from>
    <xdr:to>
      <xdr:col>107</xdr:col>
      <xdr:colOff>101600</xdr:colOff>
      <xdr:row>38</xdr:row>
      <xdr:rowOff>43815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45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34925</xdr:rowOff>
    </xdr:from>
    <xdr:ext cx="45847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350" y="655002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104775</xdr:rowOff>
    </xdr:from>
    <xdr:to>
      <xdr:col>102</xdr:col>
      <xdr:colOff>165100</xdr:colOff>
      <xdr:row>38</xdr:row>
      <xdr:rowOff>34925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26035</xdr:rowOff>
    </xdr:from>
    <xdr:ext cx="458470"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350" y="654113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101600</xdr:rowOff>
    </xdr:from>
    <xdr:to>
      <xdr:col>98</xdr:col>
      <xdr:colOff>38100</xdr:colOff>
      <xdr:row>38</xdr:row>
      <xdr:rowOff>31750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22860</xdr:rowOff>
    </xdr:from>
    <xdr:ext cx="458470"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350" y="65379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8455" cy="217170"/>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37490" cy="259080"/>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080" y="10017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4892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4892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153670</xdr:rowOff>
    </xdr:from>
    <xdr:to>
      <xdr:col>116</xdr:col>
      <xdr:colOff>62865</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62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100330</xdr:rowOff>
    </xdr:from>
    <xdr:ext cx="534670" cy="248920"/>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83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153670</xdr:rowOff>
    </xdr:from>
    <xdr:to>
      <xdr:col>116</xdr:col>
      <xdr:colOff>152400</xdr:colOff>
      <xdr:row>51</xdr:row>
      <xdr:rowOff>153670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40640</xdr:rowOff>
    </xdr:from>
    <xdr:to>
      <xdr:col>116</xdr:col>
      <xdr:colOff>63500</xdr:colOff>
      <xdr:row>59</xdr:row>
      <xdr:rowOff>41910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5619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166370</xdr:rowOff>
    </xdr:from>
    <xdr:ext cx="469900" cy="251460"/>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757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143510</xdr:rowOff>
    </xdr:from>
    <xdr:to>
      <xdr:col>116</xdr:col>
      <xdr:colOff>114300</xdr:colOff>
      <xdr:row>58</xdr:row>
      <xdr:rowOff>73025</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39370</xdr:rowOff>
    </xdr:from>
    <xdr:to>
      <xdr:col>111</xdr:col>
      <xdr:colOff>177800</xdr:colOff>
      <xdr:row>59</xdr:row>
      <xdr:rowOff>40640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549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123825</xdr:rowOff>
    </xdr:from>
    <xdr:to>
      <xdr:col>112</xdr:col>
      <xdr:colOff>38100</xdr:colOff>
      <xdr:row>58</xdr:row>
      <xdr:rowOff>53975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70485</xdr:rowOff>
    </xdr:from>
    <xdr:ext cx="458470"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350" y="967168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37465</xdr:rowOff>
    </xdr:from>
    <xdr:to>
      <xdr:col>107</xdr:col>
      <xdr:colOff>50800</xdr:colOff>
      <xdr:row>59</xdr:row>
      <xdr:rowOff>39370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530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138430</xdr:rowOff>
    </xdr:from>
    <xdr:to>
      <xdr:col>107</xdr:col>
      <xdr:colOff>101600</xdr:colOff>
      <xdr:row>58</xdr:row>
      <xdr:rowOff>68580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85090</xdr:rowOff>
    </xdr:from>
    <xdr:ext cx="458470" cy="259080"/>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350" y="968629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31115</xdr:rowOff>
    </xdr:from>
    <xdr:to>
      <xdr:col>102</xdr:col>
      <xdr:colOff>114300</xdr:colOff>
      <xdr:row>59</xdr:row>
      <xdr:rowOff>37465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4666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106045</xdr:rowOff>
    </xdr:from>
    <xdr:to>
      <xdr:col>102</xdr:col>
      <xdr:colOff>165100</xdr:colOff>
      <xdr:row>58</xdr:row>
      <xdr:rowOff>36195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52705</xdr:rowOff>
    </xdr:from>
    <xdr:ext cx="458470" cy="25082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350" y="9653905"/>
          <a:ext cx="458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109855</xdr:rowOff>
    </xdr:from>
    <xdr:to>
      <xdr:col>98</xdr:col>
      <xdr:colOff>38100</xdr:colOff>
      <xdr:row>58</xdr:row>
      <xdr:rowOff>40640</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56515</xdr:rowOff>
    </xdr:from>
    <xdr:ext cx="458470" cy="2584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350" y="9657715"/>
          <a:ext cx="458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162560</xdr:rowOff>
    </xdr:from>
    <xdr:to>
      <xdr:col>116</xdr:col>
      <xdr:colOff>114300</xdr:colOff>
      <xdr:row>59</xdr:row>
      <xdr:rowOff>92710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77470</xdr:rowOff>
    </xdr:from>
    <xdr:ext cx="313690" cy="248920"/>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21570"/>
          <a:ext cx="3136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161290</xdr:rowOff>
    </xdr:from>
    <xdr:to>
      <xdr:col>112</xdr:col>
      <xdr:colOff>38100</xdr:colOff>
      <xdr:row>59</xdr:row>
      <xdr:rowOff>91440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59</xdr:row>
      <xdr:rowOff>82550</xdr:rowOff>
    </xdr:from>
    <xdr:ext cx="313690" cy="25908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66455" y="1019810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160020</xdr:rowOff>
    </xdr:from>
    <xdr:to>
      <xdr:col>107</xdr:col>
      <xdr:colOff>101600</xdr:colOff>
      <xdr:row>59</xdr:row>
      <xdr:rowOff>90170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81280</xdr:rowOff>
    </xdr:from>
    <xdr:ext cx="37846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70" y="101968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158115</xdr:rowOff>
    </xdr:from>
    <xdr:to>
      <xdr:col>102</xdr:col>
      <xdr:colOff>165100</xdr:colOff>
      <xdr:row>59</xdr:row>
      <xdr:rowOff>88265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10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79375</xdr:rowOff>
    </xdr:from>
    <xdr:ext cx="378460" cy="2584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70" y="1019492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151765</xdr:rowOff>
    </xdr:from>
    <xdr:to>
      <xdr:col>98</xdr:col>
      <xdr:colOff>38100</xdr:colOff>
      <xdr:row>59</xdr:row>
      <xdr:rowOff>81915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9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59</xdr:row>
      <xdr:rowOff>73025</xdr:rowOff>
    </xdr:from>
    <xdr:ext cx="378460"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70" y="101885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38455" cy="217170"/>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37490" cy="248920"/>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080" y="13827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4892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505" y="133705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4892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4892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4892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4200" cy="24892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370" y="11541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17780</xdr:rowOff>
    </xdr:from>
    <xdr:to>
      <xdr:col>116</xdr:col>
      <xdr:colOff>62865</xdr:colOff>
      <xdr:row>78</xdr:row>
      <xdr:rowOff>79375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730"/>
          <a:ext cx="1270" cy="1261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83185</xdr:rowOff>
    </xdr:from>
    <xdr:ext cx="534670" cy="259080"/>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79375</xdr:rowOff>
    </xdr:from>
    <xdr:to>
      <xdr:col>116</xdr:col>
      <xdr:colOff>152400</xdr:colOff>
      <xdr:row>78</xdr:row>
      <xdr:rowOff>79375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135890</xdr:rowOff>
    </xdr:from>
    <xdr:ext cx="534670" cy="259080"/>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17780</xdr:rowOff>
    </xdr:from>
    <xdr:to>
      <xdr:col>116</xdr:col>
      <xdr:colOff>152400</xdr:colOff>
      <xdr:row>71</xdr:row>
      <xdr:rowOff>17780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15875</xdr:rowOff>
    </xdr:from>
    <xdr:to>
      <xdr:col>116</xdr:col>
      <xdr:colOff>63500</xdr:colOff>
      <xdr:row>76</xdr:row>
      <xdr:rowOff>46990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04607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43180</xdr:rowOff>
    </xdr:from>
    <xdr:ext cx="534670" cy="248920"/>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48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75</xdr:row>
      <xdr:rowOff>20320</xdr:rowOff>
    </xdr:from>
    <xdr:to>
      <xdr:col>116</xdr:col>
      <xdr:colOff>114300</xdr:colOff>
      <xdr:row>75</xdr:row>
      <xdr:rowOff>121920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46990</xdr:rowOff>
    </xdr:from>
    <xdr:to>
      <xdr:col>111</xdr:col>
      <xdr:colOff>177800</xdr:colOff>
      <xdr:row>76</xdr:row>
      <xdr:rowOff>92075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07719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27305</xdr:rowOff>
    </xdr:from>
    <xdr:to>
      <xdr:col>112</xdr:col>
      <xdr:colOff>38100</xdr:colOff>
      <xdr:row>75</xdr:row>
      <xdr:rowOff>128905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145415</xdr:rowOff>
    </xdr:from>
    <xdr:ext cx="523240" cy="24955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5965" y="1266126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92075</xdr:rowOff>
    </xdr:from>
    <xdr:to>
      <xdr:col>107</xdr:col>
      <xdr:colOff>50800</xdr:colOff>
      <xdr:row>76</xdr:row>
      <xdr:rowOff>109220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2227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34925</xdr:rowOff>
    </xdr:from>
    <xdr:to>
      <xdr:col>107</xdr:col>
      <xdr:colOff>101600</xdr:colOff>
      <xdr:row>75</xdr:row>
      <xdr:rowOff>136525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153035</xdr:rowOff>
    </xdr:from>
    <xdr:ext cx="523240"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266888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100330</xdr:rowOff>
    </xdr:from>
    <xdr:to>
      <xdr:col>102</xdr:col>
      <xdr:colOff>114300</xdr:colOff>
      <xdr:row>76</xdr:row>
      <xdr:rowOff>109220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13053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46990</xdr:rowOff>
    </xdr:from>
    <xdr:to>
      <xdr:col>102</xdr:col>
      <xdr:colOff>165100</xdr:colOff>
      <xdr:row>75</xdr:row>
      <xdr:rowOff>148590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165100</xdr:rowOff>
    </xdr:from>
    <xdr:ext cx="523240" cy="259080"/>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7965" y="126809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66040</xdr:rowOff>
    </xdr:from>
    <xdr:to>
      <xdr:col>98</xdr:col>
      <xdr:colOff>38100</xdr:colOff>
      <xdr:row>75</xdr:row>
      <xdr:rowOff>167640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12700</xdr:rowOff>
    </xdr:from>
    <xdr:ext cx="52324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8965" y="127000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136525</xdr:rowOff>
    </xdr:from>
    <xdr:to>
      <xdr:col>116</xdr:col>
      <xdr:colOff>114300</xdr:colOff>
      <xdr:row>76</xdr:row>
      <xdr:rowOff>66675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9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114935</xdr:rowOff>
    </xdr:from>
    <xdr:ext cx="534670" cy="259080"/>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736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40,422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167640</xdr:rowOff>
    </xdr:from>
    <xdr:to>
      <xdr:col>112</xdr:col>
      <xdr:colOff>38100</xdr:colOff>
      <xdr:row>76</xdr:row>
      <xdr:rowOff>97790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2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88900</xdr:rowOff>
    </xdr:from>
    <xdr:ext cx="523240" cy="24892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5965" y="1311910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39,043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41275</xdr:rowOff>
    </xdr:from>
    <xdr:to>
      <xdr:col>107</xdr:col>
      <xdr:colOff>101600</xdr:colOff>
      <xdr:row>76</xdr:row>
      <xdr:rowOff>143510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71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133985</xdr:rowOff>
    </xdr:from>
    <xdr:ext cx="523240" cy="24955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6965" y="1316418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37,082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57785</xdr:rowOff>
    </xdr:from>
    <xdr:to>
      <xdr:col>102</xdr:col>
      <xdr:colOff>165100</xdr:colOff>
      <xdr:row>76</xdr:row>
      <xdr:rowOff>159385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8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150495</xdr:rowOff>
    </xdr:from>
    <xdr:ext cx="523240"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7965" y="1318069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36,351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49530</xdr:rowOff>
    </xdr:from>
    <xdr:to>
      <xdr:col>98</xdr:col>
      <xdr:colOff>38100</xdr:colOff>
      <xdr:row>76</xdr:row>
      <xdr:rowOff>151130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142240</xdr:rowOff>
    </xdr:from>
    <xdr:ext cx="523240" cy="25908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8965" y="1317244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38455" cy="217170"/>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7490" cy="24892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080" y="16113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7490" cy="248920"/>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080" y="14970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8125" cy="259080"/>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812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38125" cy="259080"/>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8125"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840" y="16297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8125"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8125"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3812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8125"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840" y="15980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歳出決算額は住民一人当たり633</a:t>
          </a:r>
          <a:r>
            <a:rPr kumimoji="1" lang="en-US" altLang="ja-JP" sz="1300">
              <a:latin typeface="ＭＳ Ｐゴシック"/>
              <a:ea typeface="ＭＳ Ｐゴシック"/>
            </a:rPr>
            <a:t>,246</a:t>
          </a:r>
          <a:r>
            <a:rPr kumimoji="1" lang="ja-JP" altLang="en-US" sz="1300">
              <a:latin typeface="ＭＳ Ｐゴシック"/>
              <a:ea typeface="ＭＳ Ｐゴシック"/>
            </a:rPr>
            <a:t>円となっており、前年度より186</a:t>
          </a:r>
          <a:r>
            <a:rPr kumimoji="1" lang="en-US" altLang="ja-JP" sz="1300">
              <a:latin typeface="ＭＳ Ｐゴシック"/>
              <a:ea typeface="ＭＳ Ｐゴシック"/>
            </a:rPr>
            <a:t>,354</a:t>
          </a:r>
          <a:r>
            <a:rPr kumimoji="1" lang="ja-JP" altLang="en-US" sz="1300">
              <a:latin typeface="ＭＳ Ｐゴシック"/>
              <a:ea typeface="ＭＳ Ｐゴシック"/>
            </a:rPr>
            <a:t>円増加している。</a:t>
          </a:r>
        </a:p>
        <a:p>
          <a:r>
            <a:rPr kumimoji="1" lang="ja-JP" altLang="en-US" sz="1300">
              <a:latin typeface="ＭＳ Ｐゴシック"/>
              <a:ea typeface="ＭＳ Ｐゴシック"/>
            </a:rPr>
            <a:t>主な増加要因は普通建設事業費や積立金が増加したことによるものである。</a:t>
          </a:r>
        </a:p>
        <a:p>
          <a:r>
            <a:rPr kumimoji="1" lang="ja-JP" altLang="en-US" sz="1300">
              <a:latin typeface="ＭＳ Ｐゴシック"/>
              <a:ea typeface="ＭＳ Ｐゴシック"/>
            </a:rPr>
            <a:t>普通建設事業費は前年度から51</a:t>
          </a:r>
          <a:r>
            <a:rPr kumimoji="1" lang="en-US" altLang="ja-JP" sz="1300">
              <a:latin typeface="ＭＳ Ｐゴシック"/>
              <a:ea typeface="ＭＳ Ｐゴシック"/>
            </a:rPr>
            <a:t>,180</a:t>
          </a:r>
          <a:r>
            <a:rPr kumimoji="1" lang="ja-JP" altLang="en-US" sz="1300">
              <a:latin typeface="ＭＳ Ｐゴシック"/>
              <a:ea typeface="ＭＳ Ｐゴシック"/>
            </a:rPr>
            <a:t>円増加しており、温泉施設、西鹿田グリーンパーク、滞在型宿泊施設等による大型公共事業にかかる事業費の増によるものである。</a:t>
          </a:r>
        </a:p>
        <a:p>
          <a:r>
            <a:rPr kumimoji="1" lang="ja-JP" altLang="en-US" sz="1300">
              <a:latin typeface="ＭＳ Ｐゴシック"/>
              <a:ea typeface="ＭＳ Ｐゴシック"/>
            </a:rPr>
            <a:t>積立金は前年度から108</a:t>
          </a:r>
          <a:r>
            <a:rPr kumimoji="1" lang="en-US" altLang="ja-JP" sz="1300">
              <a:latin typeface="ＭＳ Ｐゴシック"/>
              <a:ea typeface="ＭＳ Ｐゴシック"/>
            </a:rPr>
            <a:t>,363</a:t>
          </a:r>
          <a:r>
            <a:rPr kumimoji="1" lang="ja-JP" altLang="en-US" sz="1300">
              <a:latin typeface="ＭＳ Ｐゴシック"/>
              <a:ea typeface="ＭＳ Ｐゴシック"/>
            </a:rPr>
            <a:t>円増加しており、新規造成した地域振興基金やこども未来基金の積立による増が主な要因である。</a:t>
          </a:r>
        </a:p>
        <a:p>
          <a:r>
            <a:rPr kumimoji="1" lang="ja-JP" altLang="en-US" sz="1300">
              <a:latin typeface="ＭＳ Ｐゴシック"/>
              <a:ea typeface="ＭＳ Ｐゴシック"/>
            </a:rPr>
            <a:t>今後も公共施設等総合管理計画事業等の大型公共事業が計画されていることから、住民一人当たりのコストは増加することが見込まれる。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群馬県みどり市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48,470
47,370
208.42
31,719,375
30,693,439
714,316
12,624,972
23,430,744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8455"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37490" cy="24892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080" y="6969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593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593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55930" cy="24892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5593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4892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70485</xdr:rowOff>
    </xdr:from>
    <xdr:to>
      <xdr:col>24</xdr:col>
      <xdr:colOff>62865</xdr:colOff>
      <xdr:row>38</xdr:row>
      <xdr:rowOff>3810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435"/>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7620</xdr:rowOff>
    </xdr:from>
    <xdr:ext cx="469900" cy="25019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7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3810</xdr:rowOff>
    </xdr:from>
    <xdr:to>
      <xdr:col>24</xdr:col>
      <xdr:colOff>152400</xdr:colOff>
      <xdr:row>38</xdr:row>
      <xdr:rowOff>3810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8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17780</xdr:rowOff>
    </xdr:from>
    <xdr:ext cx="469900" cy="25146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128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dr:col>23</xdr:col>
      <xdr:colOff>165100</xdr:colOff>
      <xdr:row>31</xdr:row>
      <xdr:rowOff>70485</xdr:rowOff>
    </xdr:from>
    <xdr:to>
      <xdr:col>24</xdr:col>
      <xdr:colOff>152400</xdr:colOff>
      <xdr:row>31</xdr:row>
      <xdr:rowOff>70485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123190</xdr:rowOff>
    </xdr:from>
    <xdr:to>
      <xdr:col>24</xdr:col>
      <xdr:colOff>63500</xdr:colOff>
      <xdr:row>37</xdr:row>
      <xdr:rowOff>6350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9539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2540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151130</xdr:rowOff>
    </xdr:from>
    <xdr:to>
      <xdr:col>24</xdr:col>
      <xdr:colOff>114300</xdr:colOff>
      <xdr:row>36</xdr:row>
      <xdr:rowOff>81280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5080</xdr:rowOff>
    </xdr:from>
    <xdr:to>
      <xdr:col>19</xdr:col>
      <xdr:colOff>177800</xdr:colOff>
      <xdr:row>37</xdr:row>
      <xdr:rowOff>6350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487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4445</xdr:rowOff>
    </xdr:from>
    <xdr:to>
      <xdr:col>20</xdr:col>
      <xdr:colOff>38100</xdr:colOff>
      <xdr:row>36</xdr:row>
      <xdr:rowOff>106045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122555</xdr:rowOff>
    </xdr:from>
    <xdr:ext cx="458470" cy="24955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951855"/>
          <a:ext cx="4584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37</xdr:row>
      <xdr:rowOff>5080</xdr:rowOff>
    </xdr:from>
    <xdr:to>
      <xdr:col>15</xdr:col>
      <xdr:colOff>50800</xdr:colOff>
      <xdr:row>37</xdr:row>
      <xdr:rowOff>9525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487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15240</xdr:rowOff>
    </xdr:from>
    <xdr:to>
      <xdr:col>15</xdr:col>
      <xdr:colOff>101600</xdr:colOff>
      <xdr:row>36</xdr:row>
      <xdr:rowOff>116840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133350</xdr:rowOff>
    </xdr:from>
    <xdr:ext cx="458470" cy="25019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96265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37</xdr:row>
      <xdr:rowOff>9525</xdr:rowOff>
    </xdr:from>
    <xdr:to>
      <xdr:col>10</xdr:col>
      <xdr:colOff>114300</xdr:colOff>
      <xdr:row>37</xdr:row>
      <xdr:rowOff>13335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5317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127000</xdr:rowOff>
    </xdr:from>
    <xdr:ext cx="45847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95630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143510</xdr:rowOff>
    </xdr:from>
    <xdr:ext cx="458470" cy="25146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97281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72390</xdr:rowOff>
    </xdr:from>
    <xdr:to>
      <xdr:col>24</xdr:col>
      <xdr:colOff>114300</xdr:colOff>
      <xdr:row>37</xdr:row>
      <xdr:rowOff>2540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50800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3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127000</xdr:rowOff>
    </xdr:from>
    <xdr:to>
      <xdr:col>20</xdr:col>
      <xdr:colOff>38100</xdr:colOff>
      <xdr:row>37</xdr:row>
      <xdr:rowOff>57150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37</xdr:row>
      <xdr:rowOff>48260</xdr:rowOff>
    </xdr:from>
    <xdr:ext cx="458470"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39191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125730</xdr:rowOff>
    </xdr:from>
    <xdr:to>
      <xdr:col>15</xdr:col>
      <xdr:colOff>101600</xdr:colOff>
      <xdr:row>37</xdr:row>
      <xdr:rowOff>55880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37</xdr:row>
      <xdr:rowOff>46990</xdr:rowOff>
    </xdr:from>
    <xdr:ext cx="45847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39064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130175</xdr:rowOff>
    </xdr:from>
    <xdr:to>
      <xdr:col>10</xdr:col>
      <xdr:colOff>165100</xdr:colOff>
      <xdr:row>37</xdr:row>
      <xdr:rowOff>60325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52070</xdr:rowOff>
    </xdr:from>
    <xdr:ext cx="458470" cy="25146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39572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133985</xdr:rowOff>
    </xdr:from>
    <xdr:to>
      <xdr:col>6</xdr:col>
      <xdr:colOff>38100</xdr:colOff>
      <xdr:row>37</xdr:row>
      <xdr:rowOff>64135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37</xdr:row>
      <xdr:rowOff>55245</xdr:rowOff>
    </xdr:from>
    <xdr:ext cx="458470" cy="24828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398895"/>
          <a:ext cx="458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8455" cy="21717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3749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420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4200" cy="24892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4200"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420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4200" cy="24892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112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69215</xdr:rowOff>
    </xdr:from>
    <xdr:to>
      <xdr:col>24</xdr:col>
      <xdr:colOff>62865</xdr:colOff>
      <xdr:row>58</xdr:row>
      <xdr:rowOff>35560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165"/>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39370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35560</xdr:rowOff>
    </xdr:from>
    <xdr:to>
      <xdr:col>24</xdr:col>
      <xdr:colOff>152400</xdr:colOff>
      <xdr:row>58</xdr:row>
      <xdr:rowOff>35560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15875</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dr:col>23</xdr:col>
      <xdr:colOff>165100</xdr:colOff>
      <xdr:row>51</xdr:row>
      <xdr:rowOff>69215</xdr:rowOff>
    </xdr:from>
    <xdr:to>
      <xdr:col>24</xdr:col>
      <xdr:colOff>152400</xdr:colOff>
      <xdr:row>51</xdr:row>
      <xdr:rowOff>69215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143510</xdr:rowOff>
    </xdr:from>
    <xdr:to>
      <xdr:col>24</xdr:col>
      <xdr:colOff>63500</xdr:colOff>
      <xdr:row>57</xdr:row>
      <xdr:rowOff>138430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01810"/>
          <a:ext cx="838200" cy="509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97790</xdr:rowOff>
    </xdr:from>
    <xdr:ext cx="598805" cy="25146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99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118745</xdr:rowOff>
    </xdr:from>
    <xdr:to>
      <xdr:col>24</xdr:col>
      <xdr:colOff>114300</xdr:colOff>
      <xdr:row>57</xdr:row>
      <xdr:rowOff>48895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138430</xdr:rowOff>
    </xdr:from>
    <xdr:to>
      <xdr:col>19</xdr:col>
      <xdr:colOff>177800</xdr:colOff>
      <xdr:row>58</xdr:row>
      <xdr:rowOff>7620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108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151765</xdr:rowOff>
    </xdr:from>
    <xdr:to>
      <xdr:col>20</xdr:col>
      <xdr:colOff>38100</xdr:colOff>
      <xdr:row>57</xdr:row>
      <xdr:rowOff>81915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98425</xdr:rowOff>
    </xdr:from>
    <xdr:ext cx="523240" cy="25082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29965" y="952817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7620</xdr:rowOff>
    </xdr:from>
    <xdr:to>
      <xdr:col>15</xdr:col>
      <xdr:colOff>50800</xdr:colOff>
      <xdr:row>58</xdr:row>
      <xdr:rowOff>39370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5172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151765</xdr:rowOff>
    </xdr:from>
    <xdr:to>
      <xdr:col>15</xdr:col>
      <xdr:colOff>101600</xdr:colOff>
      <xdr:row>57</xdr:row>
      <xdr:rowOff>81915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98425</xdr:rowOff>
    </xdr:from>
    <xdr:ext cx="523240" cy="25082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0965" y="952817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3175</xdr:rowOff>
    </xdr:from>
    <xdr:to>
      <xdr:col>10</xdr:col>
      <xdr:colOff>114300</xdr:colOff>
      <xdr:row>58</xdr:row>
      <xdr:rowOff>39370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04375"/>
          <a:ext cx="889000" cy="379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166370</xdr:rowOff>
    </xdr:from>
    <xdr:to>
      <xdr:col>10</xdr:col>
      <xdr:colOff>165100</xdr:colOff>
      <xdr:row>57</xdr:row>
      <xdr:rowOff>96520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113030</xdr:rowOff>
    </xdr:from>
    <xdr:ext cx="52324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1965" y="95427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139700</xdr:rowOff>
    </xdr:from>
    <xdr:to>
      <xdr:col>6</xdr:col>
      <xdr:colOff>38100</xdr:colOff>
      <xdr:row>55</xdr:row>
      <xdr:rowOff>69850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86360</xdr:rowOff>
    </xdr:from>
    <xdr:ext cx="587375" cy="25146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17321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54</xdr:row>
      <xdr:rowOff>92075</xdr:rowOff>
    </xdr:from>
    <xdr:to>
      <xdr:col>24</xdr:col>
      <xdr:colOff>114300</xdr:colOff>
      <xdr:row>55</xdr:row>
      <xdr:rowOff>22225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35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114935</xdr:rowOff>
    </xdr:from>
    <xdr:ext cx="598805"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017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199,184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87630</xdr:rowOff>
    </xdr:from>
    <xdr:to>
      <xdr:col>20</xdr:col>
      <xdr:colOff>38100</xdr:colOff>
      <xdr:row>58</xdr:row>
      <xdr:rowOff>17780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8890</xdr:rowOff>
    </xdr:from>
    <xdr:ext cx="523240" cy="24892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995299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128270</xdr:rowOff>
    </xdr:from>
    <xdr:to>
      <xdr:col>15</xdr:col>
      <xdr:colOff>101600</xdr:colOff>
      <xdr:row>58</xdr:row>
      <xdr:rowOff>58420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49530</xdr:rowOff>
    </xdr:from>
    <xdr:ext cx="52324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99936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160020</xdr:rowOff>
    </xdr:from>
    <xdr:to>
      <xdr:col>10</xdr:col>
      <xdr:colOff>165100</xdr:colOff>
      <xdr:row>58</xdr:row>
      <xdr:rowOff>90170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81280</xdr:rowOff>
    </xdr:from>
    <xdr:ext cx="52324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100253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46,333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123825</xdr:rowOff>
    </xdr:from>
    <xdr:to>
      <xdr:col>6</xdr:col>
      <xdr:colOff>38100</xdr:colOff>
      <xdr:row>56</xdr:row>
      <xdr:rowOff>53975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5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45085</xdr:rowOff>
    </xdr:from>
    <xdr:ext cx="587375" cy="2584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64628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145,894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186,060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8455" cy="21717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4200" cy="24892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4200"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50137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4200" cy="25082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174345"/>
          <a:ext cx="5842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4200" cy="25908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847955"/>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4200" cy="25146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522200"/>
          <a:ext cx="584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4200" cy="2584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2195175"/>
          <a:ext cx="584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4200" cy="25908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86815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4200" cy="248920"/>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370" y="11541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48260</xdr:rowOff>
    </xdr:from>
    <xdr:to>
      <xdr:col>24</xdr:col>
      <xdr:colOff>62865</xdr:colOff>
      <xdr:row>79</xdr:row>
      <xdr:rowOff>60325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1210"/>
          <a:ext cx="1270" cy="1383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64135</xdr:rowOff>
    </xdr:from>
    <xdr:ext cx="598805" cy="25082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6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60325</xdr:rowOff>
    </xdr:from>
    <xdr:to>
      <xdr:col>24</xdr:col>
      <xdr:colOff>152400</xdr:colOff>
      <xdr:row>79</xdr:row>
      <xdr:rowOff>60325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166370</xdr:rowOff>
    </xdr:from>
    <xdr:ext cx="598805" cy="251460"/>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42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dr:col>23</xdr:col>
      <xdr:colOff>165100</xdr:colOff>
      <xdr:row>71</xdr:row>
      <xdr:rowOff>48260</xdr:rowOff>
    </xdr:from>
    <xdr:to>
      <xdr:col>24</xdr:col>
      <xdr:colOff>152400</xdr:colOff>
      <xdr:row>71</xdr:row>
      <xdr:rowOff>48260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48260</xdr:rowOff>
    </xdr:from>
    <xdr:to>
      <xdr:col>24</xdr:col>
      <xdr:colOff>63500</xdr:colOff>
      <xdr:row>78</xdr:row>
      <xdr:rowOff>98425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78460"/>
          <a:ext cx="838200" cy="393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65405</xdr:rowOff>
    </xdr:from>
    <xdr:ext cx="598805" cy="24955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95605"/>
          <a:ext cx="598805"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86995</xdr:rowOff>
    </xdr:from>
    <xdr:to>
      <xdr:col>24</xdr:col>
      <xdr:colOff>114300</xdr:colOff>
      <xdr:row>77</xdr:row>
      <xdr:rowOff>17780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98425</xdr:rowOff>
    </xdr:from>
    <xdr:to>
      <xdr:col>19</xdr:col>
      <xdr:colOff>177800</xdr:colOff>
      <xdr:row>79</xdr:row>
      <xdr:rowOff>43180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71525"/>
          <a:ext cx="8890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26670</xdr:rowOff>
    </xdr:from>
    <xdr:to>
      <xdr:col>20</xdr:col>
      <xdr:colOff>38100</xdr:colOff>
      <xdr:row>77</xdr:row>
      <xdr:rowOff>128270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144780</xdr:rowOff>
    </xdr:from>
    <xdr:ext cx="587375" cy="250190"/>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580" y="13003530"/>
          <a:ext cx="5873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89535</xdr:rowOff>
    </xdr:from>
    <xdr:to>
      <xdr:col>15</xdr:col>
      <xdr:colOff>50800</xdr:colOff>
      <xdr:row>79</xdr:row>
      <xdr:rowOff>43180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62635"/>
          <a:ext cx="889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146685</xdr:rowOff>
    </xdr:from>
    <xdr:to>
      <xdr:col>15</xdr:col>
      <xdr:colOff>101600</xdr:colOff>
      <xdr:row>78</xdr:row>
      <xdr:rowOff>76835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93345</xdr:rowOff>
    </xdr:from>
    <xdr:ext cx="587375" cy="259080"/>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580" y="1312354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89535</xdr:rowOff>
    </xdr:from>
    <xdr:to>
      <xdr:col>10</xdr:col>
      <xdr:colOff>114300</xdr:colOff>
      <xdr:row>79</xdr:row>
      <xdr:rowOff>87630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62635"/>
          <a:ext cx="88900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44450</xdr:rowOff>
    </xdr:from>
    <xdr:to>
      <xdr:col>10</xdr:col>
      <xdr:colOff>165100</xdr:colOff>
      <xdr:row>77</xdr:row>
      <xdr:rowOff>146050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162560</xdr:rowOff>
    </xdr:from>
    <xdr:ext cx="58737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580" y="1302131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144145</xdr:rowOff>
    </xdr:from>
    <xdr:to>
      <xdr:col>6</xdr:col>
      <xdr:colOff>38100</xdr:colOff>
      <xdr:row>79</xdr:row>
      <xdr:rowOff>74930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2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90805</xdr:rowOff>
    </xdr:from>
    <xdr:ext cx="587375" cy="2584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580" y="13292455"/>
          <a:ext cx="5873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168910</xdr:rowOff>
    </xdr:from>
    <xdr:to>
      <xdr:col>24</xdr:col>
      <xdr:colOff>114300</xdr:colOff>
      <xdr:row>76</xdr:row>
      <xdr:rowOff>99060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2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20320</xdr:rowOff>
    </xdr:from>
    <xdr:ext cx="598805" cy="248920"/>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7907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201,875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47625</xdr:rowOff>
    </xdr:from>
    <xdr:to>
      <xdr:col>20</xdr:col>
      <xdr:colOff>38100</xdr:colOff>
      <xdr:row>78</xdr:row>
      <xdr:rowOff>149225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42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140335</xdr:rowOff>
    </xdr:from>
    <xdr:ext cx="58737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580" y="1351343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165,788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163830</xdr:rowOff>
    </xdr:from>
    <xdr:to>
      <xdr:col>15</xdr:col>
      <xdr:colOff>101600</xdr:colOff>
      <xdr:row>79</xdr:row>
      <xdr:rowOff>93980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79</xdr:row>
      <xdr:rowOff>85090</xdr:rowOff>
    </xdr:from>
    <xdr:ext cx="58737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580" y="1362964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155,142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38735</xdr:rowOff>
    </xdr:from>
    <xdr:to>
      <xdr:col>10</xdr:col>
      <xdr:colOff>165100</xdr:colOff>
      <xdr:row>78</xdr:row>
      <xdr:rowOff>140335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1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132080</xdr:rowOff>
    </xdr:from>
    <xdr:ext cx="587375" cy="25146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580" y="13505180"/>
          <a:ext cx="58737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166,597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79</xdr:row>
      <xdr:rowOff>36830</xdr:rowOff>
    </xdr:from>
    <xdr:to>
      <xdr:col>6</xdr:col>
      <xdr:colOff>38100</xdr:colOff>
      <xdr:row>79</xdr:row>
      <xdr:rowOff>138430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8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129540</xdr:rowOff>
    </xdr:from>
    <xdr:ext cx="587375" cy="259080"/>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580" y="13674090"/>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151,034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8455" cy="217170"/>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37490" cy="24892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080" y="17256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4892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4200"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732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4200" cy="25908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351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4200" cy="248920"/>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970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121920</xdr:rowOff>
    </xdr:from>
    <xdr:to>
      <xdr:col>24</xdr:col>
      <xdr:colOff>62865</xdr:colOff>
      <xdr:row>99</xdr:row>
      <xdr:rowOff>37465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0970"/>
          <a:ext cx="1270" cy="1630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41275</xdr:rowOff>
    </xdr:from>
    <xdr:ext cx="534670" cy="25082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82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37465</xdr:rowOff>
    </xdr:from>
    <xdr:to>
      <xdr:col>24</xdr:col>
      <xdr:colOff>152400</xdr:colOff>
      <xdr:row>99</xdr:row>
      <xdr:rowOff>37465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1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68580</xdr:rowOff>
    </xdr:from>
    <xdr:ext cx="598805" cy="259080"/>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dr:col>23</xdr:col>
      <xdr:colOff>165100</xdr:colOff>
      <xdr:row>89</xdr:row>
      <xdr:rowOff>121920</xdr:rowOff>
    </xdr:from>
    <xdr:to>
      <xdr:col>24</xdr:col>
      <xdr:colOff>152400</xdr:colOff>
      <xdr:row>89</xdr:row>
      <xdr:rowOff>121920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0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149860</xdr:rowOff>
    </xdr:from>
    <xdr:to>
      <xdr:col>24</xdr:col>
      <xdr:colOff>63500</xdr:colOff>
      <xdr:row>98</xdr:row>
      <xdr:rowOff>169545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95196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156845</xdr:rowOff>
    </xdr:from>
    <xdr:ext cx="534670" cy="24955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4459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133985</xdr:rowOff>
    </xdr:from>
    <xdr:to>
      <xdr:col>24</xdr:col>
      <xdr:colOff>114300</xdr:colOff>
      <xdr:row>97</xdr:row>
      <xdr:rowOff>64135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125095</xdr:rowOff>
    </xdr:from>
    <xdr:to>
      <xdr:col>19</xdr:col>
      <xdr:colOff>177800</xdr:colOff>
      <xdr:row>98</xdr:row>
      <xdr:rowOff>169545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2719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12700</xdr:rowOff>
    </xdr:from>
    <xdr:to>
      <xdr:col>20</xdr:col>
      <xdr:colOff>38100</xdr:colOff>
      <xdr:row>97</xdr:row>
      <xdr:rowOff>114300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130810</xdr:rowOff>
    </xdr:from>
    <xdr:ext cx="523240"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29965" y="164185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123190</xdr:rowOff>
    </xdr:from>
    <xdr:to>
      <xdr:col>15</xdr:col>
      <xdr:colOff>50800</xdr:colOff>
      <xdr:row>98</xdr:row>
      <xdr:rowOff>125095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9252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154940</xdr:rowOff>
    </xdr:from>
    <xdr:to>
      <xdr:col>15</xdr:col>
      <xdr:colOff>101600</xdr:colOff>
      <xdr:row>97</xdr:row>
      <xdr:rowOff>85090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101600</xdr:rowOff>
    </xdr:from>
    <xdr:ext cx="52324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0965" y="1638935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123190</xdr:rowOff>
    </xdr:from>
    <xdr:to>
      <xdr:col>10</xdr:col>
      <xdr:colOff>114300</xdr:colOff>
      <xdr:row>99</xdr:row>
      <xdr:rowOff>69215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925290"/>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7620</xdr:rowOff>
    </xdr:from>
    <xdr:to>
      <xdr:col>10</xdr:col>
      <xdr:colOff>165100</xdr:colOff>
      <xdr:row>97</xdr:row>
      <xdr:rowOff>109220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125730</xdr:rowOff>
    </xdr:from>
    <xdr:ext cx="52324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1965" y="164134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105410</xdr:rowOff>
    </xdr:from>
    <xdr:to>
      <xdr:col>6</xdr:col>
      <xdr:colOff>38100</xdr:colOff>
      <xdr:row>98</xdr:row>
      <xdr:rowOff>35560</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52070</xdr:rowOff>
    </xdr:from>
    <xdr:ext cx="523240" cy="25146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2965" y="1651127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99060</xdr:rowOff>
    </xdr:from>
    <xdr:to>
      <xdr:col>24</xdr:col>
      <xdr:colOff>114300</xdr:colOff>
      <xdr:row>99</xdr:row>
      <xdr:rowOff>29210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13970</xdr:rowOff>
    </xdr:from>
    <xdr:ext cx="534670" cy="259080"/>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16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35,182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118745</xdr:rowOff>
    </xdr:from>
    <xdr:to>
      <xdr:col>20</xdr:col>
      <xdr:colOff>38100</xdr:colOff>
      <xdr:row>99</xdr:row>
      <xdr:rowOff>48895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2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40640</xdr:rowOff>
    </xdr:from>
    <xdr:ext cx="523240" cy="25146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29965" y="1701419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74930</xdr:rowOff>
    </xdr:from>
    <xdr:to>
      <xdr:col>15</xdr:col>
      <xdr:colOff>101600</xdr:colOff>
      <xdr:row>99</xdr:row>
      <xdr:rowOff>4445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77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167005</xdr:rowOff>
    </xdr:from>
    <xdr:ext cx="523240" cy="25082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0965" y="1696910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72390</xdr:rowOff>
    </xdr:from>
    <xdr:to>
      <xdr:col>10</xdr:col>
      <xdr:colOff>165100</xdr:colOff>
      <xdr:row>99</xdr:row>
      <xdr:rowOff>2540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87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165100</xdr:rowOff>
    </xdr:from>
    <xdr:ext cx="523240" cy="259080"/>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1965" y="169672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99</xdr:row>
      <xdr:rowOff>18415</xdr:rowOff>
    </xdr:from>
    <xdr:to>
      <xdr:col>6</xdr:col>
      <xdr:colOff>38100</xdr:colOff>
      <xdr:row>99</xdr:row>
      <xdr:rowOff>120650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9919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111760</xdr:rowOff>
    </xdr:from>
    <xdr:ext cx="523240" cy="248920"/>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2965" y="1708531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8455" cy="21717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37490"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080" y="6643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55930" cy="25082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6316345"/>
          <a:ext cx="4559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55930" cy="259080"/>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989955"/>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55930" cy="25146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664200"/>
          <a:ext cx="455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55930" cy="2584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337175"/>
          <a:ext cx="455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55930" cy="259080"/>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501015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5930" cy="248920"/>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640" y="4683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15875</xdr:rowOff>
    </xdr:from>
    <xdr:to>
      <xdr:col>54</xdr:col>
      <xdr:colOff>189865</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375"/>
          <a:ext cx="1270" cy="1626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133985</xdr:rowOff>
    </xdr:from>
    <xdr:ext cx="469900" cy="24955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58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dr:col>54</xdr:col>
      <xdr:colOff>101600</xdr:colOff>
      <xdr:row>30</xdr:row>
      <xdr:rowOff>15875</xdr:rowOff>
    </xdr:from>
    <xdr:to>
      <xdr:col>55</xdr:col>
      <xdr:colOff>88900</xdr:colOff>
      <xdr:row>30</xdr:row>
      <xdr:rowOff>15875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85090</xdr:rowOff>
    </xdr:from>
    <xdr:to>
      <xdr:col>55</xdr:col>
      <xdr:colOff>0</xdr:colOff>
      <xdr:row>39</xdr:row>
      <xdr:rowOff>86360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77164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89535</xdr:rowOff>
    </xdr:from>
    <xdr:ext cx="378460" cy="24828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61735"/>
          <a:ext cx="37846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66675</xdr:rowOff>
    </xdr:from>
    <xdr:to>
      <xdr:col>55</xdr:col>
      <xdr:colOff>50800</xdr:colOff>
      <xdr:row>37</xdr:row>
      <xdr:rowOff>168275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85090</xdr:rowOff>
    </xdr:from>
    <xdr:to>
      <xdr:col>50</xdr:col>
      <xdr:colOff>114300</xdr:colOff>
      <xdr:row>39</xdr:row>
      <xdr:rowOff>86360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716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78105</xdr:rowOff>
    </xdr:from>
    <xdr:to>
      <xdr:col>50</xdr:col>
      <xdr:colOff>165100</xdr:colOff>
      <xdr:row>38</xdr:row>
      <xdr:rowOff>8255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24765</xdr:rowOff>
    </xdr:from>
    <xdr:ext cx="378460" cy="259080"/>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70" y="61969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84455</xdr:rowOff>
    </xdr:from>
    <xdr:to>
      <xdr:col>45</xdr:col>
      <xdr:colOff>177800</xdr:colOff>
      <xdr:row>39</xdr:row>
      <xdr:rowOff>85090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7100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95250</xdr:rowOff>
    </xdr:from>
    <xdr:to>
      <xdr:col>46</xdr:col>
      <xdr:colOff>38100</xdr:colOff>
      <xdr:row>38</xdr:row>
      <xdr:rowOff>25400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41910</xdr:rowOff>
    </xdr:from>
    <xdr:ext cx="378460" cy="25019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70" y="621411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83820</xdr:rowOff>
    </xdr:from>
    <xdr:to>
      <xdr:col>41</xdr:col>
      <xdr:colOff>50800</xdr:colOff>
      <xdr:row>39</xdr:row>
      <xdr:rowOff>84455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703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70485</xdr:rowOff>
    </xdr:from>
    <xdr:to>
      <xdr:col>41</xdr:col>
      <xdr:colOff>101600</xdr:colOff>
      <xdr:row>38</xdr:row>
      <xdr:rowOff>635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17780</xdr:rowOff>
    </xdr:from>
    <xdr:ext cx="378460" cy="25146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70" y="618998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36830</xdr:rowOff>
    </xdr:from>
    <xdr:to>
      <xdr:col>36</xdr:col>
      <xdr:colOff>165100</xdr:colOff>
      <xdr:row>37</xdr:row>
      <xdr:rowOff>138430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154940</xdr:rowOff>
    </xdr:from>
    <xdr:ext cx="458470" cy="25146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350" y="615569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34290</xdr:rowOff>
    </xdr:from>
    <xdr:to>
      <xdr:col>55</xdr:col>
      <xdr:colOff>50800</xdr:colOff>
      <xdr:row>39</xdr:row>
      <xdr:rowOff>135890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120650</xdr:rowOff>
    </xdr:from>
    <xdr:ext cx="313690" cy="251460"/>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3575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34925</xdr:rowOff>
    </xdr:from>
    <xdr:to>
      <xdr:col>50</xdr:col>
      <xdr:colOff>165100</xdr:colOff>
      <xdr:row>39</xdr:row>
      <xdr:rowOff>136525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39</xdr:row>
      <xdr:rowOff>127635</xdr:rowOff>
    </xdr:from>
    <xdr:ext cx="31369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82455" y="68141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34290</xdr:rowOff>
    </xdr:from>
    <xdr:to>
      <xdr:col>46</xdr:col>
      <xdr:colOff>38100</xdr:colOff>
      <xdr:row>39</xdr:row>
      <xdr:rowOff>135890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39</xdr:row>
      <xdr:rowOff>127000</xdr:rowOff>
    </xdr:from>
    <xdr:ext cx="31369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93455" y="68135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33655</xdr:rowOff>
    </xdr:from>
    <xdr:to>
      <xdr:col>41</xdr:col>
      <xdr:colOff>101600</xdr:colOff>
      <xdr:row>39</xdr:row>
      <xdr:rowOff>135255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7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84455</xdr:colOff>
      <xdr:row>39</xdr:row>
      <xdr:rowOff>126365</xdr:rowOff>
    </xdr:from>
    <xdr:ext cx="31369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04455" y="68129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33020</xdr:rowOff>
    </xdr:from>
    <xdr:to>
      <xdr:col>36</xdr:col>
      <xdr:colOff>165100</xdr:colOff>
      <xdr:row>39</xdr:row>
      <xdr:rowOff>134620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147955</xdr:colOff>
      <xdr:row>39</xdr:row>
      <xdr:rowOff>125730</xdr:rowOff>
    </xdr:from>
    <xdr:ext cx="313690" cy="259080"/>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15455" y="681228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8455" cy="21717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37490" cy="259080"/>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080" y="10017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48920"/>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4200" cy="248920"/>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149225</xdr:rowOff>
    </xdr:from>
    <xdr:to>
      <xdr:col>54</xdr:col>
      <xdr:colOff>189865</xdr:colOff>
      <xdr:row>59</xdr:row>
      <xdr:rowOff>27305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175"/>
          <a:ext cx="1270" cy="1249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31115</xdr:rowOff>
    </xdr:from>
    <xdr:ext cx="378460" cy="24955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66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27305</xdr:rowOff>
    </xdr:from>
    <xdr:to>
      <xdr:col>55</xdr:col>
      <xdr:colOff>88900</xdr:colOff>
      <xdr:row>59</xdr:row>
      <xdr:rowOff>27305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95885</xdr:rowOff>
    </xdr:from>
    <xdr:ext cx="534670" cy="25908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dr:col>54</xdr:col>
      <xdr:colOff>101600</xdr:colOff>
      <xdr:row>51</xdr:row>
      <xdr:rowOff>149225</xdr:rowOff>
    </xdr:from>
    <xdr:to>
      <xdr:col>55</xdr:col>
      <xdr:colOff>88900</xdr:colOff>
      <xdr:row>51</xdr:row>
      <xdr:rowOff>149225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111125</xdr:rowOff>
    </xdr:from>
    <xdr:to>
      <xdr:col>55</xdr:col>
      <xdr:colOff>0</xdr:colOff>
      <xdr:row>57</xdr:row>
      <xdr:rowOff>153670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83775"/>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120650</xdr:rowOff>
    </xdr:from>
    <xdr:ext cx="534670" cy="251460"/>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5040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97790</xdr:rowOff>
    </xdr:from>
    <xdr:to>
      <xdr:col>55</xdr:col>
      <xdr:colOff>50800</xdr:colOff>
      <xdr:row>57</xdr:row>
      <xdr:rowOff>27305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153670</xdr:rowOff>
    </xdr:from>
    <xdr:to>
      <xdr:col>50</xdr:col>
      <xdr:colOff>114300</xdr:colOff>
      <xdr:row>57</xdr:row>
      <xdr:rowOff>167640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92632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87630</xdr:rowOff>
    </xdr:from>
    <xdr:to>
      <xdr:col>50</xdr:col>
      <xdr:colOff>165100</xdr:colOff>
      <xdr:row>57</xdr:row>
      <xdr:rowOff>17780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34290</xdr:rowOff>
    </xdr:from>
    <xdr:ext cx="523240"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46404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167640</xdr:rowOff>
    </xdr:from>
    <xdr:to>
      <xdr:col>45</xdr:col>
      <xdr:colOff>177800</xdr:colOff>
      <xdr:row>58</xdr:row>
      <xdr:rowOff>6350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94029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94615</xdr:rowOff>
    </xdr:from>
    <xdr:to>
      <xdr:col>46</xdr:col>
      <xdr:colOff>38100</xdr:colOff>
      <xdr:row>57</xdr:row>
      <xdr:rowOff>24765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41275</xdr:rowOff>
    </xdr:from>
    <xdr:ext cx="523240" cy="25082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47102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6350</xdr:rowOff>
    </xdr:from>
    <xdr:to>
      <xdr:col>41</xdr:col>
      <xdr:colOff>50800</xdr:colOff>
      <xdr:row>58</xdr:row>
      <xdr:rowOff>6350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504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113665</xdr:rowOff>
    </xdr:from>
    <xdr:to>
      <xdr:col>41</xdr:col>
      <xdr:colOff>101600</xdr:colOff>
      <xdr:row>57</xdr:row>
      <xdr:rowOff>43815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60325</xdr:rowOff>
    </xdr:from>
    <xdr:ext cx="52324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49007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105410</xdr:rowOff>
    </xdr:from>
    <xdr:to>
      <xdr:col>36</xdr:col>
      <xdr:colOff>165100</xdr:colOff>
      <xdr:row>57</xdr:row>
      <xdr:rowOff>35560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52070</xdr:rowOff>
    </xdr:from>
    <xdr:ext cx="523240" cy="25146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48182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60325</xdr:rowOff>
    </xdr:from>
    <xdr:to>
      <xdr:col>55</xdr:col>
      <xdr:colOff>50800</xdr:colOff>
      <xdr:row>57</xdr:row>
      <xdr:rowOff>161925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39370</xdr:rowOff>
    </xdr:from>
    <xdr:ext cx="534670" cy="259080"/>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8120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14,484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102870</xdr:rowOff>
    </xdr:from>
    <xdr:to>
      <xdr:col>50</xdr:col>
      <xdr:colOff>165100</xdr:colOff>
      <xdr:row>58</xdr:row>
      <xdr:rowOff>33020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24130</xdr:rowOff>
    </xdr:from>
    <xdr:ext cx="523240"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99682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12,283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116840</xdr:rowOff>
    </xdr:from>
    <xdr:to>
      <xdr:col>46</xdr:col>
      <xdr:colOff>38100</xdr:colOff>
      <xdr:row>58</xdr:row>
      <xdr:rowOff>46990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38100</xdr:rowOff>
    </xdr:from>
    <xdr:ext cx="523240" cy="259080"/>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99822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127000</xdr:rowOff>
    </xdr:from>
    <xdr:to>
      <xdr:col>41</xdr:col>
      <xdr:colOff>101600</xdr:colOff>
      <xdr:row>58</xdr:row>
      <xdr:rowOff>57150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89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48260</xdr:rowOff>
    </xdr:from>
    <xdr:ext cx="523240"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99923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10,998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126365</xdr:rowOff>
    </xdr:from>
    <xdr:to>
      <xdr:col>36</xdr:col>
      <xdr:colOff>165100</xdr:colOff>
      <xdr:row>58</xdr:row>
      <xdr:rowOff>56515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47625</xdr:rowOff>
    </xdr:from>
    <xdr:ext cx="523240" cy="259080"/>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999172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11,018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8455" cy="21717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37490"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446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48920"/>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4200" cy="248920"/>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370" y="11541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149225</xdr:rowOff>
    </xdr:from>
    <xdr:to>
      <xdr:col>54</xdr:col>
      <xdr:colOff>189865</xdr:colOff>
      <xdr:row>78</xdr:row>
      <xdr:rowOff>169545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75"/>
          <a:ext cx="127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1905</xdr:rowOff>
    </xdr:from>
    <xdr:ext cx="469900" cy="259080"/>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169545</xdr:rowOff>
    </xdr:from>
    <xdr:to>
      <xdr:col>55</xdr:col>
      <xdr:colOff>88900</xdr:colOff>
      <xdr:row>78</xdr:row>
      <xdr:rowOff>169545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95885</xdr:rowOff>
    </xdr:from>
    <xdr:ext cx="534670" cy="259080"/>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dr:col>54</xdr:col>
      <xdr:colOff>101600</xdr:colOff>
      <xdr:row>71</xdr:row>
      <xdr:rowOff>149225</xdr:rowOff>
    </xdr:from>
    <xdr:to>
      <xdr:col>55</xdr:col>
      <xdr:colOff>88900</xdr:colOff>
      <xdr:row>71</xdr:row>
      <xdr:rowOff>149225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109220</xdr:rowOff>
    </xdr:from>
    <xdr:to>
      <xdr:col>55</xdr:col>
      <xdr:colOff>0</xdr:colOff>
      <xdr:row>78</xdr:row>
      <xdr:rowOff>43815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310870"/>
          <a:ext cx="8382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13335</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435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161925</xdr:rowOff>
    </xdr:from>
    <xdr:to>
      <xdr:col>55</xdr:col>
      <xdr:colOff>50800</xdr:colOff>
      <xdr:row>77</xdr:row>
      <xdr:rowOff>92075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162560</xdr:rowOff>
    </xdr:from>
    <xdr:to>
      <xdr:col>50</xdr:col>
      <xdr:colOff>114300</xdr:colOff>
      <xdr:row>77</xdr:row>
      <xdr:rowOff>109220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19276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130810</xdr:rowOff>
    </xdr:from>
    <xdr:to>
      <xdr:col>50</xdr:col>
      <xdr:colOff>165100</xdr:colOff>
      <xdr:row>77</xdr:row>
      <xdr:rowOff>60960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77470</xdr:rowOff>
    </xdr:from>
    <xdr:ext cx="523240" cy="248920"/>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293622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76</xdr:row>
      <xdr:rowOff>162560</xdr:rowOff>
    </xdr:from>
    <xdr:to>
      <xdr:col>45</xdr:col>
      <xdr:colOff>177800</xdr:colOff>
      <xdr:row>77</xdr:row>
      <xdr:rowOff>114935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3192760"/>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83185</xdr:rowOff>
    </xdr:from>
    <xdr:to>
      <xdr:col>46</xdr:col>
      <xdr:colOff>38100</xdr:colOff>
      <xdr:row>77</xdr:row>
      <xdr:rowOff>13335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29845</xdr:rowOff>
    </xdr:from>
    <xdr:ext cx="523240" cy="25082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288859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114935</xdr:rowOff>
    </xdr:from>
    <xdr:to>
      <xdr:col>41</xdr:col>
      <xdr:colOff>50800</xdr:colOff>
      <xdr:row>77</xdr:row>
      <xdr:rowOff>120650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3165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87630</xdr:rowOff>
    </xdr:from>
    <xdr:to>
      <xdr:col>41</xdr:col>
      <xdr:colOff>101600</xdr:colOff>
      <xdr:row>77</xdr:row>
      <xdr:rowOff>17780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34290</xdr:rowOff>
    </xdr:from>
    <xdr:ext cx="52324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289304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72390</xdr:rowOff>
    </xdr:from>
    <xdr:to>
      <xdr:col>36</xdr:col>
      <xdr:colOff>165100</xdr:colOff>
      <xdr:row>77</xdr:row>
      <xdr:rowOff>2540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19050</xdr:rowOff>
    </xdr:from>
    <xdr:ext cx="523240" cy="25019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287780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164465</xdr:rowOff>
    </xdr:from>
    <xdr:to>
      <xdr:col>55</xdr:col>
      <xdr:colOff>50800</xdr:colOff>
      <xdr:row>78</xdr:row>
      <xdr:rowOff>94615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36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79375</xdr:rowOff>
    </xdr:from>
    <xdr:ext cx="469900" cy="2584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2810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58420</xdr:rowOff>
    </xdr:from>
    <xdr:to>
      <xdr:col>50</xdr:col>
      <xdr:colOff>165100</xdr:colOff>
      <xdr:row>77</xdr:row>
      <xdr:rowOff>160020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6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151130</xdr:rowOff>
    </xdr:from>
    <xdr:ext cx="523240"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1965" y="133527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111760</xdr:rowOff>
    </xdr:from>
    <xdr:to>
      <xdr:col>46</xdr:col>
      <xdr:colOff>38100</xdr:colOff>
      <xdr:row>77</xdr:row>
      <xdr:rowOff>41910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14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33020</xdr:rowOff>
    </xdr:from>
    <xdr:ext cx="523240"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2965" y="1323467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20,805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64135</xdr:rowOff>
    </xdr:from>
    <xdr:to>
      <xdr:col>41</xdr:col>
      <xdr:colOff>101600</xdr:colOff>
      <xdr:row>77</xdr:row>
      <xdr:rowOff>166370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265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157480</xdr:rowOff>
    </xdr:from>
    <xdr:ext cx="523240" cy="24892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335913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14,284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69215</xdr:rowOff>
    </xdr:from>
    <xdr:to>
      <xdr:col>36</xdr:col>
      <xdr:colOff>165100</xdr:colOff>
      <xdr:row>77</xdr:row>
      <xdr:rowOff>170815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161925</xdr:rowOff>
    </xdr:from>
    <xdr:ext cx="523240"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336357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8455" cy="21717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37490" cy="24892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7256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4892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611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84200" cy="25908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5732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84200" cy="259080"/>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35176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4200" cy="24892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4970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153035</xdr:rowOff>
    </xdr:from>
    <xdr:to>
      <xdr:col>54</xdr:col>
      <xdr:colOff>189865</xdr:colOff>
      <xdr:row>99</xdr:row>
      <xdr:rowOff>116205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08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120650</xdr:rowOff>
    </xdr:from>
    <xdr:ext cx="534670" cy="251460"/>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42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116205</xdr:rowOff>
    </xdr:from>
    <xdr:to>
      <xdr:col>55</xdr:col>
      <xdr:colOff>88900</xdr:colOff>
      <xdr:row>99</xdr:row>
      <xdr:rowOff>116205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99695</xdr:rowOff>
    </xdr:from>
    <xdr:ext cx="598805" cy="24955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29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dr:col>54</xdr:col>
      <xdr:colOff>101600</xdr:colOff>
      <xdr:row>89</xdr:row>
      <xdr:rowOff>153035</xdr:rowOff>
    </xdr:from>
    <xdr:to>
      <xdr:col>55</xdr:col>
      <xdr:colOff>88900</xdr:colOff>
      <xdr:row>89</xdr:row>
      <xdr:rowOff>153035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6985</xdr:rowOff>
    </xdr:from>
    <xdr:to>
      <xdr:col>55</xdr:col>
      <xdr:colOff>0</xdr:colOff>
      <xdr:row>98</xdr:row>
      <xdr:rowOff>59690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80908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129540</xdr:rowOff>
    </xdr:from>
    <xdr:ext cx="534670" cy="259080"/>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4172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6985</xdr:rowOff>
    </xdr:from>
    <xdr:to>
      <xdr:col>50</xdr:col>
      <xdr:colOff>114300</xdr:colOff>
      <xdr:row>98</xdr:row>
      <xdr:rowOff>153670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80908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146685</xdr:rowOff>
    </xdr:from>
    <xdr:to>
      <xdr:col>50</xdr:col>
      <xdr:colOff>165100</xdr:colOff>
      <xdr:row>97</xdr:row>
      <xdr:rowOff>76835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93345</xdr:rowOff>
    </xdr:from>
    <xdr:ext cx="523240"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1965" y="1638109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46990</xdr:rowOff>
    </xdr:from>
    <xdr:to>
      <xdr:col>45</xdr:col>
      <xdr:colOff>177800</xdr:colOff>
      <xdr:row>98</xdr:row>
      <xdr:rowOff>153670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84909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127635</xdr:rowOff>
    </xdr:from>
    <xdr:to>
      <xdr:col>46</xdr:col>
      <xdr:colOff>38100</xdr:colOff>
      <xdr:row>97</xdr:row>
      <xdr:rowOff>57785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74930</xdr:rowOff>
    </xdr:from>
    <xdr:ext cx="523240" cy="25146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2965" y="1636268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46990</xdr:rowOff>
    </xdr:from>
    <xdr:to>
      <xdr:col>41</xdr:col>
      <xdr:colOff>50800</xdr:colOff>
      <xdr:row>98</xdr:row>
      <xdr:rowOff>52705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84909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130175</xdr:rowOff>
    </xdr:from>
    <xdr:to>
      <xdr:col>41</xdr:col>
      <xdr:colOff>101600</xdr:colOff>
      <xdr:row>97</xdr:row>
      <xdr:rowOff>60325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76835</xdr:rowOff>
    </xdr:from>
    <xdr:ext cx="523240" cy="24955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3965" y="1636458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117475</xdr:rowOff>
    </xdr:from>
    <xdr:to>
      <xdr:col>36</xdr:col>
      <xdr:colOff>165100</xdr:colOff>
      <xdr:row>97</xdr:row>
      <xdr:rowOff>47625</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64135</xdr:rowOff>
    </xdr:from>
    <xdr:ext cx="523240" cy="25082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4965" y="16351885"/>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8890</xdr:rowOff>
    </xdr:from>
    <xdr:to>
      <xdr:col>55</xdr:col>
      <xdr:colOff>50800</xdr:colOff>
      <xdr:row>98</xdr:row>
      <xdr:rowOff>110490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81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158750</xdr:rowOff>
    </xdr:from>
    <xdr:ext cx="534670" cy="259080"/>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7894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42,299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127635</xdr:rowOff>
    </xdr:from>
    <xdr:to>
      <xdr:col>50</xdr:col>
      <xdr:colOff>165100</xdr:colOff>
      <xdr:row>98</xdr:row>
      <xdr:rowOff>57785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75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48895</xdr:rowOff>
    </xdr:from>
    <xdr:ext cx="52324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1965" y="1685099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46,470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102870</xdr:rowOff>
    </xdr:from>
    <xdr:to>
      <xdr:col>46</xdr:col>
      <xdr:colOff>38100</xdr:colOff>
      <xdr:row>99</xdr:row>
      <xdr:rowOff>33020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90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99</xdr:row>
      <xdr:rowOff>24130</xdr:rowOff>
    </xdr:from>
    <xdr:ext cx="52324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2965" y="1699768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34,882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167640</xdr:rowOff>
    </xdr:from>
    <xdr:to>
      <xdr:col>41</xdr:col>
      <xdr:colOff>101600</xdr:colOff>
      <xdr:row>98</xdr:row>
      <xdr:rowOff>97790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9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88900</xdr:rowOff>
    </xdr:from>
    <xdr:ext cx="523240" cy="24892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3965" y="16891000"/>
          <a:ext cx="5232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1905</xdr:rowOff>
    </xdr:from>
    <xdr:to>
      <xdr:col>36</xdr:col>
      <xdr:colOff>165100</xdr:colOff>
      <xdr:row>98</xdr:row>
      <xdr:rowOff>103505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80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94615</xdr:rowOff>
    </xdr:from>
    <xdr:ext cx="523240" cy="259080"/>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4965" y="1689671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42,830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8455" cy="21717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37490" cy="24892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080" y="6969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4892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45085</xdr:rowOff>
    </xdr:from>
    <xdr:to>
      <xdr:col>85</xdr:col>
      <xdr:colOff>126365</xdr:colOff>
      <xdr:row>38</xdr:row>
      <xdr:rowOff>161925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60035"/>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166370</xdr:rowOff>
    </xdr:from>
    <xdr:ext cx="534670" cy="251460"/>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47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161925</xdr:rowOff>
    </xdr:from>
    <xdr:to>
      <xdr:col>86</xdr:col>
      <xdr:colOff>25400</xdr:colOff>
      <xdr:row>38</xdr:row>
      <xdr:rowOff>161925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163195</xdr:rowOff>
    </xdr:from>
    <xdr:ext cx="534670" cy="259080"/>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dr:col>85</xdr:col>
      <xdr:colOff>38100</xdr:colOff>
      <xdr:row>31</xdr:row>
      <xdr:rowOff>45085</xdr:rowOff>
    </xdr:from>
    <xdr:to>
      <xdr:col>86</xdr:col>
      <xdr:colOff>25400</xdr:colOff>
      <xdr:row>31</xdr:row>
      <xdr:rowOff>45085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60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45720</xdr:rowOff>
    </xdr:from>
    <xdr:to>
      <xdr:col>85</xdr:col>
      <xdr:colOff>127000</xdr:colOff>
      <xdr:row>37</xdr:row>
      <xdr:rowOff>45720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38937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165100</xdr:rowOff>
    </xdr:from>
    <xdr:ext cx="534670" cy="259080"/>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59944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142240</xdr:rowOff>
    </xdr:from>
    <xdr:to>
      <xdr:col>85</xdr:col>
      <xdr:colOff>177800</xdr:colOff>
      <xdr:row>36</xdr:row>
      <xdr:rowOff>72390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45720</xdr:rowOff>
    </xdr:from>
    <xdr:to>
      <xdr:col>81</xdr:col>
      <xdr:colOff>50800</xdr:colOff>
      <xdr:row>37</xdr:row>
      <xdr:rowOff>64135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4592300" y="638937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20320</xdr:rowOff>
    </xdr:from>
    <xdr:to>
      <xdr:col>81</xdr:col>
      <xdr:colOff>101600</xdr:colOff>
      <xdr:row>36</xdr:row>
      <xdr:rowOff>121920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138430</xdr:rowOff>
    </xdr:from>
    <xdr:ext cx="523240" cy="25908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3965" y="59677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64135</xdr:rowOff>
    </xdr:from>
    <xdr:to>
      <xdr:col>76</xdr:col>
      <xdr:colOff>114300</xdr:colOff>
      <xdr:row>37</xdr:row>
      <xdr:rowOff>88900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40778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69850</xdr:rowOff>
    </xdr:from>
    <xdr:to>
      <xdr:col>76</xdr:col>
      <xdr:colOff>165100</xdr:colOff>
      <xdr:row>36</xdr:row>
      <xdr:rowOff>171450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16510</xdr:rowOff>
    </xdr:from>
    <xdr:ext cx="523240" cy="25908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4965" y="60172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13335</xdr:rowOff>
    </xdr:from>
    <xdr:to>
      <xdr:col>71</xdr:col>
      <xdr:colOff>177800</xdr:colOff>
      <xdr:row>37</xdr:row>
      <xdr:rowOff>88900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185535"/>
          <a:ext cx="889000" cy="247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70485</xdr:rowOff>
    </xdr:from>
    <xdr:to>
      <xdr:col>72</xdr:col>
      <xdr:colOff>38100</xdr:colOff>
      <xdr:row>37</xdr:row>
      <xdr:rowOff>635</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17780</xdr:rowOff>
    </xdr:from>
    <xdr:ext cx="523240" cy="25146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5965" y="601853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38100</xdr:rowOff>
    </xdr:from>
    <xdr:to>
      <xdr:col>67</xdr:col>
      <xdr:colOff>101600</xdr:colOff>
      <xdr:row>36</xdr:row>
      <xdr:rowOff>139700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130810</xdr:rowOff>
    </xdr:from>
    <xdr:ext cx="52324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6965" y="63030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166370</xdr:rowOff>
    </xdr:from>
    <xdr:to>
      <xdr:col>85</xdr:col>
      <xdr:colOff>177800</xdr:colOff>
      <xdr:row>37</xdr:row>
      <xdr:rowOff>96520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144780</xdr:rowOff>
    </xdr:from>
    <xdr:ext cx="534670" cy="250190"/>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631698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18,971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166370</xdr:rowOff>
    </xdr:from>
    <xdr:to>
      <xdr:col>81</xdr:col>
      <xdr:colOff>101600</xdr:colOff>
      <xdr:row>37</xdr:row>
      <xdr:rowOff>96520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87630</xdr:rowOff>
    </xdr:from>
    <xdr:ext cx="523240" cy="250190"/>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3965" y="6431280"/>
          <a:ext cx="5232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18,960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13335</xdr:rowOff>
    </xdr:from>
    <xdr:to>
      <xdr:col>76</xdr:col>
      <xdr:colOff>165100</xdr:colOff>
      <xdr:row>37</xdr:row>
      <xdr:rowOff>114935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106045</xdr:rowOff>
    </xdr:from>
    <xdr:ext cx="523240"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4965" y="644969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18,477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38100</xdr:rowOff>
    </xdr:from>
    <xdr:to>
      <xdr:col>72</xdr:col>
      <xdr:colOff>38100</xdr:colOff>
      <xdr:row>37</xdr:row>
      <xdr:rowOff>139700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130810</xdr:rowOff>
    </xdr:from>
    <xdr:ext cx="523240" cy="259080"/>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5965" y="64744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17,826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133985</xdr:rowOff>
    </xdr:from>
    <xdr:to>
      <xdr:col>67</xdr:col>
      <xdr:colOff>101600</xdr:colOff>
      <xdr:row>36</xdr:row>
      <xdr:rowOff>64135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80645</xdr:rowOff>
    </xdr:from>
    <xdr:ext cx="523240" cy="259080"/>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6965" y="5909945"/>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8455" cy="21717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37490" cy="24892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080" y="10398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082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84200" cy="251460"/>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370" y="9093200"/>
          <a:ext cx="584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84200" cy="2584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766175"/>
          <a:ext cx="584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84200" cy="259080"/>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43915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4200" cy="248920"/>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370" y="8112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88265</xdr:rowOff>
    </xdr:from>
    <xdr:to>
      <xdr:col>85</xdr:col>
      <xdr:colOff>126365</xdr:colOff>
      <xdr:row>58</xdr:row>
      <xdr:rowOff>140335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765"/>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144145</xdr:rowOff>
    </xdr:from>
    <xdr:ext cx="534670" cy="25082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24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140335</xdr:rowOff>
    </xdr:from>
    <xdr:to>
      <xdr:col>86</xdr:col>
      <xdr:colOff>25400</xdr:colOff>
      <xdr:row>58</xdr:row>
      <xdr:rowOff>140335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34925</xdr:rowOff>
    </xdr:from>
    <xdr:ext cx="598805" cy="259080"/>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dr:col>85</xdr:col>
      <xdr:colOff>38100</xdr:colOff>
      <xdr:row>50</xdr:row>
      <xdr:rowOff>88265</xdr:rowOff>
    </xdr:from>
    <xdr:to>
      <xdr:col>86</xdr:col>
      <xdr:colOff>25400</xdr:colOff>
      <xdr:row>50</xdr:row>
      <xdr:rowOff>88265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127635</xdr:rowOff>
    </xdr:from>
    <xdr:to>
      <xdr:col>85</xdr:col>
      <xdr:colOff>127000</xdr:colOff>
      <xdr:row>58</xdr:row>
      <xdr:rowOff>23495</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728835"/>
          <a:ext cx="838200" cy="238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89535</xdr:rowOff>
    </xdr:from>
    <xdr:ext cx="534670" cy="24828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690735"/>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111125</xdr:rowOff>
    </xdr:from>
    <xdr:to>
      <xdr:col>85</xdr:col>
      <xdr:colOff>177800</xdr:colOff>
      <xdr:row>57</xdr:row>
      <xdr:rowOff>41275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23495</xdr:rowOff>
    </xdr:from>
    <xdr:to>
      <xdr:col>81</xdr:col>
      <xdr:colOff>50800</xdr:colOff>
      <xdr:row>58</xdr:row>
      <xdr:rowOff>70485</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96759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24765</xdr:rowOff>
    </xdr:from>
    <xdr:to>
      <xdr:col>81</xdr:col>
      <xdr:colOff>101600</xdr:colOff>
      <xdr:row>57</xdr:row>
      <xdr:rowOff>126365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143510</xdr:rowOff>
    </xdr:from>
    <xdr:ext cx="523240" cy="25146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3965" y="957326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104775</xdr:rowOff>
    </xdr:from>
    <xdr:to>
      <xdr:col>76</xdr:col>
      <xdr:colOff>114300</xdr:colOff>
      <xdr:row>58</xdr:row>
      <xdr:rowOff>70485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3703300" y="9363075"/>
          <a:ext cx="889000" cy="651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64770</xdr:rowOff>
    </xdr:from>
    <xdr:to>
      <xdr:col>76</xdr:col>
      <xdr:colOff>165100</xdr:colOff>
      <xdr:row>57</xdr:row>
      <xdr:rowOff>166370</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11430</xdr:rowOff>
    </xdr:from>
    <xdr:ext cx="52324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4965" y="961263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104775</xdr:rowOff>
    </xdr:from>
    <xdr:to>
      <xdr:col>71</xdr:col>
      <xdr:colOff>177800</xdr:colOff>
      <xdr:row>55</xdr:row>
      <xdr:rowOff>113665</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2814300" y="9363075"/>
          <a:ext cx="88900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60325</xdr:rowOff>
    </xdr:from>
    <xdr:to>
      <xdr:col>72</xdr:col>
      <xdr:colOff>38100</xdr:colOff>
      <xdr:row>57</xdr:row>
      <xdr:rowOff>161925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2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153670</xdr:rowOff>
    </xdr:from>
    <xdr:ext cx="523240"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5965" y="99263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44450</xdr:rowOff>
    </xdr:from>
    <xdr:to>
      <xdr:col>67</xdr:col>
      <xdr:colOff>101600</xdr:colOff>
      <xdr:row>57</xdr:row>
      <xdr:rowOff>146050</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137160</xdr:rowOff>
    </xdr:from>
    <xdr:ext cx="52324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6965" y="990981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76835</xdr:rowOff>
    </xdr:from>
    <xdr:to>
      <xdr:col>85</xdr:col>
      <xdr:colOff>177800</xdr:colOff>
      <xdr:row>57</xdr:row>
      <xdr:rowOff>6985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6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99695</xdr:rowOff>
    </xdr:from>
    <xdr:ext cx="534670" cy="24955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52944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74,583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144145</xdr:rowOff>
    </xdr:from>
    <xdr:to>
      <xdr:col>81</xdr:col>
      <xdr:colOff>101600</xdr:colOff>
      <xdr:row>58</xdr:row>
      <xdr:rowOff>74930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916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65405</xdr:rowOff>
    </xdr:from>
    <xdr:ext cx="523240" cy="24955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3965" y="1000950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52,691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19685</xdr:rowOff>
    </xdr:from>
    <xdr:to>
      <xdr:col>76</xdr:col>
      <xdr:colOff>165100</xdr:colOff>
      <xdr:row>58</xdr:row>
      <xdr:rowOff>121285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112395</xdr:rowOff>
    </xdr:from>
    <xdr:ext cx="523240" cy="24828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4965" y="1005649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48,338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53975</xdr:rowOff>
    </xdr:from>
    <xdr:to>
      <xdr:col>72</xdr:col>
      <xdr:colOff>38100</xdr:colOff>
      <xdr:row>54</xdr:row>
      <xdr:rowOff>155575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31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53</xdr:row>
      <xdr:rowOff>635</xdr:rowOff>
    </xdr:from>
    <xdr:ext cx="587375"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03580" y="9087485"/>
          <a:ext cx="5873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108,220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63500</xdr:rowOff>
    </xdr:from>
    <xdr:to>
      <xdr:col>67</xdr:col>
      <xdr:colOff>101600</xdr:colOff>
      <xdr:row>55</xdr:row>
      <xdr:rowOff>164465</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493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9525</xdr:rowOff>
    </xdr:from>
    <xdr:ext cx="523240" cy="24828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6965" y="926782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91,665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8455" cy="217170"/>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37490" cy="25908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080" y="1344676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48920"/>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31495" cy="259080"/>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3149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8920"/>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52705</xdr:rowOff>
    </xdr:from>
    <xdr:to>
      <xdr:col>85</xdr:col>
      <xdr:colOff>126365</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420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48260</xdr:rowOff>
    </xdr:from>
    <xdr:ext cx="249555"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170815</xdr:rowOff>
    </xdr:from>
    <xdr:ext cx="534670" cy="2584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4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dr:col>85</xdr:col>
      <xdr:colOff>38100</xdr:colOff>
      <xdr:row>70</xdr:row>
      <xdr:rowOff>52705</xdr:rowOff>
    </xdr:from>
    <xdr:to>
      <xdr:col>86</xdr:col>
      <xdr:colOff>25400</xdr:colOff>
      <xdr:row>70</xdr:row>
      <xdr:rowOff>52705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4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33020</xdr:rowOff>
    </xdr:from>
    <xdr:to>
      <xdr:col>85</xdr:col>
      <xdr:colOff>127000</xdr:colOff>
      <xdr:row>79</xdr:row>
      <xdr:rowOff>38735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57757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21590</xdr:rowOff>
    </xdr:from>
    <xdr:ext cx="469900" cy="259080"/>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170180</xdr:rowOff>
    </xdr:from>
    <xdr:to>
      <xdr:col>85</xdr:col>
      <xdr:colOff>177800</xdr:colOff>
      <xdr:row>78</xdr:row>
      <xdr:rowOff>100330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22860</xdr:rowOff>
    </xdr:from>
    <xdr:to>
      <xdr:col>81</xdr:col>
      <xdr:colOff>50800</xdr:colOff>
      <xdr:row>79</xdr:row>
      <xdr:rowOff>38735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674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12700</xdr:rowOff>
    </xdr:from>
    <xdr:to>
      <xdr:col>81</xdr:col>
      <xdr:colOff>101600</xdr:colOff>
      <xdr:row>78</xdr:row>
      <xdr:rowOff>114300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130810</xdr:rowOff>
    </xdr:from>
    <xdr:ext cx="45847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350" y="1316101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22860</xdr:rowOff>
    </xdr:from>
    <xdr:to>
      <xdr:col>76</xdr:col>
      <xdr:colOff>114300</xdr:colOff>
      <xdr:row>79</xdr:row>
      <xdr:rowOff>44450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6741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32385</xdr:rowOff>
    </xdr:from>
    <xdr:to>
      <xdr:col>76</xdr:col>
      <xdr:colOff>165100</xdr:colOff>
      <xdr:row>78</xdr:row>
      <xdr:rowOff>133985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150495</xdr:rowOff>
    </xdr:from>
    <xdr:ext cx="45847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350" y="1318069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10160</xdr:rowOff>
    </xdr:from>
    <xdr:to>
      <xdr:col>72</xdr:col>
      <xdr:colOff>38100</xdr:colOff>
      <xdr:row>78</xdr:row>
      <xdr:rowOff>111760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128270</xdr:rowOff>
    </xdr:from>
    <xdr:ext cx="458470"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350" y="1315847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90805</xdr:rowOff>
    </xdr:from>
    <xdr:to>
      <xdr:col>67</xdr:col>
      <xdr:colOff>101600</xdr:colOff>
      <xdr:row>78</xdr:row>
      <xdr:rowOff>20955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37465</xdr:rowOff>
    </xdr:from>
    <xdr:ext cx="458470"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350" y="1306766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153670</xdr:rowOff>
    </xdr:from>
    <xdr:to>
      <xdr:col>85</xdr:col>
      <xdr:colOff>177800</xdr:colOff>
      <xdr:row>79</xdr:row>
      <xdr:rowOff>83820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2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68580</xdr:rowOff>
    </xdr:from>
    <xdr:ext cx="378460" cy="25908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4416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159385</xdr:rowOff>
    </xdr:from>
    <xdr:to>
      <xdr:col>81</xdr:col>
      <xdr:colOff>101600</xdr:colOff>
      <xdr:row>79</xdr:row>
      <xdr:rowOff>89535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3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79</xdr:row>
      <xdr:rowOff>80645</xdr:rowOff>
    </xdr:from>
    <xdr:ext cx="378460" cy="259080"/>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70" y="136251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143510</xdr:rowOff>
    </xdr:from>
    <xdr:to>
      <xdr:col>76</xdr:col>
      <xdr:colOff>165100</xdr:colOff>
      <xdr:row>79</xdr:row>
      <xdr:rowOff>73660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1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64770</xdr:rowOff>
    </xdr:from>
    <xdr:ext cx="378460" cy="250190"/>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3070" y="1360932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86360</xdr:rowOff>
    </xdr:from>
    <xdr:ext cx="238125" cy="25146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840" y="13630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86360</xdr:rowOff>
    </xdr:from>
    <xdr:ext cx="238125" cy="25146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840" y="13630910"/>
          <a:ext cx="2381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8455" cy="21717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37490" cy="248920"/>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080" y="17256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082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146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84200"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370" y="15624175"/>
          <a:ext cx="584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4200"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370" y="15297150"/>
          <a:ext cx="584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4200" cy="24892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370" y="14970760"/>
          <a:ext cx="584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93345</xdr:rowOff>
    </xdr:from>
    <xdr:to>
      <xdr:col>85</xdr:col>
      <xdr:colOff>126365</xdr:colOff>
      <xdr:row>99</xdr:row>
      <xdr:rowOff>102870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3845"/>
          <a:ext cx="127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106680</xdr:rowOff>
    </xdr:from>
    <xdr:ext cx="534670" cy="259080"/>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102870</xdr:rowOff>
    </xdr:from>
    <xdr:to>
      <xdr:col>86</xdr:col>
      <xdr:colOff>25400</xdr:colOff>
      <xdr:row>99</xdr:row>
      <xdr:rowOff>102870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40640</xdr:rowOff>
    </xdr:from>
    <xdr:ext cx="598805" cy="251460"/>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6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dr:col>85</xdr:col>
      <xdr:colOff>38100</xdr:colOff>
      <xdr:row>90</xdr:row>
      <xdr:rowOff>93345</xdr:rowOff>
    </xdr:from>
    <xdr:to>
      <xdr:col>86</xdr:col>
      <xdr:colOff>25400</xdr:colOff>
      <xdr:row>90</xdr:row>
      <xdr:rowOff>93345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3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57785</xdr:rowOff>
    </xdr:from>
    <xdr:to>
      <xdr:col>85</xdr:col>
      <xdr:colOff>127000</xdr:colOff>
      <xdr:row>98</xdr:row>
      <xdr:rowOff>59690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85988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149225</xdr:rowOff>
    </xdr:from>
    <xdr:ext cx="534670" cy="259080"/>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5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126365</xdr:rowOff>
    </xdr:from>
    <xdr:to>
      <xdr:col>85</xdr:col>
      <xdr:colOff>177800</xdr:colOff>
      <xdr:row>96</xdr:row>
      <xdr:rowOff>56515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59690</xdr:rowOff>
    </xdr:from>
    <xdr:to>
      <xdr:col>81</xdr:col>
      <xdr:colOff>50800</xdr:colOff>
      <xdr:row>98</xdr:row>
      <xdr:rowOff>82550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68617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124460</xdr:rowOff>
    </xdr:from>
    <xdr:to>
      <xdr:col>81</xdr:col>
      <xdr:colOff>101600</xdr:colOff>
      <xdr:row>96</xdr:row>
      <xdr:rowOff>54610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71120</xdr:rowOff>
    </xdr:from>
    <xdr:ext cx="52324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3965" y="161874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82550</xdr:rowOff>
    </xdr:from>
    <xdr:to>
      <xdr:col>76</xdr:col>
      <xdr:colOff>114300</xdr:colOff>
      <xdr:row>98</xdr:row>
      <xdr:rowOff>123825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88465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143510</xdr:rowOff>
    </xdr:from>
    <xdr:to>
      <xdr:col>76</xdr:col>
      <xdr:colOff>165100</xdr:colOff>
      <xdr:row>96</xdr:row>
      <xdr:rowOff>73025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1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89535</xdr:rowOff>
    </xdr:from>
    <xdr:ext cx="523240" cy="24828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4965" y="16205835"/>
          <a:ext cx="5232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123825</xdr:rowOff>
    </xdr:from>
    <xdr:to>
      <xdr:col>71</xdr:col>
      <xdr:colOff>177800</xdr:colOff>
      <xdr:row>98</xdr:row>
      <xdr:rowOff>156210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92592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150495</xdr:rowOff>
    </xdr:from>
    <xdr:to>
      <xdr:col>72</xdr:col>
      <xdr:colOff>38100</xdr:colOff>
      <xdr:row>96</xdr:row>
      <xdr:rowOff>80645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97790</xdr:rowOff>
    </xdr:from>
    <xdr:ext cx="523240" cy="25146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21409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111125</xdr:rowOff>
    </xdr:from>
    <xdr:ext cx="523240" cy="24955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227425"/>
          <a:ext cx="5232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6985</xdr:rowOff>
    </xdr:from>
    <xdr:to>
      <xdr:col>85</xdr:col>
      <xdr:colOff>177800</xdr:colOff>
      <xdr:row>98</xdr:row>
      <xdr:rowOff>109220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809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156845</xdr:rowOff>
    </xdr:from>
    <xdr:ext cx="534670" cy="24955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78749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33,012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8890</xdr:rowOff>
    </xdr:from>
    <xdr:to>
      <xdr:col>81</xdr:col>
      <xdr:colOff>101600</xdr:colOff>
      <xdr:row>98</xdr:row>
      <xdr:rowOff>110490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81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101600</xdr:rowOff>
    </xdr:from>
    <xdr:ext cx="523240"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3965" y="1690370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32,908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31750</xdr:rowOff>
    </xdr:from>
    <xdr:to>
      <xdr:col>76</xdr:col>
      <xdr:colOff>165100</xdr:colOff>
      <xdr:row>98</xdr:row>
      <xdr:rowOff>133350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83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124460</xdr:rowOff>
    </xdr:from>
    <xdr:ext cx="523240"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4965" y="169265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31,496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73025</xdr:rowOff>
    </xdr:from>
    <xdr:to>
      <xdr:col>72</xdr:col>
      <xdr:colOff>38100</xdr:colOff>
      <xdr:row>99</xdr:row>
      <xdr:rowOff>3175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87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166370</xdr:rowOff>
    </xdr:from>
    <xdr:ext cx="523240" cy="251460"/>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5965" y="16968470"/>
          <a:ext cx="5232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28,954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105410</xdr:rowOff>
    </xdr:from>
    <xdr:to>
      <xdr:col>67</xdr:col>
      <xdr:colOff>101600</xdr:colOff>
      <xdr:row>99</xdr:row>
      <xdr:rowOff>35560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90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99</xdr:row>
      <xdr:rowOff>26670</xdr:rowOff>
    </xdr:from>
    <xdr:ext cx="523240" cy="259080"/>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6965" y="1700022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26,990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8455" cy="21717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37490" cy="259080"/>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080" y="6643370"/>
          <a:ext cx="2374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55930" cy="25082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640" y="6316345"/>
          <a:ext cx="4559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55930"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640" y="5989955"/>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55930" cy="251460"/>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640" y="5664200"/>
          <a:ext cx="4559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55930" cy="2584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640" y="5337175"/>
          <a:ext cx="4559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5593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640" y="5010150"/>
          <a:ext cx="4559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5930" cy="24892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640" y="4683760"/>
          <a:ext cx="4559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24765</xdr:rowOff>
    </xdr:from>
    <xdr:to>
      <xdr:col>116</xdr:col>
      <xdr:colOff>62865</xdr:colOff>
      <xdr:row>39</xdr:row>
      <xdr:rowOff>99060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3971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105410</xdr:rowOff>
    </xdr:from>
    <xdr:ext cx="249555" cy="259080"/>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1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143510</xdr:rowOff>
    </xdr:from>
    <xdr:ext cx="469900" cy="251460"/>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56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dr:col>115</xdr:col>
      <xdr:colOff>165100</xdr:colOff>
      <xdr:row>31</xdr:row>
      <xdr:rowOff>24765</xdr:rowOff>
    </xdr:from>
    <xdr:to>
      <xdr:col>116</xdr:col>
      <xdr:colOff>152400</xdr:colOff>
      <xdr:row>31</xdr:row>
      <xdr:rowOff>24765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3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22860</xdr:rowOff>
    </xdr:from>
    <xdr:ext cx="378460" cy="259080"/>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7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0</xdr:rowOff>
    </xdr:from>
    <xdr:to>
      <xdr:col>116</xdr:col>
      <xdr:colOff>114300</xdr:colOff>
      <xdr:row>39</xdr:row>
      <xdr:rowOff>101600</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146685</xdr:rowOff>
    </xdr:from>
    <xdr:to>
      <xdr:col>112</xdr:col>
      <xdr:colOff>38100</xdr:colOff>
      <xdr:row>39</xdr:row>
      <xdr:rowOff>76835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93345</xdr:rowOff>
    </xdr:from>
    <xdr:ext cx="37846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70" y="6436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18415</xdr:rowOff>
    </xdr:from>
    <xdr:to>
      <xdr:col>107</xdr:col>
      <xdr:colOff>101600</xdr:colOff>
      <xdr:row>39</xdr:row>
      <xdr:rowOff>120650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49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136525</xdr:rowOff>
    </xdr:from>
    <xdr:ext cx="313690" cy="2584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455" y="648017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33655</xdr:rowOff>
    </xdr:from>
    <xdr:to>
      <xdr:col>102</xdr:col>
      <xdr:colOff>165100</xdr:colOff>
      <xdr:row>39</xdr:row>
      <xdr:rowOff>135255</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37</xdr:row>
      <xdr:rowOff>151765</xdr:rowOff>
    </xdr:from>
    <xdr:ext cx="31369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6350</xdr:rowOff>
    </xdr:from>
    <xdr:to>
      <xdr:col>98</xdr:col>
      <xdr:colOff>38100</xdr:colOff>
      <xdr:row>39</xdr:row>
      <xdr:rowOff>107315</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123825</xdr:rowOff>
    </xdr:from>
    <xdr:ext cx="378460" cy="24828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70" y="646747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149860</xdr:rowOff>
    </xdr:from>
    <xdr:ext cx="249555" cy="259080"/>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38125"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98840" y="682752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38125" cy="259080"/>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309840" y="682752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38125" cy="259080"/>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840" y="682752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38125" cy="259080"/>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531840" y="682752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8455" cy="21717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3845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37490" cy="24892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080" y="9255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37490" cy="24892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080" y="8112760"/>
          <a:ext cx="2374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38125"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38125"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3812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3812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840" y="94399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38125"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38125"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38125" cy="259080"/>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38125" cy="259080"/>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840" y="9122410"/>
          <a:ext cx="2381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総務費は新規造成した地域振興基金やこども未来基金への積立の増等により、前年度から</a:t>
          </a:r>
          <a:r>
            <a:rPr kumimoji="1" lang="en-US" altLang="ja-JP" sz="1300">
              <a:latin typeface="ＭＳ Ｐゴシック"/>
              <a:ea typeface="ＭＳ Ｐゴシック"/>
            </a:rPr>
            <a:t>133,840</a:t>
          </a:r>
          <a:r>
            <a:rPr kumimoji="1" lang="ja-JP" altLang="en-US" sz="1300">
              <a:latin typeface="ＭＳ Ｐゴシック"/>
              <a:ea typeface="ＭＳ Ｐゴシック"/>
            </a:rPr>
            <a:t>円増加しており、歳出決算額のうち</a:t>
          </a:r>
          <a:r>
            <a:rPr kumimoji="1" lang="en-US" altLang="ja-JP" sz="1300">
              <a:latin typeface="ＭＳ Ｐゴシック"/>
              <a:ea typeface="ＭＳ Ｐゴシック"/>
            </a:rPr>
            <a:t>2</a:t>
          </a:r>
          <a:r>
            <a:rPr kumimoji="1" lang="ja-JP" altLang="en-US" sz="1300">
              <a:latin typeface="ＭＳ Ｐゴシック"/>
              <a:ea typeface="ＭＳ Ｐゴシック"/>
            </a:rPr>
            <a:t>番目に割合が大きく、約31.5％を占めている。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民生費は温泉施設整備事業の工事開始や物価高騰対応重点支援給金給付事業の増等により、前年度から36</a:t>
          </a:r>
          <a:r>
            <a:rPr kumimoji="1" lang="en-US" altLang="ja-JP" sz="1300">
              <a:latin typeface="ＭＳ Ｐゴシック"/>
              <a:ea typeface="ＭＳ Ｐゴシック"/>
            </a:rPr>
            <a:t>,087</a:t>
          </a:r>
          <a:r>
            <a:rPr kumimoji="1" lang="ja-JP" altLang="en-US" sz="1300">
              <a:latin typeface="ＭＳ Ｐゴシック"/>
              <a:ea typeface="ＭＳ Ｐゴシック"/>
            </a:rPr>
            <a:t>円増加しており、前年度に引き続き、歳出決算額のうち最も割合が大きく、約</a:t>
          </a:r>
          <a:r>
            <a:rPr kumimoji="1" lang="en-US" altLang="ja-JP" sz="1300">
              <a:latin typeface="ＭＳ Ｐゴシック"/>
              <a:ea typeface="ＭＳ Ｐゴシック"/>
            </a:rPr>
            <a:t>31.8</a:t>
          </a:r>
          <a:r>
            <a:rPr kumimoji="1" lang="ja-JP" altLang="en-US" sz="1300">
              <a:latin typeface="ＭＳ Ｐゴシック"/>
              <a:ea typeface="ＭＳ Ｐゴシック"/>
            </a:rPr>
            <a:t>％を占めている。</a:t>
          </a:r>
        </a:p>
        <a:p>
          <a:r>
            <a:rPr kumimoji="1" lang="ja-JP" altLang="en-US" sz="1300">
              <a:latin typeface="ＭＳ Ｐゴシック"/>
              <a:ea typeface="ＭＳ Ｐゴシック"/>
            </a:rPr>
            <a:t>商工費は市民生活等応援事業（みどモス応援券配布）の実施により決算額の大きかった令和5年度との比較による減等により、前年度から5</a:t>
          </a:r>
          <a:r>
            <a:rPr kumimoji="1" lang="en-US" altLang="ja-JP" sz="1300">
              <a:latin typeface="ＭＳ Ｐゴシック"/>
              <a:ea typeface="ＭＳ Ｐゴシック"/>
            </a:rPr>
            <a:t>,588</a:t>
          </a:r>
          <a:r>
            <a:rPr kumimoji="1" lang="ja-JP" altLang="en-US" sz="1300">
              <a:latin typeface="ＭＳ Ｐゴシック"/>
              <a:ea typeface="ＭＳ Ｐゴシック"/>
            </a:rPr>
            <a:t>円減少した。</a:t>
          </a:r>
        </a:p>
        <a:p>
          <a:r>
            <a:rPr kumimoji="1" lang="ja-JP" altLang="en-US" sz="1300">
              <a:latin typeface="ＭＳ Ｐゴシック"/>
              <a:ea typeface="ＭＳ Ｐゴシック"/>
            </a:rPr>
            <a:t>教育費は西鹿田グリーンパーク整備事業による工事費の増や大間々グラウンド用地の購入等により、前年度から21</a:t>
          </a:r>
          <a:r>
            <a:rPr kumimoji="1" lang="en-US" altLang="ja-JP" sz="1300">
              <a:latin typeface="ＭＳ Ｐゴシック"/>
              <a:ea typeface="ＭＳ Ｐゴシック"/>
            </a:rPr>
            <a:t>,892</a:t>
          </a:r>
          <a:r>
            <a:rPr kumimoji="1" lang="ja-JP" altLang="en-US" sz="1300">
              <a:latin typeface="ＭＳ Ｐゴシック"/>
              <a:ea typeface="ＭＳ Ｐゴシック"/>
            </a:rPr>
            <a:t>円増加した。</a:t>
          </a:r>
        </a:p>
        <a:p>
          <a:r>
            <a:rPr kumimoji="1" lang="ja-JP" altLang="en-US" sz="1300">
              <a:latin typeface="ＭＳ Ｐゴシック"/>
              <a:ea typeface="ＭＳ Ｐゴシック"/>
            </a:rPr>
            <a:t>公債費は類似団体平均を大きく下回っているが、前年度から104円増加しており、近年の大型公共事業の財源として地方債を活用していることから、今後も引き続き増加傾向となることが想定される。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群馬県みどり市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ゴシック"/>
              <a:ea typeface="ＭＳ ゴシック"/>
            </a:rPr>
            <a:t>　財政調整基金残高は、基金再編による余剰金の一部を繰入れたこと等により分子となる財政調整基金残高が増加したが、それ以上に分母となる標準財政規模が増加したことにより前年度から標準財政規模比で0</a:t>
          </a:r>
          <a:r>
            <a:rPr kumimoji="1" lang="en-US" altLang="ja-JP" sz="1300">
              <a:latin typeface="ＭＳ ゴシック"/>
              <a:ea typeface="ＭＳ ゴシック"/>
            </a:rPr>
            <a:t>.31</a:t>
          </a:r>
          <a:r>
            <a:rPr kumimoji="1" lang="ja-JP" altLang="en-US" sz="1300">
              <a:latin typeface="ＭＳ ゴシック"/>
              <a:ea typeface="ＭＳ ゴシック"/>
            </a:rPr>
            <a:t>ポイント減となった。</a:t>
          </a:r>
        </a:p>
        <a:p>
          <a:r>
            <a:rPr kumimoji="1" lang="ja-JP" altLang="en-US" sz="1300">
              <a:latin typeface="ＭＳ ゴシック"/>
              <a:ea typeface="ＭＳ ゴシック"/>
            </a:rPr>
            <a:t>　実質収支額は、翌年度に</a:t>
          </a:r>
          <a:r>
            <a:rPr kumimoji="1" lang="ja-JP" altLang="en-US" sz="1400">
              <a:latin typeface="ＭＳ ゴシック"/>
              <a:ea typeface="ＭＳ ゴシック"/>
            </a:rPr>
            <a:t>繰り越すべき財源が減少したこと等により</a:t>
          </a:r>
          <a:r>
            <a:rPr kumimoji="1" lang="ja-JP" altLang="en-US" sz="1300">
              <a:latin typeface="ＭＳ ゴシック"/>
              <a:ea typeface="ＭＳ ゴシック"/>
            </a:rPr>
            <a:t>前年度から標準財政規模比で0</a:t>
          </a:r>
          <a:r>
            <a:rPr kumimoji="1" lang="en-US" altLang="ja-JP" sz="1300">
              <a:latin typeface="ＭＳ ゴシック"/>
              <a:ea typeface="ＭＳ ゴシック"/>
            </a:rPr>
            <a:t>.10</a:t>
          </a:r>
          <a:r>
            <a:rPr kumimoji="1" lang="ja-JP" altLang="en-US" sz="1300">
              <a:latin typeface="ＭＳ ゴシック"/>
              <a:ea typeface="ＭＳ ゴシック"/>
            </a:rPr>
            <a:t>ポイント増となり、実質単年度収支は、単年度収支の増等により、前年度から標準財政規模比で12.37ポイント増となった。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群馬県みどり市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全会計で実質収支（資金余剰）は黒字を維持している。</a:t>
          </a:r>
        </a:p>
        <a:p>
          <a:r>
            <a:rPr kumimoji="1" lang="ja-JP" altLang="en-US" sz="1400">
              <a:latin typeface="ＭＳ ゴシック"/>
              <a:ea typeface="ＭＳ ゴシック"/>
            </a:rPr>
            <a:t>　一般会計では、分母となる標準財政規模が増加したが、それ以上に分子となる実質収支額が増加したため、前年度より0</a:t>
          </a:r>
          <a:r>
            <a:rPr kumimoji="1" lang="en-US" altLang="ja-JP" sz="1400">
              <a:latin typeface="ＭＳ ゴシック"/>
              <a:ea typeface="ＭＳ ゴシック"/>
            </a:rPr>
            <a:t>.15</a:t>
          </a:r>
          <a:r>
            <a:rPr kumimoji="1" lang="ja-JP" altLang="en-US" sz="1400">
              <a:latin typeface="ＭＳ ゴシック"/>
              <a:ea typeface="ＭＳ ゴシック"/>
            </a:rPr>
            <a:t>ポイント増加した。</a:t>
          </a:r>
        </a:p>
        <a:p>
          <a:r>
            <a:rPr kumimoji="1" lang="ja-JP" altLang="en-US" sz="1400">
              <a:latin typeface="ＭＳ ゴシック"/>
              <a:ea typeface="ＭＳ ゴシック"/>
            </a:rPr>
            <a:t>　今後も少子高齢化の進展による社会保障関係経費や、大型公共事業の財源として発行した地方債の償還額が増加することにより、これまで以上に厳しい財政状況となることが見込まれる。そのため、事務事業の総点検や自主財源の確保などの取組により、財政構造の弾力化を確保し、健全な財政運営を図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群馬県みどり市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元利償還金等では、元利償還金で合併特例事業債等（平成25年度に大間々学校給食センター建設事業）の償還終了により、前年度から10百万円の減となった。</a:t>
          </a:r>
        </a:p>
        <a:p>
          <a:r>
            <a:rPr kumimoji="1" lang="ja-JP" altLang="en-US" sz="1400">
              <a:latin typeface="ＭＳ ゴシック"/>
              <a:ea typeface="ＭＳ ゴシック"/>
            </a:rPr>
            <a:t>　算入公債費等では、令和3年度臨時財政対策債償還基金費の増により、前年度から19百万円の増となった。</a:t>
          </a:r>
        </a:p>
        <a:p>
          <a:r>
            <a:rPr kumimoji="1" lang="ja-JP" altLang="en-US" sz="1400">
              <a:latin typeface="ＭＳ ゴシック"/>
              <a:ea typeface="ＭＳ ゴシック"/>
            </a:rPr>
            <a:t>　今後も公共施設等総合管理計画事業等の大型事業の実施を予定しているため、引き続き交付税措置のある有利な地方債を優先して活用することで比率の抑制に努める。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満期一括償還の地方債は活用していない。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群馬県みどり市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において、温泉施設、西鹿田グリーンパーク、滞在型宿泊施設等の大型公共事業の財源として地方債を発行したことにより、地方債の現在高が4,526百万円増加したことに伴い、将来負担額が前年度から4,686百万円増加した。</a:t>
          </a:r>
        </a:p>
        <a:p>
          <a:r>
            <a:rPr kumimoji="1" lang="ja-JP" altLang="en-US" sz="1400">
              <a:latin typeface="ＭＳ ゴシック"/>
              <a:ea typeface="ＭＳ ゴシック"/>
            </a:rPr>
            <a:t>　今後も地方債を財源とした大型事業が予定されているが、市民ニーズを踏まえた上で費用対効果を十分に検討し、実施する事業の取捨選択をすることで、将来負担の軽減を図る必要がある。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群馬県みどり市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地域振興基金を約2,117百万円積み立て、こども未来基金を約1,863百万円積み立てしたことなどにより、全体で約4,196百万円の増となった。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各特定目的基金の目的に合った活用を検討するとともに、債券など預金以外の方法による運用も検討した上で財源確保に努める。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・その他特定目的基金としては、令和6年度末時点において全</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基金を保有しており、各基金条例でその目的を定めている。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・地域振興基金：市民の連携強化又は地域振興を図る事業に要する経費の財源に充てるための基金を令和6年度に設置し、2,117百万円を積み立て。</a:t>
          </a:r>
        </a:p>
        <a:p>
          <a:r>
            <a:rPr kumimoji="1" lang="ja-JP" altLang="en-US" sz="1300">
              <a:solidFill>
                <a:schemeClr val="dk1"/>
              </a:solidFill>
              <a:effectLst/>
              <a:latin typeface="ＭＳ ゴシック"/>
              <a:ea typeface="ＭＳ ゴシック"/>
              <a:cs typeface="+mn-cs"/>
            </a:rPr>
            <a:t>・こども未来基金：モーターボート競走場の収益等を積み立て、未来を担うこどもたちの健やかな成長に資するための事業に要する経費の財源に充てるため基金を令和6年度に設置し、1,863百万円を積み立て。</a:t>
          </a:r>
        </a:p>
        <a:p>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・鉄道経営対策事業基金：物価高騰の影響により運行維持費が増加となっていることから、令和7年度も</a:t>
          </a:r>
          <a:r>
            <a:rPr kumimoji="1" lang="en-US" altLang="ja-JP" sz="1300">
              <a:solidFill>
                <a:schemeClr val="dk1"/>
              </a:solidFill>
              <a:effectLst/>
              <a:latin typeface="ＭＳ ゴシック"/>
              <a:ea typeface="ＭＳ ゴシック"/>
              <a:cs typeface="+mn-cs"/>
            </a:rPr>
            <a:t>30百</a:t>
          </a:r>
          <a:r>
            <a:rPr kumimoji="1" lang="ja-JP" altLang="en-US" sz="1300">
              <a:solidFill>
                <a:schemeClr val="dk1"/>
              </a:solidFill>
              <a:effectLst/>
              <a:latin typeface="ＭＳ ゴシック"/>
              <a:ea typeface="ＭＳ ゴシック"/>
              <a:cs typeface="+mn-cs"/>
            </a:rPr>
            <a:t>万円を取り崩し運航維持費に充当し、積み立て額を</a:t>
          </a:r>
          <a:r>
            <a:rPr kumimoji="1" lang="en-US" altLang="ja-JP" sz="1300">
              <a:solidFill>
                <a:schemeClr val="dk1"/>
              </a:solidFill>
              <a:effectLst/>
              <a:latin typeface="ＭＳ ゴシック"/>
              <a:ea typeface="ＭＳ ゴシック"/>
              <a:cs typeface="+mn-cs"/>
            </a:rPr>
            <a:t>10百</a:t>
          </a:r>
          <a:r>
            <a:rPr kumimoji="1" lang="ja-JP" altLang="en-US" sz="1300">
              <a:solidFill>
                <a:schemeClr val="dk1"/>
              </a:solidFill>
              <a:effectLst/>
              <a:latin typeface="ＭＳ ゴシック"/>
              <a:ea typeface="ＭＳ ゴシック"/>
              <a:cs typeface="+mn-cs"/>
            </a:rPr>
            <a:t>万円とする予定であり、基金残高は</a:t>
          </a:r>
          <a:r>
            <a:rPr kumimoji="1" lang="en-US" altLang="ja-JP" sz="1300">
              <a:solidFill>
                <a:schemeClr val="dk1"/>
              </a:solidFill>
              <a:effectLst/>
              <a:latin typeface="ＭＳ ゴシック"/>
              <a:ea typeface="ＭＳ ゴシック"/>
              <a:cs typeface="+mn-cs"/>
            </a:rPr>
            <a:t>20百</a:t>
          </a:r>
          <a:r>
            <a:rPr kumimoji="1" lang="ja-JP" altLang="en-US" sz="1300">
              <a:solidFill>
                <a:schemeClr val="dk1"/>
              </a:solidFill>
              <a:effectLst/>
              <a:latin typeface="ＭＳ ゴシック"/>
              <a:ea typeface="ＭＳ ゴシック"/>
              <a:cs typeface="+mn-cs"/>
            </a:rPr>
            <a:t>万円減少する見込みである。</a:t>
          </a:r>
        </a:p>
        <a:p>
          <a:r>
            <a:rPr kumimoji="1" lang="ja-JP" altLang="en-US" sz="1300">
              <a:solidFill>
                <a:schemeClr val="dk1"/>
              </a:solidFill>
              <a:effectLst/>
              <a:latin typeface="ＭＳ ゴシック"/>
              <a:ea typeface="ＭＳ ゴシック"/>
              <a:cs typeface="+mn-cs"/>
            </a:rPr>
            <a:t>・地域福祉基金：温泉施設等整備事業に係る一般財源分に充当予定。</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・こども未来基金：モーターボート競走場の収益等を積み立て、未来を担うこどもたちの健やかな成長に資するための事業に要する経費の財源に充当予定。</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競艇事業財政調整基金及び競艇駐車場財政調整基金の再編による余剰金の一部を積み立たこと等により、約</a:t>
          </a:r>
          <a:r>
            <a:rPr kumimoji="1" lang="en-US" altLang="ja-JP" sz="1300">
              <a:solidFill>
                <a:schemeClr val="dk1"/>
              </a:solidFill>
              <a:effectLst/>
              <a:latin typeface="ＭＳ ゴシック"/>
              <a:ea typeface="ＭＳ ゴシック"/>
              <a:cs typeface="+mn-cs"/>
            </a:rPr>
            <a:t>128百万</a:t>
          </a:r>
          <a:r>
            <a:rPr kumimoji="1" lang="ja-JP" altLang="en-US" sz="1300">
              <a:solidFill>
                <a:schemeClr val="dk1"/>
              </a:solidFill>
              <a:effectLst/>
              <a:latin typeface="ＭＳ ゴシック"/>
              <a:ea typeface="ＭＳ ゴシック"/>
              <a:cs typeface="+mn-cs"/>
            </a:rPr>
            <a:t>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財政調整基金の残高については、有事の際の備えとして一定の金額が必要となるため、標準財政規模の</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以上を目安に維持できるよう努めているが、公共施設等総合管理計画に基づく公共施設等の更新・統廃合や大型公共事業への投資に多額の経費がかかる予定であり、さらなる財政調整基金の取崩しが見込まれている。</a:t>
          </a:r>
        </a:p>
        <a:p>
          <a:r>
            <a:rPr kumimoji="1" lang="ja-JP" altLang="en-US" sz="1300">
              <a:solidFill>
                <a:schemeClr val="dk1"/>
              </a:solidFill>
              <a:effectLst/>
              <a:latin typeface="ＭＳ ゴシック"/>
              <a:ea typeface="ＭＳ ゴシック"/>
              <a:cs typeface="+mn-cs"/>
            </a:rPr>
            <a:t>　今後は、中長期の財政収支の見通しを精査し、歳入に見合った歳出規模の予算編成を行うことで財政調整基金に頼らない財政運営や残高の維持に努め、将来にわたる健全化の確保に努める。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普通交付税の臨時費目の臨時財政対策債償還基金費の皆増により、積み立て額が増加となった。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公債費負担の平準化を図るため計画的な積み立て・取崩しを行い、地方債償還の財源として活用していく。</a:t>
          </a:r>
        </a:p>
        <a:p>
          <a:r>
            <a:rPr kumimoji="1" lang="ja-JP" altLang="en-US" sz="1300">
              <a:solidFill>
                <a:schemeClr val="dk1"/>
              </a:solidFill>
              <a:effectLst/>
              <a:latin typeface="ＭＳ ゴシック"/>
              <a:ea typeface="ＭＳ ゴシック"/>
              <a:cs typeface="+mn-cs"/>
            </a:rPr>
            <a:t>　今後も地方債を財源とした大型公共事業の実施が計画されていることから、将来の公債費負担が増加した際の財源として活用する。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437C9805-A54B-43EA-9711-3801C6D3FD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A9315A27-8CBB-4C49-9D3A-181440DEA4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A495EF1-EDB0-4730-855E-9F9FC91B29EE}"/>
            </a:ext>
          </a:extLst>
        </xdr:cNvPr>
        <xdr:cNvSpPr/>
      </xdr:nvSpPr>
      <xdr:spPr>
        <a:xfrm>
          <a:off x="117633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B7C35550-E74F-43CC-8B8F-F2AFF71BAB04}"/>
            </a:ext>
          </a:extLst>
        </xdr:cNvPr>
        <xdr:cNvSpPr/>
      </xdr:nvSpPr>
      <xdr:spPr>
        <a:xfrm>
          <a:off x="145065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988F0F5E-D5A1-442C-AF75-7C48C70826B8}"/>
            </a:ext>
          </a:extLst>
        </xdr:cNvPr>
        <xdr:cNvSpPr/>
      </xdr:nvSpPr>
      <xdr:spPr>
        <a:xfrm>
          <a:off x="158781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8365808F-0ED3-4328-ABA5-68685CA44CD9}"/>
            </a:ext>
          </a:extLst>
        </xdr:cNvPr>
        <xdr:cNvSpPr/>
      </xdr:nvSpPr>
      <xdr:spPr>
        <a:xfrm>
          <a:off x="17249775" y="8972550"/>
          <a:ext cx="1371600" cy="3333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897AE26C-E9A4-46DA-A932-F4463EBB56D2}"/>
            </a:ext>
          </a:extLst>
        </xdr:cNvPr>
        <xdr:cNvSpPr/>
      </xdr:nvSpPr>
      <xdr:spPr>
        <a:xfrm>
          <a:off x="117633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764FC915-0D00-4CC2-AA45-5413CCB52451}"/>
            </a:ext>
          </a:extLst>
        </xdr:cNvPr>
        <xdr:cNvSpPr/>
      </xdr:nvSpPr>
      <xdr:spPr>
        <a:xfrm>
          <a:off x="131349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386056AB-2BD3-4EDD-ABD9-65BCA71AD775}"/>
            </a:ext>
          </a:extLst>
        </xdr:cNvPr>
        <xdr:cNvSpPr/>
      </xdr:nvSpPr>
      <xdr:spPr>
        <a:xfrm>
          <a:off x="145065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0A166189-A505-4952-A099-1ABD61868252}"/>
            </a:ext>
          </a:extLst>
        </xdr:cNvPr>
        <xdr:cNvSpPr/>
      </xdr:nvSpPr>
      <xdr:spPr>
        <a:xfrm>
          <a:off x="158781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508B8B94-E936-4177-B774-7060EE344ACB}"/>
            </a:ext>
          </a:extLst>
        </xdr:cNvPr>
        <xdr:cNvSpPr/>
      </xdr:nvSpPr>
      <xdr:spPr>
        <a:xfrm>
          <a:off x="17249775" y="12592050"/>
          <a:ext cx="1371600" cy="3238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187325</xdr:colOff>
      <xdr:row>1</xdr:row>
      <xdr:rowOff>156210</xdr:rowOff>
    </xdr:to>
    <xdr:sp macro="" textlink="">
      <xdr:nvSpPr>
        <xdr:cNvPr id="13" name="正方形/長方形 12">
          <a:extLst>
            <a:ext uri="{FF2B5EF4-FFF2-40B4-BE49-F238E27FC236}">
              <a16:creationId xmlns:a16="http://schemas.microsoft.com/office/drawing/2014/main" id="{A2095BD4-DCF2-4BFE-A282-CF62D5A33393}"/>
            </a:ext>
          </a:extLst>
        </xdr:cNvPr>
        <xdr:cNvSpPr/>
      </xdr:nvSpPr>
      <xdr:spPr>
        <a:xfrm>
          <a:off x="352425" y="67310"/>
          <a:ext cx="114077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4" name="正方形/長方形 13">
          <a:extLst>
            <a:ext uri="{FF2B5EF4-FFF2-40B4-BE49-F238E27FC236}">
              <a16:creationId xmlns:a16="http://schemas.microsoft.com/office/drawing/2014/main" id="{0A7A6FD9-8A41-4821-AF52-9B22B2FE3CEB}"/>
            </a:ext>
          </a:extLst>
        </xdr:cNvPr>
        <xdr:cNvSpPr/>
      </xdr:nvSpPr>
      <xdr:spPr>
        <a:xfrm>
          <a:off x="15351125" y="189230"/>
          <a:ext cx="355282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15" name="正方形/長方形 14">
          <a:extLst>
            <a:ext uri="{FF2B5EF4-FFF2-40B4-BE49-F238E27FC236}">
              <a16:creationId xmlns:a16="http://schemas.microsoft.com/office/drawing/2014/main" id="{CB3BCCD4-48F8-4CF3-9193-2B08C50E029E}"/>
            </a:ext>
          </a:extLst>
        </xdr:cNvPr>
        <xdr:cNvSpPr/>
      </xdr:nvSpPr>
      <xdr:spPr>
        <a:xfrm>
          <a:off x="15360650" y="218440"/>
          <a:ext cx="35242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6" name="正方形/長方形 15">
          <a:extLst>
            <a:ext uri="{FF2B5EF4-FFF2-40B4-BE49-F238E27FC236}">
              <a16:creationId xmlns:a16="http://schemas.microsoft.com/office/drawing/2014/main" id="{FB1EB8ED-2688-4606-97F3-30D7BD18F6E7}"/>
            </a:ext>
          </a:extLst>
        </xdr:cNvPr>
        <xdr:cNvSpPr/>
      </xdr:nvSpPr>
      <xdr:spPr>
        <a:xfrm>
          <a:off x="15389225" y="237490"/>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群馬県みどり市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7" name="正方形/長方形 16">
          <a:extLst>
            <a:ext uri="{FF2B5EF4-FFF2-40B4-BE49-F238E27FC236}">
              <a16:creationId xmlns:a16="http://schemas.microsoft.com/office/drawing/2014/main" id="{41E24053-C516-4B79-A3A3-46D5840F463C}"/>
            </a:ext>
          </a:extLst>
        </xdr:cNvPr>
        <xdr:cNvSpPr/>
      </xdr:nvSpPr>
      <xdr:spPr>
        <a:xfrm>
          <a:off x="12827000" y="189230"/>
          <a:ext cx="239077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8" name="正方形/長方形 17">
          <a:extLst>
            <a:ext uri="{FF2B5EF4-FFF2-40B4-BE49-F238E27FC236}">
              <a16:creationId xmlns:a16="http://schemas.microsoft.com/office/drawing/2014/main" id="{81B7C21A-E114-405B-8106-46C1A12A68B3}"/>
            </a:ext>
          </a:extLst>
        </xdr:cNvPr>
        <xdr:cNvSpPr/>
      </xdr:nvSpPr>
      <xdr:spPr>
        <a:xfrm>
          <a:off x="12855575" y="218440"/>
          <a:ext cx="23431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9" name="正方形/長方形 18">
          <a:extLst>
            <a:ext uri="{FF2B5EF4-FFF2-40B4-BE49-F238E27FC236}">
              <a16:creationId xmlns:a16="http://schemas.microsoft.com/office/drawing/2014/main" id="{D54BB0BD-480B-4330-BABE-B59D3B8EBB33}"/>
            </a:ext>
          </a:extLst>
        </xdr:cNvPr>
        <xdr:cNvSpPr/>
      </xdr:nvSpPr>
      <xdr:spPr>
        <a:xfrm>
          <a:off x="12874625" y="237490"/>
          <a:ext cx="231457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478DD5B7-3583-49D1-AD9C-CB50E8D8ABF0}"/>
            </a:ext>
          </a:extLst>
        </xdr:cNvPr>
        <xdr:cNvSpPr/>
      </xdr:nvSpPr>
      <xdr:spPr>
        <a:xfrm>
          <a:off x="447675" y="892810"/>
          <a:ext cx="9083675" cy="16948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4E617411-4D0D-498B-88C4-0D28EFD22540}"/>
            </a:ext>
          </a:extLst>
        </xdr:cNvPr>
        <xdr:cNvSpPr/>
      </xdr:nvSpPr>
      <xdr:spPr>
        <a:xfrm>
          <a:off x="568325" y="921385"/>
          <a:ext cx="1247775"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B76BC4D3-934B-4460-B48C-0C97779E3E68}"/>
            </a:ext>
          </a:extLst>
        </xdr:cNvPr>
        <xdr:cNvSpPr/>
      </xdr:nvSpPr>
      <xdr:spPr>
        <a:xfrm>
          <a:off x="1768475" y="921385"/>
          <a:ext cx="120015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48,470
47,370
208.42
31,719,375
30,693,439
714,316
12,624,972
23,430,744</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88133D01-027E-4561-BE17-ED852D8B7A60}"/>
            </a:ext>
          </a:extLst>
        </xdr:cNvPr>
        <xdr:cNvSpPr/>
      </xdr:nvSpPr>
      <xdr:spPr>
        <a:xfrm>
          <a:off x="2968625" y="921385"/>
          <a:ext cx="137160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BE0275D6-C13B-47C4-847D-8C7889E580A1}"/>
            </a:ext>
          </a:extLst>
        </xdr:cNvPr>
        <xdr:cNvSpPr/>
      </xdr:nvSpPr>
      <xdr:spPr>
        <a:xfrm>
          <a:off x="4340225" y="940435"/>
          <a:ext cx="18288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7BD44D46-72D8-4C25-9407-E9A5C7DBC6B6}"/>
            </a:ext>
          </a:extLst>
        </xdr:cNvPr>
        <xdr:cNvSpPr/>
      </xdr:nvSpPr>
      <xdr:spPr>
        <a:xfrm>
          <a:off x="6169025" y="940435"/>
          <a:ext cx="11334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5.0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54A44F6C-2D21-41E1-8962-A534B4049DA9}"/>
            </a:ext>
          </a:extLst>
        </xdr:cNvPr>
        <xdr:cNvSpPr/>
      </xdr:nvSpPr>
      <xdr:spPr>
        <a:xfrm>
          <a:off x="7369175" y="949960"/>
          <a:ext cx="5715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8C4EF14D-5FA2-4AE8-B7AA-3F5A351766FE}"/>
            </a:ext>
          </a:extLst>
        </xdr:cNvPr>
        <xdr:cNvSpPr/>
      </xdr:nvSpPr>
      <xdr:spPr>
        <a:xfrm>
          <a:off x="4340225" y="1682750"/>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D3FE0354-85E1-4244-992D-36A9A64A1E23}"/>
            </a:ext>
          </a:extLst>
        </xdr:cNvPr>
        <xdr:cNvSpPr/>
      </xdr:nvSpPr>
      <xdr:spPr>
        <a:xfrm>
          <a:off x="6226175" y="1682750"/>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FDA31D97-535B-4A46-B958-3D1D716321A8}"/>
            </a:ext>
          </a:extLst>
        </xdr:cNvPr>
        <xdr:cNvSpPr/>
      </xdr:nvSpPr>
      <xdr:spPr>
        <a:xfrm>
          <a:off x="9988550" y="892810"/>
          <a:ext cx="1371600" cy="12185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536B85F7-7AFB-46C9-9716-000C45627421}"/>
            </a:ext>
          </a:extLst>
        </xdr:cNvPr>
        <xdr:cNvSpPr/>
      </xdr:nvSpPr>
      <xdr:spPr>
        <a:xfrm>
          <a:off x="10217150" y="949960"/>
          <a:ext cx="120015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8A60F420-77C3-443E-A027-D6CABDF9864B}"/>
            </a:ext>
          </a:extLst>
        </xdr:cNvPr>
        <xdr:cNvSpPr/>
      </xdr:nvSpPr>
      <xdr:spPr>
        <a:xfrm>
          <a:off x="10217150" y="1216660"/>
          <a:ext cx="1200150" cy="494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D03440FB-5AA7-487F-96CE-9531F2E78A8A}"/>
            </a:ext>
          </a:extLst>
        </xdr:cNvPr>
        <xdr:cNvSpPr/>
      </xdr:nvSpPr>
      <xdr:spPr>
        <a:xfrm>
          <a:off x="10217150" y="1540510"/>
          <a:ext cx="1323975"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3" name="直線コネクタ 32">
          <a:extLst>
            <a:ext uri="{FF2B5EF4-FFF2-40B4-BE49-F238E27FC236}">
              <a16:creationId xmlns:a16="http://schemas.microsoft.com/office/drawing/2014/main" id="{27E9819B-0273-4064-8F84-3684D39E6067}"/>
            </a:ext>
          </a:extLst>
        </xdr:cNvPr>
        <xdr:cNvCxnSpPr/>
      </xdr:nvCxnSpPr>
      <xdr:spPr>
        <a:xfrm flipH="1">
          <a:off x="10055225" y="104521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4" name="楕円 33">
          <a:extLst>
            <a:ext uri="{FF2B5EF4-FFF2-40B4-BE49-F238E27FC236}">
              <a16:creationId xmlns:a16="http://schemas.microsoft.com/office/drawing/2014/main" id="{656B8A1D-8E73-4F05-9342-B4AF877056F3}"/>
            </a:ext>
          </a:extLst>
        </xdr:cNvPr>
        <xdr:cNvSpPr/>
      </xdr:nvSpPr>
      <xdr:spPr>
        <a:xfrm>
          <a:off x="10106025" y="1007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35E30463-FF7D-4D1F-8378-7FC7A2EF2FC4}"/>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15D5F7BA-4EBE-464E-ABDD-499742F50A86}"/>
            </a:ext>
          </a:extLst>
        </xdr:cNvPr>
        <xdr:cNvCxnSpPr/>
      </xdr:nvCxnSpPr>
      <xdr:spPr>
        <a:xfrm>
          <a:off x="10153650" y="15405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37" name="直線コネクタ 36">
          <a:extLst>
            <a:ext uri="{FF2B5EF4-FFF2-40B4-BE49-F238E27FC236}">
              <a16:creationId xmlns:a16="http://schemas.microsoft.com/office/drawing/2014/main" id="{42B981E4-3C76-47D0-A7B0-BD83E98C984F}"/>
            </a:ext>
          </a:extLst>
        </xdr:cNvPr>
        <xdr:cNvCxnSpPr/>
      </xdr:nvCxnSpPr>
      <xdr:spPr>
        <a:xfrm>
          <a:off x="10074275" y="154051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E15B3D6B-A1DC-4BBD-82DF-BA66BC533B2E}"/>
            </a:ext>
          </a:extLst>
        </xdr:cNvPr>
        <xdr:cNvCxnSpPr/>
      </xdr:nvCxnSpPr>
      <xdr:spPr>
        <a:xfrm flipV="1">
          <a:off x="10153650" y="17716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D5D2B710-93F8-4601-B64A-BA65B0D8149B}"/>
            </a:ext>
          </a:extLst>
        </xdr:cNvPr>
        <xdr:cNvCxnSpPr/>
      </xdr:nvCxnSpPr>
      <xdr:spPr>
        <a:xfrm>
          <a:off x="10074275" y="1901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40" name="テキスト ボックス 39">
          <a:extLst>
            <a:ext uri="{FF2B5EF4-FFF2-40B4-BE49-F238E27FC236}">
              <a16:creationId xmlns:a16="http://schemas.microsoft.com/office/drawing/2014/main" id="{E4E5984F-2919-434A-BDDB-84F603FEE6E8}"/>
            </a:ext>
          </a:extLst>
        </xdr:cNvPr>
        <xdr:cNvSpPr txBox="1"/>
      </xdr:nvSpPr>
      <xdr:spPr>
        <a:xfrm>
          <a:off x="419100" y="26828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41" name="テキスト ボックス 40">
          <a:extLst>
            <a:ext uri="{FF2B5EF4-FFF2-40B4-BE49-F238E27FC236}">
              <a16:creationId xmlns:a16="http://schemas.microsoft.com/office/drawing/2014/main" id="{9F2BFBAD-6AD3-4EFF-8A25-622615B4B99F}"/>
            </a:ext>
          </a:extLst>
        </xdr:cNvPr>
        <xdr:cNvSpPr txBox="1"/>
      </xdr:nvSpPr>
      <xdr:spPr>
        <a:xfrm>
          <a:off x="419100" y="29114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42" name="テキスト ボックス 41">
          <a:extLst>
            <a:ext uri="{FF2B5EF4-FFF2-40B4-BE49-F238E27FC236}">
              <a16:creationId xmlns:a16="http://schemas.microsoft.com/office/drawing/2014/main" id="{AF87D83E-028F-4078-91F9-04FE477075CF}"/>
            </a:ext>
          </a:extLst>
        </xdr:cNvPr>
        <xdr:cNvSpPr txBox="1"/>
      </xdr:nvSpPr>
      <xdr:spPr>
        <a:xfrm>
          <a:off x="419100" y="314007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43" name="テキスト ボックス 42">
          <a:extLst>
            <a:ext uri="{FF2B5EF4-FFF2-40B4-BE49-F238E27FC236}">
              <a16:creationId xmlns:a16="http://schemas.microsoft.com/office/drawing/2014/main" id="{FC0201C9-A499-4640-B30C-BDF8BD82D0DA}"/>
            </a:ext>
          </a:extLst>
        </xdr:cNvPr>
        <xdr:cNvSpPr txBox="1"/>
      </xdr:nvSpPr>
      <xdr:spPr>
        <a:xfrm>
          <a:off x="419100" y="33686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2730"/>
    <xdr:sp macro="" textlink="">
      <xdr:nvSpPr>
        <xdr:cNvPr id="44" name="テキスト ボックス 43">
          <a:extLst>
            <a:ext uri="{FF2B5EF4-FFF2-40B4-BE49-F238E27FC236}">
              <a16:creationId xmlns:a16="http://schemas.microsoft.com/office/drawing/2014/main" id="{FA436564-160B-4CC0-A92D-39F59CAB3B44}"/>
            </a:ext>
          </a:extLst>
        </xdr:cNvPr>
        <xdr:cNvSpPr txBox="1"/>
      </xdr:nvSpPr>
      <xdr:spPr>
        <a:xfrm>
          <a:off x="419100" y="3597910"/>
          <a:ext cx="1847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45" name="正方形/長方形 44">
          <a:extLst>
            <a:ext uri="{FF2B5EF4-FFF2-40B4-BE49-F238E27FC236}">
              <a16:creationId xmlns:a16="http://schemas.microsoft.com/office/drawing/2014/main" id="{4931AED8-E4D7-4617-A3EA-7489559ADBB0}"/>
            </a:ext>
          </a:extLst>
        </xdr:cNvPr>
        <xdr:cNvSpPr/>
      </xdr:nvSpPr>
      <xdr:spPr>
        <a:xfrm>
          <a:off x="1158875" y="4092575"/>
          <a:ext cx="381952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46" name="正方形/長方形 45">
          <a:extLst>
            <a:ext uri="{FF2B5EF4-FFF2-40B4-BE49-F238E27FC236}">
              <a16:creationId xmlns:a16="http://schemas.microsoft.com/office/drawing/2014/main" id="{384B8593-E7B6-43D5-8C14-85956B212421}"/>
            </a:ext>
          </a:extLst>
        </xdr:cNvPr>
        <xdr:cNvSpPr/>
      </xdr:nvSpPr>
      <xdr:spPr>
        <a:xfrm>
          <a:off x="1811655" y="4465955"/>
          <a:ext cx="1558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47" name="正方形/長方形 46">
          <a:extLst>
            <a:ext uri="{FF2B5EF4-FFF2-40B4-BE49-F238E27FC236}">
              <a16:creationId xmlns:a16="http://schemas.microsoft.com/office/drawing/2014/main" id="{3686054D-C906-4729-8F86-FE8DB1D41157}"/>
            </a:ext>
          </a:extLst>
        </xdr:cNvPr>
        <xdr:cNvSpPr/>
      </xdr:nvSpPr>
      <xdr:spPr>
        <a:xfrm>
          <a:off x="3468370" y="4449445"/>
          <a:ext cx="75946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[ 75.1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ECEA4EC8-F514-4176-8DD2-7145A668BA36}"/>
            </a:ext>
          </a:extLst>
        </xdr:cNvPr>
        <xdr:cNvSpPr/>
      </xdr:nvSpPr>
      <xdr:spPr>
        <a:xfrm>
          <a:off x="49307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046FF35D-EFDB-4F50-B03A-D4D85DC7EF69}"/>
            </a:ext>
          </a:extLst>
        </xdr:cNvPr>
        <xdr:cNvSpPr/>
      </xdr:nvSpPr>
      <xdr:spPr>
        <a:xfrm>
          <a:off x="49307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098DED51-467A-4BFC-8998-EA6C7E12E477}"/>
            </a:ext>
          </a:extLst>
        </xdr:cNvPr>
        <xdr:cNvSpPr/>
      </xdr:nvSpPr>
      <xdr:spPr>
        <a:xfrm>
          <a:off x="63023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DDD29A74-6A8C-4DDC-A655-CF07A95E9028}"/>
            </a:ext>
          </a:extLst>
        </xdr:cNvPr>
        <xdr:cNvSpPr/>
      </xdr:nvSpPr>
      <xdr:spPr>
        <a:xfrm>
          <a:off x="63023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3C8649D3-8077-445B-B435-D69D5B8477F0}"/>
            </a:ext>
          </a:extLst>
        </xdr:cNvPr>
        <xdr:cNvSpPr/>
      </xdr:nvSpPr>
      <xdr:spPr>
        <a:xfrm>
          <a:off x="77978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72CBDF9F-0B16-4274-97D3-310AFE38D768}"/>
            </a:ext>
          </a:extLst>
        </xdr:cNvPr>
        <xdr:cNvSpPr/>
      </xdr:nvSpPr>
      <xdr:spPr>
        <a:xfrm>
          <a:off x="77978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20B3869D-80F1-4B1C-B080-64C31C821B34}"/>
            </a:ext>
          </a:extLst>
        </xdr:cNvPr>
        <xdr:cNvSpPr/>
      </xdr:nvSpPr>
      <xdr:spPr>
        <a:xfrm>
          <a:off x="1158875" y="4768850"/>
          <a:ext cx="381952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971522B1-795F-4081-8DD3-60EC50F35B8D}"/>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B0ECF171-A726-4060-8E24-37DC0DF4637A}"/>
            </a:ext>
          </a:extLst>
        </xdr:cNvPr>
        <xdr:cNvSpPr/>
      </xdr:nvSpPr>
      <xdr:spPr>
        <a:xfrm>
          <a:off x="5226050"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5FCB3FD9-1035-4E98-B93C-9DB2F441B2F9}"/>
            </a:ext>
          </a:extLst>
        </xdr:cNvPr>
        <xdr:cNvSpPr txBox="1"/>
      </xdr:nvSpPr>
      <xdr:spPr>
        <a:xfrm>
          <a:off x="5283200"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令和6年度の数値は、前年度から0</a:t>
          </a:r>
          <a:r>
            <a:rPr kumimoji="1" lang="en-US" altLang="ja-JP" sz="1100">
              <a:latin typeface="ＭＳ Ｐゴシック"/>
              <a:ea typeface="ＭＳ Ｐゴシック"/>
            </a:rPr>
            <a:t>.6</a:t>
          </a:r>
          <a:r>
            <a:rPr kumimoji="1" lang="ja-JP" altLang="en-US" sz="1100">
              <a:latin typeface="ＭＳ Ｐゴシック"/>
              <a:ea typeface="ＭＳ Ｐゴシック"/>
            </a:rPr>
            <a:t>ポイント増加し、類似団体内平均値を</a:t>
          </a:r>
          <a:r>
            <a:rPr kumimoji="1" lang="en-US" altLang="ja-JP" sz="1100">
              <a:latin typeface="ＭＳ Ｐゴシック"/>
              <a:ea typeface="ＭＳ Ｐゴシック"/>
            </a:rPr>
            <a:t>7.0</a:t>
          </a:r>
          <a:r>
            <a:rPr kumimoji="1" lang="ja-JP" altLang="en-US" sz="1100">
              <a:latin typeface="ＭＳ Ｐゴシック"/>
              <a:ea typeface="ＭＳ Ｐゴシック"/>
            </a:rPr>
            <a:t>ポイント上回る数値となり、全国平均及び群馬県平均を上回っている状況である。数値が上昇傾向であることから、公共施設等の老朽化の進行が顕著であることがわかる。</a:t>
          </a:r>
          <a:endParaRPr kumimoji="1" lang="en-US" altLang="ja-JP" sz="1100">
            <a:latin typeface="ＭＳ Ｐゴシック"/>
            <a:ea typeface="ＭＳ Ｐゴシック"/>
          </a:endParaRPr>
        </a:p>
        <a:p>
          <a:r>
            <a:rPr kumimoji="1" lang="ja-JP" altLang="en-US" sz="1100">
              <a:latin typeface="ＭＳ Ｐゴシック"/>
              <a:ea typeface="ＭＳ Ｐゴシック"/>
            </a:rPr>
            <a:t>　施設の安全確保や財政負担の平準化のため、令和</a:t>
          </a:r>
          <a:r>
            <a:rPr kumimoji="1" lang="en-US" altLang="ja-JP" sz="1100">
              <a:latin typeface="ＭＳ Ｐゴシック"/>
              <a:ea typeface="ＭＳ Ｐゴシック"/>
            </a:rPr>
            <a:t>2</a:t>
          </a:r>
          <a:r>
            <a:rPr kumimoji="1" lang="ja-JP" altLang="en-US" sz="1100">
              <a:latin typeface="ＭＳ Ｐゴシック"/>
              <a:ea typeface="ＭＳ Ｐゴシック"/>
            </a:rPr>
            <a:t>年度に策定した公共施設個別施設計画に基づき、施設の長寿命化や統廃合を進め、数値の改善を図る必要がある。</a:t>
          </a:r>
        </a:p>
      </xdr:txBody>
    </xdr:sp>
    <xdr:clientData/>
  </xdr:twoCellAnchor>
  <xdr:oneCellAnchor>
    <xdr:from>
      <xdr:col>4</xdr:col>
      <xdr:colOff>174625</xdr:colOff>
      <xdr:row>23</xdr:row>
      <xdr:rowOff>47625</xdr:rowOff>
    </xdr:from>
    <xdr:ext cx="349885" cy="225425"/>
    <xdr:sp macro="" textlink="">
      <xdr:nvSpPr>
        <xdr:cNvPr id="58" name="テキスト ボックス 57">
          <a:extLst>
            <a:ext uri="{FF2B5EF4-FFF2-40B4-BE49-F238E27FC236}">
              <a16:creationId xmlns:a16="http://schemas.microsoft.com/office/drawing/2014/main" id="{C4500626-E8FF-4AD9-A33F-80D112C83655}"/>
            </a:ext>
          </a:extLst>
        </xdr:cNvPr>
        <xdr:cNvSpPr txBox="1"/>
      </xdr:nvSpPr>
      <xdr:spPr>
        <a:xfrm>
          <a:off x="11303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B87AB0EC-0B1B-4148-A9F2-339FDBA34640}"/>
            </a:ext>
          </a:extLst>
        </xdr:cNvPr>
        <xdr:cNvCxnSpPr/>
      </xdr:nvCxnSpPr>
      <xdr:spPr>
        <a:xfrm>
          <a:off x="1158875" y="680720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4495" cy="219075"/>
    <xdr:sp macro="" textlink="">
      <xdr:nvSpPr>
        <xdr:cNvPr id="60" name="テキスト ボックス 59">
          <a:extLst>
            <a:ext uri="{FF2B5EF4-FFF2-40B4-BE49-F238E27FC236}">
              <a16:creationId xmlns:a16="http://schemas.microsoft.com/office/drawing/2014/main" id="{70B133CB-6C95-4759-A301-81F8740A95E3}"/>
            </a:ext>
          </a:extLst>
        </xdr:cNvPr>
        <xdr:cNvSpPr txBox="1"/>
      </xdr:nvSpPr>
      <xdr:spPr>
        <a:xfrm>
          <a:off x="741680" y="6723380"/>
          <a:ext cx="40449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61" name="直線コネクタ 60">
          <a:extLst>
            <a:ext uri="{FF2B5EF4-FFF2-40B4-BE49-F238E27FC236}">
              <a16:creationId xmlns:a16="http://schemas.microsoft.com/office/drawing/2014/main" id="{550723C1-A005-4C03-9802-F3FDF164049C}"/>
            </a:ext>
          </a:extLst>
        </xdr:cNvPr>
        <xdr:cNvCxnSpPr/>
      </xdr:nvCxnSpPr>
      <xdr:spPr>
        <a:xfrm>
          <a:off x="1158875" y="651446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3060" cy="219075"/>
    <xdr:sp macro="" textlink="">
      <xdr:nvSpPr>
        <xdr:cNvPr id="62" name="テキスト ボックス 61">
          <a:extLst>
            <a:ext uri="{FF2B5EF4-FFF2-40B4-BE49-F238E27FC236}">
              <a16:creationId xmlns:a16="http://schemas.microsoft.com/office/drawing/2014/main" id="{09A2EDC8-9060-4E8A-8A2B-8D0408345320}"/>
            </a:ext>
          </a:extLst>
        </xdr:cNvPr>
        <xdr:cNvSpPr txBox="1"/>
      </xdr:nvSpPr>
      <xdr:spPr>
        <a:xfrm>
          <a:off x="789940" y="6430645"/>
          <a:ext cx="35306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63" name="直線コネクタ 62">
          <a:extLst>
            <a:ext uri="{FF2B5EF4-FFF2-40B4-BE49-F238E27FC236}">
              <a16:creationId xmlns:a16="http://schemas.microsoft.com/office/drawing/2014/main" id="{77FF24AF-2E23-4F47-B3F5-E58E4DD8AB83}"/>
            </a:ext>
          </a:extLst>
        </xdr:cNvPr>
        <xdr:cNvCxnSpPr/>
      </xdr:nvCxnSpPr>
      <xdr:spPr>
        <a:xfrm>
          <a:off x="1158875" y="623189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3060" cy="219075"/>
    <xdr:sp macro="" textlink="">
      <xdr:nvSpPr>
        <xdr:cNvPr id="64" name="テキスト ボックス 63">
          <a:extLst>
            <a:ext uri="{FF2B5EF4-FFF2-40B4-BE49-F238E27FC236}">
              <a16:creationId xmlns:a16="http://schemas.microsoft.com/office/drawing/2014/main" id="{CB26E90D-C761-4AF6-9887-4B4136459F98}"/>
            </a:ext>
          </a:extLst>
        </xdr:cNvPr>
        <xdr:cNvSpPr txBox="1"/>
      </xdr:nvSpPr>
      <xdr:spPr>
        <a:xfrm>
          <a:off x="789940" y="6141085"/>
          <a:ext cx="35306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65" name="直線コネクタ 64">
          <a:extLst>
            <a:ext uri="{FF2B5EF4-FFF2-40B4-BE49-F238E27FC236}">
              <a16:creationId xmlns:a16="http://schemas.microsoft.com/office/drawing/2014/main" id="{EC8712B9-5DCC-4E73-9D63-A417805CFEA1}"/>
            </a:ext>
          </a:extLst>
        </xdr:cNvPr>
        <xdr:cNvCxnSpPr/>
      </xdr:nvCxnSpPr>
      <xdr:spPr>
        <a:xfrm>
          <a:off x="1158875" y="594233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3060" cy="219075"/>
    <xdr:sp macro="" textlink="">
      <xdr:nvSpPr>
        <xdr:cNvPr id="66" name="テキスト ボックス 65">
          <a:extLst>
            <a:ext uri="{FF2B5EF4-FFF2-40B4-BE49-F238E27FC236}">
              <a16:creationId xmlns:a16="http://schemas.microsoft.com/office/drawing/2014/main" id="{A8EBD3CD-3D91-47AA-A051-C7532A86D3C4}"/>
            </a:ext>
          </a:extLst>
        </xdr:cNvPr>
        <xdr:cNvSpPr txBox="1"/>
      </xdr:nvSpPr>
      <xdr:spPr>
        <a:xfrm>
          <a:off x="789940" y="5848350"/>
          <a:ext cx="35306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67" name="直線コネクタ 66">
          <a:extLst>
            <a:ext uri="{FF2B5EF4-FFF2-40B4-BE49-F238E27FC236}">
              <a16:creationId xmlns:a16="http://schemas.microsoft.com/office/drawing/2014/main" id="{60276970-C786-46D1-B6D8-95D02A92A779}"/>
            </a:ext>
          </a:extLst>
        </xdr:cNvPr>
        <xdr:cNvCxnSpPr/>
      </xdr:nvCxnSpPr>
      <xdr:spPr>
        <a:xfrm>
          <a:off x="1158875" y="564959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3060" cy="219075"/>
    <xdr:sp macro="" textlink="">
      <xdr:nvSpPr>
        <xdr:cNvPr id="68" name="テキスト ボックス 67">
          <a:extLst>
            <a:ext uri="{FF2B5EF4-FFF2-40B4-BE49-F238E27FC236}">
              <a16:creationId xmlns:a16="http://schemas.microsoft.com/office/drawing/2014/main" id="{A7BD6877-2F9F-4F67-8F5B-202BE22C8A67}"/>
            </a:ext>
          </a:extLst>
        </xdr:cNvPr>
        <xdr:cNvSpPr txBox="1"/>
      </xdr:nvSpPr>
      <xdr:spPr>
        <a:xfrm>
          <a:off x="789940" y="5555615"/>
          <a:ext cx="35306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69" name="直線コネクタ 68">
          <a:extLst>
            <a:ext uri="{FF2B5EF4-FFF2-40B4-BE49-F238E27FC236}">
              <a16:creationId xmlns:a16="http://schemas.microsoft.com/office/drawing/2014/main" id="{EA45FEF4-3D41-4AC2-A443-F9B30D2CF1E8}"/>
            </a:ext>
          </a:extLst>
        </xdr:cNvPr>
        <xdr:cNvCxnSpPr/>
      </xdr:nvCxnSpPr>
      <xdr:spPr>
        <a:xfrm>
          <a:off x="1158875" y="535051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3060" cy="219075"/>
    <xdr:sp macro="" textlink="">
      <xdr:nvSpPr>
        <xdr:cNvPr id="70" name="テキスト ボックス 69">
          <a:extLst>
            <a:ext uri="{FF2B5EF4-FFF2-40B4-BE49-F238E27FC236}">
              <a16:creationId xmlns:a16="http://schemas.microsoft.com/office/drawing/2014/main" id="{412896FB-F79D-4791-B9B1-36D6CEC2AED5}"/>
            </a:ext>
          </a:extLst>
        </xdr:cNvPr>
        <xdr:cNvSpPr txBox="1"/>
      </xdr:nvSpPr>
      <xdr:spPr>
        <a:xfrm>
          <a:off x="789940" y="5266690"/>
          <a:ext cx="35306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71" name="直線コネクタ 70">
          <a:extLst>
            <a:ext uri="{FF2B5EF4-FFF2-40B4-BE49-F238E27FC236}">
              <a16:creationId xmlns:a16="http://schemas.microsoft.com/office/drawing/2014/main" id="{529640CB-D8F5-4DF3-8DD7-040980902CC0}"/>
            </a:ext>
          </a:extLst>
        </xdr:cNvPr>
        <xdr:cNvCxnSpPr/>
      </xdr:nvCxnSpPr>
      <xdr:spPr>
        <a:xfrm>
          <a:off x="1158875" y="505841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3060" cy="219075"/>
    <xdr:sp macro="" textlink="">
      <xdr:nvSpPr>
        <xdr:cNvPr id="72" name="テキスト ボックス 71">
          <a:extLst>
            <a:ext uri="{FF2B5EF4-FFF2-40B4-BE49-F238E27FC236}">
              <a16:creationId xmlns:a16="http://schemas.microsoft.com/office/drawing/2014/main" id="{81129737-9E1A-4967-A7B5-4C9CD5CE0F59}"/>
            </a:ext>
          </a:extLst>
        </xdr:cNvPr>
        <xdr:cNvSpPr txBox="1"/>
      </xdr:nvSpPr>
      <xdr:spPr>
        <a:xfrm>
          <a:off x="789940" y="4973955"/>
          <a:ext cx="35306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a:extLst>
            <a:ext uri="{FF2B5EF4-FFF2-40B4-BE49-F238E27FC236}">
              <a16:creationId xmlns:a16="http://schemas.microsoft.com/office/drawing/2014/main" id="{D277482E-1E6F-4673-8434-DFFFBD31393C}"/>
            </a:ext>
          </a:extLst>
        </xdr:cNvPr>
        <xdr:cNvCxnSpPr/>
      </xdr:nvCxnSpPr>
      <xdr:spPr>
        <a:xfrm>
          <a:off x="1158875" y="476885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3060" cy="219075"/>
    <xdr:sp macro="" textlink="">
      <xdr:nvSpPr>
        <xdr:cNvPr id="74" name="テキスト ボックス 73">
          <a:extLst>
            <a:ext uri="{FF2B5EF4-FFF2-40B4-BE49-F238E27FC236}">
              <a16:creationId xmlns:a16="http://schemas.microsoft.com/office/drawing/2014/main" id="{281E484E-75FB-4895-9534-F52A92728687}"/>
            </a:ext>
          </a:extLst>
        </xdr:cNvPr>
        <xdr:cNvSpPr txBox="1"/>
      </xdr:nvSpPr>
      <xdr:spPr>
        <a:xfrm>
          <a:off x="789940" y="4684395"/>
          <a:ext cx="35306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a:extLst>
            <a:ext uri="{FF2B5EF4-FFF2-40B4-BE49-F238E27FC236}">
              <a16:creationId xmlns:a16="http://schemas.microsoft.com/office/drawing/2014/main" id="{92823620-9016-49AC-A017-EC8CD1B5EE88}"/>
            </a:ext>
          </a:extLst>
        </xdr:cNvPr>
        <xdr:cNvSpPr/>
      </xdr:nvSpPr>
      <xdr:spPr>
        <a:xfrm>
          <a:off x="1158875" y="4768850"/>
          <a:ext cx="381952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130810</xdr:rowOff>
    </xdr:from>
    <xdr:to>
      <xdr:col>23</xdr:col>
      <xdr:colOff>85090</xdr:colOff>
      <xdr:row>34</xdr:row>
      <xdr:rowOff>153670</xdr:rowOff>
    </xdr:to>
    <xdr:cxnSp macro="">
      <xdr:nvCxnSpPr>
        <xdr:cNvPr id="76" name="直線コネクタ 75">
          <a:extLst>
            <a:ext uri="{FF2B5EF4-FFF2-40B4-BE49-F238E27FC236}">
              <a16:creationId xmlns:a16="http://schemas.microsoft.com/office/drawing/2014/main" id="{8DD1EFC1-5A7F-4FCF-B862-12269EE3E3CA}"/>
            </a:ext>
          </a:extLst>
        </xdr:cNvPr>
        <xdr:cNvCxnSpPr/>
      </xdr:nvCxnSpPr>
      <xdr:spPr>
        <a:xfrm flipV="1">
          <a:off x="4306570" y="5160010"/>
          <a:ext cx="127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157480</xdr:rowOff>
    </xdr:from>
    <xdr:ext cx="398780" cy="252730"/>
    <xdr:sp macro="" textlink="">
      <xdr:nvSpPr>
        <xdr:cNvPr id="77" name="有形固定資産減価償却率最小値テキスト">
          <a:extLst>
            <a:ext uri="{FF2B5EF4-FFF2-40B4-BE49-F238E27FC236}">
              <a16:creationId xmlns:a16="http://schemas.microsoft.com/office/drawing/2014/main" id="{EC7C574D-B543-42CD-82F5-20B69D7FE8B5}"/>
            </a:ext>
          </a:extLst>
        </xdr:cNvPr>
        <xdr:cNvSpPr txBox="1"/>
      </xdr:nvSpPr>
      <xdr:spPr>
        <a:xfrm>
          <a:off x="4359275" y="648525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153670</xdr:rowOff>
    </xdr:from>
    <xdr:to>
      <xdr:col>23</xdr:col>
      <xdr:colOff>174625</xdr:colOff>
      <xdr:row>34</xdr:row>
      <xdr:rowOff>153670</xdr:rowOff>
    </xdr:to>
    <xdr:cxnSp macro="">
      <xdr:nvCxnSpPr>
        <xdr:cNvPr id="78" name="直線コネクタ 77">
          <a:extLst>
            <a:ext uri="{FF2B5EF4-FFF2-40B4-BE49-F238E27FC236}">
              <a16:creationId xmlns:a16="http://schemas.microsoft.com/office/drawing/2014/main" id="{FDBB6497-82BD-42F4-A0FB-59EED916A182}"/>
            </a:ext>
          </a:extLst>
        </xdr:cNvPr>
        <xdr:cNvCxnSpPr/>
      </xdr:nvCxnSpPr>
      <xdr:spPr>
        <a:xfrm>
          <a:off x="4216400" y="647827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77470</xdr:rowOff>
    </xdr:from>
    <xdr:ext cx="398780" cy="252730"/>
    <xdr:sp macro="" textlink="">
      <xdr:nvSpPr>
        <xdr:cNvPr id="79" name="有形固定資産減価償却率最大値テキスト">
          <a:extLst>
            <a:ext uri="{FF2B5EF4-FFF2-40B4-BE49-F238E27FC236}">
              <a16:creationId xmlns:a16="http://schemas.microsoft.com/office/drawing/2014/main" id="{F92CA2B1-4498-4888-B54E-A840132A45A4}"/>
            </a:ext>
          </a:extLst>
        </xdr:cNvPr>
        <xdr:cNvSpPr txBox="1"/>
      </xdr:nvSpPr>
      <xdr:spPr>
        <a:xfrm>
          <a:off x="4359275" y="494474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130810</xdr:rowOff>
    </xdr:from>
    <xdr:to>
      <xdr:col>23</xdr:col>
      <xdr:colOff>174625</xdr:colOff>
      <xdr:row>26</xdr:row>
      <xdr:rowOff>130810</xdr:rowOff>
    </xdr:to>
    <xdr:cxnSp macro="">
      <xdr:nvCxnSpPr>
        <xdr:cNvPr id="80" name="直線コネクタ 79">
          <a:extLst>
            <a:ext uri="{FF2B5EF4-FFF2-40B4-BE49-F238E27FC236}">
              <a16:creationId xmlns:a16="http://schemas.microsoft.com/office/drawing/2014/main" id="{7528A691-1AF2-44A3-9325-9CB483551B7C}"/>
            </a:ext>
          </a:extLst>
        </xdr:cNvPr>
        <xdr:cNvCxnSpPr/>
      </xdr:nvCxnSpPr>
      <xdr:spPr>
        <a:xfrm>
          <a:off x="4216400" y="516001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13970</xdr:rowOff>
    </xdr:from>
    <xdr:ext cx="398780" cy="259080"/>
    <xdr:sp macro="" textlink="">
      <xdr:nvSpPr>
        <xdr:cNvPr id="81" name="有形固定資産減価償却率平均値テキスト">
          <a:extLst>
            <a:ext uri="{FF2B5EF4-FFF2-40B4-BE49-F238E27FC236}">
              <a16:creationId xmlns:a16="http://schemas.microsoft.com/office/drawing/2014/main" id="{AE4D7BD7-5558-47E5-83FC-10B42C1D1A2D}"/>
            </a:ext>
          </a:extLst>
        </xdr:cNvPr>
        <xdr:cNvSpPr txBox="1"/>
      </xdr:nvSpPr>
      <xdr:spPr>
        <a:xfrm>
          <a:off x="4359275" y="5687695"/>
          <a:ext cx="39878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162560</xdr:rowOff>
    </xdr:from>
    <xdr:to>
      <xdr:col>23</xdr:col>
      <xdr:colOff>136525</xdr:colOff>
      <xdr:row>31</xdr:row>
      <xdr:rowOff>92710</xdr:rowOff>
    </xdr:to>
    <xdr:sp macro="" textlink="">
      <xdr:nvSpPr>
        <xdr:cNvPr id="82" name="フローチャート: 判断 81">
          <a:extLst>
            <a:ext uri="{FF2B5EF4-FFF2-40B4-BE49-F238E27FC236}">
              <a16:creationId xmlns:a16="http://schemas.microsoft.com/office/drawing/2014/main" id="{4FCEB8DF-A54D-42E1-B867-94784DADC3B3}"/>
            </a:ext>
          </a:extLst>
        </xdr:cNvPr>
        <xdr:cNvSpPr/>
      </xdr:nvSpPr>
      <xdr:spPr>
        <a:xfrm>
          <a:off x="4254500" y="5836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125095</xdr:rowOff>
    </xdr:from>
    <xdr:to>
      <xdr:col>19</xdr:col>
      <xdr:colOff>187325</xdr:colOff>
      <xdr:row>31</xdr:row>
      <xdr:rowOff>55245</xdr:rowOff>
    </xdr:to>
    <xdr:sp macro="" textlink="">
      <xdr:nvSpPr>
        <xdr:cNvPr id="83" name="フローチャート: 判断 82">
          <a:extLst>
            <a:ext uri="{FF2B5EF4-FFF2-40B4-BE49-F238E27FC236}">
              <a16:creationId xmlns:a16="http://schemas.microsoft.com/office/drawing/2014/main" id="{99A126B1-E759-4C05-8C8C-2529AE88F8B8}"/>
            </a:ext>
          </a:extLst>
        </xdr:cNvPr>
        <xdr:cNvSpPr/>
      </xdr:nvSpPr>
      <xdr:spPr>
        <a:xfrm>
          <a:off x="3616325" y="57988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76200</xdr:rowOff>
    </xdr:from>
    <xdr:to>
      <xdr:col>15</xdr:col>
      <xdr:colOff>187325</xdr:colOff>
      <xdr:row>31</xdr:row>
      <xdr:rowOff>6350</xdr:rowOff>
    </xdr:to>
    <xdr:sp macro="" textlink="">
      <xdr:nvSpPr>
        <xdr:cNvPr id="84" name="フローチャート: 判断 83">
          <a:extLst>
            <a:ext uri="{FF2B5EF4-FFF2-40B4-BE49-F238E27FC236}">
              <a16:creationId xmlns:a16="http://schemas.microsoft.com/office/drawing/2014/main" id="{3364E6CC-AAA4-4B52-822C-C9DB2A1A9A63}"/>
            </a:ext>
          </a:extLst>
        </xdr:cNvPr>
        <xdr:cNvSpPr/>
      </xdr:nvSpPr>
      <xdr:spPr>
        <a:xfrm>
          <a:off x="2930525" y="57531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11430</xdr:rowOff>
    </xdr:from>
    <xdr:to>
      <xdr:col>11</xdr:col>
      <xdr:colOff>187325</xdr:colOff>
      <xdr:row>30</xdr:row>
      <xdr:rowOff>113030</xdr:rowOff>
    </xdr:to>
    <xdr:sp macro="" textlink="">
      <xdr:nvSpPr>
        <xdr:cNvPr id="85" name="フローチャート: 判断 84">
          <a:extLst>
            <a:ext uri="{FF2B5EF4-FFF2-40B4-BE49-F238E27FC236}">
              <a16:creationId xmlns:a16="http://schemas.microsoft.com/office/drawing/2014/main" id="{9F9040DC-3E10-47EE-A2FC-6BEE342C671F}"/>
            </a:ext>
          </a:extLst>
        </xdr:cNvPr>
        <xdr:cNvSpPr/>
      </xdr:nvSpPr>
      <xdr:spPr>
        <a:xfrm>
          <a:off x="2244725" y="56851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145415</xdr:rowOff>
    </xdr:from>
    <xdr:to>
      <xdr:col>7</xdr:col>
      <xdr:colOff>187325</xdr:colOff>
      <xdr:row>30</xdr:row>
      <xdr:rowOff>75565</xdr:rowOff>
    </xdr:to>
    <xdr:sp macro="" textlink="">
      <xdr:nvSpPr>
        <xdr:cNvPr id="86" name="フローチャート: 判断 85">
          <a:extLst>
            <a:ext uri="{FF2B5EF4-FFF2-40B4-BE49-F238E27FC236}">
              <a16:creationId xmlns:a16="http://schemas.microsoft.com/office/drawing/2014/main" id="{A7B78FDE-4660-478F-8001-55CC983E6B38}"/>
            </a:ext>
          </a:extLst>
        </xdr:cNvPr>
        <xdr:cNvSpPr/>
      </xdr:nvSpPr>
      <xdr:spPr>
        <a:xfrm>
          <a:off x="1558925" y="56572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19075"/>
    <xdr:sp macro="" textlink="">
      <xdr:nvSpPr>
        <xdr:cNvPr id="87" name="テキスト ボックス 86">
          <a:extLst>
            <a:ext uri="{FF2B5EF4-FFF2-40B4-BE49-F238E27FC236}">
              <a16:creationId xmlns:a16="http://schemas.microsoft.com/office/drawing/2014/main" id="{EBE099ED-8F2F-418D-9CF5-FA58158815E1}"/>
            </a:ext>
          </a:extLst>
        </xdr:cNvPr>
        <xdr:cNvSpPr txBox="1"/>
      </xdr:nvSpPr>
      <xdr:spPr>
        <a:xfrm>
          <a:off x="4149725" y="6856095"/>
          <a:ext cx="7620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5650" cy="219075"/>
    <xdr:sp macro="" textlink="">
      <xdr:nvSpPr>
        <xdr:cNvPr id="88" name="テキスト ボックス 87">
          <a:extLst>
            <a:ext uri="{FF2B5EF4-FFF2-40B4-BE49-F238E27FC236}">
              <a16:creationId xmlns:a16="http://schemas.microsoft.com/office/drawing/2014/main" id="{F574035D-2B5A-4F92-ABAA-FF0978AEABE9}"/>
            </a:ext>
          </a:extLst>
        </xdr:cNvPr>
        <xdr:cNvSpPr txBox="1"/>
      </xdr:nvSpPr>
      <xdr:spPr>
        <a:xfrm>
          <a:off x="3511550" y="6856095"/>
          <a:ext cx="7556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5650" cy="219075"/>
    <xdr:sp macro="" textlink="">
      <xdr:nvSpPr>
        <xdr:cNvPr id="89" name="テキスト ボックス 88">
          <a:extLst>
            <a:ext uri="{FF2B5EF4-FFF2-40B4-BE49-F238E27FC236}">
              <a16:creationId xmlns:a16="http://schemas.microsoft.com/office/drawing/2014/main" id="{92085D5F-001F-42E7-9509-E7591927C56D}"/>
            </a:ext>
          </a:extLst>
        </xdr:cNvPr>
        <xdr:cNvSpPr txBox="1"/>
      </xdr:nvSpPr>
      <xdr:spPr>
        <a:xfrm>
          <a:off x="2825750" y="6856095"/>
          <a:ext cx="7556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5650" cy="219075"/>
    <xdr:sp macro="" textlink="">
      <xdr:nvSpPr>
        <xdr:cNvPr id="90" name="テキスト ボックス 89">
          <a:extLst>
            <a:ext uri="{FF2B5EF4-FFF2-40B4-BE49-F238E27FC236}">
              <a16:creationId xmlns:a16="http://schemas.microsoft.com/office/drawing/2014/main" id="{6D559DF2-F528-4FD6-AD53-E6973FE6C510}"/>
            </a:ext>
          </a:extLst>
        </xdr:cNvPr>
        <xdr:cNvSpPr txBox="1"/>
      </xdr:nvSpPr>
      <xdr:spPr>
        <a:xfrm>
          <a:off x="2139950" y="6856095"/>
          <a:ext cx="7556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5650" cy="219075"/>
    <xdr:sp macro="" textlink="">
      <xdr:nvSpPr>
        <xdr:cNvPr id="91" name="テキスト ボックス 90">
          <a:extLst>
            <a:ext uri="{FF2B5EF4-FFF2-40B4-BE49-F238E27FC236}">
              <a16:creationId xmlns:a16="http://schemas.microsoft.com/office/drawing/2014/main" id="{7EAB069D-7894-4193-A97D-B14E9CCDA051}"/>
            </a:ext>
          </a:extLst>
        </xdr:cNvPr>
        <xdr:cNvSpPr txBox="1"/>
      </xdr:nvSpPr>
      <xdr:spPr>
        <a:xfrm>
          <a:off x="1454150" y="6856095"/>
          <a:ext cx="7556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35560</xdr:rowOff>
    </xdr:from>
    <xdr:to>
      <xdr:col>23</xdr:col>
      <xdr:colOff>136525</xdr:colOff>
      <xdr:row>32</xdr:row>
      <xdr:rowOff>137160</xdr:rowOff>
    </xdr:to>
    <xdr:sp macro="" textlink="">
      <xdr:nvSpPr>
        <xdr:cNvPr id="92" name="楕円 91">
          <a:extLst>
            <a:ext uri="{FF2B5EF4-FFF2-40B4-BE49-F238E27FC236}">
              <a16:creationId xmlns:a16="http://schemas.microsoft.com/office/drawing/2014/main" id="{03688463-AA0A-4C00-83A2-C9789B68F6DA}"/>
            </a:ext>
          </a:extLst>
        </xdr:cNvPr>
        <xdr:cNvSpPr/>
      </xdr:nvSpPr>
      <xdr:spPr>
        <a:xfrm>
          <a:off x="4254500" y="60363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13970</xdr:rowOff>
    </xdr:from>
    <xdr:ext cx="398780" cy="259080"/>
    <xdr:sp macro="" textlink="">
      <xdr:nvSpPr>
        <xdr:cNvPr id="93" name="有形固定資産減価償却率該当値テキスト">
          <a:extLst>
            <a:ext uri="{FF2B5EF4-FFF2-40B4-BE49-F238E27FC236}">
              <a16:creationId xmlns:a16="http://schemas.microsoft.com/office/drawing/2014/main" id="{345C42E6-C350-46A2-9111-7C9ED8A32260}"/>
            </a:ext>
          </a:extLst>
        </xdr:cNvPr>
        <xdr:cNvSpPr txBox="1"/>
      </xdr:nvSpPr>
      <xdr:spPr>
        <a:xfrm>
          <a:off x="4359275" y="601154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32</xdr:row>
      <xdr:rowOff>16510</xdr:rowOff>
    </xdr:from>
    <xdr:to>
      <xdr:col>19</xdr:col>
      <xdr:colOff>187325</xdr:colOff>
      <xdr:row>32</xdr:row>
      <xdr:rowOff>118110</xdr:rowOff>
    </xdr:to>
    <xdr:sp macro="" textlink="">
      <xdr:nvSpPr>
        <xdr:cNvPr id="94" name="楕円 93">
          <a:extLst>
            <a:ext uri="{FF2B5EF4-FFF2-40B4-BE49-F238E27FC236}">
              <a16:creationId xmlns:a16="http://schemas.microsoft.com/office/drawing/2014/main" id="{2EE50A39-269B-47AC-AF54-E5B7F031AB06}"/>
            </a:ext>
          </a:extLst>
        </xdr:cNvPr>
        <xdr:cNvSpPr/>
      </xdr:nvSpPr>
      <xdr:spPr>
        <a:xfrm>
          <a:off x="3616325" y="60172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67310</xdr:rowOff>
    </xdr:from>
    <xdr:to>
      <xdr:col>23</xdr:col>
      <xdr:colOff>85725</xdr:colOff>
      <xdr:row>32</xdr:row>
      <xdr:rowOff>86360</xdr:rowOff>
    </xdr:to>
    <xdr:cxnSp macro="">
      <xdr:nvCxnSpPr>
        <xdr:cNvPr id="95" name="直線コネクタ 94">
          <a:extLst>
            <a:ext uri="{FF2B5EF4-FFF2-40B4-BE49-F238E27FC236}">
              <a16:creationId xmlns:a16="http://schemas.microsoft.com/office/drawing/2014/main" id="{EBB99D4F-B540-483A-8837-086E7086CBD9}"/>
            </a:ext>
          </a:extLst>
        </xdr:cNvPr>
        <xdr:cNvCxnSpPr/>
      </xdr:nvCxnSpPr>
      <xdr:spPr>
        <a:xfrm>
          <a:off x="3673475" y="6064885"/>
          <a:ext cx="6286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157480</xdr:rowOff>
    </xdr:from>
    <xdr:to>
      <xdr:col>15</xdr:col>
      <xdr:colOff>187325</xdr:colOff>
      <xdr:row>32</xdr:row>
      <xdr:rowOff>87630</xdr:rowOff>
    </xdr:to>
    <xdr:sp macro="" textlink="">
      <xdr:nvSpPr>
        <xdr:cNvPr id="96" name="楕円 95">
          <a:extLst>
            <a:ext uri="{FF2B5EF4-FFF2-40B4-BE49-F238E27FC236}">
              <a16:creationId xmlns:a16="http://schemas.microsoft.com/office/drawing/2014/main" id="{40673E38-4DEF-4DB4-BB49-6C6E4CB56DE6}"/>
            </a:ext>
          </a:extLst>
        </xdr:cNvPr>
        <xdr:cNvSpPr/>
      </xdr:nvSpPr>
      <xdr:spPr>
        <a:xfrm>
          <a:off x="2930525" y="59994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36830</xdr:rowOff>
    </xdr:from>
    <xdr:to>
      <xdr:col>19</xdr:col>
      <xdr:colOff>136525</xdr:colOff>
      <xdr:row>32</xdr:row>
      <xdr:rowOff>67310</xdr:rowOff>
    </xdr:to>
    <xdr:cxnSp macro="">
      <xdr:nvCxnSpPr>
        <xdr:cNvPr id="97" name="直線コネクタ 96">
          <a:extLst>
            <a:ext uri="{FF2B5EF4-FFF2-40B4-BE49-F238E27FC236}">
              <a16:creationId xmlns:a16="http://schemas.microsoft.com/office/drawing/2014/main" id="{2D192370-0AE3-4959-A928-F7A11DFA7ECE}"/>
            </a:ext>
          </a:extLst>
        </xdr:cNvPr>
        <xdr:cNvCxnSpPr/>
      </xdr:nvCxnSpPr>
      <xdr:spPr>
        <a:xfrm>
          <a:off x="2987675" y="6037580"/>
          <a:ext cx="6858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139065</xdr:rowOff>
    </xdr:from>
    <xdr:to>
      <xdr:col>7</xdr:col>
      <xdr:colOff>187325</xdr:colOff>
      <xdr:row>32</xdr:row>
      <xdr:rowOff>69215</xdr:rowOff>
    </xdr:to>
    <xdr:sp macro="" textlink="">
      <xdr:nvSpPr>
        <xdr:cNvPr id="98" name="楕円 97">
          <a:extLst>
            <a:ext uri="{FF2B5EF4-FFF2-40B4-BE49-F238E27FC236}">
              <a16:creationId xmlns:a16="http://schemas.microsoft.com/office/drawing/2014/main" id="{6CD7F06F-E588-4897-A940-5D5C7B4CE6C1}"/>
            </a:ext>
          </a:extLst>
        </xdr:cNvPr>
        <xdr:cNvSpPr/>
      </xdr:nvSpPr>
      <xdr:spPr>
        <a:xfrm>
          <a:off x="1558925" y="598106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111760</xdr:colOff>
      <xdr:row>29</xdr:row>
      <xdr:rowOff>71755</xdr:rowOff>
    </xdr:from>
    <xdr:ext cx="398780" cy="259080"/>
    <xdr:sp macro="" textlink="">
      <xdr:nvSpPr>
        <xdr:cNvPr id="99" name="n_1aveValue有形固定資産減価償却率">
          <a:extLst>
            <a:ext uri="{FF2B5EF4-FFF2-40B4-BE49-F238E27FC236}">
              <a16:creationId xmlns:a16="http://schemas.microsoft.com/office/drawing/2014/main" id="{656113E4-DF7A-4103-9AB6-901A1C98FD1C}"/>
            </a:ext>
          </a:extLst>
        </xdr:cNvPr>
        <xdr:cNvSpPr txBox="1"/>
      </xdr:nvSpPr>
      <xdr:spPr>
        <a:xfrm>
          <a:off x="3474085" y="558355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22860</xdr:rowOff>
    </xdr:from>
    <xdr:ext cx="398780" cy="259080"/>
    <xdr:sp macro="" textlink="">
      <xdr:nvSpPr>
        <xdr:cNvPr id="100" name="n_2aveValue有形固定資産減価償却率">
          <a:extLst>
            <a:ext uri="{FF2B5EF4-FFF2-40B4-BE49-F238E27FC236}">
              <a16:creationId xmlns:a16="http://schemas.microsoft.com/office/drawing/2014/main" id="{9D025C85-97AF-472E-9B25-8389D36E651B}"/>
            </a:ext>
          </a:extLst>
        </xdr:cNvPr>
        <xdr:cNvSpPr txBox="1"/>
      </xdr:nvSpPr>
      <xdr:spPr>
        <a:xfrm>
          <a:off x="2797810" y="554101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28</xdr:row>
      <xdr:rowOff>129540</xdr:rowOff>
    </xdr:from>
    <xdr:ext cx="398780" cy="259080"/>
    <xdr:sp macro="" textlink="">
      <xdr:nvSpPr>
        <xdr:cNvPr id="101" name="n_3aveValue有形固定資産減価償却率">
          <a:extLst>
            <a:ext uri="{FF2B5EF4-FFF2-40B4-BE49-F238E27FC236}">
              <a16:creationId xmlns:a16="http://schemas.microsoft.com/office/drawing/2014/main" id="{AD31D96E-A639-48D6-B986-8E8B02330698}"/>
            </a:ext>
          </a:extLst>
        </xdr:cNvPr>
        <xdr:cNvSpPr txBox="1"/>
      </xdr:nvSpPr>
      <xdr:spPr>
        <a:xfrm>
          <a:off x="2112010" y="547941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28</xdr:row>
      <xdr:rowOff>92075</xdr:rowOff>
    </xdr:from>
    <xdr:ext cx="398780" cy="259080"/>
    <xdr:sp macro="" textlink="">
      <xdr:nvSpPr>
        <xdr:cNvPr id="102" name="n_4aveValue有形固定資産減価償却率">
          <a:extLst>
            <a:ext uri="{FF2B5EF4-FFF2-40B4-BE49-F238E27FC236}">
              <a16:creationId xmlns:a16="http://schemas.microsoft.com/office/drawing/2014/main" id="{92EA1105-9007-4627-9340-333AC4A230B3}"/>
            </a:ext>
          </a:extLst>
        </xdr:cNvPr>
        <xdr:cNvSpPr txBox="1"/>
      </xdr:nvSpPr>
      <xdr:spPr>
        <a:xfrm>
          <a:off x="1426210" y="544512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109220</xdr:rowOff>
    </xdr:from>
    <xdr:ext cx="398780" cy="252730"/>
    <xdr:sp macro="" textlink="">
      <xdr:nvSpPr>
        <xdr:cNvPr id="103" name="n_1mainValue有形固定資産減価償却率">
          <a:extLst>
            <a:ext uri="{FF2B5EF4-FFF2-40B4-BE49-F238E27FC236}">
              <a16:creationId xmlns:a16="http://schemas.microsoft.com/office/drawing/2014/main" id="{BD9A3222-03C5-4EBE-A955-C66CCB122199}"/>
            </a:ext>
          </a:extLst>
        </xdr:cNvPr>
        <xdr:cNvSpPr txBox="1"/>
      </xdr:nvSpPr>
      <xdr:spPr>
        <a:xfrm>
          <a:off x="3474085" y="610679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78740</xdr:rowOff>
    </xdr:from>
    <xdr:ext cx="398780" cy="259080"/>
    <xdr:sp macro="" textlink="">
      <xdr:nvSpPr>
        <xdr:cNvPr id="104" name="n_2mainValue有形固定資産減価償却率">
          <a:extLst>
            <a:ext uri="{FF2B5EF4-FFF2-40B4-BE49-F238E27FC236}">
              <a16:creationId xmlns:a16="http://schemas.microsoft.com/office/drawing/2014/main" id="{691BC9E5-C63B-424E-ABC1-EE763C3F1F27}"/>
            </a:ext>
          </a:extLst>
        </xdr:cNvPr>
        <xdr:cNvSpPr txBox="1"/>
      </xdr:nvSpPr>
      <xdr:spPr>
        <a:xfrm>
          <a:off x="2797810" y="607949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32</xdr:row>
      <xdr:rowOff>60325</xdr:rowOff>
    </xdr:from>
    <xdr:ext cx="398780" cy="259080"/>
    <xdr:sp macro="" textlink="">
      <xdr:nvSpPr>
        <xdr:cNvPr id="105" name="n_4mainValue有形固定資産減価償却率">
          <a:extLst>
            <a:ext uri="{FF2B5EF4-FFF2-40B4-BE49-F238E27FC236}">
              <a16:creationId xmlns:a16="http://schemas.microsoft.com/office/drawing/2014/main" id="{E879A532-8DFE-4264-A486-20DF0628FE3F}"/>
            </a:ext>
          </a:extLst>
        </xdr:cNvPr>
        <xdr:cNvSpPr txBox="1"/>
      </xdr:nvSpPr>
      <xdr:spPr>
        <a:xfrm>
          <a:off x="1426210" y="606425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6" name="正方形/長方形 105">
          <a:extLst>
            <a:ext uri="{FF2B5EF4-FFF2-40B4-BE49-F238E27FC236}">
              <a16:creationId xmlns:a16="http://schemas.microsoft.com/office/drawing/2014/main" id="{94617FD5-21BB-4D01-AFAE-AC632571078D}"/>
            </a:ext>
          </a:extLst>
        </xdr:cNvPr>
        <xdr:cNvSpPr/>
      </xdr:nvSpPr>
      <xdr:spPr>
        <a:xfrm>
          <a:off x="10198100" y="4092575"/>
          <a:ext cx="380047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7" name="正方形/長方形 106">
          <a:extLst>
            <a:ext uri="{FF2B5EF4-FFF2-40B4-BE49-F238E27FC236}">
              <a16:creationId xmlns:a16="http://schemas.microsoft.com/office/drawing/2014/main" id="{87D79309-FF12-4978-835C-B58BB09264D3}"/>
            </a:ext>
          </a:extLst>
        </xdr:cNvPr>
        <xdr:cNvSpPr/>
      </xdr:nvSpPr>
      <xdr:spPr>
        <a:xfrm>
          <a:off x="11153775" y="4465955"/>
          <a:ext cx="94297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8" name="正方形/長方形 107">
          <a:extLst>
            <a:ext uri="{FF2B5EF4-FFF2-40B4-BE49-F238E27FC236}">
              <a16:creationId xmlns:a16="http://schemas.microsoft.com/office/drawing/2014/main" id="{0C9824DE-34B2-4216-889A-EE4E8B551E9D}"/>
            </a:ext>
          </a:extLst>
        </xdr:cNvPr>
        <xdr:cNvSpPr/>
      </xdr:nvSpPr>
      <xdr:spPr>
        <a:xfrm>
          <a:off x="12446635" y="4449445"/>
          <a:ext cx="86233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[ 735.6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9" name="正方形/長方形 108">
          <a:extLst>
            <a:ext uri="{FF2B5EF4-FFF2-40B4-BE49-F238E27FC236}">
              <a16:creationId xmlns:a16="http://schemas.microsoft.com/office/drawing/2014/main" id="{95454A90-D332-4B6E-B569-962D355D2E06}"/>
            </a:ext>
          </a:extLst>
        </xdr:cNvPr>
        <xdr:cNvSpPr/>
      </xdr:nvSpPr>
      <xdr:spPr>
        <a:xfrm>
          <a:off x="139700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10" name="正方形/長方形 109">
          <a:extLst>
            <a:ext uri="{FF2B5EF4-FFF2-40B4-BE49-F238E27FC236}">
              <a16:creationId xmlns:a16="http://schemas.microsoft.com/office/drawing/2014/main" id="{56E2A388-209B-49DE-9FCB-65FDF077F61B}"/>
            </a:ext>
          </a:extLst>
        </xdr:cNvPr>
        <xdr:cNvSpPr/>
      </xdr:nvSpPr>
      <xdr:spPr>
        <a:xfrm>
          <a:off x="139700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11" name="正方形/長方形 110">
          <a:extLst>
            <a:ext uri="{FF2B5EF4-FFF2-40B4-BE49-F238E27FC236}">
              <a16:creationId xmlns:a16="http://schemas.microsoft.com/office/drawing/2014/main" id="{054AFCD5-E61B-48DC-B10B-09FEC58A8BD2}"/>
            </a:ext>
          </a:extLst>
        </xdr:cNvPr>
        <xdr:cNvSpPr/>
      </xdr:nvSpPr>
      <xdr:spPr>
        <a:xfrm>
          <a:off x="153416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12" name="正方形/長方形 111">
          <a:extLst>
            <a:ext uri="{FF2B5EF4-FFF2-40B4-BE49-F238E27FC236}">
              <a16:creationId xmlns:a16="http://schemas.microsoft.com/office/drawing/2014/main" id="{C09F40CC-6999-4EA8-B8FB-4C938F939BCB}"/>
            </a:ext>
          </a:extLst>
        </xdr:cNvPr>
        <xdr:cNvSpPr/>
      </xdr:nvSpPr>
      <xdr:spPr>
        <a:xfrm>
          <a:off x="153416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3" name="正方形/長方形 112">
          <a:extLst>
            <a:ext uri="{FF2B5EF4-FFF2-40B4-BE49-F238E27FC236}">
              <a16:creationId xmlns:a16="http://schemas.microsoft.com/office/drawing/2014/main" id="{03AE4288-E48C-4407-AF40-D8074A43DA8C}"/>
            </a:ext>
          </a:extLst>
        </xdr:cNvPr>
        <xdr:cNvSpPr/>
      </xdr:nvSpPr>
      <xdr:spPr>
        <a:xfrm>
          <a:off x="168179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4" name="正方形/長方形 113">
          <a:extLst>
            <a:ext uri="{FF2B5EF4-FFF2-40B4-BE49-F238E27FC236}">
              <a16:creationId xmlns:a16="http://schemas.microsoft.com/office/drawing/2014/main" id="{3315C790-0A1D-4F4D-AB02-BA9DAC73D2CE}"/>
            </a:ext>
          </a:extLst>
        </xdr:cNvPr>
        <xdr:cNvSpPr/>
      </xdr:nvSpPr>
      <xdr:spPr>
        <a:xfrm>
          <a:off x="168179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575.6</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5" name="正方形/長方形 114">
          <a:extLst>
            <a:ext uri="{FF2B5EF4-FFF2-40B4-BE49-F238E27FC236}">
              <a16:creationId xmlns:a16="http://schemas.microsoft.com/office/drawing/2014/main" id="{585507A6-803C-4BF3-8737-969AEB687BB3}"/>
            </a:ext>
          </a:extLst>
        </xdr:cNvPr>
        <xdr:cNvSpPr/>
      </xdr:nvSpPr>
      <xdr:spPr>
        <a:xfrm>
          <a:off x="10198100" y="4768850"/>
          <a:ext cx="380047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6" name="正方形/長方形 115">
          <a:extLst>
            <a:ext uri="{FF2B5EF4-FFF2-40B4-BE49-F238E27FC236}">
              <a16:creationId xmlns:a16="http://schemas.microsoft.com/office/drawing/2014/main" id="{C07B7707-1BEC-438C-B4A2-C6E40D2C4D3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7" name="正方形/長方形 116">
          <a:extLst>
            <a:ext uri="{FF2B5EF4-FFF2-40B4-BE49-F238E27FC236}">
              <a16:creationId xmlns:a16="http://schemas.microsoft.com/office/drawing/2014/main" id="{3206CE33-C601-4A3B-B2A4-DB3D95170C53}"/>
            </a:ext>
          </a:extLst>
        </xdr:cNvPr>
        <xdr:cNvSpPr/>
      </xdr:nvSpPr>
      <xdr:spPr>
        <a:xfrm>
          <a:off x="14246225"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8" name="テキスト ボックス 117">
          <a:extLst>
            <a:ext uri="{FF2B5EF4-FFF2-40B4-BE49-F238E27FC236}">
              <a16:creationId xmlns:a16="http://schemas.microsoft.com/office/drawing/2014/main" id="{DCE79D5F-2755-487F-A3D2-611201912E11}"/>
            </a:ext>
          </a:extLst>
        </xdr:cNvPr>
        <xdr:cNvSpPr txBox="1"/>
      </xdr:nvSpPr>
      <xdr:spPr>
        <a:xfrm>
          <a:off x="14322425"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令和6年度の数値は、前年度から174</a:t>
          </a:r>
          <a:r>
            <a:rPr kumimoji="1" lang="en-US" altLang="ja-JP" sz="1100">
              <a:latin typeface="ＭＳ Ｐゴシック"/>
              <a:ea typeface="ＭＳ Ｐゴシック"/>
            </a:rPr>
            <a:t>.9</a:t>
          </a:r>
          <a:r>
            <a:rPr kumimoji="1" lang="ja-JP" altLang="en-US" sz="1100">
              <a:latin typeface="ＭＳ Ｐゴシック"/>
              <a:ea typeface="ＭＳ Ｐゴシック"/>
            </a:rPr>
            <a:t>ポイント増加し、類似団体内平均値を180.2ポイント上回る数値となり、全国平均及び群馬県平均を上回っている状況である。</a:t>
          </a:r>
          <a:endParaRPr kumimoji="1" lang="en-US" altLang="ja-JP" sz="1100">
            <a:latin typeface="ＭＳ Ｐゴシック"/>
            <a:ea typeface="ＭＳ Ｐゴシック"/>
          </a:endParaRPr>
        </a:p>
        <a:p>
          <a:r>
            <a:rPr kumimoji="1" lang="ja-JP" altLang="en-US" sz="1100">
              <a:latin typeface="ＭＳ Ｐゴシック"/>
              <a:ea typeface="ＭＳ Ｐゴシック"/>
            </a:rPr>
            <a:t>　現在、温泉施設、グリーンパーク、滞在型宿泊施設などの大型施設の整備や公共施設個別施設計画に基づく各公共施設の大規模改修等を実施しているため、更なる数値の上昇が見込まれる。引き続き大型事業の実施が予定されていることから、公債費負担の平準化等を図り、債務の抑制に努める必要がある。</a:t>
          </a:r>
        </a:p>
      </xdr:txBody>
    </xdr:sp>
    <xdr:clientData/>
  </xdr:twoCellAnchor>
  <xdr:oneCellAnchor>
    <xdr:from>
      <xdr:col>57</xdr:col>
      <xdr:colOff>111125</xdr:colOff>
      <xdr:row>23</xdr:row>
      <xdr:rowOff>47625</xdr:rowOff>
    </xdr:from>
    <xdr:ext cx="349885" cy="225425"/>
    <xdr:sp macro="" textlink="">
      <xdr:nvSpPr>
        <xdr:cNvPr id="119" name="テキスト ボックス 118">
          <a:extLst>
            <a:ext uri="{FF2B5EF4-FFF2-40B4-BE49-F238E27FC236}">
              <a16:creationId xmlns:a16="http://schemas.microsoft.com/office/drawing/2014/main" id="{73D486C8-1C5A-4329-9980-217B69A55E9E}"/>
            </a:ext>
          </a:extLst>
        </xdr:cNvPr>
        <xdr:cNvSpPr txBox="1"/>
      </xdr:nvSpPr>
      <xdr:spPr>
        <a:xfrm>
          <a:off x="101600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0" name="直線コネクタ 119">
          <a:extLst>
            <a:ext uri="{FF2B5EF4-FFF2-40B4-BE49-F238E27FC236}">
              <a16:creationId xmlns:a16="http://schemas.microsoft.com/office/drawing/2014/main" id="{F2E5B127-027F-4975-8683-E8CCEB123D15}"/>
            </a:ext>
          </a:extLst>
        </xdr:cNvPr>
        <xdr:cNvCxnSpPr/>
      </xdr:nvCxnSpPr>
      <xdr:spPr>
        <a:xfrm>
          <a:off x="10198100" y="6807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19075"/>
    <xdr:sp macro="" textlink="">
      <xdr:nvSpPr>
        <xdr:cNvPr id="121" name="テキスト ボックス 120">
          <a:extLst>
            <a:ext uri="{FF2B5EF4-FFF2-40B4-BE49-F238E27FC236}">
              <a16:creationId xmlns:a16="http://schemas.microsoft.com/office/drawing/2014/main" id="{2E48FB12-EA3F-4C62-85A0-31B05840E6C0}"/>
            </a:ext>
          </a:extLst>
        </xdr:cNvPr>
        <xdr:cNvSpPr txBox="1"/>
      </xdr:nvSpPr>
      <xdr:spPr>
        <a:xfrm>
          <a:off x="9702800" y="672338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2" name="直線コネクタ 121">
          <a:extLst>
            <a:ext uri="{FF2B5EF4-FFF2-40B4-BE49-F238E27FC236}">
              <a16:creationId xmlns:a16="http://schemas.microsoft.com/office/drawing/2014/main" id="{FD8BFF4A-F381-4EC6-AE89-FF20826247CA}"/>
            </a:ext>
          </a:extLst>
        </xdr:cNvPr>
        <xdr:cNvCxnSpPr/>
      </xdr:nvCxnSpPr>
      <xdr:spPr>
        <a:xfrm>
          <a:off x="10198100" y="6553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147320</xdr:rowOff>
    </xdr:from>
    <xdr:ext cx="482600" cy="224790"/>
    <xdr:sp macro="" textlink="">
      <xdr:nvSpPr>
        <xdr:cNvPr id="123" name="テキスト ボックス 122">
          <a:extLst>
            <a:ext uri="{FF2B5EF4-FFF2-40B4-BE49-F238E27FC236}">
              <a16:creationId xmlns:a16="http://schemas.microsoft.com/office/drawing/2014/main" id="{651360D8-B401-4C44-9243-F52E0993181E}"/>
            </a:ext>
          </a:extLst>
        </xdr:cNvPr>
        <xdr:cNvSpPr txBox="1"/>
      </xdr:nvSpPr>
      <xdr:spPr>
        <a:xfrm>
          <a:off x="9702800" y="646874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143510</xdr:rowOff>
    </xdr:from>
    <xdr:to>
      <xdr:col>80</xdr:col>
      <xdr:colOff>9525</xdr:colOff>
      <xdr:row>33</xdr:row>
      <xdr:rowOff>143510</xdr:rowOff>
    </xdr:to>
    <xdr:cxnSp macro="">
      <xdr:nvCxnSpPr>
        <xdr:cNvPr id="124" name="直線コネクタ 123">
          <a:extLst>
            <a:ext uri="{FF2B5EF4-FFF2-40B4-BE49-F238E27FC236}">
              <a16:creationId xmlns:a16="http://schemas.microsoft.com/office/drawing/2014/main" id="{52302842-6A71-4765-9EA9-3045C627B4A8}"/>
            </a:ext>
          </a:extLst>
        </xdr:cNvPr>
        <xdr:cNvCxnSpPr/>
      </xdr:nvCxnSpPr>
      <xdr:spPr>
        <a:xfrm>
          <a:off x="10198100" y="630301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33</xdr:row>
      <xdr:rowOff>48895</xdr:rowOff>
    </xdr:from>
    <xdr:ext cx="482600" cy="225425"/>
    <xdr:sp macro="" textlink="">
      <xdr:nvSpPr>
        <xdr:cNvPr id="125" name="テキスト ボックス 124">
          <a:extLst>
            <a:ext uri="{FF2B5EF4-FFF2-40B4-BE49-F238E27FC236}">
              <a16:creationId xmlns:a16="http://schemas.microsoft.com/office/drawing/2014/main" id="{328E6866-A8BF-4C4E-A802-E93266A1801C}"/>
            </a:ext>
          </a:extLst>
        </xdr:cNvPr>
        <xdr:cNvSpPr txBox="1"/>
      </xdr:nvSpPr>
      <xdr:spPr>
        <a:xfrm>
          <a:off x="9702800" y="6208395"/>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6" name="直線コネクタ 125">
          <a:extLst>
            <a:ext uri="{FF2B5EF4-FFF2-40B4-BE49-F238E27FC236}">
              <a16:creationId xmlns:a16="http://schemas.microsoft.com/office/drawing/2014/main" id="{3350B6D9-32B2-4915-B4D0-D4E576574D09}"/>
            </a:ext>
          </a:extLst>
        </xdr:cNvPr>
        <xdr:cNvCxnSpPr/>
      </xdr:nvCxnSpPr>
      <xdr:spPr>
        <a:xfrm>
          <a:off x="10198100" y="604837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121920</xdr:rowOff>
    </xdr:from>
    <xdr:ext cx="404495" cy="219075"/>
    <xdr:sp macro="" textlink="">
      <xdr:nvSpPr>
        <xdr:cNvPr id="127" name="テキスト ボックス 126">
          <a:extLst>
            <a:ext uri="{FF2B5EF4-FFF2-40B4-BE49-F238E27FC236}">
              <a16:creationId xmlns:a16="http://schemas.microsoft.com/office/drawing/2014/main" id="{72DECC69-D8E5-4FD5-9ACC-8D3036F7DE53}"/>
            </a:ext>
          </a:extLst>
        </xdr:cNvPr>
        <xdr:cNvSpPr txBox="1"/>
      </xdr:nvSpPr>
      <xdr:spPr>
        <a:xfrm>
          <a:off x="9761855" y="5963920"/>
          <a:ext cx="40449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8" name="直線コネクタ 127">
          <a:extLst>
            <a:ext uri="{FF2B5EF4-FFF2-40B4-BE49-F238E27FC236}">
              <a16:creationId xmlns:a16="http://schemas.microsoft.com/office/drawing/2014/main" id="{281F70BA-D10F-4648-A59F-FD09EF1D7623}"/>
            </a:ext>
          </a:extLst>
        </xdr:cNvPr>
        <xdr:cNvCxnSpPr/>
      </xdr:nvCxnSpPr>
      <xdr:spPr>
        <a:xfrm>
          <a:off x="10198100" y="579755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4495" cy="225425"/>
    <xdr:sp macro="" textlink="">
      <xdr:nvSpPr>
        <xdr:cNvPr id="129" name="テキスト ボックス 128">
          <a:extLst>
            <a:ext uri="{FF2B5EF4-FFF2-40B4-BE49-F238E27FC236}">
              <a16:creationId xmlns:a16="http://schemas.microsoft.com/office/drawing/2014/main" id="{1FD28907-B910-400D-8E53-A93BD7411344}"/>
            </a:ext>
          </a:extLst>
        </xdr:cNvPr>
        <xdr:cNvSpPr txBox="1"/>
      </xdr:nvSpPr>
      <xdr:spPr>
        <a:xfrm>
          <a:off x="9761855" y="5703570"/>
          <a:ext cx="404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0" name="直線コネクタ 129">
          <a:extLst>
            <a:ext uri="{FF2B5EF4-FFF2-40B4-BE49-F238E27FC236}">
              <a16:creationId xmlns:a16="http://schemas.microsoft.com/office/drawing/2014/main" id="{46043434-E978-49C9-AABB-280D2764288F}"/>
            </a:ext>
          </a:extLst>
        </xdr:cNvPr>
        <xdr:cNvCxnSpPr/>
      </xdr:nvCxnSpPr>
      <xdr:spPr>
        <a:xfrm>
          <a:off x="10198100" y="553402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96520</xdr:rowOff>
    </xdr:from>
    <xdr:ext cx="404495" cy="225425"/>
    <xdr:sp macro="" textlink="">
      <xdr:nvSpPr>
        <xdr:cNvPr id="131" name="テキスト ボックス 130">
          <a:extLst>
            <a:ext uri="{FF2B5EF4-FFF2-40B4-BE49-F238E27FC236}">
              <a16:creationId xmlns:a16="http://schemas.microsoft.com/office/drawing/2014/main" id="{AC5D1640-4279-4C7A-8433-2DE24187AD9D}"/>
            </a:ext>
          </a:extLst>
        </xdr:cNvPr>
        <xdr:cNvSpPr txBox="1"/>
      </xdr:nvSpPr>
      <xdr:spPr>
        <a:xfrm>
          <a:off x="9761855" y="5449570"/>
          <a:ext cx="404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2" name="直線コネクタ 131">
          <a:extLst>
            <a:ext uri="{FF2B5EF4-FFF2-40B4-BE49-F238E27FC236}">
              <a16:creationId xmlns:a16="http://schemas.microsoft.com/office/drawing/2014/main" id="{AD5B24D9-9E27-420C-8AD8-83AD936A56E2}"/>
            </a:ext>
          </a:extLst>
        </xdr:cNvPr>
        <xdr:cNvCxnSpPr/>
      </xdr:nvCxnSpPr>
      <xdr:spPr>
        <a:xfrm>
          <a:off x="10198100" y="5283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26</xdr:row>
      <xdr:rowOff>169545</xdr:rowOff>
    </xdr:from>
    <xdr:ext cx="404495" cy="225425"/>
    <xdr:sp macro="" textlink="">
      <xdr:nvSpPr>
        <xdr:cNvPr id="133" name="テキスト ボックス 132">
          <a:extLst>
            <a:ext uri="{FF2B5EF4-FFF2-40B4-BE49-F238E27FC236}">
              <a16:creationId xmlns:a16="http://schemas.microsoft.com/office/drawing/2014/main" id="{38957DBF-6CFD-4FBD-85E7-70586C67EC81}"/>
            </a:ext>
          </a:extLst>
        </xdr:cNvPr>
        <xdr:cNvSpPr txBox="1"/>
      </xdr:nvSpPr>
      <xdr:spPr>
        <a:xfrm>
          <a:off x="9761855" y="5189220"/>
          <a:ext cx="4044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4" name="直線コネクタ 133">
          <a:extLst>
            <a:ext uri="{FF2B5EF4-FFF2-40B4-BE49-F238E27FC236}">
              <a16:creationId xmlns:a16="http://schemas.microsoft.com/office/drawing/2014/main" id="{99E7EB10-93B8-4717-842F-CBFD4342EAA0}"/>
            </a:ext>
          </a:extLst>
        </xdr:cNvPr>
        <xdr:cNvCxnSpPr/>
      </xdr:nvCxnSpPr>
      <xdr:spPr>
        <a:xfrm>
          <a:off x="10198100" y="5029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71120</xdr:rowOff>
    </xdr:from>
    <xdr:ext cx="307975" cy="225425"/>
    <xdr:sp macro="" textlink="">
      <xdr:nvSpPr>
        <xdr:cNvPr id="135" name="テキスト ボックス 134">
          <a:extLst>
            <a:ext uri="{FF2B5EF4-FFF2-40B4-BE49-F238E27FC236}">
              <a16:creationId xmlns:a16="http://schemas.microsoft.com/office/drawing/2014/main" id="{E1E4E1E1-5817-4746-9BC6-7C4A619D3DD6}"/>
            </a:ext>
          </a:extLst>
        </xdr:cNvPr>
        <xdr:cNvSpPr txBox="1"/>
      </xdr:nvSpPr>
      <xdr:spPr>
        <a:xfrm>
          <a:off x="9867900" y="493522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6" name="直線コネクタ 135">
          <a:extLst>
            <a:ext uri="{FF2B5EF4-FFF2-40B4-BE49-F238E27FC236}">
              <a16:creationId xmlns:a16="http://schemas.microsoft.com/office/drawing/2014/main" id="{7807C7C1-5BDC-44D4-9AB2-B870B855A891}"/>
            </a:ext>
          </a:extLst>
        </xdr:cNvPr>
        <xdr:cNvCxnSpPr/>
      </xdr:nvCxnSpPr>
      <xdr:spPr>
        <a:xfrm>
          <a:off x="10198100" y="476885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7" name="債務償還比率グラフ枠">
          <a:extLst>
            <a:ext uri="{FF2B5EF4-FFF2-40B4-BE49-F238E27FC236}">
              <a16:creationId xmlns:a16="http://schemas.microsoft.com/office/drawing/2014/main" id="{79B10CE7-13E9-43F6-A746-9DE63F677BFC}"/>
            </a:ext>
          </a:extLst>
        </xdr:cNvPr>
        <xdr:cNvSpPr/>
      </xdr:nvSpPr>
      <xdr:spPr>
        <a:xfrm>
          <a:off x="10198100" y="4768850"/>
          <a:ext cx="380047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135890</xdr:rowOff>
    </xdr:from>
    <xdr:to>
      <xdr:col>76</xdr:col>
      <xdr:colOff>21590</xdr:colOff>
      <xdr:row>34</xdr:row>
      <xdr:rowOff>106045</xdr:rowOff>
    </xdr:to>
    <xdr:cxnSp macro="">
      <xdr:nvCxnSpPr>
        <xdr:cNvPr id="138" name="直線コネクタ 137">
          <a:extLst>
            <a:ext uri="{FF2B5EF4-FFF2-40B4-BE49-F238E27FC236}">
              <a16:creationId xmlns:a16="http://schemas.microsoft.com/office/drawing/2014/main" id="{F00C4057-B982-470D-AEDA-A375C0929433}"/>
            </a:ext>
          </a:extLst>
        </xdr:cNvPr>
        <xdr:cNvCxnSpPr/>
      </xdr:nvCxnSpPr>
      <xdr:spPr>
        <a:xfrm flipV="1">
          <a:off x="13326745" y="5165090"/>
          <a:ext cx="1270" cy="1262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109855</xdr:rowOff>
    </xdr:from>
    <xdr:ext cx="554355" cy="252730"/>
    <xdr:sp macro="" textlink="">
      <xdr:nvSpPr>
        <xdr:cNvPr id="139" name="債務償還比率最小値テキスト">
          <a:extLst>
            <a:ext uri="{FF2B5EF4-FFF2-40B4-BE49-F238E27FC236}">
              <a16:creationId xmlns:a16="http://schemas.microsoft.com/office/drawing/2014/main" id="{7293A810-80EA-4C9A-8528-DD227E5DF6A0}"/>
            </a:ext>
          </a:extLst>
        </xdr:cNvPr>
        <xdr:cNvSpPr txBox="1"/>
      </xdr:nvSpPr>
      <xdr:spPr>
        <a:xfrm>
          <a:off x="13379450" y="6431280"/>
          <a:ext cx="5543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106045</xdr:rowOff>
    </xdr:from>
    <xdr:to>
      <xdr:col>76</xdr:col>
      <xdr:colOff>111125</xdr:colOff>
      <xdr:row>34</xdr:row>
      <xdr:rowOff>106045</xdr:rowOff>
    </xdr:to>
    <xdr:cxnSp macro="">
      <xdr:nvCxnSpPr>
        <xdr:cNvPr id="140" name="直線コネクタ 139">
          <a:extLst>
            <a:ext uri="{FF2B5EF4-FFF2-40B4-BE49-F238E27FC236}">
              <a16:creationId xmlns:a16="http://schemas.microsoft.com/office/drawing/2014/main" id="{D087DB99-D983-4AE0-BAC3-858439ACF0D7}"/>
            </a:ext>
          </a:extLst>
        </xdr:cNvPr>
        <xdr:cNvCxnSpPr/>
      </xdr:nvCxnSpPr>
      <xdr:spPr>
        <a:xfrm>
          <a:off x="13255625" y="64274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82550</xdr:rowOff>
    </xdr:from>
    <xdr:ext cx="463550" cy="259080"/>
    <xdr:sp macro="" textlink="">
      <xdr:nvSpPr>
        <xdr:cNvPr id="141" name="債務償還比率最大値テキスト">
          <a:extLst>
            <a:ext uri="{FF2B5EF4-FFF2-40B4-BE49-F238E27FC236}">
              <a16:creationId xmlns:a16="http://schemas.microsoft.com/office/drawing/2014/main" id="{AA4F6D35-DCA6-4795-9802-1AA15EDDE54F}"/>
            </a:ext>
          </a:extLst>
        </xdr:cNvPr>
        <xdr:cNvSpPr txBox="1"/>
      </xdr:nvSpPr>
      <xdr:spPr>
        <a:xfrm>
          <a:off x="13379450" y="49530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135890</xdr:rowOff>
    </xdr:from>
    <xdr:to>
      <xdr:col>76</xdr:col>
      <xdr:colOff>111125</xdr:colOff>
      <xdr:row>26</xdr:row>
      <xdr:rowOff>135890</xdr:rowOff>
    </xdr:to>
    <xdr:cxnSp macro="">
      <xdr:nvCxnSpPr>
        <xdr:cNvPr id="142" name="直線コネクタ 141">
          <a:extLst>
            <a:ext uri="{FF2B5EF4-FFF2-40B4-BE49-F238E27FC236}">
              <a16:creationId xmlns:a16="http://schemas.microsoft.com/office/drawing/2014/main" id="{57BC22DC-CB96-4A58-9743-C0697B0E429E}"/>
            </a:ext>
          </a:extLst>
        </xdr:cNvPr>
        <xdr:cNvCxnSpPr/>
      </xdr:nvCxnSpPr>
      <xdr:spPr>
        <a:xfrm>
          <a:off x="13255625" y="51650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29210</xdr:rowOff>
    </xdr:from>
    <xdr:ext cx="463550" cy="252730"/>
    <xdr:sp macro="" textlink="">
      <xdr:nvSpPr>
        <xdr:cNvPr id="143" name="債務償還比率平均値テキスト">
          <a:extLst>
            <a:ext uri="{FF2B5EF4-FFF2-40B4-BE49-F238E27FC236}">
              <a16:creationId xmlns:a16="http://schemas.microsoft.com/office/drawing/2014/main" id="{6EB94484-002A-4D5E-9C9B-A18E3990BF65}"/>
            </a:ext>
          </a:extLst>
        </xdr:cNvPr>
        <xdr:cNvSpPr txBox="1"/>
      </xdr:nvSpPr>
      <xdr:spPr>
        <a:xfrm>
          <a:off x="13379450" y="5541010"/>
          <a:ext cx="46355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6350</xdr:rowOff>
    </xdr:from>
    <xdr:to>
      <xdr:col>76</xdr:col>
      <xdr:colOff>73025</xdr:colOff>
      <xdr:row>30</xdr:row>
      <xdr:rowOff>107950</xdr:rowOff>
    </xdr:to>
    <xdr:sp macro="" textlink="">
      <xdr:nvSpPr>
        <xdr:cNvPr id="144" name="フローチャート: 判断 143">
          <a:extLst>
            <a:ext uri="{FF2B5EF4-FFF2-40B4-BE49-F238E27FC236}">
              <a16:creationId xmlns:a16="http://schemas.microsoft.com/office/drawing/2014/main" id="{F50E0415-8BD4-43B0-8342-07D1D739BEA9}"/>
            </a:ext>
          </a:extLst>
        </xdr:cNvPr>
        <xdr:cNvSpPr/>
      </xdr:nvSpPr>
      <xdr:spPr>
        <a:xfrm>
          <a:off x="13293725" y="56864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8255</xdr:rowOff>
    </xdr:from>
    <xdr:to>
      <xdr:col>72</xdr:col>
      <xdr:colOff>123825</xdr:colOff>
      <xdr:row>30</xdr:row>
      <xdr:rowOff>109855</xdr:rowOff>
    </xdr:to>
    <xdr:sp macro="" textlink="">
      <xdr:nvSpPr>
        <xdr:cNvPr id="145" name="フローチャート: 判断 144">
          <a:extLst>
            <a:ext uri="{FF2B5EF4-FFF2-40B4-BE49-F238E27FC236}">
              <a16:creationId xmlns:a16="http://schemas.microsoft.com/office/drawing/2014/main" id="{EE283BFF-9BFA-436F-A020-C07E6DC4FF92}"/>
            </a:ext>
          </a:extLst>
        </xdr:cNvPr>
        <xdr:cNvSpPr/>
      </xdr:nvSpPr>
      <xdr:spPr>
        <a:xfrm>
          <a:off x="12646025" y="56883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163195</xdr:rowOff>
    </xdr:from>
    <xdr:to>
      <xdr:col>68</xdr:col>
      <xdr:colOff>123825</xdr:colOff>
      <xdr:row>30</xdr:row>
      <xdr:rowOff>93345</xdr:rowOff>
    </xdr:to>
    <xdr:sp macro="" textlink="">
      <xdr:nvSpPr>
        <xdr:cNvPr id="146" name="フローチャート: 判断 145">
          <a:extLst>
            <a:ext uri="{FF2B5EF4-FFF2-40B4-BE49-F238E27FC236}">
              <a16:creationId xmlns:a16="http://schemas.microsoft.com/office/drawing/2014/main" id="{B9B14FBE-A5E6-455E-B6EB-70F6791FACAC}"/>
            </a:ext>
          </a:extLst>
        </xdr:cNvPr>
        <xdr:cNvSpPr/>
      </xdr:nvSpPr>
      <xdr:spPr>
        <a:xfrm>
          <a:off x="11960225" y="56749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121920</xdr:rowOff>
    </xdr:from>
    <xdr:to>
      <xdr:col>64</xdr:col>
      <xdr:colOff>123825</xdr:colOff>
      <xdr:row>30</xdr:row>
      <xdr:rowOff>52070</xdr:rowOff>
    </xdr:to>
    <xdr:sp macro="" textlink="">
      <xdr:nvSpPr>
        <xdr:cNvPr id="147" name="フローチャート: 判断 146">
          <a:extLst>
            <a:ext uri="{FF2B5EF4-FFF2-40B4-BE49-F238E27FC236}">
              <a16:creationId xmlns:a16="http://schemas.microsoft.com/office/drawing/2014/main" id="{962EFCA6-95E5-4898-8B0A-4CEB32EDDD05}"/>
            </a:ext>
          </a:extLst>
        </xdr:cNvPr>
        <xdr:cNvSpPr/>
      </xdr:nvSpPr>
      <xdr:spPr>
        <a:xfrm>
          <a:off x="11274425" y="56400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133350</xdr:rowOff>
    </xdr:from>
    <xdr:to>
      <xdr:col>60</xdr:col>
      <xdr:colOff>123825</xdr:colOff>
      <xdr:row>31</xdr:row>
      <xdr:rowOff>63500</xdr:rowOff>
    </xdr:to>
    <xdr:sp macro="" textlink="">
      <xdr:nvSpPr>
        <xdr:cNvPr id="148" name="フローチャート: 判断 147">
          <a:extLst>
            <a:ext uri="{FF2B5EF4-FFF2-40B4-BE49-F238E27FC236}">
              <a16:creationId xmlns:a16="http://schemas.microsoft.com/office/drawing/2014/main" id="{4D9FEDA8-5838-489A-9367-CF1103CB9ABB}"/>
            </a:ext>
          </a:extLst>
        </xdr:cNvPr>
        <xdr:cNvSpPr/>
      </xdr:nvSpPr>
      <xdr:spPr>
        <a:xfrm>
          <a:off x="10588625" y="58102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19075"/>
    <xdr:sp macro="" textlink="">
      <xdr:nvSpPr>
        <xdr:cNvPr id="149" name="テキスト ボックス 148">
          <a:extLst>
            <a:ext uri="{FF2B5EF4-FFF2-40B4-BE49-F238E27FC236}">
              <a16:creationId xmlns:a16="http://schemas.microsoft.com/office/drawing/2014/main" id="{406C053E-982D-4FDF-A630-1AD0161F728A}"/>
            </a:ext>
          </a:extLst>
        </xdr:cNvPr>
        <xdr:cNvSpPr txBox="1"/>
      </xdr:nvSpPr>
      <xdr:spPr>
        <a:xfrm>
          <a:off x="13169900" y="6856095"/>
          <a:ext cx="7620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5650" cy="219075"/>
    <xdr:sp macro="" textlink="">
      <xdr:nvSpPr>
        <xdr:cNvPr id="150" name="テキスト ボックス 149">
          <a:extLst>
            <a:ext uri="{FF2B5EF4-FFF2-40B4-BE49-F238E27FC236}">
              <a16:creationId xmlns:a16="http://schemas.microsoft.com/office/drawing/2014/main" id="{97E5EAB4-1140-40AA-94C6-B5435A2648B0}"/>
            </a:ext>
          </a:extLst>
        </xdr:cNvPr>
        <xdr:cNvSpPr txBox="1"/>
      </xdr:nvSpPr>
      <xdr:spPr>
        <a:xfrm>
          <a:off x="12531725" y="6856095"/>
          <a:ext cx="7556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5650" cy="219075"/>
    <xdr:sp macro="" textlink="">
      <xdr:nvSpPr>
        <xdr:cNvPr id="151" name="テキスト ボックス 150">
          <a:extLst>
            <a:ext uri="{FF2B5EF4-FFF2-40B4-BE49-F238E27FC236}">
              <a16:creationId xmlns:a16="http://schemas.microsoft.com/office/drawing/2014/main" id="{B2B54359-E3A5-406B-A7F7-A240DF6E2150}"/>
            </a:ext>
          </a:extLst>
        </xdr:cNvPr>
        <xdr:cNvSpPr txBox="1"/>
      </xdr:nvSpPr>
      <xdr:spPr>
        <a:xfrm>
          <a:off x="11845925" y="6856095"/>
          <a:ext cx="7556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5650" cy="219075"/>
    <xdr:sp macro="" textlink="">
      <xdr:nvSpPr>
        <xdr:cNvPr id="152" name="テキスト ボックス 151">
          <a:extLst>
            <a:ext uri="{FF2B5EF4-FFF2-40B4-BE49-F238E27FC236}">
              <a16:creationId xmlns:a16="http://schemas.microsoft.com/office/drawing/2014/main" id="{8CEE9C39-8085-4A73-8148-E70C4E9F7202}"/>
            </a:ext>
          </a:extLst>
        </xdr:cNvPr>
        <xdr:cNvSpPr txBox="1"/>
      </xdr:nvSpPr>
      <xdr:spPr>
        <a:xfrm>
          <a:off x="11160125" y="6856095"/>
          <a:ext cx="7556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5650" cy="219075"/>
    <xdr:sp macro="" textlink="">
      <xdr:nvSpPr>
        <xdr:cNvPr id="153" name="テキスト ボックス 152">
          <a:extLst>
            <a:ext uri="{FF2B5EF4-FFF2-40B4-BE49-F238E27FC236}">
              <a16:creationId xmlns:a16="http://schemas.microsoft.com/office/drawing/2014/main" id="{74CDCDC6-F40B-4124-A986-7348FE464332}"/>
            </a:ext>
          </a:extLst>
        </xdr:cNvPr>
        <xdr:cNvSpPr txBox="1"/>
      </xdr:nvSpPr>
      <xdr:spPr>
        <a:xfrm>
          <a:off x="10474325" y="6856095"/>
          <a:ext cx="75565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78105</xdr:rowOff>
    </xdr:from>
    <xdr:to>
      <xdr:col>76</xdr:col>
      <xdr:colOff>73025</xdr:colOff>
      <xdr:row>32</xdr:row>
      <xdr:rowOff>8255</xdr:rowOff>
    </xdr:to>
    <xdr:sp macro="" textlink="">
      <xdr:nvSpPr>
        <xdr:cNvPr id="154" name="楕円 153">
          <a:extLst>
            <a:ext uri="{FF2B5EF4-FFF2-40B4-BE49-F238E27FC236}">
              <a16:creationId xmlns:a16="http://schemas.microsoft.com/office/drawing/2014/main" id="{6EC4AA90-5AA3-44C3-9FA1-8212A83BB272}"/>
            </a:ext>
          </a:extLst>
        </xdr:cNvPr>
        <xdr:cNvSpPr/>
      </xdr:nvSpPr>
      <xdr:spPr>
        <a:xfrm>
          <a:off x="13293725" y="59169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56515</xdr:rowOff>
    </xdr:from>
    <xdr:ext cx="463550" cy="258445"/>
    <xdr:sp macro="" textlink="">
      <xdr:nvSpPr>
        <xdr:cNvPr id="155" name="債務償還比率該当値テキスト">
          <a:extLst>
            <a:ext uri="{FF2B5EF4-FFF2-40B4-BE49-F238E27FC236}">
              <a16:creationId xmlns:a16="http://schemas.microsoft.com/office/drawing/2014/main" id="{51E9E5F9-66B3-46DB-86E8-A16D059B00B9}"/>
            </a:ext>
          </a:extLst>
        </xdr:cNvPr>
        <xdr:cNvSpPr txBox="1"/>
      </xdr:nvSpPr>
      <xdr:spPr>
        <a:xfrm>
          <a:off x="13379450" y="589534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735.6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13335</xdr:rowOff>
    </xdr:from>
    <xdr:to>
      <xdr:col>72</xdr:col>
      <xdr:colOff>123825</xdr:colOff>
      <xdr:row>30</xdr:row>
      <xdr:rowOff>114935</xdr:rowOff>
    </xdr:to>
    <xdr:sp macro="" textlink="">
      <xdr:nvSpPr>
        <xdr:cNvPr id="156" name="楕円 155">
          <a:extLst>
            <a:ext uri="{FF2B5EF4-FFF2-40B4-BE49-F238E27FC236}">
              <a16:creationId xmlns:a16="http://schemas.microsoft.com/office/drawing/2014/main" id="{3901E2C5-A091-4088-9096-90B874780951}"/>
            </a:ext>
          </a:extLst>
        </xdr:cNvPr>
        <xdr:cNvSpPr/>
      </xdr:nvSpPr>
      <xdr:spPr>
        <a:xfrm>
          <a:off x="12646025" y="5687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64135</xdr:rowOff>
    </xdr:from>
    <xdr:to>
      <xdr:col>76</xdr:col>
      <xdr:colOff>22225</xdr:colOff>
      <xdr:row>31</xdr:row>
      <xdr:rowOff>128905</xdr:rowOff>
    </xdr:to>
    <xdr:cxnSp macro="">
      <xdr:nvCxnSpPr>
        <xdr:cNvPr id="157" name="直線コネクタ 156">
          <a:extLst>
            <a:ext uri="{FF2B5EF4-FFF2-40B4-BE49-F238E27FC236}">
              <a16:creationId xmlns:a16="http://schemas.microsoft.com/office/drawing/2014/main" id="{9FAB0C6E-ADA9-462F-B02A-B1EDCBDEB573}"/>
            </a:ext>
          </a:extLst>
        </xdr:cNvPr>
        <xdr:cNvCxnSpPr/>
      </xdr:nvCxnSpPr>
      <xdr:spPr>
        <a:xfrm>
          <a:off x="12693650" y="5744210"/>
          <a:ext cx="638175"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16510</xdr:rowOff>
    </xdr:from>
    <xdr:to>
      <xdr:col>68</xdr:col>
      <xdr:colOff>123825</xdr:colOff>
      <xdr:row>30</xdr:row>
      <xdr:rowOff>118110</xdr:rowOff>
    </xdr:to>
    <xdr:sp macro="" textlink="">
      <xdr:nvSpPr>
        <xdr:cNvPr id="158" name="楕円 157">
          <a:extLst>
            <a:ext uri="{FF2B5EF4-FFF2-40B4-BE49-F238E27FC236}">
              <a16:creationId xmlns:a16="http://schemas.microsoft.com/office/drawing/2014/main" id="{72D4F6C2-2EE1-4A69-A528-042658A7C16A}"/>
            </a:ext>
          </a:extLst>
        </xdr:cNvPr>
        <xdr:cNvSpPr/>
      </xdr:nvSpPr>
      <xdr:spPr>
        <a:xfrm>
          <a:off x="11960225" y="56934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64135</xdr:rowOff>
    </xdr:from>
    <xdr:to>
      <xdr:col>72</xdr:col>
      <xdr:colOff>73025</xdr:colOff>
      <xdr:row>30</xdr:row>
      <xdr:rowOff>67310</xdr:rowOff>
    </xdr:to>
    <xdr:cxnSp macro="">
      <xdr:nvCxnSpPr>
        <xdr:cNvPr id="159" name="直線コネクタ 158">
          <a:extLst>
            <a:ext uri="{FF2B5EF4-FFF2-40B4-BE49-F238E27FC236}">
              <a16:creationId xmlns:a16="http://schemas.microsoft.com/office/drawing/2014/main" id="{928AB3AD-FF51-46F1-B635-CFD7572AE150}"/>
            </a:ext>
          </a:extLst>
        </xdr:cNvPr>
        <xdr:cNvCxnSpPr/>
      </xdr:nvCxnSpPr>
      <xdr:spPr>
        <a:xfrm flipV="1">
          <a:off x="12007850" y="5744210"/>
          <a:ext cx="685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169545</xdr:rowOff>
    </xdr:from>
    <xdr:to>
      <xdr:col>64</xdr:col>
      <xdr:colOff>123825</xdr:colOff>
      <xdr:row>29</xdr:row>
      <xdr:rowOff>99695</xdr:rowOff>
    </xdr:to>
    <xdr:sp macro="" textlink="">
      <xdr:nvSpPr>
        <xdr:cNvPr id="160" name="楕円 159">
          <a:extLst>
            <a:ext uri="{FF2B5EF4-FFF2-40B4-BE49-F238E27FC236}">
              <a16:creationId xmlns:a16="http://schemas.microsoft.com/office/drawing/2014/main" id="{75257577-F8D7-4DDF-BEA2-7A625EF72BC9}"/>
            </a:ext>
          </a:extLst>
        </xdr:cNvPr>
        <xdr:cNvSpPr/>
      </xdr:nvSpPr>
      <xdr:spPr>
        <a:xfrm>
          <a:off x="11274425" y="55130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48895</xdr:rowOff>
    </xdr:from>
    <xdr:to>
      <xdr:col>68</xdr:col>
      <xdr:colOff>73025</xdr:colOff>
      <xdr:row>30</xdr:row>
      <xdr:rowOff>67310</xdr:rowOff>
    </xdr:to>
    <xdr:cxnSp macro="">
      <xdr:nvCxnSpPr>
        <xdr:cNvPr id="161" name="直線コネクタ 160">
          <a:extLst>
            <a:ext uri="{FF2B5EF4-FFF2-40B4-BE49-F238E27FC236}">
              <a16:creationId xmlns:a16="http://schemas.microsoft.com/office/drawing/2014/main" id="{C6263FE1-8DE6-4A63-A5A3-3398C3BD33D5}"/>
            </a:ext>
          </a:extLst>
        </xdr:cNvPr>
        <xdr:cNvCxnSpPr/>
      </xdr:nvCxnSpPr>
      <xdr:spPr>
        <a:xfrm>
          <a:off x="11322050" y="5560695"/>
          <a:ext cx="68580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140970</xdr:rowOff>
    </xdr:from>
    <xdr:to>
      <xdr:col>60</xdr:col>
      <xdr:colOff>123825</xdr:colOff>
      <xdr:row>30</xdr:row>
      <xdr:rowOff>71120</xdr:rowOff>
    </xdr:to>
    <xdr:sp macro="" textlink="">
      <xdr:nvSpPr>
        <xdr:cNvPr id="162" name="楕円 161">
          <a:extLst>
            <a:ext uri="{FF2B5EF4-FFF2-40B4-BE49-F238E27FC236}">
              <a16:creationId xmlns:a16="http://schemas.microsoft.com/office/drawing/2014/main" id="{E468EDAC-3DBE-43E7-A01C-D8FDC824617D}"/>
            </a:ext>
          </a:extLst>
        </xdr:cNvPr>
        <xdr:cNvSpPr/>
      </xdr:nvSpPr>
      <xdr:spPr>
        <a:xfrm>
          <a:off x="10588625" y="565912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48895</xdr:rowOff>
    </xdr:from>
    <xdr:to>
      <xdr:col>64</xdr:col>
      <xdr:colOff>73025</xdr:colOff>
      <xdr:row>30</xdr:row>
      <xdr:rowOff>20320</xdr:rowOff>
    </xdr:to>
    <xdr:cxnSp macro="">
      <xdr:nvCxnSpPr>
        <xdr:cNvPr id="163" name="直線コネクタ 162">
          <a:extLst>
            <a:ext uri="{FF2B5EF4-FFF2-40B4-BE49-F238E27FC236}">
              <a16:creationId xmlns:a16="http://schemas.microsoft.com/office/drawing/2014/main" id="{154ED061-2E6C-4252-A840-6BF2B70E7FE1}"/>
            </a:ext>
          </a:extLst>
        </xdr:cNvPr>
        <xdr:cNvCxnSpPr/>
      </xdr:nvCxnSpPr>
      <xdr:spPr>
        <a:xfrm flipV="1">
          <a:off x="10636250" y="5560695"/>
          <a:ext cx="685800" cy="136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126365</xdr:rowOff>
    </xdr:from>
    <xdr:ext cx="463550" cy="259080"/>
    <xdr:sp macro="" textlink="">
      <xdr:nvSpPr>
        <xdr:cNvPr id="164" name="n_1aveValue債務償還比率">
          <a:extLst>
            <a:ext uri="{FF2B5EF4-FFF2-40B4-BE49-F238E27FC236}">
              <a16:creationId xmlns:a16="http://schemas.microsoft.com/office/drawing/2014/main" id="{351E8EA9-7F39-410C-B50B-9AA7B0BA1CEE}"/>
            </a:ext>
          </a:extLst>
        </xdr:cNvPr>
        <xdr:cNvSpPr txBox="1"/>
      </xdr:nvSpPr>
      <xdr:spPr>
        <a:xfrm>
          <a:off x="12465050" y="54762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109855</xdr:rowOff>
    </xdr:from>
    <xdr:ext cx="463550" cy="252730"/>
    <xdr:sp macro="" textlink="">
      <xdr:nvSpPr>
        <xdr:cNvPr id="165" name="n_2aveValue債務償還比率">
          <a:extLst>
            <a:ext uri="{FF2B5EF4-FFF2-40B4-BE49-F238E27FC236}">
              <a16:creationId xmlns:a16="http://schemas.microsoft.com/office/drawing/2014/main" id="{F85A2C67-2C22-429B-9AA9-6A6A05BD58AB}"/>
            </a:ext>
          </a:extLst>
        </xdr:cNvPr>
        <xdr:cNvSpPr txBox="1"/>
      </xdr:nvSpPr>
      <xdr:spPr>
        <a:xfrm>
          <a:off x="11788775" y="545973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43180</xdr:rowOff>
    </xdr:from>
    <xdr:ext cx="463550" cy="252730"/>
    <xdr:sp macro="" textlink="">
      <xdr:nvSpPr>
        <xdr:cNvPr id="166" name="n_3aveValue債務償還比率">
          <a:extLst>
            <a:ext uri="{FF2B5EF4-FFF2-40B4-BE49-F238E27FC236}">
              <a16:creationId xmlns:a16="http://schemas.microsoft.com/office/drawing/2014/main" id="{4BDB8209-2DC6-4864-9221-BCA1B8D3F035}"/>
            </a:ext>
          </a:extLst>
        </xdr:cNvPr>
        <xdr:cNvSpPr txBox="1"/>
      </xdr:nvSpPr>
      <xdr:spPr>
        <a:xfrm>
          <a:off x="11102975" y="572325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54610</xdr:rowOff>
    </xdr:from>
    <xdr:ext cx="463550" cy="252730"/>
    <xdr:sp macro="" textlink="">
      <xdr:nvSpPr>
        <xdr:cNvPr id="167" name="n_4aveValue債務償還比率">
          <a:extLst>
            <a:ext uri="{FF2B5EF4-FFF2-40B4-BE49-F238E27FC236}">
              <a16:creationId xmlns:a16="http://schemas.microsoft.com/office/drawing/2014/main" id="{3EE931B9-F2C1-4C37-947C-AA7E17F6A1EB}"/>
            </a:ext>
          </a:extLst>
        </xdr:cNvPr>
        <xdr:cNvSpPr txBox="1"/>
      </xdr:nvSpPr>
      <xdr:spPr>
        <a:xfrm>
          <a:off x="10417175" y="589343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30</xdr:row>
      <xdr:rowOff>106680</xdr:rowOff>
    </xdr:from>
    <xdr:ext cx="463550" cy="259080"/>
    <xdr:sp macro="" textlink="">
      <xdr:nvSpPr>
        <xdr:cNvPr id="168" name="n_1mainValue債務償還比率">
          <a:extLst>
            <a:ext uri="{FF2B5EF4-FFF2-40B4-BE49-F238E27FC236}">
              <a16:creationId xmlns:a16="http://schemas.microsoft.com/office/drawing/2014/main" id="{DDA943AD-E27B-4EA3-B3BF-8E0BA1FD437A}"/>
            </a:ext>
          </a:extLst>
        </xdr:cNvPr>
        <xdr:cNvSpPr txBox="1"/>
      </xdr:nvSpPr>
      <xdr:spPr>
        <a:xfrm>
          <a:off x="12465050" y="578040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30</xdr:row>
      <xdr:rowOff>109220</xdr:rowOff>
    </xdr:from>
    <xdr:ext cx="463550" cy="252730"/>
    <xdr:sp macro="" textlink="">
      <xdr:nvSpPr>
        <xdr:cNvPr id="169" name="n_2mainValue債務償還比率">
          <a:extLst>
            <a:ext uri="{FF2B5EF4-FFF2-40B4-BE49-F238E27FC236}">
              <a16:creationId xmlns:a16="http://schemas.microsoft.com/office/drawing/2014/main" id="{06156818-0555-4D39-AA59-D4317A2766EF}"/>
            </a:ext>
          </a:extLst>
        </xdr:cNvPr>
        <xdr:cNvSpPr txBox="1"/>
      </xdr:nvSpPr>
      <xdr:spPr>
        <a:xfrm>
          <a:off x="11788775" y="578294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116205</xdr:rowOff>
    </xdr:from>
    <xdr:ext cx="463550" cy="259080"/>
    <xdr:sp macro="" textlink="">
      <xdr:nvSpPr>
        <xdr:cNvPr id="170" name="n_3mainValue債務償還比率">
          <a:extLst>
            <a:ext uri="{FF2B5EF4-FFF2-40B4-BE49-F238E27FC236}">
              <a16:creationId xmlns:a16="http://schemas.microsoft.com/office/drawing/2014/main" id="{D6A0F4A0-0E1E-4148-9FE7-DDDC9295FA79}"/>
            </a:ext>
          </a:extLst>
        </xdr:cNvPr>
        <xdr:cNvSpPr txBox="1"/>
      </xdr:nvSpPr>
      <xdr:spPr>
        <a:xfrm>
          <a:off x="11102975" y="53073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422.0</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28</xdr:row>
      <xdr:rowOff>87630</xdr:rowOff>
    </xdr:from>
    <xdr:ext cx="463550" cy="252730"/>
    <xdr:sp macro="" textlink="">
      <xdr:nvSpPr>
        <xdr:cNvPr id="171" name="n_4mainValue債務償還比率">
          <a:extLst>
            <a:ext uri="{FF2B5EF4-FFF2-40B4-BE49-F238E27FC236}">
              <a16:creationId xmlns:a16="http://schemas.microsoft.com/office/drawing/2014/main" id="{CAC5F708-686B-4F3F-BB4A-190E345595A9}"/>
            </a:ext>
          </a:extLst>
        </xdr:cNvPr>
        <xdr:cNvSpPr txBox="1"/>
      </xdr:nvSpPr>
      <xdr:spPr>
        <a:xfrm>
          <a:off x="10417175" y="543750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2" name="正方形/長方形 171">
          <a:extLst>
            <a:ext uri="{FF2B5EF4-FFF2-40B4-BE49-F238E27FC236}">
              <a16:creationId xmlns:a16="http://schemas.microsoft.com/office/drawing/2014/main" id="{F3B62BC7-149E-4F81-A06B-B7B970920264}"/>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73" name="正方形/長方形 172">
          <a:extLst>
            <a:ext uri="{FF2B5EF4-FFF2-40B4-BE49-F238E27FC236}">
              <a16:creationId xmlns:a16="http://schemas.microsoft.com/office/drawing/2014/main" id="{D95F801D-FE2C-4B32-8746-8E12C77E0075}"/>
            </a:ext>
          </a:extLst>
        </xdr:cNvPr>
        <xdr:cNvSpPr/>
      </xdr:nvSpPr>
      <xdr:spPr>
        <a:xfrm>
          <a:off x="1158875" y="11275060"/>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74" name="テキスト ボックス 173">
          <a:extLst>
            <a:ext uri="{FF2B5EF4-FFF2-40B4-BE49-F238E27FC236}">
              <a16:creationId xmlns:a16="http://schemas.microsoft.com/office/drawing/2014/main" id="{256C0B43-DF01-4797-9136-BA8572132F7D}"/>
            </a:ext>
          </a:extLst>
        </xdr:cNvPr>
        <xdr:cNvSpPr txBox="1"/>
      </xdr:nvSpPr>
      <xdr:spPr>
        <a:xfrm>
          <a:off x="835025" y="790575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3855" cy="236220"/>
    <xdr:sp macro="" textlink="">
      <xdr:nvSpPr>
        <xdr:cNvPr id="175" name="テキスト ボックス 174">
          <a:extLst>
            <a:ext uri="{FF2B5EF4-FFF2-40B4-BE49-F238E27FC236}">
              <a16:creationId xmlns:a16="http://schemas.microsoft.com/office/drawing/2014/main" id="{B610CFEA-E4F7-4DD4-8B19-B4A190578B02}"/>
            </a:ext>
          </a:extLst>
        </xdr:cNvPr>
        <xdr:cNvSpPr txBox="1"/>
      </xdr:nvSpPr>
      <xdr:spPr>
        <a:xfrm>
          <a:off x="6302375" y="10439400"/>
          <a:ext cx="36385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6" name="テキスト ボックス 175">
          <a:extLst>
            <a:ext uri="{FF2B5EF4-FFF2-40B4-BE49-F238E27FC236}">
              <a16:creationId xmlns:a16="http://schemas.microsoft.com/office/drawing/2014/main" id="{DF32C0DB-AD34-434C-A026-2770EA7207F4}"/>
            </a:ext>
          </a:extLst>
        </xdr:cNvPr>
        <xdr:cNvSpPr txBox="1"/>
      </xdr:nvSpPr>
      <xdr:spPr>
        <a:xfrm>
          <a:off x="835025" y="1148461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3855" cy="241300"/>
    <xdr:sp macro="" textlink="">
      <xdr:nvSpPr>
        <xdr:cNvPr id="177" name="テキスト ボックス 176">
          <a:extLst>
            <a:ext uri="{FF2B5EF4-FFF2-40B4-BE49-F238E27FC236}">
              <a16:creationId xmlns:a16="http://schemas.microsoft.com/office/drawing/2014/main" id="{A0499A4A-BABA-4960-BABC-83EF42F01953}"/>
            </a:ext>
          </a:extLst>
        </xdr:cNvPr>
        <xdr:cNvSpPr txBox="1"/>
      </xdr:nvSpPr>
      <xdr:spPr>
        <a:xfrm>
          <a:off x="6302375" y="14093825"/>
          <a:ext cx="36385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92138B1-6D90-4981-A6EE-0EBD022745E7}"/>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79DCB6-74F8-41B5-8C9E-F0A1A298955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DA7226-9615-4C3B-9434-3D975A2D980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67A0F8-B09C-4897-82E7-5E6CADDE542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群馬県みどり市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95BF76-5923-40B1-8A54-E6089F74790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237F56-4CB1-4E80-AAD2-3E3B23D0025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15656E-A454-4E75-81C0-87C3F02B9D7E}"/>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3FF5AF8-9526-4270-9626-0902A532137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32A21EA-CAC6-4949-9614-1E70F8349344}"/>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34537C5-8E54-4825-BD56-5752C742C5BA}"/>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48,470
47,370
208.42
31,719,375
30,693,439
714,316
12,624,972
23,430,744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1A8810-BE99-47B3-A0E5-891EE59068E8}"/>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00B476-B6AA-4275-AFB1-897D3BFA59AA}"/>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B734E44-3E85-4074-B950-67FE8F0CC9FF}"/>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3108E5-15B5-4967-8BBF-5828409713E1}"/>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1854C90-5A59-4D2F-BD55-8649B96E3154}"/>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69F9DEC-5341-41B1-A011-F9B752EC098C}"/>
            </a:ext>
          </a:extLst>
        </xdr:cNvPr>
        <xdr:cNvSpPr/>
      </xdr:nvSpPr>
      <xdr:spPr>
        <a:xfrm>
          <a:off x="6467475" y="1628775"/>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39756F-FB7D-487D-B9C4-0ACE0EC9DA1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B30C04-88F0-4E36-AD37-BEE79106FBD3}"/>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63A3E6-86F3-48DE-BF02-FE6F321A6CDC}"/>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7BD5E0F-5C03-4202-AED4-930CEE472692}"/>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C53288-6503-421D-88E0-AD1510FB7933}"/>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B2F3A6E-9378-40E8-BED3-46748821348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B64E083-D27A-4F8C-9925-63BEE120132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8D2943-F7F9-4423-9EB0-13BDF7DD0CE8}"/>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0368098-0E1C-456A-ABF2-C682378F8225}"/>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E5D8673-6FE7-4445-B454-8BE0244FFE56}"/>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0A896B-69DA-4F5F-B05F-89EB79416A79}"/>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8BA7B160-E4C9-43E8-AF17-81F9F64DF5ED}"/>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B8C7BBC0-D8BC-4959-9571-DBBED9673623}"/>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BED2F9DD-A443-4FAA-AAE6-E83B4FABF4E6}"/>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2730"/>
    <xdr:sp macro="" textlink="">
      <xdr:nvSpPr>
        <xdr:cNvPr id="32" name="テキスト ボックス 31">
          <a:extLst>
            <a:ext uri="{FF2B5EF4-FFF2-40B4-BE49-F238E27FC236}">
              <a16:creationId xmlns:a16="http://schemas.microsoft.com/office/drawing/2014/main" id="{D9AC7A7A-15E1-4E34-86AC-009E252EDE39}"/>
            </a:ext>
          </a:extLst>
        </xdr:cNvPr>
        <xdr:cNvSpPr txBox="1"/>
      </xdr:nvSpPr>
      <xdr:spPr>
        <a:xfrm>
          <a:off x="638175" y="3552825"/>
          <a:ext cx="4433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91018C-9708-47C4-B173-4CFD8913A98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2C98B1C-AC1F-4964-9A91-B83459043343}"/>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8E13584-E341-40AA-862B-D77C7D520F0F}"/>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12E9F14-1A5B-473E-B3D9-CB18CC5099E2}"/>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966CBE-80C2-4095-8783-DBD2B1E86FF6}"/>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6392FA1-F82B-46D9-9D43-B2C1C33DF440}"/>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D1D25D1-E91C-46A7-A098-70E4AC18AE75}"/>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94BDEC3-C9B3-4274-867A-3BF3AB48BA89}"/>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2100" cy="225425"/>
    <xdr:sp macro="" textlink="">
      <xdr:nvSpPr>
        <xdr:cNvPr id="41" name="テキスト ボックス 40">
          <a:extLst>
            <a:ext uri="{FF2B5EF4-FFF2-40B4-BE49-F238E27FC236}">
              <a16:creationId xmlns:a16="http://schemas.microsoft.com/office/drawing/2014/main" id="{520102DF-B2C6-463A-A766-9AD24A945291}"/>
            </a:ext>
          </a:extLst>
        </xdr:cNvPr>
        <xdr:cNvSpPr txBox="1"/>
      </xdr:nvSpPr>
      <xdr:spPr>
        <a:xfrm>
          <a:off x="666750" y="4867275"/>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576F25-C2AA-4648-ACB3-7E6B9A14068A}"/>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1010" cy="259080"/>
    <xdr:sp macro="" textlink="">
      <xdr:nvSpPr>
        <xdr:cNvPr id="43" name="テキスト ボックス 42">
          <a:extLst>
            <a:ext uri="{FF2B5EF4-FFF2-40B4-BE49-F238E27FC236}">
              <a16:creationId xmlns:a16="http://schemas.microsoft.com/office/drawing/2014/main" id="{99033EF3-32E4-4894-ABA1-0C9E2D05CED4}"/>
            </a:ext>
          </a:extLst>
        </xdr:cNvPr>
        <xdr:cNvSpPr txBox="1"/>
      </xdr:nvSpPr>
      <xdr:spPr>
        <a:xfrm>
          <a:off x="278765" y="70745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31AFC15-8AF2-4A85-82A2-FFA43115EA45}"/>
            </a:ext>
          </a:extLst>
        </xdr:cNvPr>
        <xdr:cNvCxnSpPr/>
      </xdr:nvCxnSpPr>
      <xdr:spPr>
        <a:xfrm>
          <a:off x="685800" y="684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1010" cy="259080"/>
    <xdr:sp macro="" textlink="">
      <xdr:nvSpPr>
        <xdr:cNvPr id="45" name="テキスト ボックス 44">
          <a:extLst>
            <a:ext uri="{FF2B5EF4-FFF2-40B4-BE49-F238E27FC236}">
              <a16:creationId xmlns:a16="http://schemas.microsoft.com/office/drawing/2014/main" id="{F0050884-BA9B-4D2C-A7EE-7EDEF4183FF0}"/>
            </a:ext>
          </a:extLst>
        </xdr:cNvPr>
        <xdr:cNvSpPr txBox="1"/>
      </xdr:nvSpPr>
      <xdr:spPr>
        <a:xfrm>
          <a:off x="278765" y="671258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9485BF3-A885-40D8-9FB1-C11C65B93377}"/>
            </a:ext>
          </a:extLst>
        </xdr:cNvPr>
        <xdr:cNvCxnSpPr/>
      </xdr:nvCxnSpPr>
      <xdr:spPr>
        <a:xfrm>
          <a:off x="6858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2730"/>
    <xdr:sp macro="" textlink="">
      <xdr:nvSpPr>
        <xdr:cNvPr id="47" name="テキスト ボックス 46">
          <a:extLst>
            <a:ext uri="{FF2B5EF4-FFF2-40B4-BE49-F238E27FC236}">
              <a16:creationId xmlns:a16="http://schemas.microsoft.com/office/drawing/2014/main" id="{202B95E6-996D-41A8-AB78-48547B47E40C}"/>
            </a:ext>
          </a:extLst>
        </xdr:cNvPr>
        <xdr:cNvSpPr txBox="1"/>
      </xdr:nvSpPr>
      <xdr:spPr>
        <a:xfrm>
          <a:off x="339725" y="635063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19F6CE2-6813-49C9-9651-341031105DE1}"/>
            </a:ext>
          </a:extLst>
        </xdr:cNvPr>
        <xdr:cNvCxnSpPr/>
      </xdr:nvCxnSpPr>
      <xdr:spPr>
        <a:xfrm>
          <a:off x="6858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57B4565C-1E3C-4B76-94B7-E0DDCA948FFB}"/>
            </a:ext>
          </a:extLst>
        </xdr:cNvPr>
        <xdr:cNvSpPr txBox="1"/>
      </xdr:nvSpPr>
      <xdr:spPr>
        <a:xfrm>
          <a:off x="339725" y="5998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D0ACAD5-9740-487C-A275-B21B910AAEFB}"/>
            </a:ext>
          </a:extLst>
        </xdr:cNvPr>
        <xdr:cNvCxnSpPr/>
      </xdr:nvCxnSpPr>
      <xdr:spPr>
        <a:xfrm>
          <a:off x="685800" y="5772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91CBE674-772D-4CDD-9158-F6ADEEE14308}"/>
            </a:ext>
          </a:extLst>
        </xdr:cNvPr>
        <xdr:cNvSpPr txBox="1"/>
      </xdr:nvSpPr>
      <xdr:spPr>
        <a:xfrm>
          <a:off x="339725" y="5636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C0FD87F-68EB-4482-A937-74A548354168}"/>
            </a:ext>
          </a:extLst>
        </xdr:cNvPr>
        <xdr:cNvCxnSpPr/>
      </xdr:nvCxnSpPr>
      <xdr:spPr>
        <a:xfrm>
          <a:off x="685800" y="541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2730"/>
    <xdr:sp macro="" textlink="">
      <xdr:nvSpPr>
        <xdr:cNvPr id="53" name="テキスト ボックス 52">
          <a:extLst>
            <a:ext uri="{FF2B5EF4-FFF2-40B4-BE49-F238E27FC236}">
              <a16:creationId xmlns:a16="http://schemas.microsoft.com/office/drawing/2014/main" id="{1EF5BE6B-FE4D-4587-B950-F44777735C9C}"/>
            </a:ext>
          </a:extLst>
        </xdr:cNvPr>
        <xdr:cNvSpPr txBox="1"/>
      </xdr:nvSpPr>
      <xdr:spPr>
        <a:xfrm>
          <a:off x="339725" y="527431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BCED9E0-9856-457F-8E41-DB65ACEDC751}"/>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2740" cy="259080"/>
    <xdr:sp macro="" textlink="">
      <xdr:nvSpPr>
        <xdr:cNvPr id="55" name="テキスト ボックス 54">
          <a:extLst>
            <a:ext uri="{FF2B5EF4-FFF2-40B4-BE49-F238E27FC236}">
              <a16:creationId xmlns:a16="http://schemas.microsoft.com/office/drawing/2014/main" id="{0B7E16D0-0360-4AE4-9CDA-563F466B3CD3}"/>
            </a:ext>
          </a:extLst>
        </xdr:cNvPr>
        <xdr:cNvSpPr txBox="1"/>
      </xdr:nvSpPr>
      <xdr:spPr>
        <a:xfrm>
          <a:off x="387985" y="4912360"/>
          <a:ext cx="332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E3566F7-D0B6-4358-B869-F858247BF982}"/>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86C42A25-7A31-414E-9831-C1FB7437C385}"/>
            </a:ext>
          </a:extLst>
        </xdr:cNvPr>
        <xdr:cNvCxnSpPr/>
      </xdr:nvCxnSpPr>
      <xdr:spPr>
        <a:xfrm flipV="1">
          <a:off x="4180840" y="5514340"/>
          <a:ext cx="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167640</xdr:rowOff>
    </xdr:from>
    <xdr:ext cx="405130" cy="252730"/>
    <xdr:sp macro="" textlink="">
      <xdr:nvSpPr>
        <xdr:cNvPr id="58" name="【道路】&#10;有形固定資産減価償却率最小値テキスト">
          <a:extLst>
            <a:ext uri="{FF2B5EF4-FFF2-40B4-BE49-F238E27FC236}">
              <a16:creationId xmlns:a16="http://schemas.microsoft.com/office/drawing/2014/main" id="{A1E87CB9-4E56-4D7F-9529-C5D8C94A3DB1}"/>
            </a:ext>
          </a:extLst>
        </xdr:cNvPr>
        <xdr:cNvSpPr txBox="1"/>
      </xdr:nvSpPr>
      <xdr:spPr>
        <a:xfrm>
          <a:off x="4219575" y="681291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CFD8E5F9-7641-4616-9A8B-8FDB16DCB45B}"/>
            </a:ext>
          </a:extLst>
        </xdr:cNvPr>
        <xdr:cNvCxnSpPr/>
      </xdr:nvCxnSpPr>
      <xdr:spPr>
        <a:xfrm>
          <a:off x="4105275" y="68091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104775</xdr:rowOff>
    </xdr:from>
    <xdr:ext cx="405130" cy="259080"/>
    <xdr:sp macro="" textlink="">
      <xdr:nvSpPr>
        <xdr:cNvPr id="60" name="【道路】&#10;有形固定資産減価償却率最大値テキスト">
          <a:extLst>
            <a:ext uri="{FF2B5EF4-FFF2-40B4-BE49-F238E27FC236}">
              <a16:creationId xmlns:a16="http://schemas.microsoft.com/office/drawing/2014/main" id="{32DAF9EE-DA90-4C90-A742-D8733245B144}"/>
            </a:ext>
          </a:extLst>
        </xdr:cNvPr>
        <xdr:cNvSpPr txBox="1"/>
      </xdr:nvSpPr>
      <xdr:spPr>
        <a:xfrm>
          <a:off x="4219575" y="5292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954EF13B-FA13-432C-875B-9AD3DC1A5975}"/>
            </a:ext>
          </a:extLst>
        </xdr:cNvPr>
        <xdr:cNvCxnSpPr/>
      </xdr:nvCxnSpPr>
      <xdr:spPr>
        <a:xfrm>
          <a:off x="4105275" y="55143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145415</xdr:rowOff>
    </xdr:from>
    <xdr:ext cx="405130" cy="252730"/>
    <xdr:sp macro="" textlink="">
      <xdr:nvSpPr>
        <xdr:cNvPr id="62" name="【道路】&#10;有形固定資産減価償却率平均値テキスト">
          <a:extLst>
            <a:ext uri="{FF2B5EF4-FFF2-40B4-BE49-F238E27FC236}">
              <a16:creationId xmlns:a16="http://schemas.microsoft.com/office/drawing/2014/main" id="{877E2244-0811-4129-9157-CB2ED11876E2}"/>
            </a:ext>
          </a:extLst>
        </xdr:cNvPr>
        <xdr:cNvSpPr txBox="1"/>
      </xdr:nvSpPr>
      <xdr:spPr>
        <a:xfrm>
          <a:off x="4219575" y="6142990"/>
          <a:ext cx="405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E2442FF5-290A-4D0D-ABBB-39FEB659E7BA}"/>
            </a:ext>
          </a:extLst>
        </xdr:cNvPr>
        <xdr:cNvSpPr/>
      </xdr:nvSpPr>
      <xdr:spPr>
        <a:xfrm>
          <a:off x="4124325" y="62884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9F7EA997-966D-49A5-82D4-D292B18891E8}"/>
            </a:ext>
          </a:extLst>
        </xdr:cNvPr>
        <xdr:cNvSpPr/>
      </xdr:nvSpPr>
      <xdr:spPr>
        <a:xfrm>
          <a:off x="3381375" y="6260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7A6A5114-B5E2-4D83-937C-A5B99DC26585}"/>
            </a:ext>
          </a:extLst>
        </xdr:cNvPr>
        <xdr:cNvSpPr/>
      </xdr:nvSpPr>
      <xdr:spPr>
        <a:xfrm>
          <a:off x="25717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AD8185BA-6FD9-4AFC-AF67-485384255906}"/>
            </a:ext>
          </a:extLst>
        </xdr:cNvPr>
        <xdr:cNvSpPr/>
      </xdr:nvSpPr>
      <xdr:spPr>
        <a:xfrm>
          <a:off x="1781175" y="6169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420B6E31-5FB0-4CFE-B52B-97FCF7DD679E}"/>
            </a:ext>
          </a:extLst>
        </xdr:cNvPr>
        <xdr:cNvSpPr/>
      </xdr:nvSpPr>
      <xdr:spPr>
        <a:xfrm>
          <a:off x="981075" y="6130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BDCB8065-60AC-49B6-963F-A80F7233AC26}"/>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747C68E0-36AB-461A-AF3E-B6C90F9A91B6}"/>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3E3DD95C-04B0-42E7-AC50-250ECA1D27CA}"/>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DFFE5E87-CDA8-4175-98D7-F01A4BFEFA96}"/>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DE23BA80-ED82-4DDA-986A-1A942040BD45}"/>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109220</xdr:rowOff>
    </xdr:from>
    <xdr:to>
      <xdr:col>24</xdr:col>
      <xdr:colOff>114300</xdr:colOff>
      <xdr:row>40</xdr:row>
      <xdr:rowOff>39370</xdr:rowOff>
    </xdr:to>
    <xdr:sp macro="" textlink="">
      <xdr:nvSpPr>
        <xdr:cNvPr id="73" name="楕円 72">
          <a:extLst>
            <a:ext uri="{FF2B5EF4-FFF2-40B4-BE49-F238E27FC236}">
              <a16:creationId xmlns:a16="http://schemas.microsoft.com/office/drawing/2014/main" id="{CFE1FA09-C1C8-4BF6-B6B1-D72387B79E45}"/>
            </a:ext>
          </a:extLst>
        </xdr:cNvPr>
        <xdr:cNvSpPr/>
      </xdr:nvSpPr>
      <xdr:spPr>
        <a:xfrm>
          <a:off x="4124325" y="64306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87630</xdr:rowOff>
    </xdr:from>
    <xdr:ext cx="405130" cy="252730"/>
    <xdr:sp macro="" textlink="">
      <xdr:nvSpPr>
        <xdr:cNvPr id="74" name="【道路】&#10;有形固定資産減価償却率該当値テキスト">
          <a:extLst>
            <a:ext uri="{FF2B5EF4-FFF2-40B4-BE49-F238E27FC236}">
              <a16:creationId xmlns:a16="http://schemas.microsoft.com/office/drawing/2014/main" id="{7B0FC89C-564C-44E1-9C00-5B73AE43052E}"/>
            </a:ext>
          </a:extLst>
        </xdr:cNvPr>
        <xdr:cNvSpPr txBox="1"/>
      </xdr:nvSpPr>
      <xdr:spPr>
        <a:xfrm>
          <a:off x="4219575" y="640905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73025</xdr:rowOff>
    </xdr:from>
    <xdr:to>
      <xdr:col>20</xdr:col>
      <xdr:colOff>38100</xdr:colOff>
      <xdr:row>40</xdr:row>
      <xdr:rowOff>3175</xdr:rowOff>
    </xdr:to>
    <xdr:sp macro="" textlink="">
      <xdr:nvSpPr>
        <xdr:cNvPr id="75" name="楕円 74">
          <a:extLst>
            <a:ext uri="{FF2B5EF4-FFF2-40B4-BE49-F238E27FC236}">
              <a16:creationId xmlns:a16="http://schemas.microsoft.com/office/drawing/2014/main" id="{50354220-216A-475B-8A82-E9C8CC31894A}"/>
            </a:ext>
          </a:extLst>
        </xdr:cNvPr>
        <xdr:cNvSpPr/>
      </xdr:nvSpPr>
      <xdr:spPr>
        <a:xfrm>
          <a:off x="3381375" y="6397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123825</xdr:rowOff>
    </xdr:from>
    <xdr:to>
      <xdr:col>24</xdr:col>
      <xdr:colOff>63500</xdr:colOff>
      <xdr:row>39</xdr:row>
      <xdr:rowOff>160020</xdr:rowOff>
    </xdr:to>
    <xdr:cxnSp macro="">
      <xdr:nvCxnSpPr>
        <xdr:cNvPr id="76" name="直線コネクタ 75">
          <a:extLst>
            <a:ext uri="{FF2B5EF4-FFF2-40B4-BE49-F238E27FC236}">
              <a16:creationId xmlns:a16="http://schemas.microsoft.com/office/drawing/2014/main" id="{0998278E-6F9B-4214-9A0D-A13E6D314450}"/>
            </a:ext>
          </a:extLst>
        </xdr:cNvPr>
        <xdr:cNvCxnSpPr/>
      </xdr:nvCxnSpPr>
      <xdr:spPr>
        <a:xfrm>
          <a:off x="3429000" y="6445250"/>
          <a:ext cx="75247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52070</xdr:rowOff>
    </xdr:from>
    <xdr:to>
      <xdr:col>15</xdr:col>
      <xdr:colOff>101600</xdr:colOff>
      <xdr:row>39</xdr:row>
      <xdr:rowOff>153670</xdr:rowOff>
    </xdr:to>
    <xdr:sp macro="" textlink="">
      <xdr:nvSpPr>
        <xdr:cNvPr id="77" name="楕円 76">
          <a:extLst>
            <a:ext uri="{FF2B5EF4-FFF2-40B4-BE49-F238E27FC236}">
              <a16:creationId xmlns:a16="http://schemas.microsoft.com/office/drawing/2014/main" id="{14F4F0BA-F950-4473-91DD-C276A719B867}"/>
            </a:ext>
          </a:extLst>
        </xdr:cNvPr>
        <xdr:cNvSpPr/>
      </xdr:nvSpPr>
      <xdr:spPr>
        <a:xfrm>
          <a:off x="2571750" y="63734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102870</xdr:rowOff>
    </xdr:from>
    <xdr:to>
      <xdr:col>19</xdr:col>
      <xdr:colOff>177800</xdr:colOff>
      <xdr:row>39</xdr:row>
      <xdr:rowOff>123825</xdr:rowOff>
    </xdr:to>
    <xdr:cxnSp macro="">
      <xdr:nvCxnSpPr>
        <xdr:cNvPr id="78" name="直線コネクタ 77">
          <a:extLst>
            <a:ext uri="{FF2B5EF4-FFF2-40B4-BE49-F238E27FC236}">
              <a16:creationId xmlns:a16="http://schemas.microsoft.com/office/drawing/2014/main" id="{C1387BDC-8095-4E78-A6F6-1B35D4E46FD4}"/>
            </a:ext>
          </a:extLst>
        </xdr:cNvPr>
        <xdr:cNvCxnSpPr/>
      </xdr:nvCxnSpPr>
      <xdr:spPr>
        <a:xfrm>
          <a:off x="2619375" y="6430645"/>
          <a:ext cx="8096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635</xdr:rowOff>
    </xdr:from>
    <xdr:to>
      <xdr:col>6</xdr:col>
      <xdr:colOff>38100</xdr:colOff>
      <xdr:row>39</xdr:row>
      <xdr:rowOff>102235</xdr:rowOff>
    </xdr:to>
    <xdr:sp macro="" textlink="">
      <xdr:nvSpPr>
        <xdr:cNvPr id="79" name="楕円 78">
          <a:extLst>
            <a:ext uri="{FF2B5EF4-FFF2-40B4-BE49-F238E27FC236}">
              <a16:creationId xmlns:a16="http://schemas.microsoft.com/office/drawing/2014/main" id="{EFF793D3-5558-41F7-B505-50B450363496}"/>
            </a:ext>
          </a:extLst>
        </xdr:cNvPr>
        <xdr:cNvSpPr/>
      </xdr:nvSpPr>
      <xdr:spPr>
        <a:xfrm>
          <a:off x="981075" y="63252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37</xdr:row>
      <xdr:rowOff>44450</xdr:rowOff>
    </xdr:from>
    <xdr:ext cx="405130" cy="259080"/>
    <xdr:sp macro="" textlink="">
      <xdr:nvSpPr>
        <xdr:cNvPr id="80" name="n_1aveValue【道路】&#10;有形固定資産減価償却率">
          <a:extLst>
            <a:ext uri="{FF2B5EF4-FFF2-40B4-BE49-F238E27FC236}">
              <a16:creationId xmlns:a16="http://schemas.microsoft.com/office/drawing/2014/main" id="{C23EC848-E1D1-4155-9133-C264E1AB62D9}"/>
            </a:ext>
          </a:extLst>
        </xdr:cNvPr>
        <xdr:cNvSpPr txBox="1"/>
      </xdr:nvSpPr>
      <xdr:spPr>
        <a:xfrm>
          <a:off x="3239135" y="6048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168275</xdr:rowOff>
    </xdr:from>
    <xdr:ext cx="398780" cy="252730"/>
    <xdr:sp macro="" textlink="">
      <xdr:nvSpPr>
        <xdr:cNvPr id="81" name="n_2aveValue【道路】&#10;有形固定資産減価償却率">
          <a:extLst>
            <a:ext uri="{FF2B5EF4-FFF2-40B4-BE49-F238E27FC236}">
              <a16:creationId xmlns:a16="http://schemas.microsoft.com/office/drawing/2014/main" id="{F27D5A1D-F52E-450A-8937-0B9554B45719}"/>
            </a:ext>
          </a:extLst>
        </xdr:cNvPr>
        <xdr:cNvSpPr txBox="1"/>
      </xdr:nvSpPr>
      <xdr:spPr>
        <a:xfrm>
          <a:off x="2439035" y="599757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128270</xdr:rowOff>
    </xdr:from>
    <xdr:ext cx="398780" cy="259080"/>
    <xdr:sp macro="" textlink="">
      <xdr:nvSpPr>
        <xdr:cNvPr id="82" name="n_3aveValue【道路】&#10;有形固定資産減価償却率">
          <a:extLst>
            <a:ext uri="{FF2B5EF4-FFF2-40B4-BE49-F238E27FC236}">
              <a16:creationId xmlns:a16="http://schemas.microsoft.com/office/drawing/2014/main" id="{B655996A-2C1A-4E0C-8202-47A19EC1E46E}"/>
            </a:ext>
          </a:extLst>
        </xdr:cNvPr>
        <xdr:cNvSpPr txBox="1"/>
      </xdr:nvSpPr>
      <xdr:spPr>
        <a:xfrm>
          <a:off x="1648460" y="596392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76835</xdr:rowOff>
    </xdr:from>
    <xdr:ext cx="398780" cy="252730"/>
    <xdr:sp macro="" textlink="">
      <xdr:nvSpPr>
        <xdr:cNvPr id="83" name="n_4aveValue【道路】&#10;有形固定資産減価償却率">
          <a:extLst>
            <a:ext uri="{FF2B5EF4-FFF2-40B4-BE49-F238E27FC236}">
              <a16:creationId xmlns:a16="http://schemas.microsoft.com/office/drawing/2014/main" id="{9E8B063E-AF42-463C-A8E1-E98D14F3F001}"/>
            </a:ext>
          </a:extLst>
        </xdr:cNvPr>
        <xdr:cNvSpPr txBox="1"/>
      </xdr:nvSpPr>
      <xdr:spPr>
        <a:xfrm>
          <a:off x="848360" y="591566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166370</xdr:rowOff>
    </xdr:from>
    <xdr:ext cx="405130" cy="252730"/>
    <xdr:sp macro="" textlink="">
      <xdr:nvSpPr>
        <xdr:cNvPr id="84" name="n_1mainValue【道路】&#10;有形固定資産減価償却率">
          <a:extLst>
            <a:ext uri="{FF2B5EF4-FFF2-40B4-BE49-F238E27FC236}">
              <a16:creationId xmlns:a16="http://schemas.microsoft.com/office/drawing/2014/main" id="{5EA7D5B4-063E-45B0-9ECB-15D253A37F5F}"/>
            </a:ext>
          </a:extLst>
        </xdr:cNvPr>
        <xdr:cNvSpPr txBox="1"/>
      </xdr:nvSpPr>
      <xdr:spPr>
        <a:xfrm>
          <a:off x="3239135" y="648779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144780</xdr:rowOff>
    </xdr:from>
    <xdr:ext cx="398780" cy="252730"/>
    <xdr:sp macro="" textlink="">
      <xdr:nvSpPr>
        <xdr:cNvPr id="85" name="n_2mainValue【道路】&#10;有形固定資産減価償却率">
          <a:extLst>
            <a:ext uri="{FF2B5EF4-FFF2-40B4-BE49-F238E27FC236}">
              <a16:creationId xmlns:a16="http://schemas.microsoft.com/office/drawing/2014/main" id="{F88CF91D-AC95-4DA8-A6AC-14EE58B345B7}"/>
            </a:ext>
          </a:extLst>
        </xdr:cNvPr>
        <xdr:cNvSpPr txBox="1"/>
      </xdr:nvSpPr>
      <xdr:spPr>
        <a:xfrm>
          <a:off x="2439035" y="646620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39</xdr:row>
      <xdr:rowOff>93345</xdr:rowOff>
    </xdr:from>
    <xdr:ext cx="398780" cy="259080"/>
    <xdr:sp macro="" textlink="">
      <xdr:nvSpPr>
        <xdr:cNvPr id="86" name="n_4mainValue【道路】&#10;有形固定資産減価償却率">
          <a:extLst>
            <a:ext uri="{FF2B5EF4-FFF2-40B4-BE49-F238E27FC236}">
              <a16:creationId xmlns:a16="http://schemas.microsoft.com/office/drawing/2014/main" id="{ABE1E66F-73AC-49A5-9A55-1793509115DD}"/>
            </a:ext>
          </a:extLst>
        </xdr:cNvPr>
        <xdr:cNvSpPr txBox="1"/>
      </xdr:nvSpPr>
      <xdr:spPr>
        <a:xfrm>
          <a:off x="848360" y="641794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DA889A7B-3563-4C6C-B6C5-C52336101D2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9FA668B3-B62A-465F-9364-C3187B179CB9}"/>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4E9D5743-FB41-4C98-A029-1FE2E0D7F528}"/>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9B8937AC-6B8A-4555-B9DF-078A764DD6A5}"/>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FEC270A0-19D4-48CC-A3BD-90C527E0D514}"/>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B4C15D0C-B809-4AB8-87CA-7D77F042812E}"/>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AF1BDDAC-368B-40BC-A3AC-C9776FF466F5}"/>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1CE78939-6C11-4350-B223-70FFD103D35B}"/>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7185" cy="225425"/>
    <xdr:sp macro="" textlink="">
      <xdr:nvSpPr>
        <xdr:cNvPr id="95" name="テキスト ボックス 94">
          <a:extLst>
            <a:ext uri="{FF2B5EF4-FFF2-40B4-BE49-F238E27FC236}">
              <a16:creationId xmlns:a16="http://schemas.microsoft.com/office/drawing/2014/main" id="{72982988-7B0A-404B-80C4-E7749C77A84B}"/>
            </a:ext>
          </a:extLst>
        </xdr:cNvPr>
        <xdr:cNvSpPr txBox="1"/>
      </xdr:nvSpPr>
      <xdr:spPr>
        <a:xfrm>
          <a:off x="5915025" y="4867275"/>
          <a:ext cx="3371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7C88FE85-23C0-40B3-BF11-B86436DA51D8}"/>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97" name="直線コネクタ 96">
          <a:extLst>
            <a:ext uri="{FF2B5EF4-FFF2-40B4-BE49-F238E27FC236}">
              <a16:creationId xmlns:a16="http://schemas.microsoft.com/office/drawing/2014/main" id="{119296E1-7821-4610-BACE-5F00A322B6EC}"/>
            </a:ext>
          </a:extLst>
        </xdr:cNvPr>
        <xdr:cNvCxnSpPr/>
      </xdr:nvCxnSpPr>
      <xdr:spPr>
        <a:xfrm>
          <a:off x="5953125" y="69030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1010" cy="252730"/>
    <xdr:sp macro="" textlink="">
      <xdr:nvSpPr>
        <xdr:cNvPr id="98" name="テキスト ボックス 97">
          <a:extLst>
            <a:ext uri="{FF2B5EF4-FFF2-40B4-BE49-F238E27FC236}">
              <a16:creationId xmlns:a16="http://schemas.microsoft.com/office/drawing/2014/main" id="{55854F77-71F3-43A3-9D1D-D94116CA935C}"/>
            </a:ext>
          </a:extLst>
        </xdr:cNvPr>
        <xdr:cNvSpPr txBox="1"/>
      </xdr:nvSpPr>
      <xdr:spPr>
        <a:xfrm>
          <a:off x="5527040" y="67735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99" name="直線コネクタ 98">
          <a:extLst>
            <a:ext uri="{FF2B5EF4-FFF2-40B4-BE49-F238E27FC236}">
              <a16:creationId xmlns:a16="http://schemas.microsoft.com/office/drawing/2014/main" id="{FF5A086E-DBB1-416A-948F-FD95CAAAF80E}"/>
            </a:ext>
          </a:extLst>
        </xdr:cNvPr>
        <xdr:cNvCxnSpPr/>
      </xdr:nvCxnSpPr>
      <xdr:spPr>
        <a:xfrm>
          <a:off x="5953125" y="65925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0" name="テキスト ボックス 99">
          <a:extLst>
            <a:ext uri="{FF2B5EF4-FFF2-40B4-BE49-F238E27FC236}">
              <a16:creationId xmlns:a16="http://schemas.microsoft.com/office/drawing/2014/main" id="{E0036C0F-A25B-44C1-B9AE-F83CF2766BE4}"/>
            </a:ext>
          </a:extLst>
        </xdr:cNvPr>
        <xdr:cNvSpPr txBox="1"/>
      </xdr:nvSpPr>
      <xdr:spPr>
        <a:xfrm>
          <a:off x="5478780" y="6465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1" name="直線コネクタ 100">
          <a:extLst>
            <a:ext uri="{FF2B5EF4-FFF2-40B4-BE49-F238E27FC236}">
              <a16:creationId xmlns:a16="http://schemas.microsoft.com/office/drawing/2014/main" id="{E2D13659-B52C-4746-83BD-D207253D94B4}"/>
            </a:ext>
          </a:extLst>
        </xdr:cNvPr>
        <xdr:cNvCxnSpPr/>
      </xdr:nvCxnSpPr>
      <xdr:spPr>
        <a:xfrm>
          <a:off x="5953125" y="62845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2730"/>
    <xdr:sp macro="" textlink="">
      <xdr:nvSpPr>
        <xdr:cNvPr id="102" name="テキスト ボックス 101">
          <a:extLst>
            <a:ext uri="{FF2B5EF4-FFF2-40B4-BE49-F238E27FC236}">
              <a16:creationId xmlns:a16="http://schemas.microsoft.com/office/drawing/2014/main" id="{188CB4FA-C29C-42D0-8745-D283B04D0B43}"/>
            </a:ext>
          </a:extLst>
        </xdr:cNvPr>
        <xdr:cNvSpPr txBox="1"/>
      </xdr:nvSpPr>
      <xdr:spPr>
        <a:xfrm>
          <a:off x="5478780" y="615569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3" name="直線コネクタ 102">
          <a:extLst>
            <a:ext uri="{FF2B5EF4-FFF2-40B4-BE49-F238E27FC236}">
              <a16:creationId xmlns:a16="http://schemas.microsoft.com/office/drawing/2014/main" id="{26E8D6DA-D97F-409F-9200-DB93664605B2}"/>
            </a:ext>
          </a:extLst>
        </xdr:cNvPr>
        <xdr:cNvCxnSpPr/>
      </xdr:nvCxnSpPr>
      <xdr:spPr>
        <a:xfrm>
          <a:off x="5953125" y="598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4" name="テキスト ボックス 103">
          <a:extLst>
            <a:ext uri="{FF2B5EF4-FFF2-40B4-BE49-F238E27FC236}">
              <a16:creationId xmlns:a16="http://schemas.microsoft.com/office/drawing/2014/main" id="{2BEEE91B-4118-4D27-AB37-987118AE1BDA}"/>
            </a:ext>
          </a:extLst>
        </xdr:cNvPr>
        <xdr:cNvSpPr txBox="1"/>
      </xdr:nvSpPr>
      <xdr:spPr>
        <a:xfrm>
          <a:off x="5478780" y="58381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5" name="直線コネクタ 104">
          <a:extLst>
            <a:ext uri="{FF2B5EF4-FFF2-40B4-BE49-F238E27FC236}">
              <a16:creationId xmlns:a16="http://schemas.microsoft.com/office/drawing/2014/main" id="{81E9A177-C4EE-4050-AC26-BCC931A0A13A}"/>
            </a:ext>
          </a:extLst>
        </xdr:cNvPr>
        <xdr:cNvCxnSpPr/>
      </xdr:nvCxnSpPr>
      <xdr:spPr>
        <a:xfrm>
          <a:off x="5953125" y="5676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06" name="テキスト ボックス 105">
          <a:extLst>
            <a:ext uri="{FF2B5EF4-FFF2-40B4-BE49-F238E27FC236}">
              <a16:creationId xmlns:a16="http://schemas.microsoft.com/office/drawing/2014/main" id="{0F7E5026-1FB3-48CF-B776-673E0294A55F}"/>
            </a:ext>
          </a:extLst>
        </xdr:cNvPr>
        <xdr:cNvSpPr txBox="1"/>
      </xdr:nvSpPr>
      <xdr:spPr>
        <a:xfrm>
          <a:off x="5478780" y="55308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7" name="直線コネクタ 106">
          <a:extLst>
            <a:ext uri="{FF2B5EF4-FFF2-40B4-BE49-F238E27FC236}">
              <a16:creationId xmlns:a16="http://schemas.microsoft.com/office/drawing/2014/main" id="{5F9FBCFF-6738-48CC-9209-61DBB529A49E}"/>
            </a:ext>
          </a:extLst>
        </xdr:cNvPr>
        <xdr:cNvCxnSpPr/>
      </xdr:nvCxnSpPr>
      <xdr:spPr>
        <a:xfrm>
          <a:off x="5953125" y="53555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2730"/>
    <xdr:sp macro="" textlink="">
      <xdr:nvSpPr>
        <xdr:cNvPr id="108" name="テキスト ボックス 107">
          <a:extLst>
            <a:ext uri="{FF2B5EF4-FFF2-40B4-BE49-F238E27FC236}">
              <a16:creationId xmlns:a16="http://schemas.microsoft.com/office/drawing/2014/main" id="{A0B5DE77-26D3-494B-847F-6D7CFDCA6C30}"/>
            </a:ext>
          </a:extLst>
        </xdr:cNvPr>
        <xdr:cNvSpPr txBox="1"/>
      </xdr:nvSpPr>
      <xdr:spPr>
        <a:xfrm>
          <a:off x="5478780" y="521970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EFE371B-35A8-4172-B21E-25CA163B9261}"/>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0" name="テキスト ボックス 109">
          <a:extLst>
            <a:ext uri="{FF2B5EF4-FFF2-40B4-BE49-F238E27FC236}">
              <a16:creationId xmlns:a16="http://schemas.microsoft.com/office/drawing/2014/main" id="{8BB5AC92-4DB7-4BEF-96E6-5F2318B87C68}"/>
            </a:ext>
          </a:extLst>
        </xdr:cNvPr>
        <xdr:cNvSpPr txBox="1"/>
      </xdr:nvSpPr>
      <xdr:spPr>
        <a:xfrm>
          <a:off x="5478780" y="4912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3054144-C368-497C-9E48-53608FB17C6A}"/>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52705</xdr:rowOff>
    </xdr:from>
    <xdr:to>
      <xdr:col>54</xdr:col>
      <xdr:colOff>189865</xdr:colOff>
      <xdr:row>41</xdr:row>
      <xdr:rowOff>127000</xdr:rowOff>
    </xdr:to>
    <xdr:cxnSp macro="">
      <xdr:nvCxnSpPr>
        <xdr:cNvPr id="112" name="直線コネクタ 111">
          <a:extLst>
            <a:ext uri="{FF2B5EF4-FFF2-40B4-BE49-F238E27FC236}">
              <a16:creationId xmlns:a16="http://schemas.microsoft.com/office/drawing/2014/main" id="{5D875FDF-41D1-49CC-9CD8-A572A3F5874F}"/>
            </a:ext>
          </a:extLst>
        </xdr:cNvPr>
        <xdr:cNvCxnSpPr/>
      </xdr:nvCxnSpPr>
      <xdr:spPr>
        <a:xfrm flipV="1">
          <a:off x="9429115" y="540258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130810</xdr:rowOff>
    </xdr:from>
    <xdr:ext cx="469900" cy="259080"/>
    <xdr:sp macro="" textlink="">
      <xdr:nvSpPr>
        <xdr:cNvPr id="113" name="【道路】&#10;一人当たり延長最小値テキスト">
          <a:extLst>
            <a:ext uri="{FF2B5EF4-FFF2-40B4-BE49-F238E27FC236}">
              <a16:creationId xmlns:a16="http://schemas.microsoft.com/office/drawing/2014/main" id="{1DBD4F21-8C52-4E0B-A222-AFCD79E7F543}"/>
            </a:ext>
          </a:extLst>
        </xdr:cNvPr>
        <xdr:cNvSpPr txBox="1"/>
      </xdr:nvSpPr>
      <xdr:spPr>
        <a:xfrm>
          <a:off x="9467850" y="6779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127000</xdr:rowOff>
    </xdr:from>
    <xdr:to>
      <xdr:col>55</xdr:col>
      <xdr:colOff>88900</xdr:colOff>
      <xdr:row>41</xdr:row>
      <xdr:rowOff>127000</xdr:rowOff>
    </xdr:to>
    <xdr:cxnSp macro="">
      <xdr:nvCxnSpPr>
        <xdr:cNvPr id="114" name="直線コネクタ 113">
          <a:extLst>
            <a:ext uri="{FF2B5EF4-FFF2-40B4-BE49-F238E27FC236}">
              <a16:creationId xmlns:a16="http://schemas.microsoft.com/office/drawing/2014/main" id="{EDDC1124-3B5C-415A-B2DF-E549CEAB8A98}"/>
            </a:ext>
          </a:extLst>
        </xdr:cNvPr>
        <xdr:cNvCxnSpPr/>
      </xdr:nvCxnSpPr>
      <xdr:spPr>
        <a:xfrm>
          <a:off x="9363075" y="677227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170815</xdr:rowOff>
    </xdr:from>
    <xdr:ext cx="534670" cy="258445"/>
    <xdr:sp macro="" textlink="">
      <xdr:nvSpPr>
        <xdr:cNvPr id="115" name="【道路】&#10;一人当たり延長最大値テキスト">
          <a:extLst>
            <a:ext uri="{FF2B5EF4-FFF2-40B4-BE49-F238E27FC236}">
              <a16:creationId xmlns:a16="http://schemas.microsoft.com/office/drawing/2014/main" id="{B8FF8A3A-7793-4AD0-A334-D1BCBA1CB25E}"/>
            </a:ext>
          </a:extLst>
        </xdr:cNvPr>
        <xdr:cNvSpPr txBox="1"/>
      </xdr:nvSpPr>
      <xdr:spPr>
        <a:xfrm>
          <a:off x="9467850" y="51904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52705</xdr:rowOff>
    </xdr:from>
    <xdr:to>
      <xdr:col>55</xdr:col>
      <xdr:colOff>88900</xdr:colOff>
      <xdr:row>33</xdr:row>
      <xdr:rowOff>52705</xdr:rowOff>
    </xdr:to>
    <xdr:cxnSp macro="">
      <xdr:nvCxnSpPr>
        <xdr:cNvPr id="116" name="直線コネクタ 115">
          <a:extLst>
            <a:ext uri="{FF2B5EF4-FFF2-40B4-BE49-F238E27FC236}">
              <a16:creationId xmlns:a16="http://schemas.microsoft.com/office/drawing/2014/main" id="{4C2342D3-3DD0-4E83-8646-E72E264852EC}"/>
            </a:ext>
          </a:extLst>
        </xdr:cNvPr>
        <xdr:cNvCxnSpPr/>
      </xdr:nvCxnSpPr>
      <xdr:spPr>
        <a:xfrm>
          <a:off x="9363075" y="540258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135890</xdr:rowOff>
    </xdr:from>
    <xdr:ext cx="534670" cy="259080"/>
    <xdr:sp macro="" textlink="">
      <xdr:nvSpPr>
        <xdr:cNvPr id="117" name="【道路】&#10;一人当たり延長平均値テキスト">
          <a:extLst>
            <a:ext uri="{FF2B5EF4-FFF2-40B4-BE49-F238E27FC236}">
              <a16:creationId xmlns:a16="http://schemas.microsoft.com/office/drawing/2014/main" id="{CC029895-D252-4239-9741-9BDB6A97F035}"/>
            </a:ext>
          </a:extLst>
        </xdr:cNvPr>
        <xdr:cNvSpPr txBox="1"/>
      </xdr:nvSpPr>
      <xdr:spPr>
        <a:xfrm>
          <a:off x="9467850" y="61366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113030</xdr:rowOff>
    </xdr:from>
    <xdr:to>
      <xdr:col>55</xdr:col>
      <xdr:colOff>50800</xdr:colOff>
      <xdr:row>39</xdr:row>
      <xdr:rowOff>43180</xdr:rowOff>
    </xdr:to>
    <xdr:sp macro="" textlink="">
      <xdr:nvSpPr>
        <xdr:cNvPr id="118" name="フローチャート: 判断 117">
          <a:extLst>
            <a:ext uri="{FF2B5EF4-FFF2-40B4-BE49-F238E27FC236}">
              <a16:creationId xmlns:a16="http://schemas.microsoft.com/office/drawing/2014/main" id="{D9DCF5B0-F9EF-4E39-8620-832D4035CD82}"/>
            </a:ext>
          </a:extLst>
        </xdr:cNvPr>
        <xdr:cNvSpPr/>
      </xdr:nvSpPr>
      <xdr:spPr>
        <a:xfrm>
          <a:off x="9401175" y="627570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130175</xdr:rowOff>
    </xdr:from>
    <xdr:to>
      <xdr:col>50</xdr:col>
      <xdr:colOff>165100</xdr:colOff>
      <xdr:row>39</xdr:row>
      <xdr:rowOff>60325</xdr:rowOff>
    </xdr:to>
    <xdr:sp macro="" textlink="">
      <xdr:nvSpPr>
        <xdr:cNvPr id="119" name="フローチャート: 判断 118">
          <a:extLst>
            <a:ext uri="{FF2B5EF4-FFF2-40B4-BE49-F238E27FC236}">
              <a16:creationId xmlns:a16="http://schemas.microsoft.com/office/drawing/2014/main" id="{1D45FA9C-1537-4087-A802-405ED5C07899}"/>
            </a:ext>
          </a:extLst>
        </xdr:cNvPr>
        <xdr:cNvSpPr/>
      </xdr:nvSpPr>
      <xdr:spPr>
        <a:xfrm>
          <a:off x="8639175" y="62928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123825</xdr:rowOff>
    </xdr:from>
    <xdr:to>
      <xdr:col>46</xdr:col>
      <xdr:colOff>38100</xdr:colOff>
      <xdr:row>39</xdr:row>
      <xdr:rowOff>53975</xdr:rowOff>
    </xdr:to>
    <xdr:sp macro="" textlink="">
      <xdr:nvSpPr>
        <xdr:cNvPr id="120" name="フローチャート: 判断 119">
          <a:extLst>
            <a:ext uri="{FF2B5EF4-FFF2-40B4-BE49-F238E27FC236}">
              <a16:creationId xmlns:a16="http://schemas.microsoft.com/office/drawing/2014/main" id="{7FA7ACA2-CF7B-4EE8-8459-A8E0446BE51B}"/>
            </a:ext>
          </a:extLst>
        </xdr:cNvPr>
        <xdr:cNvSpPr/>
      </xdr:nvSpPr>
      <xdr:spPr>
        <a:xfrm>
          <a:off x="7839075" y="6283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126365</xdr:rowOff>
    </xdr:from>
    <xdr:to>
      <xdr:col>41</xdr:col>
      <xdr:colOff>101600</xdr:colOff>
      <xdr:row>39</xdr:row>
      <xdr:rowOff>56515</xdr:rowOff>
    </xdr:to>
    <xdr:sp macro="" textlink="">
      <xdr:nvSpPr>
        <xdr:cNvPr id="121" name="フローチャート: 判断 120">
          <a:extLst>
            <a:ext uri="{FF2B5EF4-FFF2-40B4-BE49-F238E27FC236}">
              <a16:creationId xmlns:a16="http://schemas.microsoft.com/office/drawing/2014/main" id="{40132BE7-D849-41EF-88D4-32D9C80C7259}"/>
            </a:ext>
          </a:extLst>
        </xdr:cNvPr>
        <xdr:cNvSpPr/>
      </xdr:nvSpPr>
      <xdr:spPr>
        <a:xfrm>
          <a:off x="7029450" y="62858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154940</xdr:rowOff>
    </xdr:from>
    <xdr:to>
      <xdr:col>36</xdr:col>
      <xdr:colOff>165100</xdr:colOff>
      <xdr:row>39</xdr:row>
      <xdr:rowOff>85090</xdr:rowOff>
    </xdr:to>
    <xdr:sp macro="" textlink="">
      <xdr:nvSpPr>
        <xdr:cNvPr id="122" name="フローチャート: 判断 121">
          <a:extLst>
            <a:ext uri="{FF2B5EF4-FFF2-40B4-BE49-F238E27FC236}">
              <a16:creationId xmlns:a16="http://schemas.microsoft.com/office/drawing/2014/main" id="{C2D7B951-6B47-46F9-AE17-8ECBA3D5BCF4}"/>
            </a:ext>
          </a:extLst>
        </xdr:cNvPr>
        <xdr:cNvSpPr/>
      </xdr:nvSpPr>
      <xdr:spPr>
        <a:xfrm>
          <a:off x="6238875" y="6317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BBA8AC9A-0C56-4395-B261-BABBC1F9E919}"/>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AF3EE65-DB4C-46B7-B32E-38CB27CCB274}"/>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4369120A-EF23-476E-B425-857325F6DF79}"/>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EB87054D-6D65-4085-9C5D-C9EFF9F4BF40}"/>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BF4EDDDD-D36F-4933-8B07-854ADD333709}"/>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128270</xdr:rowOff>
    </xdr:from>
    <xdr:to>
      <xdr:col>55</xdr:col>
      <xdr:colOff>50800</xdr:colOff>
      <xdr:row>39</xdr:row>
      <xdr:rowOff>58420</xdr:rowOff>
    </xdr:to>
    <xdr:sp macro="" textlink="">
      <xdr:nvSpPr>
        <xdr:cNvPr id="128" name="楕円 127">
          <a:extLst>
            <a:ext uri="{FF2B5EF4-FFF2-40B4-BE49-F238E27FC236}">
              <a16:creationId xmlns:a16="http://schemas.microsoft.com/office/drawing/2014/main" id="{F5739AA5-21BE-435F-88C4-E78FD52C701D}"/>
            </a:ext>
          </a:extLst>
        </xdr:cNvPr>
        <xdr:cNvSpPr/>
      </xdr:nvSpPr>
      <xdr:spPr>
        <a:xfrm>
          <a:off x="9401175" y="628777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106680</xdr:rowOff>
    </xdr:from>
    <xdr:ext cx="534670" cy="259080"/>
    <xdr:sp macro="" textlink="">
      <xdr:nvSpPr>
        <xdr:cNvPr id="129" name="【道路】&#10;一人当たり延長該当値テキスト">
          <a:extLst>
            <a:ext uri="{FF2B5EF4-FFF2-40B4-BE49-F238E27FC236}">
              <a16:creationId xmlns:a16="http://schemas.microsoft.com/office/drawing/2014/main" id="{6A5A4151-0D47-4668-A0A5-832167D240DF}"/>
            </a:ext>
          </a:extLst>
        </xdr:cNvPr>
        <xdr:cNvSpPr txBox="1"/>
      </xdr:nvSpPr>
      <xdr:spPr>
        <a:xfrm>
          <a:off x="9467850" y="6266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117475</xdr:rowOff>
    </xdr:from>
    <xdr:to>
      <xdr:col>50</xdr:col>
      <xdr:colOff>165100</xdr:colOff>
      <xdr:row>39</xdr:row>
      <xdr:rowOff>47625</xdr:rowOff>
    </xdr:to>
    <xdr:sp macro="" textlink="">
      <xdr:nvSpPr>
        <xdr:cNvPr id="130" name="楕円 129">
          <a:extLst>
            <a:ext uri="{FF2B5EF4-FFF2-40B4-BE49-F238E27FC236}">
              <a16:creationId xmlns:a16="http://schemas.microsoft.com/office/drawing/2014/main" id="{C1B88D16-688A-41B3-8CA0-C488BEE5319C}"/>
            </a:ext>
          </a:extLst>
        </xdr:cNvPr>
        <xdr:cNvSpPr/>
      </xdr:nvSpPr>
      <xdr:spPr>
        <a:xfrm>
          <a:off x="8639175" y="62833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168275</xdr:rowOff>
    </xdr:from>
    <xdr:to>
      <xdr:col>55</xdr:col>
      <xdr:colOff>0</xdr:colOff>
      <xdr:row>39</xdr:row>
      <xdr:rowOff>7620</xdr:rowOff>
    </xdr:to>
    <xdr:cxnSp macro="">
      <xdr:nvCxnSpPr>
        <xdr:cNvPr id="131" name="直線コネクタ 130">
          <a:extLst>
            <a:ext uri="{FF2B5EF4-FFF2-40B4-BE49-F238E27FC236}">
              <a16:creationId xmlns:a16="http://schemas.microsoft.com/office/drawing/2014/main" id="{6C2A7553-C03C-43D2-8BFC-9D2005AB4EC0}"/>
            </a:ext>
          </a:extLst>
        </xdr:cNvPr>
        <xdr:cNvCxnSpPr/>
      </xdr:nvCxnSpPr>
      <xdr:spPr>
        <a:xfrm>
          <a:off x="8686800" y="6321425"/>
          <a:ext cx="742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124460</xdr:rowOff>
    </xdr:from>
    <xdr:to>
      <xdr:col>46</xdr:col>
      <xdr:colOff>38100</xdr:colOff>
      <xdr:row>39</xdr:row>
      <xdr:rowOff>54610</xdr:rowOff>
    </xdr:to>
    <xdr:sp macro="" textlink="">
      <xdr:nvSpPr>
        <xdr:cNvPr id="132" name="楕円 131">
          <a:extLst>
            <a:ext uri="{FF2B5EF4-FFF2-40B4-BE49-F238E27FC236}">
              <a16:creationId xmlns:a16="http://schemas.microsoft.com/office/drawing/2014/main" id="{1C108763-A345-40AD-8350-B78FD2568302}"/>
            </a:ext>
          </a:extLst>
        </xdr:cNvPr>
        <xdr:cNvSpPr/>
      </xdr:nvSpPr>
      <xdr:spPr>
        <a:xfrm>
          <a:off x="7839075" y="62839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168275</xdr:rowOff>
    </xdr:from>
    <xdr:to>
      <xdr:col>50</xdr:col>
      <xdr:colOff>114300</xdr:colOff>
      <xdr:row>39</xdr:row>
      <xdr:rowOff>3810</xdr:rowOff>
    </xdr:to>
    <xdr:cxnSp macro="">
      <xdr:nvCxnSpPr>
        <xdr:cNvPr id="133" name="直線コネクタ 132">
          <a:extLst>
            <a:ext uri="{FF2B5EF4-FFF2-40B4-BE49-F238E27FC236}">
              <a16:creationId xmlns:a16="http://schemas.microsoft.com/office/drawing/2014/main" id="{3954D873-DFD5-43E8-8757-A9A01E42DC5A}"/>
            </a:ext>
          </a:extLst>
        </xdr:cNvPr>
        <xdr:cNvCxnSpPr/>
      </xdr:nvCxnSpPr>
      <xdr:spPr>
        <a:xfrm flipV="1">
          <a:off x="7886700" y="632142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133985</xdr:rowOff>
    </xdr:from>
    <xdr:to>
      <xdr:col>36</xdr:col>
      <xdr:colOff>165100</xdr:colOff>
      <xdr:row>39</xdr:row>
      <xdr:rowOff>64135</xdr:rowOff>
    </xdr:to>
    <xdr:sp macro="" textlink="">
      <xdr:nvSpPr>
        <xdr:cNvPr id="134" name="楕円 133">
          <a:extLst>
            <a:ext uri="{FF2B5EF4-FFF2-40B4-BE49-F238E27FC236}">
              <a16:creationId xmlns:a16="http://schemas.microsoft.com/office/drawing/2014/main" id="{F5B0BC8A-CA35-4DBD-AF82-3022F08D01E5}"/>
            </a:ext>
          </a:extLst>
        </xdr:cNvPr>
        <xdr:cNvSpPr/>
      </xdr:nvSpPr>
      <xdr:spPr>
        <a:xfrm>
          <a:off x="6238875" y="62966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24765</xdr:colOff>
      <xdr:row>39</xdr:row>
      <xdr:rowOff>52070</xdr:rowOff>
    </xdr:from>
    <xdr:ext cx="534670" cy="252730"/>
    <xdr:sp macro="" textlink="">
      <xdr:nvSpPr>
        <xdr:cNvPr id="135" name="n_1aveValue【道路】&#10;一人当たり延長">
          <a:extLst>
            <a:ext uri="{FF2B5EF4-FFF2-40B4-BE49-F238E27FC236}">
              <a16:creationId xmlns:a16="http://schemas.microsoft.com/office/drawing/2014/main" id="{A94453CB-4A0B-4FF4-8AF5-6FDEC706FA37}"/>
            </a:ext>
          </a:extLst>
        </xdr:cNvPr>
        <xdr:cNvSpPr txBox="1"/>
      </xdr:nvSpPr>
      <xdr:spPr>
        <a:xfrm>
          <a:off x="8428990" y="63734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37</xdr:row>
      <xdr:rowOff>70485</xdr:rowOff>
    </xdr:from>
    <xdr:ext cx="528320" cy="259080"/>
    <xdr:sp macro="" textlink="">
      <xdr:nvSpPr>
        <xdr:cNvPr id="136" name="n_2aveValue【道路】&#10;一人当たり延長">
          <a:extLst>
            <a:ext uri="{FF2B5EF4-FFF2-40B4-BE49-F238E27FC236}">
              <a16:creationId xmlns:a16="http://schemas.microsoft.com/office/drawing/2014/main" id="{FE665A05-72E0-47A9-992A-D925A60BFD11}"/>
            </a:ext>
          </a:extLst>
        </xdr:cNvPr>
        <xdr:cNvSpPr txBox="1"/>
      </xdr:nvSpPr>
      <xdr:spPr>
        <a:xfrm>
          <a:off x="7647940" y="606806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73025</xdr:rowOff>
    </xdr:from>
    <xdr:ext cx="528320" cy="259080"/>
    <xdr:sp macro="" textlink="">
      <xdr:nvSpPr>
        <xdr:cNvPr id="137" name="n_3aveValue【道路】&#10;一人当たり延長">
          <a:extLst>
            <a:ext uri="{FF2B5EF4-FFF2-40B4-BE49-F238E27FC236}">
              <a16:creationId xmlns:a16="http://schemas.microsoft.com/office/drawing/2014/main" id="{7A5BE026-D2D7-45F7-ABD1-0F9A2FDACA2D}"/>
            </a:ext>
          </a:extLst>
        </xdr:cNvPr>
        <xdr:cNvSpPr txBox="1"/>
      </xdr:nvSpPr>
      <xdr:spPr>
        <a:xfrm>
          <a:off x="6847840" y="607377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76200</xdr:rowOff>
    </xdr:from>
    <xdr:ext cx="528320" cy="252730"/>
    <xdr:sp macro="" textlink="">
      <xdr:nvSpPr>
        <xdr:cNvPr id="138" name="n_4aveValue【道路】&#10;一人当たり延長">
          <a:extLst>
            <a:ext uri="{FF2B5EF4-FFF2-40B4-BE49-F238E27FC236}">
              <a16:creationId xmlns:a16="http://schemas.microsoft.com/office/drawing/2014/main" id="{3744AC1A-E799-42AF-BDFB-CB45CC654990}"/>
            </a:ext>
          </a:extLst>
        </xdr:cNvPr>
        <xdr:cNvSpPr txBox="1"/>
      </xdr:nvSpPr>
      <xdr:spPr>
        <a:xfrm>
          <a:off x="6038215" y="64008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37</xdr:row>
      <xdr:rowOff>64770</xdr:rowOff>
    </xdr:from>
    <xdr:ext cx="534670" cy="252730"/>
    <xdr:sp macro="" textlink="">
      <xdr:nvSpPr>
        <xdr:cNvPr id="139" name="n_1mainValue【道路】&#10;一人当たり延長">
          <a:extLst>
            <a:ext uri="{FF2B5EF4-FFF2-40B4-BE49-F238E27FC236}">
              <a16:creationId xmlns:a16="http://schemas.microsoft.com/office/drawing/2014/main" id="{0CD038BE-648F-47BC-8E49-62BA36854B03}"/>
            </a:ext>
          </a:extLst>
        </xdr:cNvPr>
        <xdr:cNvSpPr txBox="1"/>
      </xdr:nvSpPr>
      <xdr:spPr>
        <a:xfrm>
          <a:off x="8428990" y="60686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18.671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45720</xdr:rowOff>
    </xdr:from>
    <xdr:ext cx="528320" cy="259080"/>
    <xdr:sp macro="" textlink="">
      <xdr:nvSpPr>
        <xdr:cNvPr id="140" name="n_2mainValue【道路】&#10;一人当たり延長">
          <a:extLst>
            <a:ext uri="{FF2B5EF4-FFF2-40B4-BE49-F238E27FC236}">
              <a16:creationId xmlns:a16="http://schemas.microsoft.com/office/drawing/2014/main" id="{9CC0BCE6-1BE5-40F3-B71E-4BF2E954EA4D}"/>
            </a:ext>
          </a:extLst>
        </xdr:cNvPr>
        <xdr:cNvSpPr txBox="1"/>
      </xdr:nvSpPr>
      <xdr:spPr>
        <a:xfrm>
          <a:off x="7647940" y="637349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18.462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37</xdr:row>
      <xdr:rowOff>80645</xdr:rowOff>
    </xdr:from>
    <xdr:ext cx="528320" cy="259080"/>
    <xdr:sp macro="" textlink="">
      <xdr:nvSpPr>
        <xdr:cNvPr id="141" name="n_4mainValue【道路】&#10;一人当たり延長">
          <a:extLst>
            <a:ext uri="{FF2B5EF4-FFF2-40B4-BE49-F238E27FC236}">
              <a16:creationId xmlns:a16="http://schemas.microsoft.com/office/drawing/2014/main" id="{E850063A-FEB7-4956-9170-DB64947A4DDB}"/>
            </a:ext>
          </a:extLst>
        </xdr:cNvPr>
        <xdr:cNvSpPr txBox="1"/>
      </xdr:nvSpPr>
      <xdr:spPr>
        <a:xfrm>
          <a:off x="6038215" y="608457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18.173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299FB529-9DB2-4751-B082-E7F3C3FDAA9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80F5274D-C843-445E-9629-69E32081EBE1}"/>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3C59E8DF-8141-419E-A3FC-244371623ACC}"/>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306ADA1F-D11B-45B2-A96D-4C5FAA3FD514}"/>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5FE79C14-0335-414A-B228-525B9414EB42}"/>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A0F4E7BD-DF31-462D-9740-E509030D2B39}"/>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04851655-1035-4ACE-A3C9-35A9B59AA715}"/>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0980FDDE-CA51-4037-8032-664FA720013E}"/>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2100" cy="225425"/>
    <xdr:sp macro="" textlink="">
      <xdr:nvSpPr>
        <xdr:cNvPr id="150" name="テキスト ボックス 149">
          <a:extLst>
            <a:ext uri="{FF2B5EF4-FFF2-40B4-BE49-F238E27FC236}">
              <a16:creationId xmlns:a16="http://schemas.microsoft.com/office/drawing/2014/main" id="{A91E94F8-A7AE-4D68-B059-5B5DAB856A96}"/>
            </a:ext>
          </a:extLst>
        </xdr:cNvPr>
        <xdr:cNvSpPr txBox="1"/>
      </xdr:nvSpPr>
      <xdr:spPr>
        <a:xfrm>
          <a:off x="666750" y="8467725"/>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0C62C9B5-DD55-4520-9ACA-5343770D6F89}"/>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1010" cy="252730"/>
    <xdr:sp macro="" textlink="">
      <xdr:nvSpPr>
        <xdr:cNvPr id="152" name="テキスト ボックス 151">
          <a:extLst>
            <a:ext uri="{FF2B5EF4-FFF2-40B4-BE49-F238E27FC236}">
              <a16:creationId xmlns:a16="http://schemas.microsoft.com/office/drawing/2014/main" id="{B44375DE-55EB-4DEE-AEE6-4FA23B6ED3D3}"/>
            </a:ext>
          </a:extLst>
        </xdr:cNvPr>
        <xdr:cNvSpPr txBox="1"/>
      </xdr:nvSpPr>
      <xdr:spPr>
        <a:xfrm>
          <a:off x="278765" y="106749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3" name="直線コネクタ 152">
          <a:extLst>
            <a:ext uri="{FF2B5EF4-FFF2-40B4-BE49-F238E27FC236}">
              <a16:creationId xmlns:a16="http://schemas.microsoft.com/office/drawing/2014/main" id="{2D58141C-4255-4EC4-8E15-CEB8FCD0A7D5}"/>
            </a:ext>
          </a:extLst>
        </xdr:cNvPr>
        <xdr:cNvCxnSpPr/>
      </xdr:nvCxnSpPr>
      <xdr:spPr>
        <a:xfrm>
          <a:off x="6858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1010" cy="259080"/>
    <xdr:sp macro="" textlink="">
      <xdr:nvSpPr>
        <xdr:cNvPr id="154" name="テキスト ボックス 153">
          <a:extLst>
            <a:ext uri="{FF2B5EF4-FFF2-40B4-BE49-F238E27FC236}">
              <a16:creationId xmlns:a16="http://schemas.microsoft.com/office/drawing/2014/main" id="{EF84E4B9-2D9A-4D42-814C-7E3234C37D68}"/>
            </a:ext>
          </a:extLst>
        </xdr:cNvPr>
        <xdr:cNvSpPr txBox="1"/>
      </xdr:nvSpPr>
      <xdr:spPr>
        <a:xfrm>
          <a:off x="278765" y="1037399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5" name="直線コネクタ 154">
          <a:extLst>
            <a:ext uri="{FF2B5EF4-FFF2-40B4-BE49-F238E27FC236}">
              <a16:creationId xmlns:a16="http://schemas.microsoft.com/office/drawing/2014/main" id="{4432B281-235E-4951-BF88-4839430FE74F}"/>
            </a:ext>
          </a:extLst>
        </xdr:cNvPr>
        <xdr:cNvCxnSpPr/>
      </xdr:nvCxnSpPr>
      <xdr:spPr>
        <a:xfrm>
          <a:off x="6858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56" name="テキスト ボックス 155">
          <a:extLst>
            <a:ext uri="{FF2B5EF4-FFF2-40B4-BE49-F238E27FC236}">
              <a16:creationId xmlns:a16="http://schemas.microsoft.com/office/drawing/2014/main" id="{B5023D7B-7E4D-4BA4-AB65-E7941EF5ADEF}"/>
            </a:ext>
          </a:extLst>
        </xdr:cNvPr>
        <xdr:cNvSpPr txBox="1"/>
      </xdr:nvSpPr>
      <xdr:spPr>
        <a:xfrm>
          <a:off x="339725" y="100564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57" name="直線コネクタ 156">
          <a:extLst>
            <a:ext uri="{FF2B5EF4-FFF2-40B4-BE49-F238E27FC236}">
              <a16:creationId xmlns:a16="http://schemas.microsoft.com/office/drawing/2014/main" id="{F4155A1A-15F3-4B56-A8E2-B0FD390BDFA5}"/>
            </a:ext>
          </a:extLst>
        </xdr:cNvPr>
        <xdr:cNvCxnSpPr/>
      </xdr:nvCxnSpPr>
      <xdr:spPr>
        <a:xfrm>
          <a:off x="6858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2730"/>
    <xdr:sp macro="" textlink="">
      <xdr:nvSpPr>
        <xdr:cNvPr id="158" name="テキスト ボックス 157">
          <a:extLst>
            <a:ext uri="{FF2B5EF4-FFF2-40B4-BE49-F238E27FC236}">
              <a16:creationId xmlns:a16="http://schemas.microsoft.com/office/drawing/2014/main" id="{9BC13E84-11FB-4CE7-9B72-052D739FD471}"/>
            </a:ext>
          </a:extLst>
        </xdr:cNvPr>
        <xdr:cNvSpPr txBox="1"/>
      </xdr:nvSpPr>
      <xdr:spPr>
        <a:xfrm>
          <a:off x="339725" y="974598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59" name="直線コネクタ 158">
          <a:extLst>
            <a:ext uri="{FF2B5EF4-FFF2-40B4-BE49-F238E27FC236}">
              <a16:creationId xmlns:a16="http://schemas.microsoft.com/office/drawing/2014/main" id="{725B64C7-9A86-4FD3-A45A-B4CAEDD17FC8}"/>
            </a:ext>
          </a:extLst>
        </xdr:cNvPr>
        <xdr:cNvCxnSpPr/>
      </xdr:nvCxnSpPr>
      <xdr:spPr>
        <a:xfrm>
          <a:off x="6858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0" name="テキスト ボックス 159">
          <a:extLst>
            <a:ext uri="{FF2B5EF4-FFF2-40B4-BE49-F238E27FC236}">
              <a16:creationId xmlns:a16="http://schemas.microsoft.com/office/drawing/2014/main" id="{002E1132-132B-4A2E-A01C-6DD2DD0366EE}"/>
            </a:ext>
          </a:extLst>
        </xdr:cNvPr>
        <xdr:cNvSpPr txBox="1"/>
      </xdr:nvSpPr>
      <xdr:spPr>
        <a:xfrm>
          <a:off x="339725" y="94386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1" name="直線コネクタ 160">
          <a:extLst>
            <a:ext uri="{FF2B5EF4-FFF2-40B4-BE49-F238E27FC236}">
              <a16:creationId xmlns:a16="http://schemas.microsoft.com/office/drawing/2014/main" id="{FEA95DC0-51AC-4C07-B610-C98C4497A1CC}"/>
            </a:ext>
          </a:extLst>
        </xdr:cNvPr>
        <xdr:cNvCxnSpPr/>
      </xdr:nvCxnSpPr>
      <xdr:spPr>
        <a:xfrm>
          <a:off x="6858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2730"/>
    <xdr:sp macro="" textlink="">
      <xdr:nvSpPr>
        <xdr:cNvPr id="162" name="テキスト ボックス 161">
          <a:extLst>
            <a:ext uri="{FF2B5EF4-FFF2-40B4-BE49-F238E27FC236}">
              <a16:creationId xmlns:a16="http://schemas.microsoft.com/office/drawing/2014/main" id="{10D4FB78-C695-4DDF-A657-7FE973A5AA13}"/>
            </a:ext>
          </a:extLst>
        </xdr:cNvPr>
        <xdr:cNvSpPr txBox="1"/>
      </xdr:nvSpPr>
      <xdr:spPr>
        <a:xfrm>
          <a:off x="339725" y="913130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3" name="直線コネクタ 162">
          <a:extLst>
            <a:ext uri="{FF2B5EF4-FFF2-40B4-BE49-F238E27FC236}">
              <a16:creationId xmlns:a16="http://schemas.microsoft.com/office/drawing/2014/main" id="{E00D02F1-1851-43EB-AEE9-FC5DBAA47425}"/>
            </a:ext>
          </a:extLst>
        </xdr:cNvPr>
        <xdr:cNvCxnSpPr/>
      </xdr:nvCxnSpPr>
      <xdr:spPr>
        <a:xfrm>
          <a:off x="6858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2740" cy="259080"/>
    <xdr:sp macro="" textlink="">
      <xdr:nvSpPr>
        <xdr:cNvPr id="164" name="テキスト ボックス 163">
          <a:extLst>
            <a:ext uri="{FF2B5EF4-FFF2-40B4-BE49-F238E27FC236}">
              <a16:creationId xmlns:a16="http://schemas.microsoft.com/office/drawing/2014/main" id="{E6F6EEFA-C835-40AF-922E-2A53CAFD709D}"/>
            </a:ext>
          </a:extLst>
        </xdr:cNvPr>
        <xdr:cNvSpPr txBox="1"/>
      </xdr:nvSpPr>
      <xdr:spPr>
        <a:xfrm>
          <a:off x="387985" y="8820150"/>
          <a:ext cx="332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71795F99-1C64-4B72-9517-C1AA0B876EC2}"/>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23B32ACA-6462-4FB9-A2D2-6D84AFAB20FF}"/>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40640</xdr:rowOff>
    </xdr:from>
    <xdr:to>
      <xdr:col>24</xdr:col>
      <xdr:colOff>62865</xdr:colOff>
      <xdr:row>64</xdr:row>
      <xdr:rowOff>11430</xdr:rowOff>
    </xdr:to>
    <xdr:cxnSp macro="">
      <xdr:nvCxnSpPr>
        <xdr:cNvPr id="167" name="直線コネクタ 166">
          <a:extLst>
            <a:ext uri="{FF2B5EF4-FFF2-40B4-BE49-F238E27FC236}">
              <a16:creationId xmlns:a16="http://schemas.microsoft.com/office/drawing/2014/main" id="{2BD8C45D-D32D-4FB9-813E-E76C1350137E}"/>
            </a:ext>
          </a:extLst>
        </xdr:cNvPr>
        <xdr:cNvCxnSpPr/>
      </xdr:nvCxnSpPr>
      <xdr:spPr>
        <a:xfrm flipV="1">
          <a:off x="4180840" y="8956040"/>
          <a:ext cx="0" cy="1424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15240</xdr:rowOff>
    </xdr:from>
    <xdr:ext cx="405130" cy="259080"/>
    <xdr:sp macro="" textlink="">
      <xdr:nvSpPr>
        <xdr:cNvPr id="168" name="【橋りょう・トンネル】&#10;有形固定資産減価償却率最小値テキスト">
          <a:extLst>
            <a:ext uri="{FF2B5EF4-FFF2-40B4-BE49-F238E27FC236}">
              <a16:creationId xmlns:a16="http://schemas.microsoft.com/office/drawing/2014/main" id="{2ABF7518-23E6-4A72-9409-AA4753E1FC26}"/>
            </a:ext>
          </a:extLst>
        </xdr:cNvPr>
        <xdr:cNvSpPr txBox="1"/>
      </xdr:nvSpPr>
      <xdr:spPr>
        <a:xfrm>
          <a:off x="4219575" y="10384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69" name="直線コネクタ 168">
          <a:extLst>
            <a:ext uri="{FF2B5EF4-FFF2-40B4-BE49-F238E27FC236}">
              <a16:creationId xmlns:a16="http://schemas.microsoft.com/office/drawing/2014/main" id="{3542650C-025B-4956-9F83-4F9A92871B39}"/>
            </a:ext>
          </a:extLst>
        </xdr:cNvPr>
        <xdr:cNvCxnSpPr/>
      </xdr:nvCxnSpPr>
      <xdr:spPr>
        <a:xfrm>
          <a:off x="4105275" y="103809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158750</xdr:rowOff>
    </xdr:from>
    <xdr:ext cx="340360" cy="259080"/>
    <xdr:sp macro="" textlink="">
      <xdr:nvSpPr>
        <xdr:cNvPr id="170" name="【橋りょう・トンネル】&#10;有形固定資産減価償却率最大値テキスト">
          <a:extLst>
            <a:ext uri="{FF2B5EF4-FFF2-40B4-BE49-F238E27FC236}">
              <a16:creationId xmlns:a16="http://schemas.microsoft.com/office/drawing/2014/main" id="{30493BE0-22D6-469F-9D0D-CC59D4A2179C}"/>
            </a:ext>
          </a:extLst>
        </xdr:cNvPr>
        <xdr:cNvSpPr txBox="1"/>
      </xdr:nvSpPr>
      <xdr:spPr>
        <a:xfrm>
          <a:off x="4219575" y="87534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40640</xdr:rowOff>
    </xdr:from>
    <xdr:to>
      <xdr:col>24</xdr:col>
      <xdr:colOff>152400</xdr:colOff>
      <xdr:row>55</xdr:row>
      <xdr:rowOff>40640</xdr:rowOff>
    </xdr:to>
    <xdr:cxnSp macro="">
      <xdr:nvCxnSpPr>
        <xdr:cNvPr id="171" name="直線コネクタ 170">
          <a:extLst>
            <a:ext uri="{FF2B5EF4-FFF2-40B4-BE49-F238E27FC236}">
              <a16:creationId xmlns:a16="http://schemas.microsoft.com/office/drawing/2014/main" id="{7C6BEDD9-8FD1-4F87-9AFB-7DCF77A99317}"/>
            </a:ext>
          </a:extLst>
        </xdr:cNvPr>
        <xdr:cNvCxnSpPr/>
      </xdr:nvCxnSpPr>
      <xdr:spPr>
        <a:xfrm>
          <a:off x="4105275" y="89560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46990</xdr:rowOff>
    </xdr:from>
    <xdr:ext cx="405130" cy="259080"/>
    <xdr:sp macro="" textlink="">
      <xdr:nvSpPr>
        <xdr:cNvPr id="172" name="【橋りょう・トンネル】&#10;有形固定資産減価償却率平均値テキスト">
          <a:extLst>
            <a:ext uri="{FF2B5EF4-FFF2-40B4-BE49-F238E27FC236}">
              <a16:creationId xmlns:a16="http://schemas.microsoft.com/office/drawing/2014/main" id="{AE6CDF40-7973-4D34-910C-F5694F2E3D13}"/>
            </a:ext>
          </a:extLst>
        </xdr:cNvPr>
        <xdr:cNvSpPr txBox="1"/>
      </xdr:nvSpPr>
      <xdr:spPr>
        <a:xfrm>
          <a:off x="4219575" y="99371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68580</xdr:rowOff>
    </xdr:from>
    <xdr:to>
      <xdr:col>24</xdr:col>
      <xdr:colOff>114300</xdr:colOff>
      <xdr:row>61</xdr:row>
      <xdr:rowOff>170180</xdr:rowOff>
    </xdr:to>
    <xdr:sp macro="" textlink="">
      <xdr:nvSpPr>
        <xdr:cNvPr id="173" name="フローチャート: 判断 172">
          <a:extLst>
            <a:ext uri="{FF2B5EF4-FFF2-40B4-BE49-F238E27FC236}">
              <a16:creationId xmlns:a16="http://schemas.microsoft.com/office/drawing/2014/main" id="{F973EB26-08A5-4C71-B958-792D1292497B}"/>
            </a:ext>
          </a:extLst>
        </xdr:cNvPr>
        <xdr:cNvSpPr/>
      </xdr:nvSpPr>
      <xdr:spPr>
        <a:xfrm>
          <a:off x="4124325" y="99523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50165</xdr:rowOff>
    </xdr:from>
    <xdr:to>
      <xdr:col>20</xdr:col>
      <xdr:colOff>38100</xdr:colOff>
      <xdr:row>61</xdr:row>
      <xdr:rowOff>151765</xdr:rowOff>
    </xdr:to>
    <xdr:sp macro="" textlink="">
      <xdr:nvSpPr>
        <xdr:cNvPr id="174" name="フローチャート: 判断 173">
          <a:extLst>
            <a:ext uri="{FF2B5EF4-FFF2-40B4-BE49-F238E27FC236}">
              <a16:creationId xmlns:a16="http://schemas.microsoft.com/office/drawing/2014/main" id="{731A6CB8-ECC4-4E35-A5C0-A8D2A94FD226}"/>
            </a:ext>
          </a:extLst>
        </xdr:cNvPr>
        <xdr:cNvSpPr/>
      </xdr:nvSpPr>
      <xdr:spPr>
        <a:xfrm>
          <a:off x="3381375" y="99339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34290</xdr:rowOff>
    </xdr:from>
    <xdr:to>
      <xdr:col>15</xdr:col>
      <xdr:colOff>101600</xdr:colOff>
      <xdr:row>61</xdr:row>
      <xdr:rowOff>135890</xdr:rowOff>
    </xdr:to>
    <xdr:sp macro="" textlink="">
      <xdr:nvSpPr>
        <xdr:cNvPr id="175" name="フローチャート: 判断 174">
          <a:extLst>
            <a:ext uri="{FF2B5EF4-FFF2-40B4-BE49-F238E27FC236}">
              <a16:creationId xmlns:a16="http://schemas.microsoft.com/office/drawing/2014/main" id="{0B1FD60C-16E1-40B7-BFB0-0C0F97BFDDBF}"/>
            </a:ext>
          </a:extLst>
        </xdr:cNvPr>
        <xdr:cNvSpPr/>
      </xdr:nvSpPr>
      <xdr:spPr>
        <a:xfrm>
          <a:off x="2571750" y="9918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20955</xdr:rowOff>
    </xdr:from>
    <xdr:to>
      <xdr:col>10</xdr:col>
      <xdr:colOff>165100</xdr:colOff>
      <xdr:row>61</xdr:row>
      <xdr:rowOff>122555</xdr:rowOff>
    </xdr:to>
    <xdr:sp macro="" textlink="">
      <xdr:nvSpPr>
        <xdr:cNvPr id="176" name="フローチャート: 判断 175">
          <a:extLst>
            <a:ext uri="{FF2B5EF4-FFF2-40B4-BE49-F238E27FC236}">
              <a16:creationId xmlns:a16="http://schemas.microsoft.com/office/drawing/2014/main" id="{B9AE1A3A-73C9-40C0-B5E4-B0801DBBED77}"/>
            </a:ext>
          </a:extLst>
        </xdr:cNvPr>
        <xdr:cNvSpPr/>
      </xdr:nvSpPr>
      <xdr:spPr>
        <a:xfrm>
          <a:off x="1781175" y="9907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15875</xdr:rowOff>
    </xdr:from>
    <xdr:to>
      <xdr:col>6</xdr:col>
      <xdr:colOff>38100</xdr:colOff>
      <xdr:row>61</xdr:row>
      <xdr:rowOff>117475</xdr:rowOff>
    </xdr:to>
    <xdr:sp macro="" textlink="">
      <xdr:nvSpPr>
        <xdr:cNvPr id="177" name="フローチャート: 判断 176">
          <a:extLst>
            <a:ext uri="{FF2B5EF4-FFF2-40B4-BE49-F238E27FC236}">
              <a16:creationId xmlns:a16="http://schemas.microsoft.com/office/drawing/2014/main" id="{56B484F8-A106-441E-BFA3-9F58C02F324E}"/>
            </a:ext>
          </a:extLst>
        </xdr:cNvPr>
        <xdr:cNvSpPr/>
      </xdr:nvSpPr>
      <xdr:spPr>
        <a:xfrm>
          <a:off x="981075" y="99028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2730"/>
    <xdr:sp macro="" textlink="">
      <xdr:nvSpPr>
        <xdr:cNvPr id="178" name="テキスト ボックス 177">
          <a:extLst>
            <a:ext uri="{FF2B5EF4-FFF2-40B4-BE49-F238E27FC236}">
              <a16:creationId xmlns:a16="http://schemas.microsoft.com/office/drawing/2014/main" id="{2BCAB269-1C59-4BED-B65E-01FD2D02D809}"/>
            </a:ext>
          </a:extLst>
        </xdr:cNvPr>
        <xdr:cNvSpPr txBox="1"/>
      </xdr:nvSpPr>
      <xdr:spPr>
        <a:xfrm>
          <a:off x="40100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2730"/>
    <xdr:sp macro="" textlink="">
      <xdr:nvSpPr>
        <xdr:cNvPr id="179" name="テキスト ボックス 178">
          <a:extLst>
            <a:ext uri="{FF2B5EF4-FFF2-40B4-BE49-F238E27FC236}">
              <a16:creationId xmlns:a16="http://schemas.microsoft.com/office/drawing/2014/main" id="{9D3D8507-5C3D-45C1-875F-078789F7E4EB}"/>
            </a:ext>
          </a:extLst>
        </xdr:cNvPr>
        <xdr:cNvSpPr txBox="1"/>
      </xdr:nvSpPr>
      <xdr:spPr>
        <a:xfrm>
          <a:off x="32575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2730"/>
    <xdr:sp macro="" textlink="">
      <xdr:nvSpPr>
        <xdr:cNvPr id="180" name="テキスト ボックス 179">
          <a:extLst>
            <a:ext uri="{FF2B5EF4-FFF2-40B4-BE49-F238E27FC236}">
              <a16:creationId xmlns:a16="http://schemas.microsoft.com/office/drawing/2014/main" id="{3524A19E-438E-4800-A912-FECB8339687A}"/>
            </a:ext>
          </a:extLst>
        </xdr:cNvPr>
        <xdr:cNvSpPr txBox="1"/>
      </xdr:nvSpPr>
      <xdr:spPr>
        <a:xfrm>
          <a:off x="24479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2730"/>
    <xdr:sp macro="" textlink="">
      <xdr:nvSpPr>
        <xdr:cNvPr id="181" name="テキスト ボックス 180">
          <a:extLst>
            <a:ext uri="{FF2B5EF4-FFF2-40B4-BE49-F238E27FC236}">
              <a16:creationId xmlns:a16="http://schemas.microsoft.com/office/drawing/2014/main" id="{ADC48F32-7A54-4FFB-894F-7780C1D5D92B}"/>
            </a:ext>
          </a:extLst>
        </xdr:cNvPr>
        <xdr:cNvSpPr txBox="1"/>
      </xdr:nvSpPr>
      <xdr:spPr>
        <a:xfrm>
          <a:off x="16573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2730"/>
    <xdr:sp macro="" textlink="">
      <xdr:nvSpPr>
        <xdr:cNvPr id="182" name="テキスト ボックス 181">
          <a:extLst>
            <a:ext uri="{FF2B5EF4-FFF2-40B4-BE49-F238E27FC236}">
              <a16:creationId xmlns:a16="http://schemas.microsoft.com/office/drawing/2014/main" id="{FF33A1F9-9472-4FB5-BAFE-EE39930039AD}"/>
            </a:ext>
          </a:extLst>
        </xdr:cNvPr>
        <xdr:cNvSpPr txBox="1"/>
      </xdr:nvSpPr>
      <xdr:spPr>
        <a:xfrm>
          <a:off x="8572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145415</xdr:rowOff>
    </xdr:from>
    <xdr:to>
      <xdr:col>24</xdr:col>
      <xdr:colOff>114300</xdr:colOff>
      <xdr:row>61</xdr:row>
      <xdr:rowOff>75565</xdr:rowOff>
    </xdr:to>
    <xdr:sp macro="" textlink="">
      <xdr:nvSpPr>
        <xdr:cNvPr id="183" name="楕円 182">
          <a:extLst>
            <a:ext uri="{FF2B5EF4-FFF2-40B4-BE49-F238E27FC236}">
              <a16:creationId xmlns:a16="http://schemas.microsoft.com/office/drawing/2014/main" id="{EA706101-D6CB-49F1-B275-DA92E32F99DC}"/>
            </a:ext>
          </a:extLst>
        </xdr:cNvPr>
        <xdr:cNvSpPr/>
      </xdr:nvSpPr>
      <xdr:spPr>
        <a:xfrm>
          <a:off x="4124325" y="98672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168275</xdr:rowOff>
    </xdr:from>
    <xdr:ext cx="405130" cy="252730"/>
    <xdr:sp macro="" textlink="">
      <xdr:nvSpPr>
        <xdr:cNvPr id="184" name="【橋りょう・トンネル】&#10;有形固定資産減価償却率該当値テキスト">
          <a:extLst>
            <a:ext uri="{FF2B5EF4-FFF2-40B4-BE49-F238E27FC236}">
              <a16:creationId xmlns:a16="http://schemas.microsoft.com/office/drawing/2014/main" id="{FA0B3F69-3178-41E7-B5BF-D661F34C3F33}"/>
            </a:ext>
          </a:extLst>
        </xdr:cNvPr>
        <xdr:cNvSpPr txBox="1"/>
      </xdr:nvSpPr>
      <xdr:spPr>
        <a:xfrm>
          <a:off x="4219575" y="972185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132080</xdr:rowOff>
    </xdr:from>
    <xdr:to>
      <xdr:col>20</xdr:col>
      <xdr:colOff>38100</xdr:colOff>
      <xdr:row>61</xdr:row>
      <xdr:rowOff>62230</xdr:rowOff>
    </xdr:to>
    <xdr:sp macro="" textlink="">
      <xdr:nvSpPr>
        <xdr:cNvPr id="185" name="楕円 184">
          <a:extLst>
            <a:ext uri="{FF2B5EF4-FFF2-40B4-BE49-F238E27FC236}">
              <a16:creationId xmlns:a16="http://schemas.microsoft.com/office/drawing/2014/main" id="{5E04EF9D-080B-41F2-91C2-735709050467}"/>
            </a:ext>
          </a:extLst>
        </xdr:cNvPr>
        <xdr:cNvSpPr/>
      </xdr:nvSpPr>
      <xdr:spPr>
        <a:xfrm>
          <a:off x="3381375" y="9857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11430</xdr:rowOff>
    </xdr:from>
    <xdr:to>
      <xdr:col>24</xdr:col>
      <xdr:colOff>63500</xdr:colOff>
      <xdr:row>61</xdr:row>
      <xdr:rowOff>24765</xdr:rowOff>
    </xdr:to>
    <xdr:cxnSp macro="">
      <xdr:nvCxnSpPr>
        <xdr:cNvPr id="186" name="直線コネクタ 185">
          <a:extLst>
            <a:ext uri="{FF2B5EF4-FFF2-40B4-BE49-F238E27FC236}">
              <a16:creationId xmlns:a16="http://schemas.microsoft.com/office/drawing/2014/main" id="{28E78994-D2A5-4FF0-BDCE-03260595BF98}"/>
            </a:ext>
          </a:extLst>
        </xdr:cNvPr>
        <xdr:cNvCxnSpPr/>
      </xdr:nvCxnSpPr>
      <xdr:spPr>
        <a:xfrm>
          <a:off x="3429000" y="9895205"/>
          <a:ext cx="75247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102870</xdr:rowOff>
    </xdr:from>
    <xdr:to>
      <xdr:col>15</xdr:col>
      <xdr:colOff>101600</xdr:colOff>
      <xdr:row>61</xdr:row>
      <xdr:rowOff>33020</xdr:rowOff>
    </xdr:to>
    <xdr:sp macro="" textlink="">
      <xdr:nvSpPr>
        <xdr:cNvPr id="187" name="楕円 186">
          <a:extLst>
            <a:ext uri="{FF2B5EF4-FFF2-40B4-BE49-F238E27FC236}">
              <a16:creationId xmlns:a16="http://schemas.microsoft.com/office/drawing/2014/main" id="{8F10ABEA-C03C-4DCB-A945-E3581E51CE86}"/>
            </a:ext>
          </a:extLst>
        </xdr:cNvPr>
        <xdr:cNvSpPr/>
      </xdr:nvSpPr>
      <xdr:spPr>
        <a:xfrm>
          <a:off x="2571750" y="98310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153670</xdr:rowOff>
    </xdr:from>
    <xdr:to>
      <xdr:col>19</xdr:col>
      <xdr:colOff>177800</xdr:colOff>
      <xdr:row>61</xdr:row>
      <xdr:rowOff>11430</xdr:rowOff>
    </xdr:to>
    <xdr:cxnSp macro="">
      <xdr:nvCxnSpPr>
        <xdr:cNvPr id="188" name="直線コネクタ 187">
          <a:extLst>
            <a:ext uri="{FF2B5EF4-FFF2-40B4-BE49-F238E27FC236}">
              <a16:creationId xmlns:a16="http://schemas.microsoft.com/office/drawing/2014/main" id="{7A67C307-0AA8-4CDE-BE9F-BA3A296181B1}"/>
            </a:ext>
          </a:extLst>
        </xdr:cNvPr>
        <xdr:cNvCxnSpPr/>
      </xdr:nvCxnSpPr>
      <xdr:spPr>
        <a:xfrm>
          <a:off x="2619375" y="9878695"/>
          <a:ext cx="8096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43815</xdr:rowOff>
    </xdr:from>
    <xdr:to>
      <xdr:col>6</xdr:col>
      <xdr:colOff>38100</xdr:colOff>
      <xdr:row>60</xdr:row>
      <xdr:rowOff>145415</xdr:rowOff>
    </xdr:to>
    <xdr:sp macro="" textlink="">
      <xdr:nvSpPr>
        <xdr:cNvPr id="189" name="楕円 188">
          <a:extLst>
            <a:ext uri="{FF2B5EF4-FFF2-40B4-BE49-F238E27FC236}">
              <a16:creationId xmlns:a16="http://schemas.microsoft.com/office/drawing/2014/main" id="{E415A3D9-5E05-419E-8830-12FC610D79CF}"/>
            </a:ext>
          </a:extLst>
        </xdr:cNvPr>
        <xdr:cNvSpPr/>
      </xdr:nvSpPr>
      <xdr:spPr>
        <a:xfrm>
          <a:off x="981075" y="97720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61</xdr:row>
      <xdr:rowOff>143510</xdr:rowOff>
    </xdr:from>
    <xdr:ext cx="405130" cy="252730"/>
    <xdr:sp macro="" textlink="">
      <xdr:nvSpPr>
        <xdr:cNvPr id="190" name="n_1aveValue【橋りょう・トンネル】&#10;有形固定資産減価償却率">
          <a:extLst>
            <a:ext uri="{FF2B5EF4-FFF2-40B4-BE49-F238E27FC236}">
              <a16:creationId xmlns:a16="http://schemas.microsoft.com/office/drawing/2014/main" id="{F7712C6C-2579-4383-8CBD-EEF3093DEC96}"/>
            </a:ext>
          </a:extLst>
        </xdr:cNvPr>
        <xdr:cNvSpPr txBox="1"/>
      </xdr:nvSpPr>
      <xdr:spPr>
        <a:xfrm>
          <a:off x="3239135" y="1002728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127000</xdr:rowOff>
    </xdr:from>
    <xdr:ext cx="398780" cy="259080"/>
    <xdr:sp macro="" textlink="">
      <xdr:nvSpPr>
        <xdr:cNvPr id="191" name="n_2aveValue【橋りょう・トンネル】&#10;有形固定資産減価償却率">
          <a:extLst>
            <a:ext uri="{FF2B5EF4-FFF2-40B4-BE49-F238E27FC236}">
              <a16:creationId xmlns:a16="http://schemas.microsoft.com/office/drawing/2014/main" id="{58CE8922-2077-4FE8-9B28-5EB0E58C50BB}"/>
            </a:ext>
          </a:extLst>
        </xdr:cNvPr>
        <xdr:cNvSpPr txBox="1"/>
      </xdr:nvSpPr>
      <xdr:spPr>
        <a:xfrm>
          <a:off x="2439035" y="1001077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139065</xdr:rowOff>
    </xdr:from>
    <xdr:ext cx="398780" cy="259080"/>
    <xdr:sp macro="" textlink="">
      <xdr:nvSpPr>
        <xdr:cNvPr id="192" name="n_3aveValue【橋りょう・トンネル】&#10;有形固定資産減価償却率">
          <a:extLst>
            <a:ext uri="{FF2B5EF4-FFF2-40B4-BE49-F238E27FC236}">
              <a16:creationId xmlns:a16="http://schemas.microsoft.com/office/drawing/2014/main" id="{3F213807-EA10-46C5-A11C-122F62120ADA}"/>
            </a:ext>
          </a:extLst>
        </xdr:cNvPr>
        <xdr:cNvSpPr txBox="1"/>
      </xdr:nvSpPr>
      <xdr:spPr>
        <a:xfrm>
          <a:off x="1648460" y="970534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109220</xdr:rowOff>
    </xdr:from>
    <xdr:ext cx="398780" cy="252730"/>
    <xdr:sp macro="" textlink="">
      <xdr:nvSpPr>
        <xdr:cNvPr id="193" name="n_4aveValue【橋りょう・トンネル】&#10;有形固定資産減価償却率">
          <a:extLst>
            <a:ext uri="{FF2B5EF4-FFF2-40B4-BE49-F238E27FC236}">
              <a16:creationId xmlns:a16="http://schemas.microsoft.com/office/drawing/2014/main" id="{FD2E4A1A-AC39-4004-85E7-699206722667}"/>
            </a:ext>
          </a:extLst>
        </xdr:cNvPr>
        <xdr:cNvSpPr txBox="1"/>
      </xdr:nvSpPr>
      <xdr:spPr>
        <a:xfrm>
          <a:off x="848360" y="999299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59</xdr:row>
      <xdr:rowOff>78740</xdr:rowOff>
    </xdr:from>
    <xdr:ext cx="405130" cy="259080"/>
    <xdr:sp macro="" textlink="">
      <xdr:nvSpPr>
        <xdr:cNvPr id="194" name="n_1mainValue【橋りょう・トンネル】&#10;有形固定資産減価償却率">
          <a:extLst>
            <a:ext uri="{FF2B5EF4-FFF2-40B4-BE49-F238E27FC236}">
              <a16:creationId xmlns:a16="http://schemas.microsoft.com/office/drawing/2014/main" id="{992B7F39-7BE4-4098-9217-CA3719ACF7E4}"/>
            </a:ext>
          </a:extLst>
        </xdr:cNvPr>
        <xdr:cNvSpPr txBox="1"/>
      </xdr:nvSpPr>
      <xdr:spPr>
        <a:xfrm>
          <a:off x="3239135" y="9641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49530</xdr:rowOff>
    </xdr:from>
    <xdr:ext cx="398780" cy="259080"/>
    <xdr:sp macro="" textlink="">
      <xdr:nvSpPr>
        <xdr:cNvPr id="195" name="n_2mainValue【橋りょう・トンネル】&#10;有形固定資産減価償却率">
          <a:extLst>
            <a:ext uri="{FF2B5EF4-FFF2-40B4-BE49-F238E27FC236}">
              <a16:creationId xmlns:a16="http://schemas.microsoft.com/office/drawing/2014/main" id="{72A183E9-539D-436B-94A0-F9715E6C14E0}"/>
            </a:ext>
          </a:extLst>
        </xdr:cNvPr>
        <xdr:cNvSpPr txBox="1"/>
      </xdr:nvSpPr>
      <xdr:spPr>
        <a:xfrm>
          <a:off x="2439035" y="960945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161925</xdr:rowOff>
    </xdr:from>
    <xdr:ext cx="398780" cy="259080"/>
    <xdr:sp macro="" textlink="">
      <xdr:nvSpPr>
        <xdr:cNvPr id="196" name="n_4mainValue【橋りょう・トンネル】&#10;有形固定資産減価償却率">
          <a:extLst>
            <a:ext uri="{FF2B5EF4-FFF2-40B4-BE49-F238E27FC236}">
              <a16:creationId xmlns:a16="http://schemas.microsoft.com/office/drawing/2014/main" id="{44BC2B01-0CD3-42A7-B4C4-410FBD404690}"/>
            </a:ext>
          </a:extLst>
        </xdr:cNvPr>
        <xdr:cNvSpPr txBox="1"/>
      </xdr:nvSpPr>
      <xdr:spPr>
        <a:xfrm>
          <a:off x="848360" y="955992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7" name="正方形/長方形 196">
          <a:extLst>
            <a:ext uri="{FF2B5EF4-FFF2-40B4-BE49-F238E27FC236}">
              <a16:creationId xmlns:a16="http://schemas.microsoft.com/office/drawing/2014/main" id="{21DFF8F8-7B06-42AA-98DB-40EE697D321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8" name="正方形/長方形 197">
          <a:extLst>
            <a:ext uri="{FF2B5EF4-FFF2-40B4-BE49-F238E27FC236}">
              <a16:creationId xmlns:a16="http://schemas.microsoft.com/office/drawing/2014/main" id="{1ABBBAD7-B4BC-4314-A7C6-4264F2F40FA6}"/>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9" name="正方形/長方形 198">
          <a:extLst>
            <a:ext uri="{FF2B5EF4-FFF2-40B4-BE49-F238E27FC236}">
              <a16:creationId xmlns:a16="http://schemas.microsoft.com/office/drawing/2014/main" id="{BCE18489-4755-4D34-8A92-EAE1CD04C690}"/>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0" name="正方形/長方形 199">
          <a:extLst>
            <a:ext uri="{FF2B5EF4-FFF2-40B4-BE49-F238E27FC236}">
              <a16:creationId xmlns:a16="http://schemas.microsoft.com/office/drawing/2014/main" id="{499193E5-00D7-421A-B2AF-20BA292AF7D2}"/>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1" name="正方形/長方形 200">
          <a:extLst>
            <a:ext uri="{FF2B5EF4-FFF2-40B4-BE49-F238E27FC236}">
              <a16:creationId xmlns:a16="http://schemas.microsoft.com/office/drawing/2014/main" id="{64B65DDA-D7E4-452F-A3EF-F8C091E37D84}"/>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2" name="正方形/長方形 201">
          <a:extLst>
            <a:ext uri="{FF2B5EF4-FFF2-40B4-BE49-F238E27FC236}">
              <a16:creationId xmlns:a16="http://schemas.microsoft.com/office/drawing/2014/main" id="{F4920E1E-686B-4C08-A345-FF8B3EDFB1FE}"/>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3" name="正方形/長方形 202">
          <a:extLst>
            <a:ext uri="{FF2B5EF4-FFF2-40B4-BE49-F238E27FC236}">
              <a16:creationId xmlns:a16="http://schemas.microsoft.com/office/drawing/2014/main" id="{6A28916B-C803-4CEF-8663-17D8D307DDF6}"/>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4" name="正方形/長方形 203">
          <a:extLst>
            <a:ext uri="{FF2B5EF4-FFF2-40B4-BE49-F238E27FC236}">
              <a16:creationId xmlns:a16="http://schemas.microsoft.com/office/drawing/2014/main" id="{1160EDB7-F4EF-4940-95C8-A28D74F0DF0A}"/>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3535" cy="225425"/>
    <xdr:sp macro="" textlink="">
      <xdr:nvSpPr>
        <xdr:cNvPr id="205" name="テキスト ボックス 204">
          <a:extLst>
            <a:ext uri="{FF2B5EF4-FFF2-40B4-BE49-F238E27FC236}">
              <a16:creationId xmlns:a16="http://schemas.microsoft.com/office/drawing/2014/main" id="{23F839CD-45D8-4360-BE97-7C3EECE2D398}"/>
            </a:ext>
          </a:extLst>
        </xdr:cNvPr>
        <xdr:cNvSpPr txBox="1"/>
      </xdr:nvSpPr>
      <xdr:spPr>
        <a:xfrm>
          <a:off x="5915025" y="8467725"/>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6" name="直線コネクタ 205">
          <a:extLst>
            <a:ext uri="{FF2B5EF4-FFF2-40B4-BE49-F238E27FC236}">
              <a16:creationId xmlns:a16="http://schemas.microsoft.com/office/drawing/2014/main" id="{8C221CFA-953E-4D75-8CBB-53E8169CC6A5}"/>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7" name="直線コネクタ 206">
          <a:extLst>
            <a:ext uri="{FF2B5EF4-FFF2-40B4-BE49-F238E27FC236}">
              <a16:creationId xmlns:a16="http://schemas.microsoft.com/office/drawing/2014/main" id="{EF8ECE2B-CDCE-4393-8330-594E8C3C28AF}"/>
            </a:ext>
          </a:extLst>
        </xdr:cNvPr>
        <xdr:cNvCxnSpPr/>
      </xdr:nvCxnSpPr>
      <xdr:spPr>
        <a:xfrm>
          <a:off x="5953125" y="1044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2570" cy="259080"/>
    <xdr:sp macro="" textlink="">
      <xdr:nvSpPr>
        <xdr:cNvPr id="208" name="テキスト ボックス 207">
          <a:extLst>
            <a:ext uri="{FF2B5EF4-FFF2-40B4-BE49-F238E27FC236}">
              <a16:creationId xmlns:a16="http://schemas.microsoft.com/office/drawing/2014/main" id="{35E67277-1AB9-49DE-9FEC-4A8F26C2EA10}"/>
            </a:ext>
          </a:extLst>
        </xdr:cNvPr>
        <xdr:cNvSpPr txBox="1"/>
      </xdr:nvSpPr>
      <xdr:spPr>
        <a:xfrm>
          <a:off x="5723255" y="10313035"/>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9" name="直線コネクタ 208">
          <a:extLst>
            <a:ext uri="{FF2B5EF4-FFF2-40B4-BE49-F238E27FC236}">
              <a16:creationId xmlns:a16="http://schemas.microsoft.com/office/drawing/2014/main" id="{E6F3D2BC-810E-4575-9F6B-648BF6FD767E}"/>
            </a:ext>
          </a:extLst>
        </xdr:cNvPr>
        <xdr:cNvCxnSpPr/>
      </xdr:nvCxnSpPr>
      <xdr:spPr>
        <a:xfrm>
          <a:off x="5953125" y="100869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89280" cy="259080"/>
    <xdr:sp macro="" textlink="">
      <xdr:nvSpPr>
        <xdr:cNvPr id="210" name="テキスト ボックス 209">
          <a:extLst>
            <a:ext uri="{FF2B5EF4-FFF2-40B4-BE49-F238E27FC236}">
              <a16:creationId xmlns:a16="http://schemas.microsoft.com/office/drawing/2014/main" id="{8BB59C08-DE48-4169-8BC0-66EBEF9D177A}"/>
            </a:ext>
          </a:extLst>
        </xdr:cNvPr>
        <xdr:cNvSpPr txBox="1"/>
      </xdr:nvSpPr>
      <xdr:spPr>
        <a:xfrm>
          <a:off x="5420995" y="995108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1" name="直線コネクタ 210">
          <a:extLst>
            <a:ext uri="{FF2B5EF4-FFF2-40B4-BE49-F238E27FC236}">
              <a16:creationId xmlns:a16="http://schemas.microsoft.com/office/drawing/2014/main" id="{D797DEFB-DD4F-42BC-98F5-35CEFFEDECA9}"/>
            </a:ext>
          </a:extLst>
        </xdr:cNvPr>
        <xdr:cNvCxnSpPr/>
      </xdr:nvCxnSpPr>
      <xdr:spPr>
        <a:xfrm>
          <a:off x="5953125" y="972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89280" cy="252730"/>
    <xdr:sp macro="" textlink="">
      <xdr:nvSpPr>
        <xdr:cNvPr id="212" name="テキスト ボックス 211">
          <a:extLst>
            <a:ext uri="{FF2B5EF4-FFF2-40B4-BE49-F238E27FC236}">
              <a16:creationId xmlns:a16="http://schemas.microsoft.com/office/drawing/2014/main" id="{0D6F29FD-A73B-4159-88E1-031291CBE53F}"/>
            </a:ext>
          </a:extLst>
        </xdr:cNvPr>
        <xdr:cNvSpPr txBox="1"/>
      </xdr:nvSpPr>
      <xdr:spPr>
        <a:xfrm>
          <a:off x="5420995" y="9589135"/>
          <a:ext cx="589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3" name="直線コネクタ 212">
          <a:extLst>
            <a:ext uri="{FF2B5EF4-FFF2-40B4-BE49-F238E27FC236}">
              <a16:creationId xmlns:a16="http://schemas.microsoft.com/office/drawing/2014/main" id="{3B584D94-63D0-45E4-A5C3-50683FCE7214}"/>
            </a:ext>
          </a:extLst>
        </xdr:cNvPr>
        <xdr:cNvCxnSpPr/>
      </xdr:nvCxnSpPr>
      <xdr:spPr>
        <a:xfrm>
          <a:off x="5953125" y="937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89280" cy="259080"/>
    <xdr:sp macro="" textlink="">
      <xdr:nvSpPr>
        <xdr:cNvPr id="214" name="テキスト ボックス 213">
          <a:extLst>
            <a:ext uri="{FF2B5EF4-FFF2-40B4-BE49-F238E27FC236}">
              <a16:creationId xmlns:a16="http://schemas.microsoft.com/office/drawing/2014/main" id="{358A5D80-3FAD-4C35-B1D7-DE54BDB00C5C}"/>
            </a:ext>
          </a:extLst>
        </xdr:cNvPr>
        <xdr:cNvSpPr txBox="1"/>
      </xdr:nvSpPr>
      <xdr:spPr>
        <a:xfrm>
          <a:off x="5420995" y="923671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5" name="直線コネクタ 214">
          <a:extLst>
            <a:ext uri="{FF2B5EF4-FFF2-40B4-BE49-F238E27FC236}">
              <a16:creationId xmlns:a16="http://schemas.microsoft.com/office/drawing/2014/main" id="{60FCB81F-226A-4250-9059-4077EB92182B}"/>
            </a:ext>
          </a:extLst>
        </xdr:cNvPr>
        <xdr:cNvCxnSpPr/>
      </xdr:nvCxnSpPr>
      <xdr:spPr>
        <a:xfrm>
          <a:off x="5953125" y="901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79450" cy="259080"/>
    <xdr:sp macro="" textlink="">
      <xdr:nvSpPr>
        <xdr:cNvPr id="216" name="テキスト ボックス 215">
          <a:extLst>
            <a:ext uri="{FF2B5EF4-FFF2-40B4-BE49-F238E27FC236}">
              <a16:creationId xmlns:a16="http://schemas.microsoft.com/office/drawing/2014/main" id="{75A7908B-268B-4BDA-96ED-D6E384F93FFD}"/>
            </a:ext>
          </a:extLst>
        </xdr:cNvPr>
        <xdr:cNvSpPr txBox="1"/>
      </xdr:nvSpPr>
      <xdr:spPr>
        <a:xfrm>
          <a:off x="5324475" y="8874760"/>
          <a:ext cx="6794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id="{A91C32FA-8911-4527-93B6-6D81424C6E0A}"/>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79450" cy="252730"/>
    <xdr:sp macro="" textlink="">
      <xdr:nvSpPr>
        <xdr:cNvPr id="218" name="テキスト ボックス 217">
          <a:extLst>
            <a:ext uri="{FF2B5EF4-FFF2-40B4-BE49-F238E27FC236}">
              <a16:creationId xmlns:a16="http://schemas.microsoft.com/office/drawing/2014/main" id="{C06DB588-A56B-4361-B6AB-A83D4CEB4BEE}"/>
            </a:ext>
          </a:extLst>
        </xdr:cNvPr>
        <xdr:cNvSpPr txBox="1"/>
      </xdr:nvSpPr>
      <xdr:spPr>
        <a:xfrm>
          <a:off x="5324475" y="8512810"/>
          <a:ext cx="6794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橋りょう・トンネル】&#10;一人当たり有形固定資産（償却資産）額グラフ枠">
          <a:extLst>
            <a:ext uri="{FF2B5EF4-FFF2-40B4-BE49-F238E27FC236}">
              <a16:creationId xmlns:a16="http://schemas.microsoft.com/office/drawing/2014/main" id="{A1BF3404-3C27-4C8A-A86E-DF70D9F49235}"/>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168275</xdr:rowOff>
    </xdr:from>
    <xdr:to>
      <xdr:col>54</xdr:col>
      <xdr:colOff>189865</xdr:colOff>
      <xdr:row>64</xdr:row>
      <xdr:rowOff>75565</xdr:rowOff>
    </xdr:to>
    <xdr:cxnSp macro="">
      <xdr:nvCxnSpPr>
        <xdr:cNvPr id="220" name="直線コネクタ 219">
          <a:extLst>
            <a:ext uri="{FF2B5EF4-FFF2-40B4-BE49-F238E27FC236}">
              <a16:creationId xmlns:a16="http://schemas.microsoft.com/office/drawing/2014/main" id="{D052E6CE-AAE7-4D1B-8553-C04C5FA65FD0}"/>
            </a:ext>
          </a:extLst>
        </xdr:cNvPr>
        <xdr:cNvCxnSpPr/>
      </xdr:nvCxnSpPr>
      <xdr:spPr>
        <a:xfrm flipV="1">
          <a:off x="9429115" y="9236075"/>
          <a:ext cx="0" cy="1212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79375</xdr:rowOff>
    </xdr:from>
    <xdr:ext cx="378460" cy="258445"/>
    <xdr:sp macro="" textlink="">
      <xdr:nvSpPr>
        <xdr:cNvPr id="221" name="【橋りょう・トンネル】&#10;一人当たり有形固定資産（償却資産）額最小値テキスト">
          <a:extLst>
            <a:ext uri="{FF2B5EF4-FFF2-40B4-BE49-F238E27FC236}">
              <a16:creationId xmlns:a16="http://schemas.microsoft.com/office/drawing/2014/main" id="{22FE9E7E-C3EF-4AFB-BF07-7A5977589040}"/>
            </a:ext>
          </a:extLst>
        </xdr:cNvPr>
        <xdr:cNvSpPr txBox="1"/>
      </xdr:nvSpPr>
      <xdr:spPr>
        <a:xfrm>
          <a:off x="9467850" y="104552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75565</xdr:rowOff>
    </xdr:from>
    <xdr:to>
      <xdr:col>55</xdr:col>
      <xdr:colOff>88900</xdr:colOff>
      <xdr:row>64</xdr:row>
      <xdr:rowOff>75565</xdr:rowOff>
    </xdr:to>
    <xdr:cxnSp macro="">
      <xdr:nvCxnSpPr>
        <xdr:cNvPr id="222" name="直線コネクタ 221">
          <a:extLst>
            <a:ext uri="{FF2B5EF4-FFF2-40B4-BE49-F238E27FC236}">
              <a16:creationId xmlns:a16="http://schemas.microsoft.com/office/drawing/2014/main" id="{6D9D7CDC-85EC-4419-A025-F6E86EDF503D}"/>
            </a:ext>
          </a:extLst>
        </xdr:cNvPr>
        <xdr:cNvCxnSpPr/>
      </xdr:nvCxnSpPr>
      <xdr:spPr>
        <a:xfrm>
          <a:off x="9363075" y="1044829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114935</xdr:rowOff>
    </xdr:from>
    <xdr:ext cx="690245" cy="259080"/>
    <xdr:sp macro="" textlink="">
      <xdr:nvSpPr>
        <xdr:cNvPr id="223" name="【橋りょう・トンネル】&#10;一人当たり有形固定資産（償却資産）額最大値テキスト">
          <a:extLst>
            <a:ext uri="{FF2B5EF4-FFF2-40B4-BE49-F238E27FC236}">
              <a16:creationId xmlns:a16="http://schemas.microsoft.com/office/drawing/2014/main" id="{17F9DFB2-8658-4150-AD44-3F8F5D03D8BC}"/>
            </a:ext>
          </a:extLst>
        </xdr:cNvPr>
        <xdr:cNvSpPr txBox="1"/>
      </xdr:nvSpPr>
      <xdr:spPr>
        <a:xfrm>
          <a:off x="9467850" y="903033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168275</xdr:rowOff>
    </xdr:from>
    <xdr:to>
      <xdr:col>55</xdr:col>
      <xdr:colOff>88900</xdr:colOff>
      <xdr:row>56</xdr:row>
      <xdr:rowOff>168275</xdr:rowOff>
    </xdr:to>
    <xdr:cxnSp macro="">
      <xdr:nvCxnSpPr>
        <xdr:cNvPr id="224" name="直線コネクタ 223">
          <a:extLst>
            <a:ext uri="{FF2B5EF4-FFF2-40B4-BE49-F238E27FC236}">
              <a16:creationId xmlns:a16="http://schemas.microsoft.com/office/drawing/2014/main" id="{16EF35F2-AE0D-4FA4-8DD2-CA1EF71DCB5B}"/>
            </a:ext>
          </a:extLst>
        </xdr:cNvPr>
        <xdr:cNvCxnSpPr/>
      </xdr:nvCxnSpPr>
      <xdr:spPr>
        <a:xfrm>
          <a:off x="9363075" y="923607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6985</xdr:rowOff>
    </xdr:from>
    <xdr:ext cx="598805" cy="252730"/>
    <xdr:sp macro="" textlink="">
      <xdr:nvSpPr>
        <xdr:cNvPr id="225" name="【橋りょう・トンネル】&#10;一人当たり有形固定資産（償却資産）額平均値テキスト">
          <a:extLst>
            <a:ext uri="{FF2B5EF4-FFF2-40B4-BE49-F238E27FC236}">
              <a16:creationId xmlns:a16="http://schemas.microsoft.com/office/drawing/2014/main" id="{23C03A48-3161-4553-98F3-32DB7F5A2C56}"/>
            </a:ext>
          </a:extLst>
        </xdr:cNvPr>
        <xdr:cNvSpPr txBox="1"/>
      </xdr:nvSpPr>
      <xdr:spPr>
        <a:xfrm>
          <a:off x="9467850" y="989711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155575</xdr:rowOff>
    </xdr:from>
    <xdr:to>
      <xdr:col>55</xdr:col>
      <xdr:colOff>50800</xdr:colOff>
      <xdr:row>62</xdr:row>
      <xdr:rowOff>86360</xdr:rowOff>
    </xdr:to>
    <xdr:sp macro="" textlink="">
      <xdr:nvSpPr>
        <xdr:cNvPr id="226" name="フローチャート: 判断 225">
          <a:extLst>
            <a:ext uri="{FF2B5EF4-FFF2-40B4-BE49-F238E27FC236}">
              <a16:creationId xmlns:a16="http://schemas.microsoft.com/office/drawing/2014/main" id="{B95C0FD2-D0D1-4426-AB97-1FF6823A19A8}"/>
            </a:ext>
          </a:extLst>
        </xdr:cNvPr>
        <xdr:cNvSpPr/>
      </xdr:nvSpPr>
      <xdr:spPr>
        <a:xfrm>
          <a:off x="9401175" y="10045700"/>
          <a:ext cx="76200" cy="863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157480</xdr:rowOff>
    </xdr:from>
    <xdr:to>
      <xdr:col>50</xdr:col>
      <xdr:colOff>165100</xdr:colOff>
      <xdr:row>62</xdr:row>
      <xdr:rowOff>87630</xdr:rowOff>
    </xdr:to>
    <xdr:sp macro="" textlink="">
      <xdr:nvSpPr>
        <xdr:cNvPr id="227" name="フローチャート: 判断 226">
          <a:extLst>
            <a:ext uri="{FF2B5EF4-FFF2-40B4-BE49-F238E27FC236}">
              <a16:creationId xmlns:a16="http://schemas.microsoft.com/office/drawing/2014/main" id="{AF01E261-BA49-495C-911C-0D9616E69739}"/>
            </a:ext>
          </a:extLst>
        </xdr:cNvPr>
        <xdr:cNvSpPr/>
      </xdr:nvSpPr>
      <xdr:spPr>
        <a:xfrm>
          <a:off x="8639175" y="100476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167640</xdr:rowOff>
    </xdr:from>
    <xdr:to>
      <xdr:col>46</xdr:col>
      <xdr:colOff>38100</xdr:colOff>
      <xdr:row>62</xdr:row>
      <xdr:rowOff>97790</xdr:rowOff>
    </xdr:to>
    <xdr:sp macro="" textlink="">
      <xdr:nvSpPr>
        <xdr:cNvPr id="228" name="フローチャート: 判断 227">
          <a:extLst>
            <a:ext uri="{FF2B5EF4-FFF2-40B4-BE49-F238E27FC236}">
              <a16:creationId xmlns:a16="http://schemas.microsoft.com/office/drawing/2014/main" id="{258319DF-528A-4A52-82F5-1147A1059FC6}"/>
            </a:ext>
          </a:extLst>
        </xdr:cNvPr>
        <xdr:cNvSpPr/>
      </xdr:nvSpPr>
      <xdr:spPr>
        <a:xfrm>
          <a:off x="7839075" y="100514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163830</xdr:rowOff>
    </xdr:from>
    <xdr:to>
      <xdr:col>41</xdr:col>
      <xdr:colOff>101600</xdr:colOff>
      <xdr:row>62</xdr:row>
      <xdr:rowOff>93980</xdr:rowOff>
    </xdr:to>
    <xdr:sp macro="" textlink="">
      <xdr:nvSpPr>
        <xdr:cNvPr id="229" name="フローチャート: 判断 228">
          <a:extLst>
            <a:ext uri="{FF2B5EF4-FFF2-40B4-BE49-F238E27FC236}">
              <a16:creationId xmlns:a16="http://schemas.microsoft.com/office/drawing/2014/main" id="{219D71A5-AF6F-4C24-AA65-064A73BEC7D7}"/>
            </a:ext>
          </a:extLst>
        </xdr:cNvPr>
        <xdr:cNvSpPr/>
      </xdr:nvSpPr>
      <xdr:spPr>
        <a:xfrm>
          <a:off x="7029450" y="100476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34925</xdr:rowOff>
    </xdr:from>
    <xdr:to>
      <xdr:col>36</xdr:col>
      <xdr:colOff>165100</xdr:colOff>
      <xdr:row>62</xdr:row>
      <xdr:rowOff>136525</xdr:rowOff>
    </xdr:to>
    <xdr:sp macro="" textlink="">
      <xdr:nvSpPr>
        <xdr:cNvPr id="230" name="フローチャート: 判断 229">
          <a:extLst>
            <a:ext uri="{FF2B5EF4-FFF2-40B4-BE49-F238E27FC236}">
              <a16:creationId xmlns:a16="http://schemas.microsoft.com/office/drawing/2014/main" id="{57E5FD4B-A8EC-4489-85AB-9A5FFD7B6888}"/>
            </a:ext>
          </a:extLst>
        </xdr:cNvPr>
        <xdr:cNvSpPr/>
      </xdr:nvSpPr>
      <xdr:spPr>
        <a:xfrm>
          <a:off x="6238875" y="100838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2730"/>
    <xdr:sp macro="" textlink="">
      <xdr:nvSpPr>
        <xdr:cNvPr id="231" name="テキスト ボックス 230">
          <a:extLst>
            <a:ext uri="{FF2B5EF4-FFF2-40B4-BE49-F238E27FC236}">
              <a16:creationId xmlns:a16="http://schemas.microsoft.com/office/drawing/2014/main" id="{47B41C06-6FF0-48F7-A13A-14A5445E7AF0}"/>
            </a:ext>
          </a:extLst>
        </xdr:cNvPr>
        <xdr:cNvSpPr txBox="1"/>
      </xdr:nvSpPr>
      <xdr:spPr>
        <a:xfrm>
          <a:off x="925830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2730"/>
    <xdr:sp macro="" textlink="">
      <xdr:nvSpPr>
        <xdr:cNvPr id="232" name="テキスト ボックス 231">
          <a:extLst>
            <a:ext uri="{FF2B5EF4-FFF2-40B4-BE49-F238E27FC236}">
              <a16:creationId xmlns:a16="http://schemas.microsoft.com/office/drawing/2014/main" id="{D0E0400A-6F82-4739-802E-D10B3F456434}"/>
            </a:ext>
          </a:extLst>
        </xdr:cNvPr>
        <xdr:cNvSpPr txBox="1"/>
      </xdr:nvSpPr>
      <xdr:spPr>
        <a:xfrm>
          <a:off x="85153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2730"/>
    <xdr:sp macro="" textlink="">
      <xdr:nvSpPr>
        <xdr:cNvPr id="233" name="テキスト ボックス 232">
          <a:extLst>
            <a:ext uri="{FF2B5EF4-FFF2-40B4-BE49-F238E27FC236}">
              <a16:creationId xmlns:a16="http://schemas.microsoft.com/office/drawing/2014/main" id="{07E423C1-5EE5-4080-8EA0-6A409D137121}"/>
            </a:ext>
          </a:extLst>
        </xdr:cNvPr>
        <xdr:cNvSpPr txBox="1"/>
      </xdr:nvSpPr>
      <xdr:spPr>
        <a:xfrm>
          <a:off x="77152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2730"/>
    <xdr:sp macro="" textlink="">
      <xdr:nvSpPr>
        <xdr:cNvPr id="234" name="テキスト ボックス 233">
          <a:extLst>
            <a:ext uri="{FF2B5EF4-FFF2-40B4-BE49-F238E27FC236}">
              <a16:creationId xmlns:a16="http://schemas.microsoft.com/office/drawing/2014/main" id="{60FD5E2D-BAA5-401F-9A37-31C48030A036}"/>
            </a:ext>
          </a:extLst>
        </xdr:cNvPr>
        <xdr:cNvSpPr txBox="1"/>
      </xdr:nvSpPr>
      <xdr:spPr>
        <a:xfrm>
          <a:off x="69056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2730"/>
    <xdr:sp macro="" textlink="">
      <xdr:nvSpPr>
        <xdr:cNvPr id="235" name="テキスト ボックス 234">
          <a:extLst>
            <a:ext uri="{FF2B5EF4-FFF2-40B4-BE49-F238E27FC236}">
              <a16:creationId xmlns:a16="http://schemas.microsoft.com/office/drawing/2014/main" id="{4C3A57B3-2D58-4403-8F15-BFD4F2E7D06E}"/>
            </a:ext>
          </a:extLst>
        </xdr:cNvPr>
        <xdr:cNvSpPr txBox="1"/>
      </xdr:nvSpPr>
      <xdr:spPr>
        <a:xfrm>
          <a:off x="61150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125095</xdr:rowOff>
    </xdr:from>
    <xdr:to>
      <xdr:col>55</xdr:col>
      <xdr:colOff>50800</xdr:colOff>
      <xdr:row>64</xdr:row>
      <xdr:rowOff>55245</xdr:rowOff>
    </xdr:to>
    <xdr:sp macro="" textlink="">
      <xdr:nvSpPr>
        <xdr:cNvPr id="236" name="楕円 235">
          <a:extLst>
            <a:ext uri="{FF2B5EF4-FFF2-40B4-BE49-F238E27FC236}">
              <a16:creationId xmlns:a16="http://schemas.microsoft.com/office/drawing/2014/main" id="{92EBF68F-E7C3-4CA1-B298-34D3D141864D}"/>
            </a:ext>
          </a:extLst>
        </xdr:cNvPr>
        <xdr:cNvSpPr/>
      </xdr:nvSpPr>
      <xdr:spPr>
        <a:xfrm>
          <a:off x="9401175" y="103327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40640</xdr:rowOff>
    </xdr:from>
    <xdr:ext cx="534670" cy="252730"/>
    <xdr:sp macro="" textlink="">
      <xdr:nvSpPr>
        <xdr:cNvPr id="237" name="【橋りょう・トンネル】&#10;一人当たり有形固定資産（償却資産）額該当値テキスト">
          <a:extLst>
            <a:ext uri="{FF2B5EF4-FFF2-40B4-BE49-F238E27FC236}">
              <a16:creationId xmlns:a16="http://schemas.microsoft.com/office/drawing/2014/main" id="{7CB4307E-8A97-4976-B8C0-FA63624B85A7}"/>
            </a:ext>
          </a:extLst>
        </xdr:cNvPr>
        <xdr:cNvSpPr txBox="1"/>
      </xdr:nvSpPr>
      <xdr:spPr>
        <a:xfrm>
          <a:off x="9467850" y="1025144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56,470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127000</xdr:rowOff>
    </xdr:from>
    <xdr:to>
      <xdr:col>50</xdr:col>
      <xdr:colOff>165100</xdr:colOff>
      <xdr:row>64</xdr:row>
      <xdr:rowOff>57150</xdr:rowOff>
    </xdr:to>
    <xdr:sp macro="" textlink="">
      <xdr:nvSpPr>
        <xdr:cNvPr id="238" name="楕円 237">
          <a:extLst>
            <a:ext uri="{FF2B5EF4-FFF2-40B4-BE49-F238E27FC236}">
              <a16:creationId xmlns:a16="http://schemas.microsoft.com/office/drawing/2014/main" id="{429477D0-1753-4F86-9FFA-BD8F06206328}"/>
            </a:ext>
          </a:extLst>
        </xdr:cNvPr>
        <xdr:cNvSpPr/>
      </xdr:nvSpPr>
      <xdr:spPr>
        <a:xfrm>
          <a:off x="8639175" y="103346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4445</xdr:rowOff>
    </xdr:from>
    <xdr:to>
      <xdr:col>55</xdr:col>
      <xdr:colOff>0</xdr:colOff>
      <xdr:row>64</xdr:row>
      <xdr:rowOff>6350</xdr:rowOff>
    </xdr:to>
    <xdr:cxnSp macro="">
      <xdr:nvCxnSpPr>
        <xdr:cNvPr id="239" name="直線コネクタ 238">
          <a:extLst>
            <a:ext uri="{FF2B5EF4-FFF2-40B4-BE49-F238E27FC236}">
              <a16:creationId xmlns:a16="http://schemas.microsoft.com/office/drawing/2014/main" id="{65C9C0C6-E980-4AA8-88F1-310109788582}"/>
            </a:ext>
          </a:extLst>
        </xdr:cNvPr>
        <xdr:cNvCxnSpPr/>
      </xdr:nvCxnSpPr>
      <xdr:spPr>
        <a:xfrm flipV="1">
          <a:off x="8686800" y="1038034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127635</xdr:rowOff>
    </xdr:from>
    <xdr:to>
      <xdr:col>46</xdr:col>
      <xdr:colOff>38100</xdr:colOff>
      <xdr:row>64</xdr:row>
      <xdr:rowOff>57785</xdr:rowOff>
    </xdr:to>
    <xdr:sp macro="" textlink="">
      <xdr:nvSpPr>
        <xdr:cNvPr id="240" name="楕円 239">
          <a:extLst>
            <a:ext uri="{FF2B5EF4-FFF2-40B4-BE49-F238E27FC236}">
              <a16:creationId xmlns:a16="http://schemas.microsoft.com/office/drawing/2014/main" id="{0D8C8640-7235-4EBC-9976-0ADAAF463D2F}"/>
            </a:ext>
          </a:extLst>
        </xdr:cNvPr>
        <xdr:cNvSpPr/>
      </xdr:nvSpPr>
      <xdr:spPr>
        <a:xfrm>
          <a:off x="7839075" y="103352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6350</xdr:rowOff>
    </xdr:from>
    <xdr:to>
      <xdr:col>50</xdr:col>
      <xdr:colOff>114300</xdr:colOff>
      <xdr:row>64</xdr:row>
      <xdr:rowOff>6985</xdr:rowOff>
    </xdr:to>
    <xdr:cxnSp macro="">
      <xdr:nvCxnSpPr>
        <xdr:cNvPr id="241" name="直線コネクタ 240">
          <a:extLst>
            <a:ext uri="{FF2B5EF4-FFF2-40B4-BE49-F238E27FC236}">
              <a16:creationId xmlns:a16="http://schemas.microsoft.com/office/drawing/2014/main" id="{07CEDE88-C5F9-4AAE-AD7F-B0E471600060}"/>
            </a:ext>
          </a:extLst>
        </xdr:cNvPr>
        <xdr:cNvCxnSpPr/>
      </xdr:nvCxnSpPr>
      <xdr:spPr>
        <a:xfrm flipV="1">
          <a:off x="7886700" y="1038225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128905</xdr:rowOff>
    </xdr:from>
    <xdr:to>
      <xdr:col>36</xdr:col>
      <xdr:colOff>165100</xdr:colOff>
      <xdr:row>64</xdr:row>
      <xdr:rowOff>59055</xdr:rowOff>
    </xdr:to>
    <xdr:sp macro="" textlink="">
      <xdr:nvSpPr>
        <xdr:cNvPr id="242" name="楕円 241">
          <a:extLst>
            <a:ext uri="{FF2B5EF4-FFF2-40B4-BE49-F238E27FC236}">
              <a16:creationId xmlns:a16="http://schemas.microsoft.com/office/drawing/2014/main" id="{07232CE8-2A72-4127-8E04-1224852BEE0D}"/>
            </a:ext>
          </a:extLst>
        </xdr:cNvPr>
        <xdr:cNvSpPr/>
      </xdr:nvSpPr>
      <xdr:spPr>
        <a:xfrm>
          <a:off x="6238875" y="10336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182880</xdr:colOff>
      <xdr:row>60</xdr:row>
      <xdr:rowOff>104140</xdr:rowOff>
    </xdr:from>
    <xdr:ext cx="592455" cy="259080"/>
    <xdr:sp macro="" textlink="">
      <xdr:nvSpPr>
        <xdr:cNvPr id="243" name="n_1aveValue【橋りょう・トンネル】&#10;一人当たり有形固定資産（償却資産）額">
          <a:extLst>
            <a:ext uri="{FF2B5EF4-FFF2-40B4-BE49-F238E27FC236}">
              <a16:creationId xmlns:a16="http://schemas.microsoft.com/office/drawing/2014/main" id="{A5EBF87A-CE2F-478C-BE1F-C9897960F6E7}"/>
            </a:ext>
          </a:extLst>
        </xdr:cNvPr>
        <xdr:cNvSpPr txBox="1"/>
      </xdr:nvSpPr>
      <xdr:spPr>
        <a:xfrm>
          <a:off x="8399780" y="983234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114935</xdr:rowOff>
    </xdr:from>
    <xdr:ext cx="592455" cy="259080"/>
    <xdr:sp macro="" textlink="">
      <xdr:nvSpPr>
        <xdr:cNvPr id="244" name="n_2aveValue【橋りょう・トンネル】&#10;一人当たり有形固定資産（償却資産）額">
          <a:extLst>
            <a:ext uri="{FF2B5EF4-FFF2-40B4-BE49-F238E27FC236}">
              <a16:creationId xmlns:a16="http://schemas.microsoft.com/office/drawing/2014/main" id="{A86E8BD9-EB7D-413E-9F2D-BD862EB75AB2}"/>
            </a:ext>
          </a:extLst>
        </xdr:cNvPr>
        <xdr:cNvSpPr txBox="1"/>
      </xdr:nvSpPr>
      <xdr:spPr>
        <a:xfrm>
          <a:off x="7609205" y="98399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110490</xdr:rowOff>
    </xdr:from>
    <xdr:ext cx="592455" cy="252730"/>
    <xdr:sp macro="" textlink="">
      <xdr:nvSpPr>
        <xdr:cNvPr id="245" name="n_3aveValue【橋りょう・トンネル】&#10;一人当たり有形固定資産（償却資産）額">
          <a:extLst>
            <a:ext uri="{FF2B5EF4-FFF2-40B4-BE49-F238E27FC236}">
              <a16:creationId xmlns:a16="http://schemas.microsoft.com/office/drawing/2014/main" id="{7D35697B-1E8D-4C8A-85D9-FFDCB75478DC}"/>
            </a:ext>
          </a:extLst>
        </xdr:cNvPr>
        <xdr:cNvSpPr txBox="1"/>
      </xdr:nvSpPr>
      <xdr:spPr>
        <a:xfrm>
          <a:off x="6818630" y="983234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153035</xdr:rowOff>
    </xdr:from>
    <xdr:ext cx="592455" cy="259080"/>
    <xdr:sp macro="" textlink="">
      <xdr:nvSpPr>
        <xdr:cNvPr id="246" name="n_4aveValue【橋りょう・トンネル】&#10;一人当たり有形固定資産（償却資産）額">
          <a:extLst>
            <a:ext uri="{FF2B5EF4-FFF2-40B4-BE49-F238E27FC236}">
              <a16:creationId xmlns:a16="http://schemas.microsoft.com/office/drawing/2014/main" id="{7C429BEE-C68A-4978-96C8-3E831B669172}"/>
            </a:ext>
          </a:extLst>
        </xdr:cNvPr>
        <xdr:cNvSpPr txBox="1"/>
      </xdr:nvSpPr>
      <xdr:spPr>
        <a:xfrm>
          <a:off x="6009005" y="98780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48260</xdr:rowOff>
    </xdr:from>
    <xdr:ext cx="534670" cy="259080"/>
    <xdr:sp macro="" textlink="">
      <xdr:nvSpPr>
        <xdr:cNvPr id="247" name="n_1mainValue【橋りょう・トンネル】&#10;一人当たり有形固定資産（償却資産）額">
          <a:extLst>
            <a:ext uri="{FF2B5EF4-FFF2-40B4-BE49-F238E27FC236}">
              <a16:creationId xmlns:a16="http://schemas.microsoft.com/office/drawing/2014/main" id="{EA82CA81-79F6-4248-AA89-30DF4C6762D3}"/>
            </a:ext>
          </a:extLst>
        </xdr:cNvPr>
        <xdr:cNvSpPr txBox="1"/>
      </xdr:nvSpPr>
      <xdr:spPr>
        <a:xfrm>
          <a:off x="8428990" y="10417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55,161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48895</xdr:rowOff>
    </xdr:from>
    <xdr:ext cx="528320" cy="259080"/>
    <xdr:sp macro="" textlink="">
      <xdr:nvSpPr>
        <xdr:cNvPr id="248" name="n_2mainValue【橋りょう・トンネル】&#10;一人当たり有形固定資産（償却資産）額">
          <a:extLst>
            <a:ext uri="{FF2B5EF4-FFF2-40B4-BE49-F238E27FC236}">
              <a16:creationId xmlns:a16="http://schemas.microsoft.com/office/drawing/2014/main" id="{1B22FFA8-A5DD-4D22-8CAF-6BF24F701661}"/>
            </a:ext>
          </a:extLst>
        </xdr:cNvPr>
        <xdr:cNvSpPr txBox="1"/>
      </xdr:nvSpPr>
      <xdr:spPr>
        <a:xfrm>
          <a:off x="7647940" y="104184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54,575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50165</xdr:rowOff>
    </xdr:from>
    <xdr:ext cx="528320" cy="259080"/>
    <xdr:sp macro="" textlink="">
      <xdr:nvSpPr>
        <xdr:cNvPr id="249" name="n_4mainValue【橋りょう・トンネル】&#10;一人当たり有形固定資産（償却資産）額">
          <a:extLst>
            <a:ext uri="{FF2B5EF4-FFF2-40B4-BE49-F238E27FC236}">
              <a16:creationId xmlns:a16="http://schemas.microsoft.com/office/drawing/2014/main" id="{2B911BD0-539C-44B7-BE63-E60756F4B79D}"/>
            </a:ext>
          </a:extLst>
        </xdr:cNvPr>
        <xdr:cNvSpPr txBox="1"/>
      </xdr:nvSpPr>
      <xdr:spPr>
        <a:xfrm>
          <a:off x="6038215" y="104197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637ADDB6-6D0B-4079-8418-D2D1A9FDD69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E2CDCEF0-4C08-4CFB-9567-03F1D906563C}"/>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33150D9C-5F6E-4187-AA4B-0421A020ADA5}"/>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E813AC0F-B579-42C7-8C68-4B3E231151E7}"/>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171C7B47-AA05-4F6C-95A0-0C15214023F0}"/>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C473A79A-A51B-4A46-82D0-28441B8B4106}"/>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4D962120-9027-4445-8B4E-D9B2811131E2}"/>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84A5A800-08F0-4DA4-AA5F-7F90A80447D4}"/>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2100" cy="219075"/>
    <xdr:sp macro="" textlink="">
      <xdr:nvSpPr>
        <xdr:cNvPr id="258" name="テキスト ボックス 257">
          <a:extLst>
            <a:ext uri="{FF2B5EF4-FFF2-40B4-BE49-F238E27FC236}">
              <a16:creationId xmlns:a16="http://schemas.microsoft.com/office/drawing/2014/main" id="{AE9146E5-651F-4412-8BAE-642D96C6CCB2}"/>
            </a:ext>
          </a:extLst>
        </xdr:cNvPr>
        <xdr:cNvSpPr txBox="1"/>
      </xdr:nvSpPr>
      <xdr:spPr>
        <a:xfrm>
          <a:off x="666750" y="12068175"/>
          <a:ext cx="2921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a:extLst>
            <a:ext uri="{FF2B5EF4-FFF2-40B4-BE49-F238E27FC236}">
              <a16:creationId xmlns:a16="http://schemas.microsoft.com/office/drawing/2014/main" id="{531B7D5E-4A59-4EE3-B112-B4E9BB8156A7}"/>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1010" cy="259080"/>
    <xdr:sp macro="" textlink="">
      <xdr:nvSpPr>
        <xdr:cNvPr id="260" name="テキスト ボックス 259">
          <a:extLst>
            <a:ext uri="{FF2B5EF4-FFF2-40B4-BE49-F238E27FC236}">
              <a16:creationId xmlns:a16="http://schemas.microsoft.com/office/drawing/2014/main" id="{3BA9DEEC-5CA6-48BD-8EB6-8B532918E412}"/>
            </a:ext>
          </a:extLst>
        </xdr:cNvPr>
        <xdr:cNvSpPr txBox="1"/>
      </xdr:nvSpPr>
      <xdr:spPr>
        <a:xfrm>
          <a:off x="278765" y="142659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1" name="直線コネクタ 260">
          <a:extLst>
            <a:ext uri="{FF2B5EF4-FFF2-40B4-BE49-F238E27FC236}">
              <a16:creationId xmlns:a16="http://schemas.microsoft.com/office/drawing/2014/main" id="{D6427A6B-43AA-4472-8E3B-582C52BB20FD}"/>
            </a:ext>
          </a:extLst>
        </xdr:cNvPr>
        <xdr:cNvCxnSpPr/>
      </xdr:nvCxnSpPr>
      <xdr:spPr>
        <a:xfrm>
          <a:off x="6858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1010" cy="252730"/>
    <xdr:sp macro="" textlink="">
      <xdr:nvSpPr>
        <xdr:cNvPr id="262" name="テキスト ボックス 261">
          <a:extLst>
            <a:ext uri="{FF2B5EF4-FFF2-40B4-BE49-F238E27FC236}">
              <a16:creationId xmlns:a16="http://schemas.microsoft.com/office/drawing/2014/main" id="{D60016E1-6594-413B-85A8-F4BB93110C2A}"/>
            </a:ext>
          </a:extLst>
        </xdr:cNvPr>
        <xdr:cNvSpPr txBox="1"/>
      </xdr:nvSpPr>
      <xdr:spPr>
        <a:xfrm>
          <a:off x="278765" y="139134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3" name="直線コネクタ 262">
          <a:extLst>
            <a:ext uri="{FF2B5EF4-FFF2-40B4-BE49-F238E27FC236}">
              <a16:creationId xmlns:a16="http://schemas.microsoft.com/office/drawing/2014/main" id="{9A24E8D7-D05F-404C-83B9-B8224DF5333C}"/>
            </a:ext>
          </a:extLst>
        </xdr:cNvPr>
        <xdr:cNvCxnSpPr/>
      </xdr:nvCxnSpPr>
      <xdr:spPr>
        <a:xfrm>
          <a:off x="6858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64" name="テキスト ボックス 263">
          <a:extLst>
            <a:ext uri="{FF2B5EF4-FFF2-40B4-BE49-F238E27FC236}">
              <a16:creationId xmlns:a16="http://schemas.microsoft.com/office/drawing/2014/main" id="{3025C6C7-79CC-418C-89AC-6EDA0136B271}"/>
            </a:ext>
          </a:extLst>
        </xdr:cNvPr>
        <xdr:cNvSpPr txBox="1"/>
      </xdr:nvSpPr>
      <xdr:spPr>
        <a:xfrm>
          <a:off x="339725"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5" name="直線コネクタ 264">
          <a:extLst>
            <a:ext uri="{FF2B5EF4-FFF2-40B4-BE49-F238E27FC236}">
              <a16:creationId xmlns:a16="http://schemas.microsoft.com/office/drawing/2014/main" id="{33A46C56-0F58-4631-B876-0C4B99E1C6B3}"/>
            </a:ext>
          </a:extLst>
        </xdr:cNvPr>
        <xdr:cNvCxnSpPr/>
      </xdr:nvCxnSpPr>
      <xdr:spPr>
        <a:xfrm>
          <a:off x="6858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66" name="テキスト ボックス 265">
          <a:extLst>
            <a:ext uri="{FF2B5EF4-FFF2-40B4-BE49-F238E27FC236}">
              <a16:creationId xmlns:a16="http://schemas.microsoft.com/office/drawing/2014/main" id="{22A94A77-034A-41F4-8D2E-D0DDD0597BAF}"/>
            </a:ext>
          </a:extLst>
        </xdr:cNvPr>
        <xdr:cNvSpPr txBox="1"/>
      </xdr:nvSpPr>
      <xdr:spPr>
        <a:xfrm>
          <a:off x="339725"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7" name="直線コネクタ 266">
          <a:extLst>
            <a:ext uri="{FF2B5EF4-FFF2-40B4-BE49-F238E27FC236}">
              <a16:creationId xmlns:a16="http://schemas.microsoft.com/office/drawing/2014/main" id="{85F1EC9C-3A4B-4FDD-AFD0-47EB7D4DE918}"/>
            </a:ext>
          </a:extLst>
        </xdr:cNvPr>
        <xdr:cNvCxnSpPr/>
      </xdr:nvCxnSpPr>
      <xdr:spPr>
        <a:xfrm>
          <a:off x="6858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2730"/>
    <xdr:sp macro="" textlink="">
      <xdr:nvSpPr>
        <xdr:cNvPr id="268" name="テキスト ボックス 267">
          <a:extLst>
            <a:ext uri="{FF2B5EF4-FFF2-40B4-BE49-F238E27FC236}">
              <a16:creationId xmlns:a16="http://schemas.microsoft.com/office/drawing/2014/main" id="{477098F2-D5DA-4035-83A3-D238CF2DCE11}"/>
            </a:ext>
          </a:extLst>
        </xdr:cNvPr>
        <xdr:cNvSpPr txBox="1"/>
      </xdr:nvSpPr>
      <xdr:spPr>
        <a:xfrm>
          <a:off x="339725" y="1282763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9" name="直線コネクタ 268">
          <a:extLst>
            <a:ext uri="{FF2B5EF4-FFF2-40B4-BE49-F238E27FC236}">
              <a16:creationId xmlns:a16="http://schemas.microsoft.com/office/drawing/2014/main" id="{E886E39B-E578-47A7-A0C8-10C9C13BDAAE}"/>
            </a:ext>
          </a:extLst>
        </xdr:cNvPr>
        <xdr:cNvCxnSpPr/>
      </xdr:nvCxnSpPr>
      <xdr:spPr>
        <a:xfrm>
          <a:off x="6858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70" name="テキスト ボックス 269">
          <a:extLst>
            <a:ext uri="{FF2B5EF4-FFF2-40B4-BE49-F238E27FC236}">
              <a16:creationId xmlns:a16="http://schemas.microsoft.com/office/drawing/2014/main" id="{6D532CD7-96A5-4D17-96CF-857BE2EF793C}"/>
            </a:ext>
          </a:extLst>
        </xdr:cNvPr>
        <xdr:cNvSpPr txBox="1"/>
      </xdr:nvSpPr>
      <xdr:spPr>
        <a:xfrm>
          <a:off x="339725"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1" name="直線コネクタ 270">
          <a:extLst>
            <a:ext uri="{FF2B5EF4-FFF2-40B4-BE49-F238E27FC236}">
              <a16:creationId xmlns:a16="http://schemas.microsoft.com/office/drawing/2014/main" id="{D368906F-C262-45D5-B0DE-DD2A47A0A8B8}"/>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2740" cy="259080"/>
    <xdr:sp macro="" textlink="">
      <xdr:nvSpPr>
        <xdr:cNvPr id="272" name="テキスト ボックス 271">
          <a:extLst>
            <a:ext uri="{FF2B5EF4-FFF2-40B4-BE49-F238E27FC236}">
              <a16:creationId xmlns:a16="http://schemas.microsoft.com/office/drawing/2014/main" id="{BEA1FBA7-4CCC-40B8-80F5-E03773F18A44}"/>
            </a:ext>
          </a:extLst>
        </xdr:cNvPr>
        <xdr:cNvSpPr txBox="1"/>
      </xdr:nvSpPr>
      <xdr:spPr>
        <a:xfrm>
          <a:off x="387985" y="12113260"/>
          <a:ext cx="332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3" name="【公営住宅】&#10;有形固定資産減価償却率グラフ枠">
          <a:extLst>
            <a:ext uri="{FF2B5EF4-FFF2-40B4-BE49-F238E27FC236}">
              <a16:creationId xmlns:a16="http://schemas.microsoft.com/office/drawing/2014/main" id="{62E7C466-FA81-4F2A-B8F4-68629BAB0026}"/>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74" name="直線コネクタ 273">
          <a:extLst>
            <a:ext uri="{FF2B5EF4-FFF2-40B4-BE49-F238E27FC236}">
              <a16:creationId xmlns:a16="http://schemas.microsoft.com/office/drawing/2014/main" id="{95E9BE00-6F8A-4790-BEAA-6D4C944C23EE}"/>
            </a:ext>
          </a:extLst>
        </xdr:cNvPr>
        <xdr:cNvCxnSpPr/>
      </xdr:nvCxnSpPr>
      <xdr:spPr>
        <a:xfrm flipV="1">
          <a:off x="4180840" y="12724130"/>
          <a:ext cx="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106680</xdr:rowOff>
    </xdr:from>
    <xdr:ext cx="405130" cy="259080"/>
    <xdr:sp macro="" textlink="">
      <xdr:nvSpPr>
        <xdr:cNvPr id="275" name="【公営住宅】&#10;有形固定資産減価償却率最小値テキスト">
          <a:extLst>
            <a:ext uri="{FF2B5EF4-FFF2-40B4-BE49-F238E27FC236}">
              <a16:creationId xmlns:a16="http://schemas.microsoft.com/office/drawing/2014/main" id="{3FD50A27-801E-4CEC-95C2-EC8C4E8475A5}"/>
            </a:ext>
          </a:extLst>
        </xdr:cNvPr>
        <xdr:cNvSpPr txBox="1"/>
      </xdr:nvSpPr>
      <xdr:spPr>
        <a:xfrm>
          <a:off x="4219575" y="14038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76" name="直線コネクタ 275">
          <a:extLst>
            <a:ext uri="{FF2B5EF4-FFF2-40B4-BE49-F238E27FC236}">
              <a16:creationId xmlns:a16="http://schemas.microsoft.com/office/drawing/2014/main" id="{A2659910-7B84-4AFB-8641-B1D7BDFC6BD7}"/>
            </a:ext>
          </a:extLst>
        </xdr:cNvPr>
        <xdr:cNvCxnSpPr/>
      </xdr:nvCxnSpPr>
      <xdr:spPr>
        <a:xfrm>
          <a:off x="4105275" y="140411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34290</xdr:rowOff>
    </xdr:from>
    <xdr:ext cx="405130" cy="259080"/>
    <xdr:sp macro="" textlink="">
      <xdr:nvSpPr>
        <xdr:cNvPr id="277" name="【公営住宅】&#10;有形固定資産減価償却率最大値テキスト">
          <a:extLst>
            <a:ext uri="{FF2B5EF4-FFF2-40B4-BE49-F238E27FC236}">
              <a16:creationId xmlns:a16="http://schemas.microsoft.com/office/drawing/2014/main" id="{09C34A79-94E8-466C-85C1-88454F0E4E6F}"/>
            </a:ext>
          </a:extLst>
        </xdr:cNvPr>
        <xdr:cNvSpPr txBox="1"/>
      </xdr:nvSpPr>
      <xdr:spPr>
        <a:xfrm>
          <a:off x="4219575" y="12508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78" name="直線コネクタ 277">
          <a:extLst>
            <a:ext uri="{FF2B5EF4-FFF2-40B4-BE49-F238E27FC236}">
              <a16:creationId xmlns:a16="http://schemas.microsoft.com/office/drawing/2014/main" id="{63CBCA23-E543-4251-9080-F88ED6774F88}"/>
            </a:ext>
          </a:extLst>
        </xdr:cNvPr>
        <xdr:cNvCxnSpPr/>
      </xdr:nvCxnSpPr>
      <xdr:spPr>
        <a:xfrm>
          <a:off x="4105275" y="127241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92075</xdr:rowOff>
    </xdr:from>
    <xdr:ext cx="405130" cy="259080"/>
    <xdr:sp macro="" textlink="">
      <xdr:nvSpPr>
        <xdr:cNvPr id="279" name="【公営住宅】&#10;有形固定資産減価償却率平均値テキスト">
          <a:extLst>
            <a:ext uri="{FF2B5EF4-FFF2-40B4-BE49-F238E27FC236}">
              <a16:creationId xmlns:a16="http://schemas.microsoft.com/office/drawing/2014/main" id="{3410F752-8233-4DEB-AE88-37DD1FED29C7}"/>
            </a:ext>
          </a:extLst>
        </xdr:cNvPr>
        <xdr:cNvSpPr txBox="1"/>
      </xdr:nvSpPr>
      <xdr:spPr>
        <a:xfrm>
          <a:off x="4219575" y="133794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69215</xdr:rowOff>
    </xdr:from>
    <xdr:to>
      <xdr:col>24</xdr:col>
      <xdr:colOff>114300</xdr:colOff>
      <xdr:row>83</xdr:row>
      <xdr:rowOff>170815</xdr:rowOff>
    </xdr:to>
    <xdr:sp macro="" textlink="">
      <xdr:nvSpPr>
        <xdr:cNvPr id="280" name="フローチャート: 判断 279">
          <a:extLst>
            <a:ext uri="{FF2B5EF4-FFF2-40B4-BE49-F238E27FC236}">
              <a16:creationId xmlns:a16="http://schemas.microsoft.com/office/drawing/2014/main" id="{CF242A35-69FE-4647-BED9-893C288BDA97}"/>
            </a:ext>
          </a:extLst>
        </xdr:cNvPr>
        <xdr:cNvSpPr/>
      </xdr:nvSpPr>
      <xdr:spPr>
        <a:xfrm>
          <a:off x="4124325" y="135153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48260</xdr:rowOff>
    </xdr:from>
    <xdr:to>
      <xdr:col>20</xdr:col>
      <xdr:colOff>38100</xdr:colOff>
      <xdr:row>83</xdr:row>
      <xdr:rowOff>149860</xdr:rowOff>
    </xdr:to>
    <xdr:sp macro="" textlink="">
      <xdr:nvSpPr>
        <xdr:cNvPr id="281" name="フローチャート: 判断 280">
          <a:extLst>
            <a:ext uri="{FF2B5EF4-FFF2-40B4-BE49-F238E27FC236}">
              <a16:creationId xmlns:a16="http://schemas.microsoft.com/office/drawing/2014/main" id="{B66F0412-677E-4A58-96CE-872FA0A303F7}"/>
            </a:ext>
          </a:extLst>
        </xdr:cNvPr>
        <xdr:cNvSpPr/>
      </xdr:nvSpPr>
      <xdr:spPr>
        <a:xfrm>
          <a:off x="3381375" y="134943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82" name="フローチャート: 判断 281">
          <a:extLst>
            <a:ext uri="{FF2B5EF4-FFF2-40B4-BE49-F238E27FC236}">
              <a16:creationId xmlns:a16="http://schemas.microsoft.com/office/drawing/2014/main" id="{859AF60F-2779-4152-9172-BD9E952E9B57}"/>
            </a:ext>
          </a:extLst>
        </xdr:cNvPr>
        <xdr:cNvSpPr/>
      </xdr:nvSpPr>
      <xdr:spPr>
        <a:xfrm>
          <a:off x="2571750" y="13417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69215</xdr:rowOff>
    </xdr:from>
    <xdr:to>
      <xdr:col>10</xdr:col>
      <xdr:colOff>165100</xdr:colOff>
      <xdr:row>82</xdr:row>
      <xdr:rowOff>170815</xdr:rowOff>
    </xdr:to>
    <xdr:sp macro="" textlink="">
      <xdr:nvSpPr>
        <xdr:cNvPr id="283" name="フローチャート: 判断 282">
          <a:extLst>
            <a:ext uri="{FF2B5EF4-FFF2-40B4-BE49-F238E27FC236}">
              <a16:creationId xmlns:a16="http://schemas.microsoft.com/office/drawing/2014/main" id="{F864DB2B-038C-48FA-A740-DA0D1CEBDB2B}"/>
            </a:ext>
          </a:extLst>
        </xdr:cNvPr>
        <xdr:cNvSpPr/>
      </xdr:nvSpPr>
      <xdr:spPr>
        <a:xfrm>
          <a:off x="1781175" y="133534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284" name="フローチャート: 判断 283">
          <a:extLst>
            <a:ext uri="{FF2B5EF4-FFF2-40B4-BE49-F238E27FC236}">
              <a16:creationId xmlns:a16="http://schemas.microsoft.com/office/drawing/2014/main" id="{87C75802-FDBA-47CA-823A-D2D51AB4535D}"/>
            </a:ext>
          </a:extLst>
        </xdr:cNvPr>
        <xdr:cNvSpPr/>
      </xdr:nvSpPr>
      <xdr:spPr>
        <a:xfrm>
          <a:off x="981075" y="133223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85" name="テキスト ボックス 284">
          <a:extLst>
            <a:ext uri="{FF2B5EF4-FFF2-40B4-BE49-F238E27FC236}">
              <a16:creationId xmlns:a16="http://schemas.microsoft.com/office/drawing/2014/main" id="{6A6C674E-4DA2-432A-8F2B-666070EC40A7}"/>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86" name="テキスト ボックス 285">
          <a:extLst>
            <a:ext uri="{FF2B5EF4-FFF2-40B4-BE49-F238E27FC236}">
              <a16:creationId xmlns:a16="http://schemas.microsoft.com/office/drawing/2014/main" id="{FE4F53E4-F12D-4F24-88EF-6CCE9E9DEF82}"/>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87" name="テキスト ボックス 286">
          <a:extLst>
            <a:ext uri="{FF2B5EF4-FFF2-40B4-BE49-F238E27FC236}">
              <a16:creationId xmlns:a16="http://schemas.microsoft.com/office/drawing/2014/main" id="{3724DC4F-67AC-4256-944A-BD64390E8E4F}"/>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88" name="テキスト ボックス 287">
          <a:extLst>
            <a:ext uri="{FF2B5EF4-FFF2-40B4-BE49-F238E27FC236}">
              <a16:creationId xmlns:a16="http://schemas.microsoft.com/office/drawing/2014/main" id="{A33EB696-F591-46E7-A24B-08C11D428217}"/>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89" name="テキスト ボックス 288">
          <a:extLst>
            <a:ext uri="{FF2B5EF4-FFF2-40B4-BE49-F238E27FC236}">
              <a16:creationId xmlns:a16="http://schemas.microsoft.com/office/drawing/2014/main" id="{84D83BE5-6847-4970-A379-C229F0B5B93D}"/>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147320</xdr:rowOff>
    </xdr:from>
    <xdr:to>
      <xdr:col>24</xdr:col>
      <xdr:colOff>114300</xdr:colOff>
      <xdr:row>85</xdr:row>
      <xdr:rowOff>77470</xdr:rowOff>
    </xdr:to>
    <xdr:sp macro="" textlink="">
      <xdr:nvSpPr>
        <xdr:cNvPr id="290" name="楕円 289">
          <a:extLst>
            <a:ext uri="{FF2B5EF4-FFF2-40B4-BE49-F238E27FC236}">
              <a16:creationId xmlns:a16="http://schemas.microsoft.com/office/drawing/2014/main" id="{E036BF06-F845-4A97-9718-690198428AE0}"/>
            </a:ext>
          </a:extLst>
        </xdr:cNvPr>
        <xdr:cNvSpPr/>
      </xdr:nvSpPr>
      <xdr:spPr>
        <a:xfrm>
          <a:off x="4124325" y="13755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125730</xdr:rowOff>
    </xdr:from>
    <xdr:ext cx="405130" cy="259080"/>
    <xdr:sp macro="" textlink="">
      <xdr:nvSpPr>
        <xdr:cNvPr id="291" name="【公営住宅】&#10;有形固定資産減価償却率該当値テキスト">
          <a:extLst>
            <a:ext uri="{FF2B5EF4-FFF2-40B4-BE49-F238E27FC236}">
              <a16:creationId xmlns:a16="http://schemas.microsoft.com/office/drawing/2014/main" id="{5C94F749-EB59-444C-80AF-442B772575D8}"/>
            </a:ext>
          </a:extLst>
        </xdr:cNvPr>
        <xdr:cNvSpPr txBox="1"/>
      </xdr:nvSpPr>
      <xdr:spPr>
        <a:xfrm>
          <a:off x="4219575" y="137337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122555</xdr:rowOff>
    </xdr:from>
    <xdr:to>
      <xdr:col>20</xdr:col>
      <xdr:colOff>38100</xdr:colOff>
      <xdr:row>85</xdr:row>
      <xdr:rowOff>52705</xdr:rowOff>
    </xdr:to>
    <xdr:sp macro="" textlink="">
      <xdr:nvSpPr>
        <xdr:cNvPr id="292" name="楕円 291">
          <a:extLst>
            <a:ext uri="{FF2B5EF4-FFF2-40B4-BE49-F238E27FC236}">
              <a16:creationId xmlns:a16="http://schemas.microsoft.com/office/drawing/2014/main" id="{D8DF0D7B-2575-4D47-A21B-3E2DEE2F03F4}"/>
            </a:ext>
          </a:extLst>
        </xdr:cNvPr>
        <xdr:cNvSpPr/>
      </xdr:nvSpPr>
      <xdr:spPr>
        <a:xfrm>
          <a:off x="3381375" y="137369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1905</xdr:rowOff>
    </xdr:from>
    <xdr:to>
      <xdr:col>24</xdr:col>
      <xdr:colOff>63500</xdr:colOff>
      <xdr:row>85</xdr:row>
      <xdr:rowOff>26670</xdr:rowOff>
    </xdr:to>
    <xdr:cxnSp macro="">
      <xdr:nvCxnSpPr>
        <xdr:cNvPr id="293" name="直線コネクタ 292">
          <a:extLst>
            <a:ext uri="{FF2B5EF4-FFF2-40B4-BE49-F238E27FC236}">
              <a16:creationId xmlns:a16="http://schemas.microsoft.com/office/drawing/2014/main" id="{70206169-2B63-46B1-B6D7-4499C4D43F54}"/>
            </a:ext>
          </a:extLst>
        </xdr:cNvPr>
        <xdr:cNvCxnSpPr/>
      </xdr:nvCxnSpPr>
      <xdr:spPr>
        <a:xfrm>
          <a:off x="3429000" y="13775055"/>
          <a:ext cx="75247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90170</xdr:rowOff>
    </xdr:from>
    <xdr:to>
      <xdr:col>15</xdr:col>
      <xdr:colOff>101600</xdr:colOff>
      <xdr:row>85</xdr:row>
      <xdr:rowOff>20320</xdr:rowOff>
    </xdr:to>
    <xdr:sp macro="" textlink="">
      <xdr:nvSpPr>
        <xdr:cNvPr id="294" name="楕円 293">
          <a:extLst>
            <a:ext uri="{FF2B5EF4-FFF2-40B4-BE49-F238E27FC236}">
              <a16:creationId xmlns:a16="http://schemas.microsoft.com/office/drawing/2014/main" id="{EC50B7EA-2C35-454B-801A-B47020A19ECF}"/>
            </a:ext>
          </a:extLst>
        </xdr:cNvPr>
        <xdr:cNvSpPr/>
      </xdr:nvSpPr>
      <xdr:spPr>
        <a:xfrm>
          <a:off x="2571750" y="136982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140970</xdr:rowOff>
    </xdr:from>
    <xdr:to>
      <xdr:col>19</xdr:col>
      <xdr:colOff>177800</xdr:colOff>
      <xdr:row>85</xdr:row>
      <xdr:rowOff>1905</xdr:rowOff>
    </xdr:to>
    <xdr:cxnSp macro="">
      <xdr:nvCxnSpPr>
        <xdr:cNvPr id="295" name="直線コネクタ 294">
          <a:extLst>
            <a:ext uri="{FF2B5EF4-FFF2-40B4-BE49-F238E27FC236}">
              <a16:creationId xmlns:a16="http://schemas.microsoft.com/office/drawing/2014/main" id="{3C68E4DD-485A-4484-90E1-BBCE6837808F}"/>
            </a:ext>
          </a:extLst>
        </xdr:cNvPr>
        <xdr:cNvCxnSpPr/>
      </xdr:nvCxnSpPr>
      <xdr:spPr>
        <a:xfrm>
          <a:off x="2619375" y="13755370"/>
          <a:ext cx="8096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27305</xdr:rowOff>
    </xdr:from>
    <xdr:to>
      <xdr:col>6</xdr:col>
      <xdr:colOff>38100</xdr:colOff>
      <xdr:row>84</xdr:row>
      <xdr:rowOff>128905</xdr:rowOff>
    </xdr:to>
    <xdr:sp macro="" textlink="">
      <xdr:nvSpPr>
        <xdr:cNvPr id="296" name="楕円 295">
          <a:extLst>
            <a:ext uri="{FF2B5EF4-FFF2-40B4-BE49-F238E27FC236}">
              <a16:creationId xmlns:a16="http://schemas.microsoft.com/office/drawing/2014/main" id="{D0A9E9AF-4118-4DAD-91A7-3945CE25E906}"/>
            </a:ext>
          </a:extLst>
        </xdr:cNvPr>
        <xdr:cNvSpPr/>
      </xdr:nvSpPr>
      <xdr:spPr>
        <a:xfrm>
          <a:off x="981075" y="136417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81</xdr:row>
      <xdr:rowOff>166370</xdr:rowOff>
    </xdr:from>
    <xdr:ext cx="405130" cy="252730"/>
    <xdr:sp macro="" textlink="">
      <xdr:nvSpPr>
        <xdr:cNvPr id="297" name="n_1aveValue【公営住宅】&#10;有形固定資産減価償却率">
          <a:extLst>
            <a:ext uri="{FF2B5EF4-FFF2-40B4-BE49-F238E27FC236}">
              <a16:creationId xmlns:a16="http://schemas.microsoft.com/office/drawing/2014/main" id="{19E32861-DAFE-4014-95E5-ED965E2CBE7D}"/>
            </a:ext>
          </a:extLst>
        </xdr:cNvPr>
        <xdr:cNvSpPr txBox="1"/>
      </xdr:nvSpPr>
      <xdr:spPr>
        <a:xfrm>
          <a:off x="3239135" y="1328864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76835</xdr:rowOff>
    </xdr:from>
    <xdr:ext cx="398780" cy="252730"/>
    <xdr:sp macro="" textlink="">
      <xdr:nvSpPr>
        <xdr:cNvPr id="298" name="n_2aveValue【公営住宅】&#10;有形固定資産減価償却率">
          <a:extLst>
            <a:ext uri="{FF2B5EF4-FFF2-40B4-BE49-F238E27FC236}">
              <a16:creationId xmlns:a16="http://schemas.microsoft.com/office/drawing/2014/main" id="{7724B92D-4BFD-41EF-9B9B-5334C91343B3}"/>
            </a:ext>
          </a:extLst>
        </xdr:cNvPr>
        <xdr:cNvSpPr txBox="1"/>
      </xdr:nvSpPr>
      <xdr:spPr>
        <a:xfrm>
          <a:off x="2439035" y="1320228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15875</xdr:rowOff>
    </xdr:from>
    <xdr:ext cx="398780" cy="259080"/>
    <xdr:sp macro="" textlink="">
      <xdr:nvSpPr>
        <xdr:cNvPr id="299" name="n_3aveValue【公営住宅】&#10;有形固定資産減価償却率">
          <a:extLst>
            <a:ext uri="{FF2B5EF4-FFF2-40B4-BE49-F238E27FC236}">
              <a16:creationId xmlns:a16="http://schemas.microsoft.com/office/drawing/2014/main" id="{2F9EE55E-7AB1-44ED-A3E9-2520B10DA1EA}"/>
            </a:ext>
          </a:extLst>
        </xdr:cNvPr>
        <xdr:cNvSpPr txBox="1"/>
      </xdr:nvSpPr>
      <xdr:spPr>
        <a:xfrm>
          <a:off x="1648460" y="1314132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153035</xdr:rowOff>
    </xdr:from>
    <xdr:ext cx="398780" cy="259080"/>
    <xdr:sp macro="" textlink="">
      <xdr:nvSpPr>
        <xdr:cNvPr id="300" name="n_4aveValue【公営住宅】&#10;有形固定資産減価償却率">
          <a:extLst>
            <a:ext uri="{FF2B5EF4-FFF2-40B4-BE49-F238E27FC236}">
              <a16:creationId xmlns:a16="http://schemas.microsoft.com/office/drawing/2014/main" id="{B18FB7CE-6808-423D-A5EC-4C4BDF5E509C}"/>
            </a:ext>
          </a:extLst>
        </xdr:cNvPr>
        <xdr:cNvSpPr txBox="1"/>
      </xdr:nvSpPr>
      <xdr:spPr>
        <a:xfrm>
          <a:off x="848360" y="1311656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43815</xdr:rowOff>
    </xdr:from>
    <xdr:ext cx="405130" cy="252730"/>
    <xdr:sp macro="" textlink="">
      <xdr:nvSpPr>
        <xdr:cNvPr id="301" name="n_1mainValue【公営住宅】&#10;有形固定資産減価償却率">
          <a:extLst>
            <a:ext uri="{FF2B5EF4-FFF2-40B4-BE49-F238E27FC236}">
              <a16:creationId xmlns:a16="http://schemas.microsoft.com/office/drawing/2014/main" id="{543A524E-84C1-46AA-8DBB-EB394B2CD499}"/>
            </a:ext>
          </a:extLst>
        </xdr:cNvPr>
        <xdr:cNvSpPr txBox="1"/>
      </xdr:nvSpPr>
      <xdr:spPr>
        <a:xfrm>
          <a:off x="3239135" y="1382014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11430</xdr:rowOff>
    </xdr:from>
    <xdr:ext cx="398780" cy="259080"/>
    <xdr:sp macro="" textlink="">
      <xdr:nvSpPr>
        <xdr:cNvPr id="302" name="n_2mainValue【公営住宅】&#10;有形固定資産減価償却率">
          <a:extLst>
            <a:ext uri="{FF2B5EF4-FFF2-40B4-BE49-F238E27FC236}">
              <a16:creationId xmlns:a16="http://schemas.microsoft.com/office/drawing/2014/main" id="{599BB517-9C9A-4CB6-9646-585B0FF60A40}"/>
            </a:ext>
          </a:extLst>
        </xdr:cNvPr>
        <xdr:cNvSpPr txBox="1"/>
      </xdr:nvSpPr>
      <xdr:spPr>
        <a:xfrm>
          <a:off x="2439035" y="1378140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120650</xdr:rowOff>
    </xdr:from>
    <xdr:ext cx="398780" cy="252730"/>
    <xdr:sp macro="" textlink="">
      <xdr:nvSpPr>
        <xdr:cNvPr id="303" name="n_4mainValue【公営住宅】&#10;有形固定資産減価償却率">
          <a:extLst>
            <a:ext uri="{FF2B5EF4-FFF2-40B4-BE49-F238E27FC236}">
              <a16:creationId xmlns:a16="http://schemas.microsoft.com/office/drawing/2014/main" id="{B7CB5E5C-8C74-4EBC-A6BB-AE28BEC67BB0}"/>
            </a:ext>
          </a:extLst>
        </xdr:cNvPr>
        <xdr:cNvSpPr txBox="1"/>
      </xdr:nvSpPr>
      <xdr:spPr>
        <a:xfrm>
          <a:off x="848360" y="1373505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4" name="正方形/長方形 303">
          <a:extLst>
            <a:ext uri="{FF2B5EF4-FFF2-40B4-BE49-F238E27FC236}">
              <a16:creationId xmlns:a16="http://schemas.microsoft.com/office/drawing/2014/main" id="{49E2FB7E-221A-43D0-96ED-C51E159DFCC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5" name="正方形/長方形 304">
          <a:extLst>
            <a:ext uri="{FF2B5EF4-FFF2-40B4-BE49-F238E27FC236}">
              <a16:creationId xmlns:a16="http://schemas.microsoft.com/office/drawing/2014/main" id="{DE5AAF57-9CA3-470D-BE96-94124FDE3550}"/>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6" name="正方形/長方形 305">
          <a:extLst>
            <a:ext uri="{FF2B5EF4-FFF2-40B4-BE49-F238E27FC236}">
              <a16:creationId xmlns:a16="http://schemas.microsoft.com/office/drawing/2014/main" id="{D4A51FDF-390C-4C3B-9868-0E3A766DEDFF}"/>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7" name="正方形/長方形 306">
          <a:extLst>
            <a:ext uri="{FF2B5EF4-FFF2-40B4-BE49-F238E27FC236}">
              <a16:creationId xmlns:a16="http://schemas.microsoft.com/office/drawing/2014/main" id="{AC2814BC-9C26-4A96-9C5B-542C4758C536}"/>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8" name="正方形/長方形 307">
          <a:extLst>
            <a:ext uri="{FF2B5EF4-FFF2-40B4-BE49-F238E27FC236}">
              <a16:creationId xmlns:a16="http://schemas.microsoft.com/office/drawing/2014/main" id="{320F16C5-94A9-4EFC-9984-21850F037B37}"/>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9" name="正方形/長方形 308">
          <a:extLst>
            <a:ext uri="{FF2B5EF4-FFF2-40B4-BE49-F238E27FC236}">
              <a16:creationId xmlns:a16="http://schemas.microsoft.com/office/drawing/2014/main" id="{D1277285-4C1C-450D-A887-15C54F9C553C}"/>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0" name="正方形/長方形 309">
          <a:extLst>
            <a:ext uri="{FF2B5EF4-FFF2-40B4-BE49-F238E27FC236}">
              <a16:creationId xmlns:a16="http://schemas.microsoft.com/office/drawing/2014/main" id="{A26FB969-B181-4607-A4FB-CC3C8BC1134F}"/>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1" name="正方形/長方形 310">
          <a:extLst>
            <a:ext uri="{FF2B5EF4-FFF2-40B4-BE49-F238E27FC236}">
              <a16:creationId xmlns:a16="http://schemas.microsoft.com/office/drawing/2014/main" id="{165ECE93-6E1A-413E-B21D-53B918821E0C}"/>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3535" cy="219075"/>
    <xdr:sp macro="" textlink="">
      <xdr:nvSpPr>
        <xdr:cNvPr id="312" name="テキスト ボックス 311">
          <a:extLst>
            <a:ext uri="{FF2B5EF4-FFF2-40B4-BE49-F238E27FC236}">
              <a16:creationId xmlns:a16="http://schemas.microsoft.com/office/drawing/2014/main" id="{8DEA9056-4E1F-4243-81AB-F826DDF10F9C}"/>
            </a:ext>
          </a:extLst>
        </xdr:cNvPr>
        <xdr:cNvSpPr txBox="1"/>
      </xdr:nvSpPr>
      <xdr:spPr>
        <a:xfrm>
          <a:off x="5915025" y="1206817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3" name="直線コネクタ 312">
          <a:extLst>
            <a:ext uri="{FF2B5EF4-FFF2-40B4-BE49-F238E27FC236}">
              <a16:creationId xmlns:a16="http://schemas.microsoft.com/office/drawing/2014/main" id="{083569FD-9B4F-4B04-A537-81F94424F11D}"/>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4" name="直線コネクタ 313">
          <a:extLst>
            <a:ext uri="{FF2B5EF4-FFF2-40B4-BE49-F238E27FC236}">
              <a16:creationId xmlns:a16="http://schemas.microsoft.com/office/drawing/2014/main" id="{D9FC1B85-82F5-4C63-AB5D-17AC0ABAB349}"/>
            </a:ext>
          </a:extLst>
        </xdr:cNvPr>
        <xdr:cNvCxnSpPr/>
      </xdr:nvCxnSpPr>
      <xdr:spPr>
        <a:xfrm>
          <a:off x="5953125" y="140493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1010" cy="252730"/>
    <xdr:sp macro="" textlink="">
      <xdr:nvSpPr>
        <xdr:cNvPr id="315" name="テキスト ボックス 314">
          <a:extLst>
            <a:ext uri="{FF2B5EF4-FFF2-40B4-BE49-F238E27FC236}">
              <a16:creationId xmlns:a16="http://schemas.microsoft.com/office/drawing/2014/main" id="{22FBCBD9-D731-4B0B-8E6F-28735371C209}"/>
            </a:ext>
          </a:extLst>
        </xdr:cNvPr>
        <xdr:cNvSpPr txBox="1"/>
      </xdr:nvSpPr>
      <xdr:spPr>
        <a:xfrm>
          <a:off x="5527040" y="139134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6" name="直線コネクタ 315">
          <a:extLst>
            <a:ext uri="{FF2B5EF4-FFF2-40B4-BE49-F238E27FC236}">
              <a16:creationId xmlns:a16="http://schemas.microsoft.com/office/drawing/2014/main" id="{646F44E1-7279-4882-8A6D-2D73E2CAEA5F}"/>
            </a:ext>
          </a:extLst>
        </xdr:cNvPr>
        <xdr:cNvCxnSpPr/>
      </xdr:nvCxnSpPr>
      <xdr:spPr>
        <a:xfrm>
          <a:off x="5953125" y="13687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1010" cy="259080"/>
    <xdr:sp macro="" textlink="">
      <xdr:nvSpPr>
        <xdr:cNvPr id="317" name="テキスト ボックス 316">
          <a:extLst>
            <a:ext uri="{FF2B5EF4-FFF2-40B4-BE49-F238E27FC236}">
              <a16:creationId xmlns:a16="http://schemas.microsoft.com/office/drawing/2014/main" id="{DFFE412E-B09C-4C6B-93C6-8F7DC7EF788D}"/>
            </a:ext>
          </a:extLst>
        </xdr:cNvPr>
        <xdr:cNvSpPr txBox="1"/>
      </xdr:nvSpPr>
      <xdr:spPr>
        <a:xfrm>
          <a:off x="5527040" y="135515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8" name="直線コネクタ 317">
          <a:extLst>
            <a:ext uri="{FF2B5EF4-FFF2-40B4-BE49-F238E27FC236}">
              <a16:creationId xmlns:a16="http://schemas.microsoft.com/office/drawing/2014/main" id="{4A89FDB6-B68D-437C-BC42-6A5184E3F249}"/>
            </a:ext>
          </a:extLst>
        </xdr:cNvPr>
        <xdr:cNvCxnSpPr/>
      </xdr:nvCxnSpPr>
      <xdr:spPr>
        <a:xfrm>
          <a:off x="5953125" y="13325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1010" cy="259080"/>
    <xdr:sp macro="" textlink="">
      <xdr:nvSpPr>
        <xdr:cNvPr id="319" name="テキスト ボックス 318">
          <a:extLst>
            <a:ext uri="{FF2B5EF4-FFF2-40B4-BE49-F238E27FC236}">
              <a16:creationId xmlns:a16="http://schemas.microsoft.com/office/drawing/2014/main" id="{5C3A9CD6-BCA1-4CB2-9EE1-202572D10C93}"/>
            </a:ext>
          </a:extLst>
        </xdr:cNvPr>
        <xdr:cNvSpPr txBox="1"/>
      </xdr:nvSpPr>
      <xdr:spPr>
        <a:xfrm>
          <a:off x="5527040" y="1318958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0" name="直線コネクタ 319">
          <a:extLst>
            <a:ext uri="{FF2B5EF4-FFF2-40B4-BE49-F238E27FC236}">
              <a16:creationId xmlns:a16="http://schemas.microsoft.com/office/drawing/2014/main" id="{D81DC10C-4107-4D35-818C-AB61DA8A5607}"/>
            </a:ext>
          </a:extLst>
        </xdr:cNvPr>
        <xdr:cNvCxnSpPr/>
      </xdr:nvCxnSpPr>
      <xdr:spPr>
        <a:xfrm>
          <a:off x="5953125" y="12963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1010" cy="252730"/>
    <xdr:sp macro="" textlink="">
      <xdr:nvSpPr>
        <xdr:cNvPr id="321" name="テキスト ボックス 320">
          <a:extLst>
            <a:ext uri="{FF2B5EF4-FFF2-40B4-BE49-F238E27FC236}">
              <a16:creationId xmlns:a16="http://schemas.microsoft.com/office/drawing/2014/main" id="{BA6C484A-175A-4C03-8C81-CE6BF8138DB4}"/>
            </a:ext>
          </a:extLst>
        </xdr:cNvPr>
        <xdr:cNvSpPr txBox="1"/>
      </xdr:nvSpPr>
      <xdr:spPr>
        <a:xfrm>
          <a:off x="5527040" y="128276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2" name="直線コネクタ 321">
          <a:extLst>
            <a:ext uri="{FF2B5EF4-FFF2-40B4-BE49-F238E27FC236}">
              <a16:creationId xmlns:a16="http://schemas.microsoft.com/office/drawing/2014/main" id="{AAC067F1-D5EE-4BA8-9160-8C59F5BF8103}"/>
            </a:ext>
          </a:extLst>
        </xdr:cNvPr>
        <xdr:cNvCxnSpPr/>
      </xdr:nvCxnSpPr>
      <xdr:spPr>
        <a:xfrm>
          <a:off x="5953125" y="1261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1010" cy="259080"/>
    <xdr:sp macro="" textlink="">
      <xdr:nvSpPr>
        <xdr:cNvPr id="323" name="テキスト ボックス 322">
          <a:extLst>
            <a:ext uri="{FF2B5EF4-FFF2-40B4-BE49-F238E27FC236}">
              <a16:creationId xmlns:a16="http://schemas.microsoft.com/office/drawing/2014/main" id="{FA39C8EC-9D69-4330-96D7-636622EAE229}"/>
            </a:ext>
          </a:extLst>
        </xdr:cNvPr>
        <xdr:cNvSpPr txBox="1"/>
      </xdr:nvSpPr>
      <xdr:spPr>
        <a:xfrm>
          <a:off x="5527040" y="124752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4" name="直線コネクタ 323">
          <a:extLst>
            <a:ext uri="{FF2B5EF4-FFF2-40B4-BE49-F238E27FC236}">
              <a16:creationId xmlns:a16="http://schemas.microsoft.com/office/drawing/2014/main" id="{F0FF779A-B001-4F08-9F3C-D0891F2E5635}"/>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1010" cy="259080"/>
    <xdr:sp macro="" textlink="">
      <xdr:nvSpPr>
        <xdr:cNvPr id="325" name="テキスト ボックス 324">
          <a:extLst>
            <a:ext uri="{FF2B5EF4-FFF2-40B4-BE49-F238E27FC236}">
              <a16:creationId xmlns:a16="http://schemas.microsoft.com/office/drawing/2014/main" id="{394967AC-7936-4B7C-A00F-561007C9553B}"/>
            </a:ext>
          </a:extLst>
        </xdr:cNvPr>
        <xdr:cNvSpPr txBox="1"/>
      </xdr:nvSpPr>
      <xdr:spPr>
        <a:xfrm>
          <a:off x="5527040" y="12113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6" name="【公営住宅】&#10;一人当たり面積グラフ枠">
          <a:extLst>
            <a:ext uri="{FF2B5EF4-FFF2-40B4-BE49-F238E27FC236}">
              <a16:creationId xmlns:a16="http://schemas.microsoft.com/office/drawing/2014/main" id="{1A28B465-D6AA-4124-BB63-01FCD2C4BA04}"/>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96520</xdr:rowOff>
    </xdr:from>
    <xdr:to>
      <xdr:col>54</xdr:col>
      <xdr:colOff>189865</xdr:colOff>
      <xdr:row>86</xdr:row>
      <xdr:rowOff>80645</xdr:rowOff>
    </xdr:to>
    <xdr:cxnSp macro="">
      <xdr:nvCxnSpPr>
        <xdr:cNvPr id="327" name="直線コネクタ 326">
          <a:extLst>
            <a:ext uri="{FF2B5EF4-FFF2-40B4-BE49-F238E27FC236}">
              <a16:creationId xmlns:a16="http://schemas.microsoft.com/office/drawing/2014/main" id="{6CDAECCA-9533-4661-A906-C381CA737A33}"/>
            </a:ext>
          </a:extLst>
        </xdr:cNvPr>
        <xdr:cNvCxnSpPr/>
      </xdr:nvCxnSpPr>
      <xdr:spPr>
        <a:xfrm flipV="1">
          <a:off x="9429115" y="12574270"/>
          <a:ext cx="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84455</xdr:rowOff>
    </xdr:from>
    <xdr:ext cx="469900" cy="259080"/>
    <xdr:sp macro="" textlink="">
      <xdr:nvSpPr>
        <xdr:cNvPr id="328" name="【公営住宅】&#10;一人当たり面積最小値テキスト">
          <a:extLst>
            <a:ext uri="{FF2B5EF4-FFF2-40B4-BE49-F238E27FC236}">
              <a16:creationId xmlns:a16="http://schemas.microsoft.com/office/drawing/2014/main" id="{73B152D0-147B-40BA-BC7B-E9A9F8FB92D5}"/>
            </a:ext>
          </a:extLst>
        </xdr:cNvPr>
        <xdr:cNvSpPr txBox="1"/>
      </xdr:nvSpPr>
      <xdr:spPr>
        <a:xfrm>
          <a:off x="9467850" y="14022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80645</xdr:rowOff>
    </xdr:from>
    <xdr:to>
      <xdr:col>55</xdr:col>
      <xdr:colOff>88900</xdr:colOff>
      <xdr:row>86</xdr:row>
      <xdr:rowOff>80645</xdr:rowOff>
    </xdr:to>
    <xdr:cxnSp macro="">
      <xdr:nvCxnSpPr>
        <xdr:cNvPr id="329" name="直線コネクタ 328">
          <a:extLst>
            <a:ext uri="{FF2B5EF4-FFF2-40B4-BE49-F238E27FC236}">
              <a16:creationId xmlns:a16="http://schemas.microsoft.com/office/drawing/2014/main" id="{5028F525-5A26-45E4-879C-5C549E6C2E31}"/>
            </a:ext>
          </a:extLst>
        </xdr:cNvPr>
        <xdr:cNvCxnSpPr/>
      </xdr:nvCxnSpPr>
      <xdr:spPr>
        <a:xfrm>
          <a:off x="9363075" y="1401889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43180</xdr:rowOff>
    </xdr:from>
    <xdr:ext cx="469900" cy="252730"/>
    <xdr:sp macro="" textlink="">
      <xdr:nvSpPr>
        <xdr:cNvPr id="330" name="【公営住宅】&#10;一人当たり面積最大値テキスト">
          <a:extLst>
            <a:ext uri="{FF2B5EF4-FFF2-40B4-BE49-F238E27FC236}">
              <a16:creationId xmlns:a16="http://schemas.microsoft.com/office/drawing/2014/main" id="{740ADF02-BBBD-4101-B0CF-F51C6B508C5C}"/>
            </a:ext>
          </a:extLst>
        </xdr:cNvPr>
        <xdr:cNvSpPr txBox="1"/>
      </xdr:nvSpPr>
      <xdr:spPr>
        <a:xfrm>
          <a:off x="9467850" y="123621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96520</xdr:rowOff>
    </xdr:from>
    <xdr:to>
      <xdr:col>55</xdr:col>
      <xdr:colOff>88900</xdr:colOff>
      <xdr:row>77</xdr:row>
      <xdr:rowOff>96520</xdr:rowOff>
    </xdr:to>
    <xdr:cxnSp macro="">
      <xdr:nvCxnSpPr>
        <xdr:cNvPr id="331" name="直線コネクタ 330">
          <a:extLst>
            <a:ext uri="{FF2B5EF4-FFF2-40B4-BE49-F238E27FC236}">
              <a16:creationId xmlns:a16="http://schemas.microsoft.com/office/drawing/2014/main" id="{02101E80-ED0F-4437-A969-8316BE0AC45C}"/>
            </a:ext>
          </a:extLst>
        </xdr:cNvPr>
        <xdr:cNvCxnSpPr/>
      </xdr:nvCxnSpPr>
      <xdr:spPr>
        <a:xfrm>
          <a:off x="9363075" y="1257427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95250</xdr:rowOff>
    </xdr:from>
    <xdr:ext cx="469900" cy="259080"/>
    <xdr:sp macro="" textlink="">
      <xdr:nvSpPr>
        <xdr:cNvPr id="332" name="【公営住宅】&#10;一人当たり面積平均値テキスト">
          <a:extLst>
            <a:ext uri="{FF2B5EF4-FFF2-40B4-BE49-F238E27FC236}">
              <a16:creationId xmlns:a16="http://schemas.microsoft.com/office/drawing/2014/main" id="{858A5D96-986A-4F93-9F20-8C9D050A3D0D}"/>
            </a:ext>
          </a:extLst>
        </xdr:cNvPr>
        <xdr:cNvSpPr txBox="1"/>
      </xdr:nvSpPr>
      <xdr:spPr>
        <a:xfrm>
          <a:off x="9467850" y="137064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116840</xdr:rowOff>
    </xdr:from>
    <xdr:to>
      <xdr:col>55</xdr:col>
      <xdr:colOff>50800</xdr:colOff>
      <xdr:row>85</xdr:row>
      <xdr:rowOff>46990</xdr:rowOff>
    </xdr:to>
    <xdr:sp macro="" textlink="">
      <xdr:nvSpPr>
        <xdr:cNvPr id="333" name="フローチャート: 判断 332">
          <a:extLst>
            <a:ext uri="{FF2B5EF4-FFF2-40B4-BE49-F238E27FC236}">
              <a16:creationId xmlns:a16="http://schemas.microsoft.com/office/drawing/2014/main" id="{8FFCE8F5-6A95-46A2-BBD0-198E3422121A}"/>
            </a:ext>
          </a:extLst>
        </xdr:cNvPr>
        <xdr:cNvSpPr/>
      </xdr:nvSpPr>
      <xdr:spPr>
        <a:xfrm>
          <a:off x="9401175" y="1372806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34" name="フローチャート: 判断 333">
          <a:extLst>
            <a:ext uri="{FF2B5EF4-FFF2-40B4-BE49-F238E27FC236}">
              <a16:creationId xmlns:a16="http://schemas.microsoft.com/office/drawing/2014/main" id="{B6897964-F413-46AD-9468-433FD73BF919}"/>
            </a:ext>
          </a:extLst>
        </xdr:cNvPr>
        <xdr:cNvSpPr/>
      </xdr:nvSpPr>
      <xdr:spPr>
        <a:xfrm>
          <a:off x="8639175" y="137242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100330</xdr:rowOff>
    </xdr:from>
    <xdr:to>
      <xdr:col>46</xdr:col>
      <xdr:colOff>38100</xdr:colOff>
      <xdr:row>85</xdr:row>
      <xdr:rowOff>30480</xdr:rowOff>
    </xdr:to>
    <xdr:sp macro="" textlink="">
      <xdr:nvSpPr>
        <xdr:cNvPr id="335" name="フローチャート: 判断 334">
          <a:extLst>
            <a:ext uri="{FF2B5EF4-FFF2-40B4-BE49-F238E27FC236}">
              <a16:creationId xmlns:a16="http://schemas.microsoft.com/office/drawing/2014/main" id="{60EF6427-18C9-43F2-9069-A90DECDF40D7}"/>
            </a:ext>
          </a:extLst>
        </xdr:cNvPr>
        <xdr:cNvSpPr/>
      </xdr:nvSpPr>
      <xdr:spPr>
        <a:xfrm>
          <a:off x="7839075" y="137147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102235</xdr:rowOff>
    </xdr:from>
    <xdr:to>
      <xdr:col>41</xdr:col>
      <xdr:colOff>101600</xdr:colOff>
      <xdr:row>85</xdr:row>
      <xdr:rowOff>32385</xdr:rowOff>
    </xdr:to>
    <xdr:sp macro="" textlink="">
      <xdr:nvSpPr>
        <xdr:cNvPr id="336" name="フローチャート: 判断 335">
          <a:extLst>
            <a:ext uri="{FF2B5EF4-FFF2-40B4-BE49-F238E27FC236}">
              <a16:creationId xmlns:a16="http://schemas.microsoft.com/office/drawing/2014/main" id="{C3A9418C-B994-478D-9467-9A26AC4244C3}"/>
            </a:ext>
          </a:extLst>
        </xdr:cNvPr>
        <xdr:cNvSpPr/>
      </xdr:nvSpPr>
      <xdr:spPr>
        <a:xfrm>
          <a:off x="7029450" y="1371663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112395</xdr:rowOff>
    </xdr:from>
    <xdr:to>
      <xdr:col>36</xdr:col>
      <xdr:colOff>165100</xdr:colOff>
      <xdr:row>85</xdr:row>
      <xdr:rowOff>42545</xdr:rowOff>
    </xdr:to>
    <xdr:sp macro="" textlink="">
      <xdr:nvSpPr>
        <xdr:cNvPr id="337" name="フローチャート: 判断 336">
          <a:extLst>
            <a:ext uri="{FF2B5EF4-FFF2-40B4-BE49-F238E27FC236}">
              <a16:creationId xmlns:a16="http://schemas.microsoft.com/office/drawing/2014/main" id="{E01497AB-AF10-4DDA-A436-0447393F6371}"/>
            </a:ext>
          </a:extLst>
        </xdr:cNvPr>
        <xdr:cNvSpPr/>
      </xdr:nvSpPr>
      <xdr:spPr>
        <a:xfrm>
          <a:off x="6238875" y="13723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38" name="テキスト ボックス 337">
          <a:extLst>
            <a:ext uri="{FF2B5EF4-FFF2-40B4-BE49-F238E27FC236}">
              <a16:creationId xmlns:a16="http://schemas.microsoft.com/office/drawing/2014/main" id="{826E14F7-6D14-42FB-8549-1AA50001B692}"/>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39" name="テキスト ボックス 338">
          <a:extLst>
            <a:ext uri="{FF2B5EF4-FFF2-40B4-BE49-F238E27FC236}">
              <a16:creationId xmlns:a16="http://schemas.microsoft.com/office/drawing/2014/main" id="{23171DBB-F76D-4FC9-9089-B27845CEF1A5}"/>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40" name="テキスト ボックス 339">
          <a:extLst>
            <a:ext uri="{FF2B5EF4-FFF2-40B4-BE49-F238E27FC236}">
              <a16:creationId xmlns:a16="http://schemas.microsoft.com/office/drawing/2014/main" id="{82753B77-7B9B-4826-AC60-AB163B7810F1}"/>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41" name="テキスト ボックス 340">
          <a:extLst>
            <a:ext uri="{FF2B5EF4-FFF2-40B4-BE49-F238E27FC236}">
              <a16:creationId xmlns:a16="http://schemas.microsoft.com/office/drawing/2014/main" id="{95A53AC0-CC66-4D16-8A17-08B0F78DCA1E}"/>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42" name="テキスト ボックス 341">
          <a:extLst>
            <a:ext uri="{FF2B5EF4-FFF2-40B4-BE49-F238E27FC236}">
              <a16:creationId xmlns:a16="http://schemas.microsoft.com/office/drawing/2014/main" id="{FFED3690-4920-4865-9BBA-D230C9EB2A36}"/>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109220</xdr:rowOff>
    </xdr:from>
    <xdr:to>
      <xdr:col>55</xdr:col>
      <xdr:colOff>50800</xdr:colOff>
      <xdr:row>85</xdr:row>
      <xdr:rowOff>38735</xdr:rowOff>
    </xdr:to>
    <xdr:sp macro="" textlink="">
      <xdr:nvSpPr>
        <xdr:cNvPr id="343" name="楕円 342">
          <a:extLst>
            <a:ext uri="{FF2B5EF4-FFF2-40B4-BE49-F238E27FC236}">
              <a16:creationId xmlns:a16="http://schemas.microsoft.com/office/drawing/2014/main" id="{34FEE777-126E-4D51-922D-638D2AB30AA8}"/>
            </a:ext>
          </a:extLst>
        </xdr:cNvPr>
        <xdr:cNvSpPr/>
      </xdr:nvSpPr>
      <xdr:spPr>
        <a:xfrm>
          <a:off x="9401175" y="13717270"/>
          <a:ext cx="762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132080</xdr:rowOff>
    </xdr:from>
    <xdr:ext cx="469900" cy="252730"/>
    <xdr:sp macro="" textlink="">
      <xdr:nvSpPr>
        <xdr:cNvPr id="344" name="【公営住宅】&#10;一人当たり面積該当値テキスト">
          <a:extLst>
            <a:ext uri="{FF2B5EF4-FFF2-40B4-BE49-F238E27FC236}">
              <a16:creationId xmlns:a16="http://schemas.microsoft.com/office/drawing/2014/main" id="{B7639605-0952-4445-8B46-B88FC56F7A05}"/>
            </a:ext>
          </a:extLst>
        </xdr:cNvPr>
        <xdr:cNvSpPr txBox="1"/>
      </xdr:nvSpPr>
      <xdr:spPr>
        <a:xfrm>
          <a:off x="9467850" y="135813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77470</xdr:rowOff>
    </xdr:from>
    <xdr:to>
      <xdr:col>50</xdr:col>
      <xdr:colOff>165100</xdr:colOff>
      <xdr:row>85</xdr:row>
      <xdr:rowOff>7620</xdr:rowOff>
    </xdr:to>
    <xdr:sp macro="" textlink="">
      <xdr:nvSpPr>
        <xdr:cNvPr id="345" name="楕円 344">
          <a:extLst>
            <a:ext uri="{FF2B5EF4-FFF2-40B4-BE49-F238E27FC236}">
              <a16:creationId xmlns:a16="http://schemas.microsoft.com/office/drawing/2014/main" id="{96503FC2-EC17-4F5D-AADD-D87DCA4EFD26}"/>
            </a:ext>
          </a:extLst>
        </xdr:cNvPr>
        <xdr:cNvSpPr/>
      </xdr:nvSpPr>
      <xdr:spPr>
        <a:xfrm>
          <a:off x="8639175" y="136886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128270</xdr:rowOff>
    </xdr:from>
    <xdr:to>
      <xdr:col>55</xdr:col>
      <xdr:colOff>0</xdr:colOff>
      <xdr:row>84</xdr:row>
      <xdr:rowOff>159385</xdr:rowOff>
    </xdr:to>
    <xdr:cxnSp macro="">
      <xdr:nvCxnSpPr>
        <xdr:cNvPr id="346" name="直線コネクタ 345">
          <a:extLst>
            <a:ext uri="{FF2B5EF4-FFF2-40B4-BE49-F238E27FC236}">
              <a16:creationId xmlns:a16="http://schemas.microsoft.com/office/drawing/2014/main" id="{F5EB879A-F9DD-4867-BB8B-3EFD26B505AF}"/>
            </a:ext>
          </a:extLst>
        </xdr:cNvPr>
        <xdr:cNvCxnSpPr/>
      </xdr:nvCxnSpPr>
      <xdr:spPr>
        <a:xfrm>
          <a:off x="8686800" y="13736320"/>
          <a:ext cx="7429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80010</xdr:rowOff>
    </xdr:from>
    <xdr:to>
      <xdr:col>46</xdr:col>
      <xdr:colOff>38100</xdr:colOff>
      <xdr:row>85</xdr:row>
      <xdr:rowOff>10160</xdr:rowOff>
    </xdr:to>
    <xdr:sp macro="" textlink="">
      <xdr:nvSpPr>
        <xdr:cNvPr id="347" name="楕円 346">
          <a:extLst>
            <a:ext uri="{FF2B5EF4-FFF2-40B4-BE49-F238E27FC236}">
              <a16:creationId xmlns:a16="http://schemas.microsoft.com/office/drawing/2014/main" id="{B80CD4FF-2DD1-4BAB-8772-E001AD85E6EF}"/>
            </a:ext>
          </a:extLst>
        </xdr:cNvPr>
        <xdr:cNvSpPr/>
      </xdr:nvSpPr>
      <xdr:spPr>
        <a:xfrm>
          <a:off x="7839075" y="1369441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128270</xdr:rowOff>
    </xdr:from>
    <xdr:to>
      <xdr:col>50</xdr:col>
      <xdr:colOff>114300</xdr:colOff>
      <xdr:row>84</xdr:row>
      <xdr:rowOff>130810</xdr:rowOff>
    </xdr:to>
    <xdr:cxnSp macro="">
      <xdr:nvCxnSpPr>
        <xdr:cNvPr id="348" name="直線コネクタ 347">
          <a:extLst>
            <a:ext uri="{FF2B5EF4-FFF2-40B4-BE49-F238E27FC236}">
              <a16:creationId xmlns:a16="http://schemas.microsoft.com/office/drawing/2014/main" id="{2AC9A409-E920-4D18-991E-053A0B7956CA}"/>
            </a:ext>
          </a:extLst>
        </xdr:cNvPr>
        <xdr:cNvCxnSpPr/>
      </xdr:nvCxnSpPr>
      <xdr:spPr>
        <a:xfrm flipV="1">
          <a:off x="7886700" y="13736320"/>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83185</xdr:rowOff>
    </xdr:from>
    <xdr:to>
      <xdr:col>36</xdr:col>
      <xdr:colOff>165100</xdr:colOff>
      <xdr:row>85</xdr:row>
      <xdr:rowOff>13335</xdr:rowOff>
    </xdr:to>
    <xdr:sp macro="" textlink="">
      <xdr:nvSpPr>
        <xdr:cNvPr id="349" name="楕円 348">
          <a:extLst>
            <a:ext uri="{FF2B5EF4-FFF2-40B4-BE49-F238E27FC236}">
              <a16:creationId xmlns:a16="http://schemas.microsoft.com/office/drawing/2014/main" id="{661EFE65-3919-4872-A95C-4B1608CAE6B8}"/>
            </a:ext>
          </a:extLst>
        </xdr:cNvPr>
        <xdr:cNvSpPr/>
      </xdr:nvSpPr>
      <xdr:spPr>
        <a:xfrm>
          <a:off x="6238875" y="1369758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85</xdr:row>
      <xdr:rowOff>34290</xdr:rowOff>
    </xdr:from>
    <xdr:ext cx="469900" cy="259080"/>
    <xdr:sp macro="" textlink="">
      <xdr:nvSpPr>
        <xdr:cNvPr id="350" name="n_1aveValue【公営住宅】&#10;一人当たり面積">
          <a:extLst>
            <a:ext uri="{FF2B5EF4-FFF2-40B4-BE49-F238E27FC236}">
              <a16:creationId xmlns:a16="http://schemas.microsoft.com/office/drawing/2014/main" id="{6CFDAF9D-DA56-4D6C-9B5B-2A80CD8103D6}"/>
            </a:ext>
          </a:extLst>
        </xdr:cNvPr>
        <xdr:cNvSpPr txBox="1"/>
      </xdr:nvSpPr>
      <xdr:spPr>
        <a:xfrm>
          <a:off x="8458200" y="13804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21590</xdr:rowOff>
    </xdr:from>
    <xdr:ext cx="463550" cy="259080"/>
    <xdr:sp macro="" textlink="">
      <xdr:nvSpPr>
        <xdr:cNvPr id="351" name="n_2aveValue【公営住宅】&#10;一人当たり面積">
          <a:extLst>
            <a:ext uri="{FF2B5EF4-FFF2-40B4-BE49-F238E27FC236}">
              <a16:creationId xmlns:a16="http://schemas.microsoft.com/office/drawing/2014/main" id="{8BCDCF6C-18B6-4DF5-9E0F-00B4215964AB}"/>
            </a:ext>
          </a:extLst>
        </xdr:cNvPr>
        <xdr:cNvSpPr txBox="1"/>
      </xdr:nvSpPr>
      <xdr:spPr>
        <a:xfrm>
          <a:off x="7677150" y="137947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48895</xdr:rowOff>
    </xdr:from>
    <xdr:ext cx="463550" cy="259080"/>
    <xdr:sp macro="" textlink="">
      <xdr:nvSpPr>
        <xdr:cNvPr id="352" name="n_3aveValue【公営住宅】&#10;一人当たり面積">
          <a:extLst>
            <a:ext uri="{FF2B5EF4-FFF2-40B4-BE49-F238E27FC236}">
              <a16:creationId xmlns:a16="http://schemas.microsoft.com/office/drawing/2014/main" id="{24FE0813-28CC-40B1-A3E2-6AA70234667E}"/>
            </a:ext>
          </a:extLst>
        </xdr:cNvPr>
        <xdr:cNvSpPr txBox="1"/>
      </xdr:nvSpPr>
      <xdr:spPr>
        <a:xfrm>
          <a:off x="6867525" y="134950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33655</xdr:rowOff>
    </xdr:from>
    <xdr:ext cx="463550" cy="258445"/>
    <xdr:sp macro="" textlink="">
      <xdr:nvSpPr>
        <xdr:cNvPr id="353" name="n_4aveValue【公営住宅】&#10;一人当たり面積">
          <a:extLst>
            <a:ext uri="{FF2B5EF4-FFF2-40B4-BE49-F238E27FC236}">
              <a16:creationId xmlns:a16="http://schemas.microsoft.com/office/drawing/2014/main" id="{3B0D0805-E9EE-4CED-A4DD-A6CB653AC7A2}"/>
            </a:ext>
          </a:extLst>
        </xdr:cNvPr>
        <xdr:cNvSpPr txBox="1"/>
      </xdr:nvSpPr>
      <xdr:spPr>
        <a:xfrm>
          <a:off x="6067425" y="1380363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24130</xdr:rowOff>
    </xdr:from>
    <xdr:ext cx="469900" cy="259080"/>
    <xdr:sp macro="" textlink="">
      <xdr:nvSpPr>
        <xdr:cNvPr id="354" name="n_1mainValue【公営住宅】&#10;一人当たり面積">
          <a:extLst>
            <a:ext uri="{FF2B5EF4-FFF2-40B4-BE49-F238E27FC236}">
              <a16:creationId xmlns:a16="http://schemas.microsoft.com/office/drawing/2014/main" id="{A5924D44-C3CB-43D3-949F-16F8D8AB318C}"/>
            </a:ext>
          </a:extLst>
        </xdr:cNvPr>
        <xdr:cNvSpPr txBox="1"/>
      </xdr:nvSpPr>
      <xdr:spPr>
        <a:xfrm>
          <a:off x="8458200" y="13476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0.863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26670</xdr:rowOff>
    </xdr:from>
    <xdr:ext cx="463550" cy="259080"/>
    <xdr:sp macro="" textlink="">
      <xdr:nvSpPr>
        <xdr:cNvPr id="355" name="n_2mainValue【公営住宅】&#10;一人当たり面積">
          <a:extLst>
            <a:ext uri="{FF2B5EF4-FFF2-40B4-BE49-F238E27FC236}">
              <a16:creationId xmlns:a16="http://schemas.microsoft.com/office/drawing/2014/main" id="{8D74FB8C-EB70-4960-80A3-560C978E9FA6}"/>
            </a:ext>
          </a:extLst>
        </xdr:cNvPr>
        <xdr:cNvSpPr txBox="1"/>
      </xdr:nvSpPr>
      <xdr:spPr>
        <a:xfrm>
          <a:off x="7677150" y="134791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0.857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29845</xdr:rowOff>
    </xdr:from>
    <xdr:ext cx="463550" cy="252730"/>
    <xdr:sp macro="" textlink="">
      <xdr:nvSpPr>
        <xdr:cNvPr id="356" name="n_4mainValue【公営住宅】&#10;一人当たり面積">
          <a:extLst>
            <a:ext uri="{FF2B5EF4-FFF2-40B4-BE49-F238E27FC236}">
              <a16:creationId xmlns:a16="http://schemas.microsoft.com/office/drawing/2014/main" id="{5FF99834-23E4-4029-9F98-EF2D0601ADB2}"/>
            </a:ext>
          </a:extLst>
        </xdr:cNvPr>
        <xdr:cNvSpPr txBox="1"/>
      </xdr:nvSpPr>
      <xdr:spPr>
        <a:xfrm>
          <a:off x="6067425" y="1347597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D0F8E9FE-FA08-4621-ADAC-574B8387F5E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B42379D6-4F97-4527-964A-9D32DE9034A3}"/>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84DB57A3-3090-4C31-9162-9CF106BA58EC}"/>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B617CF2C-B029-4B92-BDC7-F2A4EAF6E67A}"/>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28F2E409-100A-415B-9D63-AC1F94FB15EA}"/>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AE01FF8C-3926-4C3E-9CB6-CEDB81A78611}"/>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EAE57C18-6905-44EE-A53C-F9B24EC801E6}"/>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A7D0E621-E2B0-4A21-8316-0B9335BA2EB8}"/>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a16="http://schemas.microsoft.com/office/drawing/2014/main" id="{63CF1672-606A-4D04-B92A-EB6132009C6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a16="http://schemas.microsoft.com/office/drawing/2014/main" id="{8D60E7FB-DC3A-4D31-B26D-6394F756EF72}"/>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a16="http://schemas.microsoft.com/office/drawing/2014/main" id="{02299D87-0A39-45D2-9C72-EA1E4F5376A9}"/>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a16="http://schemas.microsoft.com/office/drawing/2014/main" id="{55A51337-AEA0-4D43-8BF0-A3C25C90FCB0}"/>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a16="http://schemas.microsoft.com/office/drawing/2014/main" id="{A60FF609-2250-464D-A0E3-292B4A3BE5A1}"/>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a16="http://schemas.microsoft.com/office/drawing/2014/main" id="{1389EFD4-F416-4B44-8376-019F5F803BE2}"/>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a16="http://schemas.microsoft.com/office/drawing/2014/main" id="{B8B0E7AB-0E64-4290-895D-E096AE701400}"/>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a16="http://schemas.microsoft.com/office/drawing/2014/main" id="{F86426A3-F907-4CEA-A97D-99771B4A12BF}"/>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3" name="正方形/長方形 372">
          <a:extLst>
            <a:ext uri="{FF2B5EF4-FFF2-40B4-BE49-F238E27FC236}">
              <a16:creationId xmlns:a16="http://schemas.microsoft.com/office/drawing/2014/main" id="{B7EE0F3B-5148-45DD-83D4-36BA01B22E3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4" name="正方形/長方形 373">
          <a:extLst>
            <a:ext uri="{FF2B5EF4-FFF2-40B4-BE49-F238E27FC236}">
              <a16:creationId xmlns:a16="http://schemas.microsoft.com/office/drawing/2014/main" id="{E8BDEEAA-32B0-4CB4-9AA0-F3AA16070D57}"/>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5" name="正方形/長方形 374">
          <a:extLst>
            <a:ext uri="{FF2B5EF4-FFF2-40B4-BE49-F238E27FC236}">
              <a16:creationId xmlns:a16="http://schemas.microsoft.com/office/drawing/2014/main" id="{ED0B1730-7888-4EB1-A7EF-370F4D2C50A1}"/>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6" name="正方形/長方形 375">
          <a:extLst>
            <a:ext uri="{FF2B5EF4-FFF2-40B4-BE49-F238E27FC236}">
              <a16:creationId xmlns:a16="http://schemas.microsoft.com/office/drawing/2014/main" id="{5B303DBA-87C0-4101-A560-6B2437C4DD3B}"/>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7" name="正方形/長方形 376">
          <a:extLst>
            <a:ext uri="{FF2B5EF4-FFF2-40B4-BE49-F238E27FC236}">
              <a16:creationId xmlns:a16="http://schemas.microsoft.com/office/drawing/2014/main" id="{E130D775-EA44-486E-8C82-B01B5E9EFC68}"/>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8" name="正方形/長方形 377">
          <a:extLst>
            <a:ext uri="{FF2B5EF4-FFF2-40B4-BE49-F238E27FC236}">
              <a16:creationId xmlns:a16="http://schemas.microsoft.com/office/drawing/2014/main" id="{3BF4B4BC-CCEC-491A-AAD2-512255F14D0B}"/>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9" name="正方形/長方形 378">
          <a:extLst>
            <a:ext uri="{FF2B5EF4-FFF2-40B4-BE49-F238E27FC236}">
              <a16:creationId xmlns:a16="http://schemas.microsoft.com/office/drawing/2014/main" id="{E5BC19FE-6090-43D1-B093-34C05B79D5AE}"/>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0" name="正方形/長方形 379">
          <a:extLst>
            <a:ext uri="{FF2B5EF4-FFF2-40B4-BE49-F238E27FC236}">
              <a16:creationId xmlns:a16="http://schemas.microsoft.com/office/drawing/2014/main" id="{16C43255-03A5-45F7-8F4E-DC3001463856}"/>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2100" cy="225425"/>
    <xdr:sp macro="" textlink="">
      <xdr:nvSpPr>
        <xdr:cNvPr id="381" name="テキスト ボックス 380">
          <a:extLst>
            <a:ext uri="{FF2B5EF4-FFF2-40B4-BE49-F238E27FC236}">
              <a16:creationId xmlns:a16="http://schemas.microsoft.com/office/drawing/2014/main" id="{6A716E81-457D-4DD6-9B56-2C51633D3B63}"/>
            </a:ext>
          </a:extLst>
        </xdr:cNvPr>
        <xdr:cNvSpPr txBox="1"/>
      </xdr:nvSpPr>
      <xdr:spPr>
        <a:xfrm>
          <a:off x="11172825" y="4867275"/>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F497FD6D-CEC7-4D5D-AB86-636A8CE2AC03}"/>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1010" cy="259080"/>
    <xdr:sp macro="" textlink="">
      <xdr:nvSpPr>
        <xdr:cNvPr id="383" name="テキスト ボックス 382">
          <a:extLst>
            <a:ext uri="{FF2B5EF4-FFF2-40B4-BE49-F238E27FC236}">
              <a16:creationId xmlns:a16="http://schemas.microsoft.com/office/drawing/2014/main" id="{E9E26EAE-72F4-44A2-A252-D21483B471B2}"/>
            </a:ext>
          </a:extLst>
        </xdr:cNvPr>
        <xdr:cNvSpPr txBox="1"/>
      </xdr:nvSpPr>
      <xdr:spPr>
        <a:xfrm>
          <a:off x="10794365" y="70745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384" name="直線コネクタ 383">
          <a:extLst>
            <a:ext uri="{FF2B5EF4-FFF2-40B4-BE49-F238E27FC236}">
              <a16:creationId xmlns:a16="http://schemas.microsoft.com/office/drawing/2014/main" id="{BAE915E0-11FF-4B3D-8AB7-D225A5D2E515}"/>
            </a:ext>
          </a:extLst>
        </xdr:cNvPr>
        <xdr:cNvCxnSpPr/>
      </xdr:nvCxnSpPr>
      <xdr:spPr>
        <a:xfrm>
          <a:off x="11210925" y="690308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1010" cy="252730"/>
    <xdr:sp macro="" textlink="">
      <xdr:nvSpPr>
        <xdr:cNvPr id="385" name="テキスト ボックス 384">
          <a:extLst>
            <a:ext uri="{FF2B5EF4-FFF2-40B4-BE49-F238E27FC236}">
              <a16:creationId xmlns:a16="http://schemas.microsoft.com/office/drawing/2014/main" id="{C6D4DB67-C285-40BA-B70E-82D6300BC254}"/>
            </a:ext>
          </a:extLst>
        </xdr:cNvPr>
        <xdr:cNvSpPr txBox="1"/>
      </xdr:nvSpPr>
      <xdr:spPr>
        <a:xfrm>
          <a:off x="10794365" y="67735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386" name="直線コネクタ 385">
          <a:extLst>
            <a:ext uri="{FF2B5EF4-FFF2-40B4-BE49-F238E27FC236}">
              <a16:creationId xmlns:a16="http://schemas.microsoft.com/office/drawing/2014/main" id="{BA901BE6-216D-452B-A010-FE9893292763}"/>
            </a:ext>
          </a:extLst>
        </xdr:cNvPr>
        <xdr:cNvCxnSpPr/>
      </xdr:nvCxnSpPr>
      <xdr:spPr>
        <a:xfrm>
          <a:off x="11210925" y="65925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387" name="テキスト ボックス 386">
          <a:extLst>
            <a:ext uri="{FF2B5EF4-FFF2-40B4-BE49-F238E27FC236}">
              <a16:creationId xmlns:a16="http://schemas.microsoft.com/office/drawing/2014/main" id="{90E160A0-8B9A-44E5-9AA1-9811B9B88643}"/>
            </a:ext>
          </a:extLst>
        </xdr:cNvPr>
        <xdr:cNvSpPr txBox="1"/>
      </xdr:nvSpPr>
      <xdr:spPr>
        <a:xfrm>
          <a:off x="10845800"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388" name="直線コネクタ 387">
          <a:extLst>
            <a:ext uri="{FF2B5EF4-FFF2-40B4-BE49-F238E27FC236}">
              <a16:creationId xmlns:a16="http://schemas.microsoft.com/office/drawing/2014/main" id="{B2B7F34E-9256-4EEC-A0CA-719D04E0C984}"/>
            </a:ext>
          </a:extLst>
        </xdr:cNvPr>
        <xdr:cNvCxnSpPr/>
      </xdr:nvCxnSpPr>
      <xdr:spPr>
        <a:xfrm>
          <a:off x="11210925" y="62845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2730"/>
    <xdr:sp macro="" textlink="">
      <xdr:nvSpPr>
        <xdr:cNvPr id="389" name="テキスト ボックス 388">
          <a:extLst>
            <a:ext uri="{FF2B5EF4-FFF2-40B4-BE49-F238E27FC236}">
              <a16:creationId xmlns:a16="http://schemas.microsoft.com/office/drawing/2014/main" id="{D54EC7AB-F81F-47AC-A296-538E4CA8C38D}"/>
            </a:ext>
          </a:extLst>
        </xdr:cNvPr>
        <xdr:cNvSpPr txBox="1"/>
      </xdr:nvSpPr>
      <xdr:spPr>
        <a:xfrm>
          <a:off x="10845800" y="615569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390" name="直線コネクタ 389">
          <a:extLst>
            <a:ext uri="{FF2B5EF4-FFF2-40B4-BE49-F238E27FC236}">
              <a16:creationId xmlns:a16="http://schemas.microsoft.com/office/drawing/2014/main" id="{CBA1AF7B-251D-400B-806A-3306E9DAD072}"/>
            </a:ext>
          </a:extLst>
        </xdr:cNvPr>
        <xdr:cNvCxnSpPr/>
      </xdr:nvCxnSpPr>
      <xdr:spPr>
        <a:xfrm>
          <a:off x="11210925" y="598360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391" name="テキスト ボックス 390">
          <a:extLst>
            <a:ext uri="{FF2B5EF4-FFF2-40B4-BE49-F238E27FC236}">
              <a16:creationId xmlns:a16="http://schemas.microsoft.com/office/drawing/2014/main" id="{27F884F5-7C03-4157-A066-4B4726047E11}"/>
            </a:ext>
          </a:extLst>
        </xdr:cNvPr>
        <xdr:cNvSpPr txBox="1"/>
      </xdr:nvSpPr>
      <xdr:spPr>
        <a:xfrm>
          <a:off x="10845800"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392" name="直線コネクタ 391">
          <a:extLst>
            <a:ext uri="{FF2B5EF4-FFF2-40B4-BE49-F238E27FC236}">
              <a16:creationId xmlns:a16="http://schemas.microsoft.com/office/drawing/2014/main" id="{6352883E-D0A7-4BB8-AF9F-14290772136B}"/>
            </a:ext>
          </a:extLst>
        </xdr:cNvPr>
        <xdr:cNvCxnSpPr/>
      </xdr:nvCxnSpPr>
      <xdr:spPr>
        <a:xfrm>
          <a:off x="11210925" y="567626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393" name="テキスト ボックス 392">
          <a:extLst>
            <a:ext uri="{FF2B5EF4-FFF2-40B4-BE49-F238E27FC236}">
              <a16:creationId xmlns:a16="http://schemas.microsoft.com/office/drawing/2014/main" id="{B307609C-A577-4A7B-9A24-AB485A7D6675}"/>
            </a:ext>
          </a:extLst>
        </xdr:cNvPr>
        <xdr:cNvSpPr txBox="1"/>
      </xdr:nvSpPr>
      <xdr:spPr>
        <a:xfrm>
          <a:off x="10845800"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394" name="直線コネクタ 393">
          <a:extLst>
            <a:ext uri="{FF2B5EF4-FFF2-40B4-BE49-F238E27FC236}">
              <a16:creationId xmlns:a16="http://schemas.microsoft.com/office/drawing/2014/main" id="{902CACE5-0A59-403A-8412-DB7CED70CC2D}"/>
            </a:ext>
          </a:extLst>
        </xdr:cNvPr>
        <xdr:cNvCxnSpPr/>
      </xdr:nvCxnSpPr>
      <xdr:spPr>
        <a:xfrm>
          <a:off x="11210925" y="53555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2740" cy="252730"/>
    <xdr:sp macro="" textlink="">
      <xdr:nvSpPr>
        <xdr:cNvPr id="395" name="テキスト ボックス 394">
          <a:extLst>
            <a:ext uri="{FF2B5EF4-FFF2-40B4-BE49-F238E27FC236}">
              <a16:creationId xmlns:a16="http://schemas.microsoft.com/office/drawing/2014/main" id="{1D59E7C6-5354-4CD8-99AF-2CB6D1785585}"/>
            </a:ext>
          </a:extLst>
        </xdr:cNvPr>
        <xdr:cNvSpPr txBox="1"/>
      </xdr:nvSpPr>
      <xdr:spPr>
        <a:xfrm>
          <a:off x="10903585" y="5219700"/>
          <a:ext cx="332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6" name="直線コネクタ 395">
          <a:extLst>
            <a:ext uri="{FF2B5EF4-FFF2-40B4-BE49-F238E27FC236}">
              <a16:creationId xmlns:a16="http://schemas.microsoft.com/office/drawing/2014/main" id="{083066CD-8322-43B6-9541-A6ECEF6E4ED2}"/>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認定こども園・幼稚園・保育所】&#10;有形固定資産減価償却率グラフ枠">
          <a:extLst>
            <a:ext uri="{FF2B5EF4-FFF2-40B4-BE49-F238E27FC236}">
              <a16:creationId xmlns:a16="http://schemas.microsoft.com/office/drawing/2014/main" id="{883A195F-6B74-47AA-8B9B-8A61B5D746EB}"/>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100965</xdr:rowOff>
    </xdr:from>
    <xdr:to>
      <xdr:col>85</xdr:col>
      <xdr:colOff>126365</xdr:colOff>
      <xdr:row>42</xdr:row>
      <xdr:rowOff>92710</xdr:rowOff>
    </xdr:to>
    <xdr:cxnSp macro="">
      <xdr:nvCxnSpPr>
        <xdr:cNvPr id="398" name="直線コネクタ 397">
          <a:extLst>
            <a:ext uri="{FF2B5EF4-FFF2-40B4-BE49-F238E27FC236}">
              <a16:creationId xmlns:a16="http://schemas.microsoft.com/office/drawing/2014/main" id="{B3DF31C1-C5FE-4753-873A-7B370819A4CD}"/>
            </a:ext>
          </a:extLst>
        </xdr:cNvPr>
        <xdr:cNvCxnSpPr/>
      </xdr:nvCxnSpPr>
      <xdr:spPr>
        <a:xfrm flipV="1">
          <a:off x="14696440" y="5457190"/>
          <a:ext cx="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399" name="【認定こども園・幼稚園・保育所】&#10;有形固定資産減価償却率最小値テキスト">
          <a:extLst>
            <a:ext uri="{FF2B5EF4-FFF2-40B4-BE49-F238E27FC236}">
              <a16:creationId xmlns:a16="http://schemas.microsoft.com/office/drawing/2014/main" id="{C5FE1B4C-FF1C-4C78-86BC-318C95E50EEC}"/>
            </a:ext>
          </a:extLst>
        </xdr:cNvPr>
        <xdr:cNvSpPr txBox="1"/>
      </xdr:nvSpPr>
      <xdr:spPr>
        <a:xfrm>
          <a:off x="14735175" y="6906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00" name="直線コネクタ 399">
          <a:extLst>
            <a:ext uri="{FF2B5EF4-FFF2-40B4-BE49-F238E27FC236}">
              <a16:creationId xmlns:a16="http://schemas.microsoft.com/office/drawing/2014/main" id="{59BD3110-7493-4A78-BB33-5074909C9B95}"/>
            </a:ext>
          </a:extLst>
        </xdr:cNvPr>
        <xdr:cNvCxnSpPr/>
      </xdr:nvCxnSpPr>
      <xdr:spPr>
        <a:xfrm>
          <a:off x="14611350" y="6903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47625</xdr:rowOff>
    </xdr:from>
    <xdr:ext cx="340360" cy="259080"/>
    <xdr:sp macro="" textlink="">
      <xdr:nvSpPr>
        <xdr:cNvPr id="401" name="【認定こども園・幼稚園・保育所】&#10;有形固定資産減価償却率最大値テキスト">
          <a:extLst>
            <a:ext uri="{FF2B5EF4-FFF2-40B4-BE49-F238E27FC236}">
              <a16:creationId xmlns:a16="http://schemas.microsoft.com/office/drawing/2014/main" id="{2E670057-E35B-4498-B7B7-C99A255A134F}"/>
            </a:ext>
          </a:extLst>
        </xdr:cNvPr>
        <xdr:cNvSpPr txBox="1"/>
      </xdr:nvSpPr>
      <xdr:spPr>
        <a:xfrm>
          <a:off x="14735175" y="52355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100965</xdr:rowOff>
    </xdr:from>
    <xdr:to>
      <xdr:col>86</xdr:col>
      <xdr:colOff>25400</xdr:colOff>
      <xdr:row>33</xdr:row>
      <xdr:rowOff>100965</xdr:rowOff>
    </xdr:to>
    <xdr:cxnSp macro="">
      <xdr:nvCxnSpPr>
        <xdr:cNvPr id="402" name="直線コネクタ 401">
          <a:extLst>
            <a:ext uri="{FF2B5EF4-FFF2-40B4-BE49-F238E27FC236}">
              <a16:creationId xmlns:a16="http://schemas.microsoft.com/office/drawing/2014/main" id="{CE0CF565-24D0-47BC-9282-9B8D41A5AAA7}"/>
            </a:ext>
          </a:extLst>
        </xdr:cNvPr>
        <xdr:cNvCxnSpPr/>
      </xdr:nvCxnSpPr>
      <xdr:spPr>
        <a:xfrm>
          <a:off x="14611350" y="54571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38735</xdr:rowOff>
    </xdr:from>
    <xdr:ext cx="405130" cy="259080"/>
    <xdr:sp macro="" textlink="">
      <xdr:nvSpPr>
        <xdr:cNvPr id="403" name="【認定こども園・幼稚園・保育所】&#10;有形固定資産減価償却率平均値テキスト">
          <a:extLst>
            <a:ext uri="{FF2B5EF4-FFF2-40B4-BE49-F238E27FC236}">
              <a16:creationId xmlns:a16="http://schemas.microsoft.com/office/drawing/2014/main" id="{36504CB4-09C3-427F-BE18-14D60700F117}"/>
            </a:ext>
          </a:extLst>
        </xdr:cNvPr>
        <xdr:cNvSpPr txBox="1"/>
      </xdr:nvSpPr>
      <xdr:spPr>
        <a:xfrm>
          <a:off x="14735175" y="6039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15875</xdr:rowOff>
    </xdr:from>
    <xdr:to>
      <xdr:col>85</xdr:col>
      <xdr:colOff>177800</xdr:colOff>
      <xdr:row>38</xdr:row>
      <xdr:rowOff>117475</xdr:rowOff>
    </xdr:to>
    <xdr:sp macro="" textlink="">
      <xdr:nvSpPr>
        <xdr:cNvPr id="404" name="フローチャート: 判断 403">
          <a:extLst>
            <a:ext uri="{FF2B5EF4-FFF2-40B4-BE49-F238E27FC236}">
              <a16:creationId xmlns:a16="http://schemas.microsoft.com/office/drawing/2014/main" id="{785D6D4B-0B95-442B-9A6B-1CCC26542500}"/>
            </a:ext>
          </a:extLst>
        </xdr:cNvPr>
        <xdr:cNvSpPr/>
      </xdr:nvSpPr>
      <xdr:spPr>
        <a:xfrm>
          <a:off x="14649450" y="61785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05" name="フローチャート: 判断 404">
          <a:extLst>
            <a:ext uri="{FF2B5EF4-FFF2-40B4-BE49-F238E27FC236}">
              <a16:creationId xmlns:a16="http://schemas.microsoft.com/office/drawing/2014/main" id="{058F7EB8-5E50-4CC9-8409-B4F4E03D8FEC}"/>
            </a:ext>
          </a:extLst>
        </xdr:cNvPr>
        <xdr:cNvSpPr/>
      </xdr:nvSpPr>
      <xdr:spPr>
        <a:xfrm>
          <a:off x="13887450" y="61601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159385</xdr:rowOff>
    </xdr:from>
    <xdr:to>
      <xdr:col>76</xdr:col>
      <xdr:colOff>165100</xdr:colOff>
      <xdr:row>38</xdr:row>
      <xdr:rowOff>89535</xdr:rowOff>
    </xdr:to>
    <xdr:sp macro="" textlink="">
      <xdr:nvSpPr>
        <xdr:cNvPr id="406" name="フローチャート: 判断 405">
          <a:extLst>
            <a:ext uri="{FF2B5EF4-FFF2-40B4-BE49-F238E27FC236}">
              <a16:creationId xmlns:a16="http://schemas.microsoft.com/office/drawing/2014/main" id="{E817539F-7D37-440D-9503-47DF4656A559}"/>
            </a:ext>
          </a:extLst>
        </xdr:cNvPr>
        <xdr:cNvSpPr/>
      </xdr:nvSpPr>
      <xdr:spPr>
        <a:xfrm>
          <a:off x="13096875" y="61633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133350</xdr:rowOff>
    </xdr:from>
    <xdr:to>
      <xdr:col>72</xdr:col>
      <xdr:colOff>38100</xdr:colOff>
      <xdr:row>38</xdr:row>
      <xdr:rowOff>63500</xdr:rowOff>
    </xdr:to>
    <xdr:sp macro="" textlink="">
      <xdr:nvSpPr>
        <xdr:cNvPr id="407" name="フローチャート: 判断 406">
          <a:extLst>
            <a:ext uri="{FF2B5EF4-FFF2-40B4-BE49-F238E27FC236}">
              <a16:creationId xmlns:a16="http://schemas.microsoft.com/office/drawing/2014/main" id="{5077C42A-98B8-4F4C-958D-BDF86D3484CE}"/>
            </a:ext>
          </a:extLst>
        </xdr:cNvPr>
        <xdr:cNvSpPr/>
      </xdr:nvSpPr>
      <xdr:spPr>
        <a:xfrm>
          <a:off x="12296775" y="61341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126365</xdr:rowOff>
    </xdr:from>
    <xdr:to>
      <xdr:col>67</xdr:col>
      <xdr:colOff>101600</xdr:colOff>
      <xdr:row>38</xdr:row>
      <xdr:rowOff>56515</xdr:rowOff>
    </xdr:to>
    <xdr:sp macro="" textlink="">
      <xdr:nvSpPr>
        <xdr:cNvPr id="408" name="フローチャート: 判断 407">
          <a:extLst>
            <a:ext uri="{FF2B5EF4-FFF2-40B4-BE49-F238E27FC236}">
              <a16:creationId xmlns:a16="http://schemas.microsoft.com/office/drawing/2014/main" id="{F7484287-9A41-4169-870F-0C5FB87B3223}"/>
            </a:ext>
          </a:extLst>
        </xdr:cNvPr>
        <xdr:cNvSpPr/>
      </xdr:nvSpPr>
      <xdr:spPr>
        <a:xfrm>
          <a:off x="11487150" y="61239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09" name="テキスト ボックス 408">
          <a:extLst>
            <a:ext uri="{FF2B5EF4-FFF2-40B4-BE49-F238E27FC236}">
              <a16:creationId xmlns:a16="http://schemas.microsoft.com/office/drawing/2014/main" id="{6B4A4F84-4FE8-47D1-A4D0-63BA4ACBCDF1}"/>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10" name="テキスト ボックス 409">
          <a:extLst>
            <a:ext uri="{FF2B5EF4-FFF2-40B4-BE49-F238E27FC236}">
              <a16:creationId xmlns:a16="http://schemas.microsoft.com/office/drawing/2014/main" id="{12E75D56-66D7-4096-BA81-7530FE4CEBA0}"/>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11" name="テキスト ボックス 410">
          <a:extLst>
            <a:ext uri="{FF2B5EF4-FFF2-40B4-BE49-F238E27FC236}">
              <a16:creationId xmlns:a16="http://schemas.microsoft.com/office/drawing/2014/main" id="{93C88CF8-67CA-487E-9288-8E55C0EC2DF0}"/>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12" name="テキスト ボックス 411">
          <a:extLst>
            <a:ext uri="{FF2B5EF4-FFF2-40B4-BE49-F238E27FC236}">
              <a16:creationId xmlns:a16="http://schemas.microsoft.com/office/drawing/2014/main" id="{431CBBFC-A00A-45FA-A415-209E444E5864}"/>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13" name="テキスト ボックス 412">
          <a:extLst>
            <a:ext uri="{FF2B5EF4-FFF2-40B4-BE49-F238E27FC236}">
              <a16:creationId xmlns:a16="http://schemas.microsoft.com/office/drawing/2014/main" id="{57B30EA5-C0E6-42C0-A9D5-F523F682499D}"/>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20320</xdr:rowOff>
    </xdr:from>
    <xdr:to>
      <xdr:col>85</xdr:col>
      <xdr:colOff>177800</xdr:colOff>
      <xdr:row>40</xdr:row>
      <xdr:rowOff>121920</xdr:rowOff>
    </xdr:to>
    <xdr:sp macro="" textlink="">
      <xdr:nvSpPr>
        <xdr:cNvPr id="414" name="楕円 413">
          <a:extLst>
            <a:ext uri="{FF2B5EF4-FFF2-40B4-BE49-F238E27FC236}">
              <a16:creationId xmlns:a16="http://schemas.microsoft.com/office/drawing/2014/main" id="{DA19150A-06C6-4B8A-BF4B-C8B28F1CE5E3}"/>
            </a:ext>
          </a:extLst>
        </xdr:cNvPr>
        <xdr:cNvSpPr/>
      </xdr:nvSpPr>
      <xdr:spPr>
        <a:xfrm>
          <a:off x="14649450" y="65068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170180</xdr:rowOff>
    </xdr:from>
    <xdr:ext cx="405130" cy="259080"/>
    <xdr:sp macro="" textlink="">
      <xdr:nvSpPr>
        <xdr:cNvPr id="415" name="【認定こども園・幼稚園・保育所】&#10;有形固定資産減価償却率該当値テキスト">
          <a:extLst>
            <a:ext uri="{FF2B5EF4-FFF2-40B4-BE49-F238E27FC236}">
              <a16:creationId xmlns:a16="http://schemas.microsoft.com/office/drawing/2014/main" id="{047BED3D-C5D2-4CB3-B435-A07B7C5695D8}"/>
            </a:ext>
          </a:extLst>
        </xdr:cNvPr>
        <xdr:cNvSpPr txBox="1"/>
      </xdr:nvSpPr>
      <xdr:spPr>
        <a:xfrm>
          <a:off x="14735175" y="64852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19050</xdr:rowOff>
    </xdr:from>
    <xdr:to>
      <xdr:col>81</xdr:col>
      <xdr:colOff>101600</xdr:colOff>
      <xdr:row>39</xdr:row>
      <xdr:rowOff>120650</xdr:rowOff>
    </xdr:to>
    <xdr:sp macro="" textlink="">
      <xdr:nvSpPr>
        <xdr:cNvPr id="416" name="楕円 415">
          <a:extLst>
            <a:ext uri="{FF2B5EF4-FFF2-40B4-BE49-F238E27FC236}">
              <a16:creationId xmlns:a16="http://schemas.microsoft.com/office/drawing/2014/main" id="{2ED584DA-63CF-4B9E-85E9-2D3994489E0D}"/>
            </a:ext>
          </a:extLst>
        </xdr:cNvPr>
        <xdr:cNvSpPr/>
      </xdr:nvSpPr>
      <xdr:spPr>
        <a:xfrm>
          <a:off x="13887450" y="63436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69850</xdr:rowOff>
    </xdr:from>
    <xdr:to>
      <xdr:col>85</xdr:col>
      <xdr:colOff>127000</xdr:colOff>
      <xdr:row>40</xdr:row>
      <xdr:rowOff>71120</xdr:rowOff>
    </xdr:to>
    <xdr:cxnSp macro="">
      <xdr:nvCxnSpPr>
        <xdr:cNvPr id="417" name="直線コネクタ 416">
          <a:extLst>
            <a:ext uri="{FF2B5EF4-FFF2-40B4-BE49-F238E27FC236}">
              <a16:creationId xmlns:a16="http://schemas.microsoft.com/office/drawing/2014/main" id="{4AF28964-1DF0-40D5-8DA1-99B912621419}"/>
            </a:ext>
          </a:extLst>
        </xdr:cNvPr>
        <xdr:cNvCxnSpPr/>
      </xdr:nvCxnSpPr>
      <xdr:spPr>
        <a:xfrm>
          <a:off x="13935075" y="6391275"/>
          <a:ext cx="762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57785</xdr:rowOff>
    </xdr:from>
    <xdr:to>
      <xdr:col>76</xdr:col>
      <xdr:colOff>165100</xdr:colOff>
      <xdr:row>40</xdr:row>
      <xdr:rowOff>159385</xdr:rowOff>
    </xdr:to>
    <xdr:sp macro="" textlink="">
      <xdr:nvSpPr>
        <xdr:cNvPr id="418" name="楕円 417">
          <a:extLst>
            <a:ext uri="{FF2B5EF4-FFF2-40B4-BE49-F238E27FC236}">
              <a16:creationId xmlns:a16="http://schemas.microsoft.com/office/drawing/2014/main" id="{6E477A5C-D04E-438E-B25D-D45B2B3E9F82}"/>
            </a:ext>
          </a:extLst>
        </xdr:cNvPr>
        <xdr:cNvSpPr/>
      </xdr:nvSpPr>
      <xdr:spPr>
        <a:xfrm>
          <a:off x="13096875" y="65443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69850</xdr:rowOff>
    </xdr:from>
    <xdr:to>
      <xdr:col>81</xdr:col>
      <xdr:colOff>50800</xdr:colOff>
      <xdr:row>40</xdr:row>
      <xdr:rowOff>109220</xdr:rowOff>
    </xdr:to>
    <xdr:cxnSp macro="">
      <xdr:nvCxnSpPr>
        <xdr:cNvPr id="419" name="直線コネクタ 418">
          <a:extLst>
            <a:ext uri="{FF2B5EF4-FFF2-40B4-BE49-F238E27FC236}">
              <a16:creationId xmlns:a16="http://schemas.microsoft.com/office/drawing/2014/main" id="{C477D556-DBD8-44C2-8636-5863CC04EE11}"/>
            </a:ext>
          </a:extLst>
        </xdr:cNvPr>
        <xdr:cNvCxnSpPr/>
      </xdr:nvCxnSpPr>
      <xdr:spPr>
        <a:xfrm flipV="1">
          <a:off x="13144500" y="6391275"/>
          <a:ext cx="790575"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64770</xdr:rowOff>
    </xdr:from>
    <xdr:to>
      <xdr:col>67</xdr:col>
      <xdr:colOff>101600</xdr:colOff>
      <xdr:row>41</xdr:row>
      <xdr:rowOff>166370</xdr:rowOff>
    </xdr:to>
    <xdr:sp macro="" textlink="">
      <xdr:nvSpPr>
        <xdr:cNvPr id="420" name="楕円 419">
          <a:extLst>
            <a:ext uri="{FF2B5EF4-FFF2-40B4-BE49-F238E27FC236}">
              <a16:creationId xmlns:a16="http://schemas.microsoft.com/office/drawing/2014/main" id="{C132447A-F674-44DC-92F3-1AE47D0D500E}"/>
            </a:ext>
          </a:extLst>
        </xdr:cNvPr>
        <xdr:cNvSpPr/>
      </xdr:nvSpPr>
      <xdr:spPr>
        <a:xfrm>
          <a:off x="11487150" y="67163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36</xdr:row>
      <xdr:rowOff>109220</xdr:rowOff>
    </xdr:from>
    <xdr:ext cx="405130" cy="252730"/>
    <xdr:sp macro="" textlink="">
      <xdr:nvSpPr>
        <xdr:cNvPr id="421" name="n_1aveValue【認定こども園・幼稚園・保育所】&#10;有形固定資産減価償却率">
          <a:extLst>
            <a:ext uri="{FF2B5EF4-FFF2-40B4-BE49-F238E27FC236}">
              <a16:creationId xmlns:a16="http://schemas.microsoft.com/office/drawing/2014/main" id="{B2E27031-C42E-44C5-A62E-7BB60B8A6878}"/>
            </a:ext>
          </a:extLst>
        </xdr:cNvPr>
        <xdr:cNvSpPr txBox="1"/>
      </xdr:nvSpPr>
      <xdr:spPr>
        <a:xfrm>
          <a:off x="13745210" y="594487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106045</xdr:rowOff>
    </xdr:from>
    <xdr:ext cx="398780" cy="259080"/>
    <xdr:sp macro="" textlink="">
      <xdr:nvSpPr>
        <xdr:cNvPr id="422" name="n_2aveValue【認定こども園・幼稚園・保育所】&#10;有形固定資産減価償却率">
          <a:extLst>
            <a:ext uri="{FF2B5EF4-FFF2-40B4-BE49-F238E27FC236}">
              <a16:creationId xmlns:a16="http://schemas.microsoft.com/office/drawing/2014/main" id="{66262CC3-7BD7-4C2B-811C-13EDF8A32414}"/>
            </a:ext>
          </a:extLst>
        </xdr:cNvPr>
        <xdr:cNvSpPr txBox="1"/>
      </xdr:nvSpPr>
      <xdr:spPr>
        <a:xfrm>
          <a:off x="12964160" y="594169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80010</xdr:rowOff>
    </xdr:from>
    <xdr:ext cx="398780" cy="259080"/>
    <xdr:sp macro="" textlink="">
      <xdr:nvSpPr>
        <xdr:cNvPr id="423" name="n_3aveValue【認定こども園・幼稚園・保育所】&#10;有形固定資産減価償却率">
          <a:extLst>
            <a:ext uri="{FF2B5EF4-FFF2-40B4-BE49-F238E27FC236}">
              <a16:creationId xmlns:a16="http://schemas.microsoft.com/office/drawing/2014/main" id="{3939745F-9558-4813-9C59-DEE4E5D25B97}"/>
            </a:ext>
          </a:extLst>
        </xdr:cNvPr>
        <xdr:cNvSpPr txBox="1"/>
      </xdr:nvSpPr>
      <xdr:spPr>
        <a:xfrm>
          <a:off x="12164060" y="592201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73025</xdr:rowOff>
    </xdr:from>
    <xdr:ext cx="398780" cy="259080"/>
    <xdr:sp macro="" textlink="">
      <xdr:nvSpPr>
        <xdr:cNvPr id="424" name="n_4aveValue【認定こども園・幼稚園・保育所】&#10;有形固定資産減価償却率">
          <a:extLst>
            <a:ext uri="{FF2B5EF4-FFF2-40B4-BE49-F238E27FC236}">
              <a16:creationId xmlns:a16="http://schemas.microsoft.com/office/drawing/2014/main" id="{D7471658-C1D5-4180-8E90-97E9B0A0BD96}"/>
            </a:ext>
          </a:extLst>
        </xdr:cNvPr>
        <xdr:cNvSpPr txBox="1"/>
      </xdr:nvSpPr>
      <xdr:spPr>
        <a:xfrm>
          <a:off x="11354435" y="591185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39</xdr:row>
      <xdr:rowOff>111760</xdr:rowOff>
    </xdr:from>
    <xdr:ext cx="405130" cy="252730"/>
    <xdr:sp macro="" textlink="">
      <xdr:nvSpPr>
        <xdr:cNvPr id="425" name="n_1mainValue【認定こども園・幼稚園・保育所】&#10;有形固定資産減価償却率">
          <a:extLst>
            <a:ext uri="{FF2B5EF4-FFF2-40B4-BE49-F238E27FC236}">
              <a16:creationId xmlns:a16="http://schemas.microsoft.com/office/drawing/2014/main" id="{19CBFCB0-0926-4320-BBF6-0366A65EA4ED}"/>
            </a:ext>
          </a:extLst>
        </xdr:cNvPr>
        <xdr:cNvSpPr txBox="1"/>
      </xdr:nvSpPr>
      <xdr:spPr>
        <a:xfrm>
          <a:off x="13745210" y="643636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150495</xdr:rowOff>
    </xdr:from>
    <xdr:ext cx="398780" cy="259080"/>
    <xdr:sp macro="" textlink="">
      <xdr:nvSpPr>
        <xdr:cNvPr id="426" name="n_2mainValue【認定こども園・幼稚園・保育所】&#10;有形固定資産減価償却率">
          <a:extLst>
            <a:ext uri="{FF2B5EF4-FFF2-40B4-BE49-F238E27FC236}">
              <a16:creationId xmlns:a16="http://schemas.microsoft.com/office/drawing/2014/main" id="{B5A1217F-536E-4E21-8D72-7C8BF936805C}"/>
            </a:ext>
          </a:extLst>
        </xdr:cNvPr>
        <xdr:cNvSpPr txBox="1"/>
      </xdr:nvSpPr>
      <xdr:spPr>
        <a:xfrm>
          <a:off x="12964160" y="663702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157480</xdr:rowOff>
    </xdr:from>
    <xdr:ext cx="398780" cy="252730"/>
    <xdr:sp macro="" textlink="">
      <xdr:nvSpPr>
        <xdr:cNvPr id="427" name="n_4mainValue【認定こども園・幼稚園・保育所】&#10;有形固定資産減価償却率">
          <a:extLst>
            <a:ext uri="{FF2B5EF4-FFF2-40B4-BE49-F238E27FC236}">
              <a16:creationId xmlns:a16="http://schemas.microsoft.com/office/drawing/2014/main" id="{1AB54ECF-7F27-42B3-9767-0C55051E7D6C}"/>
            </a:ext>
          </a:extLst>
        </xdr:cNvPr>
        <xdr:cNvSpPr txBox="1"/>
      </xdr:nvSpPr>
      <xdr:spPr>
        <a:xfrm>
          <a:off x="11354435" y="680910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492D5024-83A4-4A8F-A9B6-61964CE344B3}"/>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2C4229AD-4326-4FED-94CD-9A167191A4AF}"/>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3770815B-1311-4B59-8EB7-2A8F381E5975}"/>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3B499767-E7F3-4AC9-B7BC-C9D37F9BBF57}"/>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DF07569B-1B98-42D9-B225-41B363599D69}"/>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E925B577-F7E1-4AC3-B243-95F61254E709}"/>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42F3BDCE-B476-48DF-8CB9-FF47DDD38FB6}"/>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99B119B1-1997-4168-BC5D-E36947513E74}"/>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3535" cy="225425"/>
    <xdr:sp macro="" textlink="">
      <xdr:nvSpPr>
        <xdr:cNvPr id="436" name="テキスト ボックス 435">
          <a:extLst>
            <a:ext uri="{FF2B5EF4-FFF2-40B4-BE49-F238E27FC236}">
              <a16:creationId xmlns:a16="http://schemas.microsoft.com/office/drawing/2014/main" id="{D221987C-441D-4886-963C-33D482FCF3CB}"/>
            </a:ext>
          </a:extLst>
        </xdr:cNvPr>
        <xdr:cNvSpPr txBox="1"/>
      </xdr:nvSpPr>
      <xdr:spPr>
        <a:xfrm>
          <a:off x="16440150" y="4867275"/>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205532F5-1249-413E-96E1-9803B007C6C4}"/>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8" name="直線コネクタ 437">
          <a:extLst>
            <a:ext uri="{FF2B5EF4-FFF2-40B4-BE49-F238E27FC236}">
              <a16:creationId xmlns:a16="http://schemas.microsoft.com/office/drawing/2014/main" id="{64EFDF71-03C9-4EAC-9065-B3C296DBE7E9}"/>
            </a:ext>
          </a:extLst>
        </xdr:cNvPr>
        <xdr:cNvCxnSpPr/>
      </xdr:nvCxnSpPr>
      <xdr:spPr>
        <a:xfrm>
          <a:off x="16459200" y="684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1010" cy="259080"/>
    <xdr:sp macro="" textlink="">
      <xdr:nvSpPr>
        <xdr:cNvPr id="439" name="テキスト ボックス 438">
          <a:extLst>
            <a:ext uri="{FF2B5EF4-FFF2-40B4-BE49-F238E27FC236}">
              <a16:creationId xmlns:a16="http://schemas.microsoft.com/office/drawing/2014/main" id="{6110E556-84A1-4AEA-98D1-ACC7A5A86B80}"/>
            </a:ext>
          </a:extLst>
        </xdr:cNvPr>
        <xdr:cNvSpPr txBox="1"/>
      </xdr:nvSpPr>
      <xdr:spPr>
        <a:xfrm>
          <a:off x="16052165" y="671258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0" name="直線コネクタ 439">
          <a:extLst>
            <a:ext uri="{FF2B5EF4-FFF2-40B4-BE49-F238E27FC236}">
              <a16:creationId xmlns:a16="http://schemas.microsoft.com/office/drawing/2014/main" id="{3741F8E3-8217-436B-B295-94047124ECA7}"/>
            </a:ext>
          </a:extLst>
        </xdr:cNvPr>
        <xdr:cNvCxnSpPr/>
      </xdr:nvCxnSpPr>
      <xdr:spPr>
        <a:xfrm>
          <a:off x="164592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1010" cy="252730"/>
    <xdr:sp macro="" textlink="">
      <xdr:nvSpPr>
        <xdr:cNvPr id="441" name="テキスト ボックス 440">
          <a:extLst>
            <a:ext uri="{FF2B5EF4-FFF2-40B4-BE49-F238E27FC236}">
              <a16:creationId xmlns:a16="http://schemas.microsoft.com/office/drawing/2014/main" id="{67A45F57-5AF5-4025-98CD-01AB1C0EAF07}"/>
            </a:ext>
          </a:extLst>
        </xdr:cNvPr>
        <xdr:cNvSpPr txBox="1"/>
      </xdr:nvSpPr>
      <xdr:spPr>
        <a:xfrm>
          <a:off x="16052165" y="63506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2" name="直線コネクタ 441">
          <a:extLst>
            <a:ext uri="{FF2B5EF4-FFF2-40B4-BE49-F238E27FC236}">
              <a16:creationId xmlns:a16="http://schemas.microsoft.com/office/drawing/2014/main" id="{DDB13746-3794-4010-B4EF-C6D12CFA1E12}"/>
            </a:ext>
          </a:extLst>
        </xdr:cNvPr>
        <xdr:cNvCxnSpPr/>
      </xdr:nvCxnSpPr>
      <xdr:spPr>
        <a:xfrm>
          <a:off x="164592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1010" cy="259080"/>
    <xdr:sp macro="" textlink="">
      <xdr:nvSpPr>
        <xdr:cNvPr id="443" name="テキスト ボックス 442">
          <a:extLst>
            <a:ext uri="{FF2B5EF4-FFF2-40B4-BE49-F238E27FC236}">
              <a16:creationId xmlns:a16="http://schemas.microsoft.com/office/drawing/2014/main" id="{4EEDD30E-2939-412B-8109-F3AB98A16249}"/>
            </a:ext>
          </a:extLst>
        </xdr:cNvPr>
        <xdr:cNvSpPr txBox="1"/>
      </xdr:nvSpPr>
      <xdr:spPr>
        <a:xfrm>
          <a:off x="16052165" y="59982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4" name="直線コネクタ 443">
          <a:extLst>
            <a:ext uri="{FF2B5EF4-FFF2-40B4-BE49-F238E27FC236}">
              <a16:creationId xmlns:a16="http://schemas.microsoft.com/office/drawing/2014/main" id="{75C96BC0-0F08-4AEA-B47B-ECC15EE5D66C}"/>
            </a:ext>
          </a:extLst>
        </xdr:cNvPr>
        <xdr:cNvCxnSpPr/>
      </xdr:nvCxnSpPr>
      <xdr:spPr>
        <a:xfrm>
          <a:off x="16459200" y="5772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1010" cy="259080"/>
    <xdr:sp macro="" textlink="">
      <xdr:nvSpPr>
        <xdr:cNvPr id="445" name="テキスト ボックス 444">
          <a:extLst>
            <a:ext uri="{FF2B5EF4-FFF2-40B4-BE49-F238E27FC236}">
              <a16:creationId xmlns:a16="http://schemas.microsoft.com/office/drawing/2014/main" id="{4977509D-E805-4984-90ED-D75C21DC6451}"/>
            </a:ext>
          </a:extLst>
        </xdr:cNvPr>
        <xdr:cNvSpPr txBox="1"/>
      </xdr:nvSpPr>
      <xdr:spPr>
        <a:xfrm>
          <a:off x="16052165" y="5636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46" name="直線コネクタ 445">
          <a:extLst>
            <a:ext uri="{FF2B5EF4-FFF2-40B4-BE49-F238E27FC236}">
              <a16:creationId xmlns:a16="http://schemas.microsoft.com/office/drawing/2014/main" id="{66DDED8D-3DFD-4D02-B4BD-D385204C2EFE}"/>
            </a:ext>
          </a:extLst>
        </xdr:cNvPr>
        <xdr:cNvCxnSpPr/>
      </xdr:nvCxnSpPr>
      <xdr:spPr>
        <a:xfrm>
          <a:off x="16459200" y="541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1010" cy="252730"/>
    <xdr:sp macro="" textlink="">
      <xdr:nvSpPr>
        <xdr:cNvPr id="447" name="テキスト ボックス 446">
          <a:extLst>
            <a:ext uri="{FF2B5EF4-FFF2-40B4-BE49-F238E27FC236}">
              <a16:creationId xmlns:a16="http://schemas.microsoft.com/office/drawing/2014/main" id="{3FC9DFC5-3861-450F-9EEB-176DFFF77A05}"/>
            </a:ext>
          </a:extLst>
        </xdr:cNvPr>
        <xdr:cNvSpPr txBox="1"/>
      </xdr:nvSpPr>
      <xdr:spPr>
        <a:xfrm>
          <a:off x="16052165" y="527431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8" name="直線コネクタ 447">
          <a:extLst>
            <a:ext uri="{FF2B5EF4-FFF2-40B4-BE49-F238E27FC236}">
              <a16:creationId xmlns:a16="http://schemas.microsoft.com/office/drawing/2014/main" id="{F8E6720D-5C02-4B71-8BF1-A09448323E6F}"/>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1010" cy="259080"/>
    <xdr:sp macro="" textlink="">
      <xdr:nvSpPr>
        <xdr:cNvPr id="449" name="テキスト ボックス 448">
          <a:extLst>
            <a:ext uri="{FF2B5EF4-FFF2-40B4-BE49-F238E27FC236}">
              <a16:creationId xmlns:a16="http://schemas.microsoft.com/office/drawing/2014/main" id="{B15D9F74-BAAA-4D4A-A937-64CF43E9A16B}"/>
            </a:ext>
          </a:extLst>
        </xdr:cNvPr>
        <xdr:cNvSpPr txBox="1"/>
      </xdr:nvSpPr>
      <xdr:spPr>
        <a:xfrm>
          <a:off x="16052165" y="49123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0" name="【認定こども園・幼稚園・保育所】&#10;一人当たり面積グラフ枠">
          <a:extLst>
            <a:ext uri="{FF2B5EF4-FFF2-40B4-BE49-F238E27FC236}">
              <a16:creationId xmlns:a16="http://schemas.microsoft.com/office/drawing/2014/main" id="{2821528A-5611-4DCA-9AED-ADFA9FA0FE4A}"/>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127635</xdr:rowOff>
    </xdr:from>
    <xdr:to>
      <xdr:col>116</xdr:col>
      <xdr:colOff>62865</xdr:colOff>
      <xdr:row>42</xdr:row>
      <xdr:rowOff>13335</xdr:rowOff>
    </xdr:to>
    <xdr:cxnSp macro="">
      <xdr:nvCxnSpPr>
        <xdr:cNvPr id="451" name="直線コネクタ 450">
          <a:extLst>
            <a:ext uri="{FF2B5EF4-FFF2-40B4-BE49-F238E27FC236}">
              <a16:creationId xmlns:a16="http://schemas.microsoft.com/office/drawing/2014/main" id="{27C005FE-01B4-4701-BB4C-AF791E517B9B}"/>
            </a:ext>
          </a:extLst>
        </xdr:cNvPr>
        <xdr:cNvCxnSpPr/>
      </xdr:nvCxnSpPr>
      <xdr:spPr>
        <a:xfrm flipV="1">
          <a:off x="19954240" y="5639435"/>
          <a:ext cx="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17780</xdr:rowOff>
    </xdr:from>
    <xdr:ext cx="469900" cy="252730"/>
    <xdr:sp macro="" textlink="">
      <xdr:nvSpPr>
        <xdr:cNvPr id="452" name="【認定こども園・幼稚園・保育所】&#10;一人当たり面積最小値テキスト">
          <a:extLst>
            <a:ext uri="{FF2B5EF4-FFF2-40B4-BE49-F238E27FC236}">
              <a16:creationId xmlns:a16="http://schemas.microsoft.com/office/drawing/2014/main" id="{63AA2E9F-A138-49B7-B705-5BF245ECF4F3}"/>
            </a:ext>
          </a:extLst>
        </xdr:cNvPr>
        <xdr:cNvSpPr txBox="1"/>
      </xdr:nvSpPr>
      <xdr:spPr>
        <a:xfrm>
          <a:off x="19992975" y="68281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53" name="直線コネクタ 452">
          <a:extLst>
            <a:ext uri="{FF2B5EF4-FFF2-40B4-BE49-F238E27FC236}">
              <a16:creationId xmlns:a16="http://schemas.microsoft.com/office/drawing/2014/main" id="{5816E840-146B-4D3F-BBAB-D4E8CDC8110E}"/>
            </a:ext>
          </a:extLst>
        </xdr:cNvPr>
        <xdr:cNvCxnSpPr/>
      </xdr:nvCxnSpPr>
      <xdr:spPr>
        <a:xfrm>
          <a:off x="19878675" y="68205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74930</xdr:rowOff>
    </xdr:from>
    <xdr:ext cx="469900" cy="252730"/>
    <xdr:sp macro="" textlink="">
      <xdr:nvSpPr>
        <xdr:cNvPr id="454" name="【認定こども園・幼稚園・保育所】&#10;一人当たり面積最大値テキスト">
          <a:extLst>
            <a:ext uri="{FF2B5EF4-FFF2-40B4-BE49-F238E27FC236}">
              <a16:creationId xmlns:a16="http://schemas.microsoft.com/office/drawing/2014/main" id="{754476BD-C4A5-494C-8D6F-E09F8C5D01AE}"/>
            </a:ext>
          </a:extLst>
        </xdr:cNvPr>
        <xdr:cNvSpPr txBox="1"/>
      </xdr:nvSpPr>
      <xdr:spPr>
        <a:xfrm>
          <a:off x="19992975" y="54279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55" name="直線コネクタ 454">
          <a:extLst>
            <a:ext uri="{FF2B5EF4-FFF2-40B4-BE49-F238E27FC236}">
              <a16:creationId xmlns:a16="http://schemas.microsoft.com/office/drawing/2014/main" id="{91167676-8BB2-4E1B-BEF4-5FCC3F0B19B1}"/>
            </a:ext>
          </a:extLst>
        </xdr:cNvPr>
        <xdr:cNvCxnSpPr/>
      </xdr:nvCxnSpPr>
      <xdr:spPr>
        <a:xfrm>
          <a:off x="19878675" y="56394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153035</xdr:rowOff>
    </xdr:from>
    <xdr:ext cx="469900" cy="259080"/>
    <xdr:sp macro="" textlink="">
      <xdr:nvSpPr>
        <xdr:cNvPr id="456" name="【認定こども園・幼稚園・保育所】&#10;一人当たり面積平均値テキスト">
          <a:extLst>
            <a:ext uri="{FF2B5EF4-FFF2-40B4-BE49-F238E27FC236}">
              <a16:creationId xmlns:a16="http://schemas.microsoft.com/office/drawing/2014/main" id="{0DA22918-D8C9-4061-91AA-E289C3D98D87}"/>
            </a:ext>
          </a:extLst>
        </xdr:cNvPr>
        <xdr:cNvSpPr txBox="1"/>
      </xdr:nvSpPr>
      <xdr:spPr>
        <a:xfrm>
          <a:off x="19992975" y="63157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57" name="フローチャート: 判断 456">
          <a:extLst>
            <a:ext uri="{FF2B5EF4-FFF2-40B4-BE49-F238E27FC236}">
              <a16:creationId xmlns:a16="http://schemas.microsoft.com/office/drawing/2014/main" id="{6995035C-FDC6-4B52-9439-40E9D7949B5B}"/>
            </a:ext>
          </a:extLst>
        </xdr:cNvPr>
        <xdr:cNvSpPr/>
      </xdr:nvSpPr>
      <xdr:spPr>
        <a:xfrm>
          <a:off x="19897725" y="6454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58" name="フローチャート: 判断 457">
          <a:extLst>
            <a:ext uri="{FF2B5EF4-FFF2-40B4-BE49-F238E27FC236}">
              <a16:creationId xmlns:a16="http://schemas.microsoft.com/office/drawing/2014/main" id="{A578A1B8-DA7C-4B69-8921-92F96C00B6DF}"/>
            </a:ext>
          </a:extLst>
        </xdr:cNvPr>
        <xdr:cNvSpPr/>
      </xdr:nvSpPr>
      <xdr:spPr>
        <a:xfrm>
          <a:off x="19154775" y="64477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59" name="フローチャート: 判断 458">
          <a:extLst>
            <a:ext uri="{FF2B5EF4-FFF2-40B4-BE49-F238E27FC236}">
              <a16:creationId xmlns:a16="http://schemas.microsoft.com/office/drawing/2014/main" id="{EB897B66-6604-4F9B-B741-896A7FEABDA3}"/>
            </a:ext>
          </a:extLst>
        </xdr:cNvPr>
        <xdr:cNvSpPr/>
      </xdr:nvSpPr>
      <xdr:spPr>
        <a:xfrm>
          <a:off x="18345150" y="6447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60" name="フローチャート: 判断 459">
          <a:extLst>
            <a:ext uri="{FF2B5EF4-FFF2-40B4-BE49-F238E27FC236}">
              <a16:creationId xmlns:a16="http://schemas.microsoft.com/office/drawing/2014/main" id="{61ED5C00-0E1A-42CA-BDBD-4D6FD9FAC50F}"/>
            </a:ext>
          </a:extLst>
        </xdr:cNvPr>
        <xdr:cNvSpPr/>
      </xdr:nvSpPr>
      <xdr:spPr>
        <a:xfrm>
          <a:off x="17554575" y="6449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61" name="フローチャート: 判断 460">
          <a:extLst>
            <a:ext uri="{FF2B5EF4-FFF2-40B4-BE49-F238E27FC236}">
              <a16:creationId xmlns:a16="http://schemas.microsoft.com/office/drawing/2014/main" id="{AAF21B2E-88DB-4036-B480-590DFFFC0E49}"/>
            </a:ext>
          </a:extLst>
        </xdr:cNvPr>
        <xdr:cNvSpPr/>
      </xdr:nvSpPr>
      <xdr:spPr>
        <a:xfrm>
          <a:off x="16754475" y="6466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62" name="テキスト ボックス 461">
          <a:extLst>
            <a:ext uri="{FF2B5EF4-FFF2-40B4-BE49-F238E27FC236}">
              <a16:creationId xmlns:a16="http://schemas.microsoft.com/office/drawing/2014/main" id="{0D1A4A65-561B-4A7A-9453-1AB4A88A4BD4}"/>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63" name="テキスト ボックス 462">
          <a:extLst>
            <a:ext uri="{FF2B5EF4-FFF2-40B4-BE49-F238E27FC236}">
              <a16:creationId xmlns:a16="http://schemas.microsoft.com/office/drawing/2014/main" id="{93473991-2676-4BC2-9622-C865264E38E5}"/>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64" name="テキスト ボックス 463">
          <a:extLst>
            <a:ext uri="{FF2B5EF4-FFF2-40B4-BE49-F238E27FC236}">
              <a16:creationId xmlns:a16="http://schemas.microsoft.com/office/drawing/2014/main" id="{67C95DF0-2D03-46CB-AB5B-0449D1609FF5}"/>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65" name="テキスト ボックス 464">
          <a:extLst>
            <a:ext uri="{FF2B5EF4-FFF2-40B4-BE49-F238E27FC236}">
              <a16:creationId xmlns:a16="http://schemas.microsoft.com/office/drawing/2014/main" id="{B1D1D2D3-A49F-4CA4-A61C-2A34AF64EC47}"/>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66" name="テキスト ボックス 465">
          <a:extLst>
            <a:ext uri="{FF2B5EF4-FFF2-40B4-BE49-F238E27FC236}">
              <a16:creationId xmlns:a16="http://schemas.microsoft.com/office/drawing/2014/main" id="{964C47A6-8B4C-42FB-B537-6646AD85C6D4}"/>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113030</xdr:rowOff>
    </xdr:from>
    <xdr:to>
      <xdr:col>116</xdr:col>
      <xdr:colOff>114300</xdr:colOff>
      <xdr:row>41</xdr:row>
      <xdr:rowOff>43180</xdr:rowOff>
    </xdr:to>
    <xdr:sp macro="" textlink="">
      <xdr:nvSpPr>
        <xdr:cNvPr id="467" name="楕円 466">
          <a:extLst>
            <a:ext uri="{FF2B5EF4-FFF2-40B4-BE49-F238E27FC236}">
              <a16:creationId xmlns:a16="http://schemas.microsoft.com/office/drawing/2014/main" id="{A93C3147-8AD5-4787-93DD-EC5D358DA0D7}"/>
            </a:ext>
          </a:extLst>
        </xdr:cNvPr>
        <xdr:cNvSpPr/>
      </xdr:nvSpPr>
      <xdr:spPr>
        <a:xfrm>
          <a:off x="19897725" y="6599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91440</xdr:rowOff>
    </xdr:from>
    <xdr:ext cx="469900" cy="259080"/>
    <xdr:sp macro="" textlink="">
      <xdr:nvSpPr>
        <xdr:cNvPr id="468" name="【認定こども園・幼稚園・保育所】&#10;一人当たり面積該当値テキスト">
          <a:extLst>
            <a:ext uri="{FF2B5EF4-FFF2-40B4-BE49-F238E27FC236}">
              <a16:creationId xmlns:a16="http://schemas.microsoft.com/office/drawing/2014/main" id="{F5876274-4C60-4ADD-BA3A-27DF9D073B01}"/>
            </a:ext>
          </a:extLst>
        </xdr:cNvPr>
        <xdr:cNvSpPr txBox="1"/>
      </xdr:nvSpPr>
      <xdr:spPr>
        <a:xfrm>
          <a:off x="19992975" y="6574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50165</xdr:rowOff>
    </xdr:from>
    <xdr:to>
      <xdr:col>112</xdr:col>
      <xdr:colOff>38100</xdr:colOff>
      <xdr:row>40</xdr:row>
      <xdr:rowOff>151765</xdr:rowOff>
    </xdr:to>
    <xdr:sp macro="" textlink="">
      <xdr:nvSpPr>
        <xdr:cNvPr id="469" name="楕円 468">
          <a:extLst>
            <a:ext uri="{FF2B5EF4-FFF2-40B4-BE49-F238E27FC236}">
              <a16:creationId xmlns:a16="http://schemas.microsoft.com/office/drawing/2014/main" id="{993B8236-2A66-4328-9CC8-8FA674266603}"/>
            </a:ext>
          </a:extLst>
        </xdr:cNvPr>
        <xdr:cNvSpPr/>
      </xdr:nvSpPr>
      <xdr:spPr>
        <a:xfrm>
          <a:off x="19154775" y="65335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100965</xdr:rowOff>
    </xdr:from>
    <xdr:to>
      <xdr:col>116</xdr:col>
      <xdr:colOff>63500</xdr:colOff>
      <xdr:row>40</xdr:row>
      <xdr:rowOff>163830</xdr:rowOff>
    </xdr:to>
    <xdr:cxnSp macro="">
      <xdr:nvCxnSpPr>
        <xdr:cNvPr id="470" name="直線コネクタ 469">
          <a:extLst>
            <a:ext uri="{FF2B5EF4-FFF2-40B4-BE49-F238E27FC236}">
              <a16:creationId xmlns:a16="http://schemas.microsoft.com/office/drawing/2014/main" id="{3199F876-6895-4798-B9A0-CCB4D48F1031}"/>
            </a:ext>
          </a:extLst>
        </xdr:cNvPr>
        <xdr:cNvCxnSpPr/>
      </xdr:nvCxnSpPr>
      <xdr:spPr>
        <a:xfrm>
          <a:off x="19202400" y="6590665"/>
          <a:ext cx="752475"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59690</xdr:rowOff>
    </xdr:from>
    <xdr:to>
      <xdr:col>107</xdr:col>
      <xdr:colOff>101600</xdr:colOff>
      <xdr:row>40</xdr:row>
      <xdr:rowOff>161290</xdr:rowOff>
    </xdr:to>
    <xdr:sp macro="" textlink="">
      <xdr:nvSpPr>
        <xdr:cNvPr id="471" name="楕円 470">
          <a:extLst>
            <a:ext uri="{FF2B5EF4-FFF2-40B4-BE49-F238E27FC236}">
              <a16:creationId xmlns:a16="http://schemas.microsoft.com/office/drawing/2014/main" id="{72E43C8B-3FA1-4890-BE0D-84E634189314}"/>
            </a:ext>
          </a:extLst>
        </xdr:cNvPr>
        <xdr:cNvSpPr/>
      </xdr:nvSpPr>
      <xdr:spPr>
        <a:xfrm>
          <a:off x="18345150" y="65462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100965</xdr:rowOff>
    </xdr:from>
    <xdr:to>
      <xdr:col>111</xdr:col>
      <xdr:colOff>177800</xdr:colOff>
      <xdr:row>40</xdr:row>
      <xdr:rowOff>110490</xdr:rowOff>
    </xdr:to>
    <xdr:cxnSp macro="">
      <xdr:nvCxnSpPr>
        <xdr:cNvPr id="472" name="直線コネクタ 471">
          <a:extLst>
            <a:ext uri="{FF2B5EF4-FFF2-40B4-BE49-F238E27FC236}">
              <a16:creationId xmlns:a16="http://schemas.microsoft.com/office/drawing/2014/main" id="{BC8FD17D-FFD2-4B0D-97D8-8FC78DAE53BA}"/>
            </a:ext>
          </a:extLst>
        </xdr:cNvPr>
        <xdr:cNvCxnSpPr/>
      </xdr:nvCxnSpPr>
      <xdr:spPr>
        <a:xfrm flipV="1">
          <a:off x="18392775" y="6590665"/>
          <a:ext cx="8096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153035</xdr:rowOff>
    </xdr:from>
    <xdr:to>
      <xdr:col>98</xdr:col>
      <xdr:colOff>38100</xdr:colOff>
      <xdr:row>41</xdr:row>
      <xdr:rowOff>83185</xdr:rowOff>
    </xdr:to>
    <xdr:sp macro="" textlink="">
      <xdr:nvSpPr>
        <xdr:cNvPr id="473" name="楕円 472">
          <a:extLst>
            <a:ext uri="{FF2B5EF4-FFF2-40B4-BE49-F238E27FC236}">
              <a16:creationId xmlns:a16="http://schemas.microsoft.com/office/drawing/2014/main" id="{2F128F64-3ED5-4B60-B884-C0DFF93173B2}"/>
            </a:ext>
          </a:extLst>
        </xdr:cNvPr>
        <xdr:cNvSpPr/>
      </xdr:nvSpPr>
      <xdr:spPr>
        <a:xfrm>
          <a:off x="16754475" y="66395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38</xdr:row>
      <xdr:rowOff>73025</xdr:rowOff>
    </xdr:from>
    <xdr:ext cx="469900" cy="259080"/>
    <xdr:sp macro="" textlink="">
      <xdr:nvSpPr>
        <xdr:cNvPr id="474" name="n_1aveValue【認定こども園・幼稚園・保育所】&#10;一人当たり面積">
          <a:extLst>
            <a:ext uri="{FF2B5EF4-FFF2-40B4-BE49-F238E27FC236}">
              <a16:creationId xmlns:a16="http://schemas.microsoft.com/office/drawing/2014/main" id="{A5345176-98EC-41FF-9283-7BC37A611ADA}"/>
            </a:ext>
          </a:extLst>
        </xdr:cNvPr>
        <xdr:cNvSpPr txBox="1"/>
      </xdr:nvSpPr>
      <xdr:spPr>
        <a:xfrm>
          <a:off x="18983325" y="6235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73025</xdr:rowOff>
    </xdr:from>
    <xdr:ext cx="463550" cy="259080"/>
    <xdr:sp macro="" textlink="">
      <xdr:nvSpPr>
        <xdr:cNvPr id="475" name="n_2aveValue【認定こども園・幼稚園・保育所】&#10;一人当たり面積">
          <a:extLst>
            <a:ext uri="{FF2B5EF4-FFF2-40B4-BE49-F238E27FC236}">
              <a16:creationId xmlns:a16="http://schemas.microsoft.com/office/drawing/2014/main" id="{226200CD-5004-414B-8FCF-A32EA5DF1D23}"/>
            </a:ext>
          </a:extLst>
        </xdr:cNvPr>
        <xdr:cNvSpPr txBox="1"/>
      </xdr:nvSpPr>
      <xdr:spPr>
        <a:xfrm>
          <a:off x="18183225" y="623570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74930</xdr:rowOff>
    </xdr:from>
    <xdr:ext cx="463550" cy="252730"/>
    <xdr:sp macro="" textlink="">
      <xdr:nvSpPr>
        <xdr:cNvPr id="476" name="n_3aveValue【認定こども園・幼稚園・保育所】&#10;一人当たり面積">
          <a:extLst>
            <a:ext uri="{FF2B5EF4-FFF2-40B4-BE49-F238E27FC236}">
              <a16:creationId xmlns:a16="http://schemas.microsoft.com/office/drawing/2014/main" id="{A4D4898B-01FE-49CA-853E-CC867927C851}"/>
            </a:ext>
          </a:extLst>
        </xdr:cNvPr>
        <xdr:cNvSpPr txBox="1"/>
      </xdr:nvSpPr>
      <xdr:spPr>
        <a:xfrm>
          <a:off x="17383125" y="623760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92075</xdr:rowOff>
    </xdr:from>
    <xdr:ext cx="463550" cy="259080"/>
    <xdr:sp macro="" textlink="">
      <xdr:nvSpPr>
        <xdr:cNvPr id="477" name="n_4aveValue【認定こども園・幼稚園・保育所】&#10;一人当たり面積">
          <a:extLst>
            <a:ext uri="{FF2B5EF4-FFF2-40B4-BE49-F238E27FC236}">
              <a16:creationId xmlns:a16="http://schemas.microsoft.com/office/drawing/2014/main" id="{F3341B9C-1670-4225-A7C8-069E3535AED8}"/>
            </a:ext>
          </a:extLst>
        </xdr:cNvPr>
        <xdr:cNvSpPr txBox="1"/>
      </xdr:nvSpPr>
      <xdr:spPr>
        <a:xfrm>
          <a:off x="16592550" y="62547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40</xdr:row>
      <xdr:rowOff>143510</xdr:rowOff>
    </xdr:from>
    <xdr:ext cx="469900" cy="252730"/>
    <xdr:sp macro="" textlink="">
      <xdr:nvSpPr>
        <xdr:cNvPr id="478" name="n_1mainValue【認定こども園・幼稚園・保育所】&#10;一人当たり面積">
          <a:extLst>
            <a:ext uri="{FF2B5EF4-FFF2-40B4-BE49-F238E27FC236}">
              <a16:creationId xmlns:a16="http://schemas.microsoft.com/office/drawing/2014/main" id="{800A8669-431B-468B-A539-58FAD4F2699F}"/>
            </a:ext>
          </a:extLst>
        </xdr:cNvPr>
        <xdr:cNvSpPr txBox="1"/>
      </xdr:nvSpPr>
      <xdr:spPr>
        <a:xfrm>
          <a:off x="18983325" y="66268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40</xdr:row>
      <xdr:rowOff>152400</xdr:rowOff>
    </xdr:from>
    <xdr:ext cx="463550" cy="259080"/>
    <xdr:sp macro="" textlink="">
      <xdr:nvSpPr>
        <xdr:cNvPr id="479" name="n_2mainValue【認定こども園・幼稚園・保育所】&#10;一人当たり面積">
          <a:extLst>
            <a:ext uri="{FF2B5EF4-FFF2-40B4-BE49-F238E27FC236}">
              <a16:creationId xmlns:a16="http://schemas.microsoft.com/office/drawing/2014/main" id="{EBA368D0-177F-48D3-A532-CBCF0319D457}"/>
            </a:ext>
          </a:extLst>
        </xdr:cNvPr>
        <xdr:cNvSpPr txBox="1"/>
      </xdr:nvSpPr>
      <xdr:spPr>
        <a:xfrm>
          <a:off x="18183225" y="663892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74930</xdr:rowOff>
    </xdr:from>
    <xdr:ext cx="463550" cy="252730"/>
    <xdr:sp macro="" textlink="">
      <xdr:nvSpPr>
        <xdr:cNvPr id="480" name="n_4mainValue【認定こども園・幼稚園・保育所】&#10;一人当たり面積">
          <a:extLst>
            <a:ext uri="{FF2B5EF4-FFF2-40B4-BE49-F238E27FC236}">
              <a16:creationId xmlns:a16="http://schemas.microsoft.com/office/drawing/2014/main" id="{046BD064-6B84-4C45-8708-B7B99D8E2673}"/>
            </a:ext>
          </a:extLst>
        </xdr:cNvPr>
        <xdr:cNvSpPr txBox="1"/>
      </xdr:nvSpPr>
      <xdr:spPr>
        <a:xfrm>
          <a:off x="16592550" y="672338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1" name="正方形/長方形 480">
          <a:extLst>
            <a:ext uri="{FF2B5EF4-FFF2-40B4-BE49-F238E27FC236}">
              <a16:creationId xmlns:a16="http://schemas.microsoft.com/office/drawing/2014/main" id="{4A2A775A-A2B4-4055-A563-DE2E7024F76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2" name="正方形/長方形 481">
          <a:extLst>
            <a:ext uri="{FF2B5EF4-FFF2-40B4-BE49-F238E27FC236}">
              <a16:creationId xmlns:a16="http://schemas.microsoft.com/office/drawing/2014/main" id="{C76BCCA6-0459-435C-AF58-D0F139365F39}"/>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3" name="正方形/長方形 482">
          <a:extLst>
            <a:ext uri="{FF2B5EF4-FFF2-40B4-BE49-F238E27FC236}">
              <a16:creationId xmlns:a16="http://schemas.microsoft.com/office/drawing/2014/main" id="{BB94430D-D05A-4964-841C-21F71CDA4C15}"/>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4" name="正方形/長方形 483">
          <a:extLst>
            <a:ext uri="{FF2B5EF4-FFF2-40B4-BE49-F238E27FC236}">
              <a16:creationId xmlns:a16="http://schemas.microsoft.com/office/drawing/2014/main" id="{A04DD5A0-8336-4D9D-8C52-5276A8C945AC}"/>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5" name="正方形/長方形 484">
          <a:extLst>
            <a:ext uri="{FF2B5EF4-FFF2-40B4-BE49-F238E27FC236}">
              <a16:creationId xmlns:a16="http://schemas.microsoft.com/office/drawing/2014/main" id="{BF4207DD-A97E-41A1-8B94-8560A4D6D7A4}"/>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6" name="正方形/長方形 485">
          <a:extLst>
            <a:ext uri="{FF2B5EF4-FFF2-40B4-BE49-F238E27FC236}">
              <a16:creationId xmlns:a16="http://schemas.microsoft.com/office/drawing/2014/main" id="{B9226999-CFA8-46B8-A7BE-8291A2B59E1C}"/>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7" name="正方形/長方形 486">
          <a:extLst>
            <a:ext uri="{FF2B5EF4-FFF2-40B4-BE49-F238E27FC236}">
              <a16:creationId xmlns:a16="http://schemas.microsoft.com/office/drawing/2014/main" id="{813084A5-26CA-49B4-A811-93279C35FB99}"/>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8" name="正方形/長方形 487">
          <a:extLst>
            <a:ext uri="{FF2B5EF4-FFF2-40B4-BE49-F238E27FC236}">
              <a16:creationId xmlns:a16="http://schemas.microsoft.com/office/drawing/2014/main" id="{FA300C1F-8C8B-4009-A13B-1193309091A8}"/>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2100" cy="225425"/>
    <xdr:sp macro="" textlink="">
      <xdr:nvSpPr>
        <xdr:cNvPr id="489" name="テキスト ボックス 488">
          <a:extLst>
            <a:ext uri="{FF2B5EF4-FFF2-40B4-BE49-F238E27FC236}">
              <a16:creationId xmlns:a16="http://schemas.microsoft.com/office/drawing/2014/main" id="{04829290-BFBD-4E2A-AE18-47BEDEA08C4B}"/>
            </a:ext>
          </a:extLst>
        </xdr:cNvPr>
        <xdr:cNvSpPr txBox="1"/>
      </xdr:nvSpPr>
      <xdr:spPr>
        <a:xfrm>
          <a:off x="11172825" y="8467725"/>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0" name="直線コネクタ 489">
          <a:extLst>
            <a:ext uri="{FF2B5EF4-FFF2-40B4-BE49-F238E27FC236}">
              <a16:creationId xmlns:a16="http://schemas.microsoft.com/office/drawing/2014/main" id="{1C32AAA7-3FCE-4436-82BC-A5E7B429105E}"/>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1010" cy="252730"/>
    <xdr:sp macro="" textlink="">
      <xdr:nvSpPr>
        <xdr:cNvPr id="491" name="テキスト ボックス 490">
          <a:extLst>
            <a:ext uri="{FF2B5EF4-FFF2-40B4-BE49-F238E27FC236}">
              <a16:creationId xmlns:a16="http://schemas.microsoft.com/office/drawing/2014/main" id="{E2114731-03CD-46B0-B7C7-78F4C521D262}"/>
            </a:ext>
          </a:extLst>
        </xdr:cNvPr>
        <xdr:cNvSpPr txBox="1"/>
      </xdr:nvSpPr>
      <xdr:spPr>
        <a:xfrm>
          <a:off x="10794365" y="106749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2" name="直線コネクタ 491">
          <a:extLst>
            <a:ext uri="{FF2B5EF4-FFF2-40B4-BE49-F238E27FC236}">
              <a16:creationId xmlns:a16="http://schemas.microsoft.com/office/drawing/2014/main" id="{A9ED248E-5EC4-460A-8E36-E634129A5697}"/>
            </a:ext>
          </a:extLst>
        </xdr:cNvPr>
        <xdr:cNvCxnSpPr/>
      </xdr:nvCxnSpPr>
      <xdr:spPr>
        <a:xfrm>
          <a:off x="11210925" y="104489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1010" cy="259080"/>
    <xdr:sp macro="" textlink="">
      <xdr:nvSpPr>
        <xdr:cNvPr id="493" name="テキスト ボックス 492">
          <a:extLst>
            <a:ext uri="{FF2B5EF4-FFF2-40B4-BE49-F238E27FC236}">
              <a16:creationId xmlns:a16="http://schemas.microsoft.com/office/drawing/2014/main" id="{7A3C388B-E9C1-486C-B219-A59098468CC0}"/>
            </a:ext>
          </a:extLst>
        </xdr:cNvPr>
        <xdr:cNvSpPr txBox="1"/>
      </xdr:nvSpPr>
      <xdr:spPr>
        <a:xfrm>
          <a:off x="10794365" y="103130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4" name="直線コネクタ 493">
          <a:extLst>
            <a:ext uri="{FF2B5EF4-FFF2-40B4-BE49-F238E27FC236}">
              <a16:creationId xmlns:a16="http://schemas.microsoft.com/office/drawing/2014/main" id="{A9DE0779-C1FC-4BF0-B942-2366A7F13EC1}"/>
            </a:ext>
          </a:extLst>
        </xdr:cNvPr>
        <xdr:cNvCxnSpPr/>
      </xdr:nvCxnSpPr>
      <xdr:spPr>
        <a:xfrm>
          <a:off x="11210925" y="100869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495" name="テキスト ボックス 494">
          <a:extLst>
            <a:ext uri="{FF2B5EF4-FFF2-40B4-BE49-F238E27FC236}">
              <a16:creationId xmlns:a16="http://schemas.microsoft.com/office/drawing/2014/main" id="{1677C54A-3617-4B4F-8A03-F08879F17B0E}"/>
            </a:ext>
          </a:extLst>
        </xdr:cNvPr>
        <xdr:cNvSpPr txBox="1"/>
      </xdr:nvSpPr>
      <xdr:spPr>
        <a:xfrm>
          <a:off x="10845800"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6" name="直線コネクタ 495">
          <a:extLst>
            <a:ext uri="{FF2B5EF4-FFF2-40B4-BE49-F238E27FC236}">
              <a16:creationId xmlns:a16="http://schemas.microsoft.com/office/drawing/2014/main" id="{13885B57-972C-44E8-B62F-B3570F84D314}"/>
            </a:ext>
          </a:extLst>
        </xdr:cNvPr>
        <xdr:cNvCxnSpPr/>
      </xdr:nvCxnSpPr>
      <xdr:spPr>
        <a:xfrm>
          <a:off x="11210925" y="97250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2730"/>
    <xdr:sp macro="" textlink="">
      <xdr:nvSpPr>
        <xdr:cNvPr id="497" name="テキスト ボックス 496">
          <a:extLst>
            <a:ext uri="{FF2B5EF4-FFF2-40B4-BE49-F238E27FC236}">
              <a16:creationId xmlns:a16="http://schemas.microsoft.com/office/drawing/2014/main" id="{DBC20796-BDE9-4686-9DCB-4FF374DC30B4}"/>
            </a:ext>
          </a:extLst>
        </xdr:cNvPr>
        <xdr:cNvSpPr txBox="1"/>
      </xdr:nvSpPr>
      <xdr:spPr>
        <a:xfrm>
          <a:off x="10845800" y="958913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98" name="直線コネクタ 497">
          <a:extLst>
            <a:ext uri="{FF2B5EF4-FFF2-40B4-BE49-F238E27FC236}">
              <a16:creationId xmlns:a16="http://schemas.microsoft.com/office/drawing/2014/main" id="{EB75D95B-8CA4-48F3-ACFB-EA9AD465EAF0}"/>
            </a:ext>
          </a:extLst>
        </xdr:cNvPr>
        <xdr:cNvCxnSpPr/>
      </xdr:nvCxnSpPr>
      <xdr:spPr>
        <a:xfrm>
          <a:off x="11210925" y="93726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499" name="テキスト ボックス 498">
          <a:extLst>
            <a:ext uri="{FF2B5EF4-FFF2-40B4-BE49-F238E27FC236}">
              <a16:creationId xmlns:a16="http://schemas.microsoft.com/office/drawing/2014/main" id="{1E1CCE67-6437-421B-94DF-42C30B0BE53D}"/>
            </a:ext>
          </a:extLst>
        </xdr:cNvPr>
        <xdr:cNvSpPr txBox="1"/>
      </xdr:nvSpPr>
      <xdr:spPr>
        <a:xfrm>
          <a:off x="10845800"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0" name="直線コネクタ 499">
          <a:extLst>
            <a:ext uri="{FF2B5EF4-FFF2-40B4-BE49-F238E27FC236}">
              <a16:creationId xmlns:a16="http://schemas.microsoft.com/office/drawing/2014/main" id="{2CF4D93E-147C-4235-B096-A143B0D45ADD}"/>
            </a:ext>
          </a:extLst>
        </xdr:cNvPr>
        <xdr:cNvCxnSpPr/>
      </xdr:nvCxnSpPr>
      <xdr:spPr>
        <a:xfrm>
          <a:off x="11210925" y="90106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01" name="テキスト ボックス 500">
          <a:extLst>
            <a:ext uri="{FF2B5EF4-FFF2-40B4-BE49-F238E27FC236}">
              <a16:creationId xmlns:a16="http://schemas.microsoft.com/office/drawing/2014/main" id="{297BEA07-BF98-475A-B2F9-DCF27B6CC523}"/>
            </a:ext>
          </a:extLst>
        </xdr:cNvPr>
        <xdr:cNvSpPr txBox="1"/>
      </xdr:nvSpPr>
      <xdr:spPr>
        <a:xfrm>
          <a:off x="10845800"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2" name="直線コネクタ 501">
          <a:extLst>
            <a:ext uri="{FF2B5EF4-FFF2-40B4-BE49-F238E27FC236}">
              <a16:creationId xmlns:a16="http://schemas.microsoft.com/office/drawing/2014/main" id="{820B38E5-F072-4D91-82A2-30450820B0A4}"/>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2740" cy="252730"/>
    <xdr:sp macro="" textlink="">
      <xdr:nvSpPr>
        <xdr:cNvPr id="503" name="テキスト ボックス 502">
          <a:extLst>
            <a:ext uri="{FF2B5EF4-FFF2-40B4-BE49-F238E27FC236}">
              <a16:creationId xmlns:a16="http://schemas.microsoft.com/office/drawing/2014/main" id="{CA2127CB-6124-470C-817C-2DD7BD547F28}"/>
            </a:ext>
          </a:extLst>
        </xdr:cNvPr>
        <xdr:cNvSpPr txBox="1"/>
      </xdr:nvSpPr>
      <xdr:spPr>
        <a:xfrm>
          <a:off x="10903585" y="8512810"/>
          <a:ext cx="332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4" name="【学校施設】&#10;有形固定資産減価償却率グラフ枠">
          <a:extLst>
            <a:ext uri="{FF2B5EF4-FFF2-40B4-BE49-F238E27FC236}">
              <a16:creationId xmlns:a16="http://schemas.microsoft.com/office/drawing/2014/main" id="{B4E66E40-156D-4007-8729-A65657D221A1}"/>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143510</xdr:rowOff>
    </xdr:from>
    <xdr:to>
      <xdr:col>85</xdr:col>
      <xdr:colOff>126365</xdr:colOff>
      <xdr:row>63</xdr:row>
      <xdr:rowOff>9525</xdr:rowOff>
    </xdr:to>
    <xdr:cxnSp macro="">
      <xdr:nvCxnSpPr>
        <xdr:cNvPr id="505" name="直線コネクタ 504">
          <a:extLst>
            <a:ext uri="{FF2B5EF4-FFF2-40B4-BE49-F238E27FC236}">
              <a16:creationId xmlns:a16="http://schemas.microsoft.com/office/drawing/2014/main" id="{E15CC95F-D4CB-4354-9E46-A10C1E9D46CA}"/>
            </a:ext>
          </a:extLst>
        </xdr:cNvPr>
        <xdr:cNvCxnSpPr/>
      </xdr:nvCxnSpPr>
      <xdr:spPr>
        <a:xfrm flipV="1">
          <a:off x="14696440" y="9217660"/>
          <a:ext cx="0" cy="999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13335</xdr:rowOff>
    </xdr:from>
    <xdr:ext cx="405130" cy="259080"/>
    <xdr:sp macro="" textlink="">
      <xdr:nvSpPr>
        <xdr:cNvPr id="506" name="【学校施設】&#10;有形固定資産減価償却率最小値テキスト">
          <a:extLst>
            <a:ext uri="{FF2B5EF4-FFF2-40B4-BE49-F238E27FC236}">
              <a16:creationId xmlns:a16="http://schemas.microsoft.com/office/drawing/2014/main" id="{3896F8C4-6FD4-45B4-961D-313616B6F94B}"/>
            </a:ext>
          </a:extLst>
        </xdr:cNvPr>
        <xdr:cNvSpPr txBox="1"/>
      </xdr:nvSpPr>
      <xdr:spPr>
        <a:xfrm>
          <a:off x="14735175" y="102209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07" name="直線コネクタ 506">
          <a:extLst>
            <a:ext uri="{FF2B5EF4-FFF2-40B4-BE49-F238E27FC236}">
              <a16:creationId xmlns:a16="http://schemas.microsoft.com/office/drawing/2014/main" id="{59DCE467-BF93-464E-8082-CAF0FCCA27CB}"/>
            </a:ext>
          </a:extLst>
        </xdr:cNvPr>
        <xdr:cNvCxnSpPr/>
      </xdr:nvCxnSpPr>
      <xdr:spPr>
        <a:xfrm>
          <a:off x="14611350" y="102171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89535</xdr:rowOff>
    </xdr:from>
    <xdr:ext cx="405130" cy="252730"/>
    <xdr:sp macro="" textlink="">
      <xdr:nvSpPr>
        <xdr:cNvPr id="508" name="【学校施設】&#10;有形固定資産減価償却率最大値テキスト">
          <a:extLst>
            <a:ext uri="{FF2B5EF4-FFF2-40B4-BE49-F238E27FC236}">
              <a16:creationId xmlns:a16="http://schemas.microsoft.com/office/drawing/2014/main" id="{36E8BA51-C466-4D53-A157-3A351EEB7B92}"/>
            </a:ext>
          </a:extLst>
        </xdr:cNvPr>
        <xdr:cNvSpPr txBox="1"/>
      </xdr:nvSpPr>
      <xdr:spPr>
        <a:xfrm>
          <a:off x="14735175" y="900176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143510</xdr:rowOff>
    </xdr:from>
    <xdr:to>
      <xdr:col>86</xdr:col>
      <xdr:colOff>25400</xdr:colOff>
      <xdr:row>56</xdr:row>
      <xdr:rowOff>143510</xdr:rowOff>
    </xdr:to>
    <xdr:cxnSp macro="">
      <xdr:nvCxnSpPr>
        <xdr:cNvPr id="509" name="直線コネクタ 508">
          <a:extLst>
            <a:ext uri="{FF2B5EF4-FFF2-40B4-BE49-F238E27FC236}">
              <a16:creationId xmlns:a16="http://schemas.microsoft.com/office/drawing/2014/main" id="{C1A01F53-B9A7-440B-A507-F724916946F3}"/>
            </a:ext>
          </a:extLst>
        </xdr:cNvPr>
        <xdr:cNvCxnSpPr/>
      </xdr:nvCxnSpPr>
      <xdr:spPr>
        <a:xfrm>
          <a:off x="14611350" y="92176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97790</xdr:rowOff>
    </xdr:from>
    <xdr:ext cx="405130" cy="252730"/>
    <xdr:sp macro="" textlink="">
      <xdr:nvSpPr>
        <xdr:cNvPr id="510" name="【学校施設】&#10;有形固定資産減価償却率平均値テキスト">
          <a:extLst>
            <a:ext uri="{FF2B5EF4-FFF2-40B4-BE49-F238E27FC236}">
              <a16:creationId xmlns:a16="http://schemas.microsoft.com/office/drawing/2014/main" id="{19C9C62F-5D68-464B-AFB2-D9DCC461FE33}"/>
            </a:ext>
          </a:extLst>
        </xdr:cNvPr>
        <xdr:cNvSpPr txBox="1"/>
      </xdr:nvSpPr>
      <xdr:spPr>
        <a:xfrm>
          <a:off x="14735175" y="9660890"/>
          <a:ext cx="405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11" name="フローチャート: 判断 510">
          <a:extLst>
            <a:ext uri="{FF2B5EF4-FFF2-40B4-BE49-F238E27FC236}">
              <a16:creationId xmlns:a16="http://schemas.microsoft.com/office/drawing/2014/main" id="{61A19F19-F21D-4E52-8B4C-8DC81E5301A9}"/>
            </a:ext>
          </a:extLst>
        </xdr:cNvPr>
        <xdr:cNvSpPr/>
      </xdr:nvSpPr>
      <xdr:spPr>
        <a:xfrm>
          <a:off x="14649450" y="9799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12" name="フローチャート: 判断 511">
          <a:extLst>
            <a:ext uri="{FF2B5EF4-FFF2-40B4-BE49-F238E27FC236}">
              <a16:creationId xmlns:a16="http://schemas.microsoft.com/office/drawing/2014/main" id="{14273575-F603-4D7D-A537-A9D24CEAE030}"/>
            </a:ext>
          </a:extLst>
        </xdr:cNvPr>
        <xdr:cNvSpPr/>
      </xdr:nvSpPr>
      <xdr:spPr>
        <a:xfrm>
          <a:off x="13887450" y="97917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13" name="フローチャート: 判断 512">
          <a:extLst>
            <a:ext uri="{FF2B5EF4-FFF2-40B4-BE49-F238E27FC236}">
              <a16:creationId xmlns:a16="http://schemas.microsoft.com/office/drawing/2014/main" id="{ECFDAA6E-55B6-42E8-87C7-7395D6B38387}"/>
            </a:ext>
          </a:extLst>
        </xdr:cNvPr>
        <xdr:cNvSpPr/>
      </xdr:nvSpPr>
      <xdr:spPr>
        <a:xfrm>
          <a:off x="13096875" y="9779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14" name="フローチャート: 判断 513">
          <a:extLst>
            <a:ext uri="{FF2B5EF4-FFF2-40B4-BE49-F238E27FC236}">
              <a16:creationId xmlns:a16="http://schemas.microsoft.com/office/drawing/2014/main" id="{E11EFFE4-1996-488A-B8B2-42995016A123}"/>
            </a:ext>
          </a:extLst>
        </xdr:cNvPr>
        <xdr:cNvSpPr/>
      </xdr:nvSpPr>
      <xdr:spPr>
        <a:xfrm>
          <a:off x="122967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15" name="フローチャート: 判断 514">
          <a:extLst>
            <a:ext uri="{FF2B5EF4-FFF2-40B4-BE49-F238E27FC236}">
              <a16:creationId xmlns:a16="http://schemas.microsoft.com/office/drawing/2014/main" id="{4818BAF6-AF1A-404E-8B2F-435C91EAF99A}"/>
            </a:ext>
          </a:extLst>
        </xdr:cNvPr>
        <xdr:cNvSpPr/>
      </xdr:nvSpPr>
      <xdr:spPr>
        <a:xfrm>
          <a:off x="114871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2730"/>
    <xdr:sp macro="" textlink="">
      <xdr:nvSpPr>
        <xdr:cNvPr id="516" name="テキスト ボックス 515">
          <a:extLst>
            <a:ext uri="{FF2B5EF4-FFF2-40B4-BE49-F238E27FC236}">
              <a16:creationId xmlns:a16="http://schemas.microsoft.com/office/drawing/2014/main" id="{1C0FDFAE-84A5-4498-BCA8-76B491D1C29A}"/>
            </a:ext>
          </a:extLst>
        </xdr:cNvPr>
        <xdr:cNvSpPr txBox="1"/>
      </xdr:nvSpPr>
      <xdr:spPr>
        <a:xfrm>
          <a:off x="145256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2730"/>
    <xdr:sp macro="" textlink="">
      <xdr:nvSpPr>
        <xdr:cNvPr id="517" name="テキスト ボックス 516">
          <a:extLst>
            <a:ext uri="{FF2B5EF4-FFF2-40B4-BE49-F238E27FC236}">
              <a16:creationId xmlns:a16="http://schemas.microsoft.com/office/drawing/2014/main" id="{134D58FD-F773-43E0-8513-244EC40608BF}"/>
            </a:ext>
          </a:extLst>
        </xdr:cNvPr>
        <xdr:cNvSpPr txBox="1"/>
      </xdr:nvSpPr>
      <xdr:spPr>
        <a:xfrm>
          <a:off x="137636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2730"/>
    <xdr:sp macro="" textlink="">
      <xdr:nvSpPr>
        <xdr:cNvPr id="518" name="テキスト ボックス 517">
          <a:extLst>
            <a:ext uri="{FF2B5EF4-FFF2-40B4-BE49-F238E27FC236}">
              <a16:creationId xmlns:a16="http://schemas.microsoft.com/office/drawing/2014/main" id="{9AA2644F-324F-417F-A648-8E75EFAC045C}"/>
            </a:ext>
          </a:extLst>
        </xdr:cNvPr>
        <xdr:cNvSpPr txBox="1"/>
      </xdr:nvSpPr>
      <xdr:spPr>
        <a:xfrm>
          <a:off x="129730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2730"/>
    <xdr:sp macro="" textlink="">
      <xdr:nvSpPr>
        <xdr:cNvPr id="519" name="テキスト ボックス 518">
          <a:extLst>
            <a:ext uri="{FF2B5EF4-FFF2-40B4-BE49-F238E27FC236}">
              <a16:creationId xmlns:a16="http://schemas.microsoft.com/office/drawing/2014/main" id="{6CE5762A-C79F-41AD-984C-ED5C76CC691F}"/>
            </a:ext>
          </a:extLst>
        </xdr:cNvPr>
        <xdr:cNvSpPr txBox="1"/>
      </xdr:nvSpPr>
      <xdr:spPr>
        <a:xfrm>
          <a:off x="121729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2730"/>
    <xdr:sp macro="" textlink="">
      <xdr:nvSpPr>
        <xdr:cNvPr id="520" name="テキスト ボックス 519">
          <a:extLst>
            <a:ext uri="{FF2B5EF4-FFF2-40B4-BE49-F238E27FC236}">
              <a16:creationId xmlns:a16="http://schemas.microsoft.com/office/drawing/2014/main" id="{4E10C7BB-7D89-4128-BDC7-78560203C5A2}"/>
            </a:ext>
          </a:extLst>
        </xdr:cNvPr>
        <xdr:cNvSpPr txBox="1"/>
      </xdr:nvSpPr>
      <xdr:spPr>
        <a:xfrm>
          <a:off x="113633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132080</xdr:rowOff>
    </xdr:from>
    <xdr:to>
      <xdr:col>85</xdr:col>
      <xdr:colOff>177800</xdr:colOff>
      <xdr:row>61</xdr:row>
      <xdr:rowOff>62230</xdr:rowOff>
    </xdr:to>
    <xdr:sp macro="" textlink="">
      <xdr:nvSpPr>
        <xdr:cNvPr id="521" name="楕円 520">
          <a:extLst>
            <a:ext uri="{FF2B5EF4-FFF2-40B4-BE49-F238E27FC236}">
              <a16:creationId xmlns:a16="http://schemas.microsoft.com/office/drawing/2014/main" id="{90FD76AF-756C-4C74-9F2B-CBF88972949C}"/>
            </a:ext>
          </a:extLst>
        </xdr:cNvPr>
        <xdr:cNvSpPr/>
      </xdr:nvSpPr>
      <xdr:spPr>
        <a:xfrm>
          <a:off x="14649450" y="9857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110490</xdr:rowOff>
    </xdr:from>
    <xdr:ext cx="405130" cy="252730"/>
    <xdr:sp macro="" textlink="">
      <xdr:nvSpPr>
        <xdr:cNvPr id="522" name="【学校施設】&#10;有形固定資産減価償却率該当値テキスト">
          <a:extLst>
            <a:ext uri="{FF2B5EF4-FFF2-40B4-BE49-F238E27FC236}">
              <a16:creationId xmlns:a16="http://schemas.microsoft.com/office/drawing/2014/main" id="{6BBF047F-9D21-4B12-BEBF-EDA64C27D924}"/>
            </a:ext>
          </a:extLst>
        </xdr:cNvPr>
        <xdr:cNvSpPr txBox="1"/>
      </xdr:nvSpPr>
      <xdr:spPr>
        <a:xfrm>
          <a:off x="14735175" y="983234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13970</xdr:rowOff>
    </xdr:from>
    <xdr:to>
      <xdr:col>81</xdr:col>
      <xdr:colOff>101600</xdr:colOff>
      <xdr:row>61</xdr:row>
      <xdr:rowOff>115570</xdr:rowOff>
    </xdr:to>
    <xdr:sp macro="" textlink="">
      <xdr:nvSpPr>
        <xdr:cNvPr id="523" name="楕円 522">
          <a:extLst>
            <a:ext uri="{FF2B5EF4-FFF2-40B4-BE49-F238E27FC236}">
              <a16:creationId xmlns:a16="http://schemas.microsoft.com/office/drawing/2014/main" id="{2B82AB39-38A7-4F6A-A5CE-1D299281151C}"/>
            </a:ext>
          </a:extLst>
        </xdr:cNvPr>
        <xdr:cNvSpPr/>
      </xdr:nvSpPr>
      <xdr:spPr>
        <a:xfrm>
          <a:off x="13887450" y="98977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11430</xdr:rowOff>
    </xdr:from>
    <xdr:to>
      <xdr:col>85</xdr:col>
      <xdr:colOff>127000</xdr:colOff>
      <xdr:row>61</xdr:row>
      <xdr:rowOff>64770</xdr:rowOff>
    </xdr:to>
    <xdr:cxnSp macro="">
      <xdr:nvCxnSpPr>
        <xdr:cNvPr id="524" name="直線コネクタ 523">
          <a:extLst>
            <a:ext uri="{FF2B5EF4-FFF2-40B4-BE49-F238E27FC236}">
              <a16:creationId xmlns:a16="http://schemas.microsoft.com/office/drawing/2014/main" id="{6EBD0D1F-759D-4333-A061-85CAB9FAC965}"/>
            </a:ext>
          </a:extLst>
        </xdr:cNvPr>
        <xdr:cNvCxnSpPr/>
      </xdr:nvCxnSpPr>
      <xdr:spPr>
        <a:xfrm flipV="1">
          <a:off x="13935075" y="9895205"/>
          <a:ext cx="762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156845</xdr:rowOff>
    </xdr:from>
    <xdr:to>
      <xdr:col>76</xdr:col>
      <xdr:colOff>165100</xdr:colOff>
      <xdr:row>61</xdr:row>
      <xdr:rowOff>86995</xdr:rowOff>
    </xdr:to>
    <xdr:sp macro="" textlink="">
      <xdr:nvSpPr>
        <xdr:cNvPr id="525" name="楕円 524">
          <a:extLst>
            <a:ext uri="{FF2B5EF4-FFF2-40B4-BE49-F238E27FC236}">
              <a16:creationId xmlns:a16="http://schemas.microsoft.com/office/drawing/2014/main" id="{578679E0-E000-42C0-86C3-54DAA6E627AF}"/>
            </a:ext>
          </a:extLst>
        </xdr:cNvPr>
        <xdr:cNvSpPr/>
      </xdr:nvSpPr>
      <xdr:spPr>
        <a:xfrm>
          <a:off x="13096875" y="98850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36195</xdr:rowOff>
    </xdr:from>
    <xdr:to>
      <xdr:col>81</xdr:col>
      <xdr:colOff>50800</xdr:colOff>
      <xdr:row>61</xdr:row>
      <xdr:rowOff>64770</xdr:rowOff>
    </xdr:to>
    <xdr:cxnSp macro="">
      <xdr:nvCxnSpPr>
        <xdr:cNvPr id="526" name="直線コネクタ 525">
          <a:extLst>
            <a:ext uri="{FF2B5EF4-FFF2-40B4-BE49-F238E27FC236}">
              <a16:creationId xmlns:a16="http://schemas.microsoft.com/office/drawing/2014/main" id="{49E70178-0B34-4765-99E2-4BCD379057CE}"/>
            </a:ext>
          </a:extLst>
        </xdr:cNvPr>
        <xdr:cNvCxnSpPr/>
      </xdr:nvCxnSpPr>
      <xdr:spPr>
        <a:xfrm>
          <a:off x="13144500" y="9923145"/>
          <a:ext cx="79057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29210</xdr:rowOff>
    </xdr:from>
    <xdr:to>
      <xdr:col>67</xdr:col>
      <xdr:colOff>101600</xdr:colOff>
      <xdr:row>62</xdr:row>
      <xdr:rowOff>130810</xdr:rowOff>
    </xdr:to>
    <xdr:sp macro="" textlink="">
      <xdr:nvSpPr>
        <xdr:cNvPr id="527" name="楕円 526">
          <a:extLst>
            <a:ext uri="{FF2B5EF4-FFF2-40B4-BE49-F238E27FC236}">
              <a16:creationId xmlns:a16="http://schemas.microsoft.com/office/drawing/2014/main" id="{5F03324F-3C5E-4754-A8CD-5BDC30E1658A}"/>
            </a:ext>
          </a:extLst>
        </xdr:cNvPr>
        <xdr:cNvSpPr/>
      </xdr:nvSpPr>
      <xdr:spPr>
        <a:xfrm>
          <a:off x="11487150" y="100749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59</xdr:row>
      <xdr:rowOff>10160</xdr:rowOff>
    </xdr:from>
    <xdr:ext cx="405130" cy="259080"/>
    <xdr:sp macro="" textlink="">
      <xdr:nvSpPr>
        <xdr:cNvPr id="528" name="n_1aveValue【学校施設】&#10;有形固定資産減価償却率">
          <a:extLst>
            <a:ext uri="{FF2B5EF4-FFF2-40B4-BE49-F238E27FC236}">
              <a16:creationId xmlns:a16="http://schemas.microsoft.com/office/drawing/2014/main" id="{8E12C368-EE2F-4DD4-9595-5CD431690C48}"/>
            </a:ext>
          </a:extLst>
        </xdr:cNvPr>
        <xdr:cNvSpPr txBox="1"/>
      </xdr:nvSpPr>
      <xdr:spPr>
        <a:xfrm>
          <a:off x="13745210" y="95700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635</xdr:rowOff>
    </xdr:from>
    <xdr:ext cx="398780" cy="259080"/>
    <xdr:sp macro="" textlink="">
      <xdr:nvSpPr>
        <xdr:cNvPr id="529" name="n_2aveValue【学校施設】&#10;有形固定資産減価償却率">
          <a:extLst>
            <a:ext uri="{FF2B5EF4-FFF2-40B4-BE49-F238E27FC236}">
              <a16:creationId xmlns:a16="http://schemas.microsoft.com/office/drawing/2014/main" id="{6C6CBFAA-A7BA-4FD8-83D7-CB8F3CF908A1}"/>
            </a:ext>
          </a:extLst>
        </xdr:cNvPr>
        <xdr:cNvSpPr txBox="1"/>
      </xdr:nvSpPr>
      <xdr:spPr>
        <a:xfrm>
          <a:off x="12964160" y="956373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126365</xdr:rowOff>
    </xdr:from>
    <xdr:ext cx="398780" cy="259080"/>
    <xdr:sp macro="" textlink="">
      <xdr:nvSpPr>
        <xdr:cNvPr id="530" name="n_3aveValue【学校施設】&#10;有形固定資産減価償却率">
          <a:extLst>
            <a:ext uri="{FF2B5EF4-FFF2-40B4-BE49-F238E27FC236}">
              <a16:creationId xmlns:a16="http://schemas.microsoft.com/office/drawing/2014/main" id="{A1EE56F6-253F-4D85-A737-57E32739917E}"/>
            </a:ext>
          </a:extLst>
        </xdr:cNvPr>
        <xdr:cNvSpPr txBox="1"/>
      </xdr:nvSpPr>
      <xdr:spPr>
        <a:xfrm>
          <a:off x="12164060" y="952436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113030</xdr:rowOff>
    </xdr:from>
    <xdr:ext cx="398780" cy="259080"/>
    <xdr:sp macro="" textlink="">
      <xdr:nvSpPr>
        <xdr:cNvPr id="531" name="n_4aveValue【学校施設】&#10;有形固定資産減価償却率">
          <a:extLst>
            <a:ext uri="{FF2B5EF4-FFF2-40B4-BE49-F238E27FC236}">
              <a16:creationId xmlns:a16="http://schemas.microsoft.com/office/drawing/2014/main" id="{007A8222-E4BA-49EB-953A-A54878D792E4}"/>
            </a:ext>
          </a:extLst>
        </xdr:cNvPr>
        <xdr:cNvSpPr txBox="1"/>
      </xdr:nvSpPr>
      <xdr:spPr>
        <a:xfrm>
          <a:off x="11354435" y="951420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106680</xdr:rowOff>
    </xdr:from>
    <xdr:ext cx="405130" cy="259080"/>
    <xdr:sp macro="" textlink="">
      <xdr:nvSpPr>
        <xdr:cNvPr id="532" name="n_1mainValue【学校施設】&#10;有形固定資産減価償却率">
          <a:extLst>
            <a:ext uri="{FF2B5EF4-FFF2-40B4-BE49-F238E27FC236}">
              <a16:creationId xmlns:a16="http://schemas.microsoft.com/office/drawing/2014/main" id="{345E2BBF-0C1A-4A6D-A2EC-4FBEE8CB0F4C}"/>
            </a:ext>
          </a:extLst>
        </xdr:cNvPr>
        <xdr:cNvSpPr txBox="1"/>
      </xdr:nvSpPr>
      <xdr:spPr>
        <a:xfrm>
          <a:off x="13745210" y="9990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78105</xdr:rowOff>
    </xdr:from>
    <xdr:ext cx="398780" cy="252730"/>
    <xdr:sp macro="" textlink="">
      <xdr:nvSpPr>
        <xdr:cNvPr id="533" name="n_2mainValue【学校施設】&#10;有形固定資産減価償却率">
          <a:extLst>
            <a:ext uri="{FF2B5EF4-FFF2-40B4-BE49-F238E27FC236}">
              <a16:creationId xmlns:a16="http://schemas.microsoft.com/office/drawing/2014/main" id="{462DF2B7-02B2-48FC-8169-69171F41DCB5}"/>
            </a:ext>
          </a:extLst>
        </xdr:cNvPr>
        <xdr:cNvSpPr txBox="1"/>
      </xdr:nvSpPr>
      <xdr:spPr>
        <a:xfrm>
          <a:off x="12964160" y="996505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121920</xdr:rowOff>
    </xdr:from>
    <xdr:ext cx="398780" cy="252730"/>
    <xdr:sp macro="" textlink="">
      <xdr:nvSpPr>
        <xdr:cNvPr id="534" name="n_4mainValue【学校施設】&#10;有形固定資産減価償却率">
          <a:extLst>
            <a:ext uri="{FF2B5EF4-FFF2-40B4-BE49-F238E27FC236}">
              <a16:creationId xmlns:a16="http://schemas.microsoft.com/office/drawing/2014/main" id="{95A7BA17-126B-4FD3-864C-0AE5E413A15B}"/>
            </a:ext>
          </a:extLst>
        </xdr:cNvPr>
        <xdr:cNvSpPr txBox="1"/>
      </xdr:nvSpPr>
      <xdr:spPr>
        <a:xfrm>
          <a:off x="11354435" y="1017397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5" name="正方形/長方形 534">
          <a:extLst>
            <a:ext uri="{FF2B5EF4-FFF2-40B4-BE49-F238E27FC236}">
              <a16:creationId xmlns:a16="http://schemas.microsoft.com/office/drawing/2014/main" id="{A6F77209-1A05-4EE7-90A9-C8BB24117A0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6" name="正方形/長方形 535">
          <a:extLst>
            <a:ext uri="{FF2B5EF4-FFF2-40B4-BE49-F238E27FC236}">
              <a16:creationId xmlns:a16="http://schemas.microsoft.com/office/drawing/2014/main" id="{3862CFCD-D44C-458B-A08D-3DA3D8F0CEDF}"/>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7" name="正方形/長方形 536">
          <a:extLst>
            <a:ext uri="{FF2B5EF4-FFF2-40B4-BE49-F238E27FC236}">
              <a16:creationId xmlns:a16="http://schemas.microsoft.com/office/drawing/2014/main" id="{9A758AF1-0204-40E1-A95B-81E0AEA186CF}"/>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8" name="正方形/長方形 537">
          <a:extLst>
            <a:ext uri="{FF2B5EF4-FFF2-40B4-BE49-F238E27FC236}">
              <a16:creationId xmlns:a16="http://schemas.microsoft.com/office/drawing/2014/main" id="{101F986D-F96D-4E8E-B234-2F6E18263C68}"/>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9" name="正方形/長方形 538">
          <a:extLst>
            <a:ext uri="{FF2B5EF4-FFF2-40B4-BE49-F238E27FC236}">
              <a16:creationId xmlns:a16="http://schemas.microsoft.com/office/drawing/2014/main" id="{78EBEF80-1B5C-42F4-875F-A23CF17562FA}"/>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0" name="正方形/長方形 539">
          <a:extLst>
            <a:ext uri="{FF2B5EF4-FFF2-40B4-BE49-F238E27FC236}">
              <a16:creationId xmlns:a16="http://schemas.microsoft.com/office/drawing/2014/main" id="{CCB10E8A-3B40-4146-9870-5986F3EB103D}"/>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1" name="正方形/長方形 540">
          <a:extLst>
            <a:ext uri="{FF2B5EF4-FFF2-40B4-BE49-F238E27FC236}">
              <a16:creationId xmlns:a16="http://schemas.microsoft.com/office/drawing/2014/main" id="{B337B8F2-1A49-4703-94E6-26F05FEE99B1}"/>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2" name="正方形/長方形 541">
          <a:extLst>
            <a:ext uri="{FF2B5EF4-FFF2-40B4-BE49-F238E27FC236}">
              <a16:creationId xmlns:a16="http://schemas.microsoft.com/office/drawing/2014/main" id="{FF691B56-6EBE-431D-8004-D33A08C5144E}"/>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3535" cy="225425"/>
    <xdr:sp macro="" textlink="">
      <xdr:nvSpPr>
        <xdr:cNvPr id="543" name="テキスト ボックス 542">
          <a:extLst>
            <a:ext uri="{FF2B5EF4-FFF2-40B4-BE49-F238E27FC236}">
              <a16:creationId xmlns:a16="http://schemas.microsoft.com/office/drawing/2014/main" id="{A6CBDB2C-7C86-4514-9C35-972ED370FDEA}"/>
            </a:ext>
          </a:extLst>
        </xdr:cNvPr>
        <xdr:cNvSpPr txBox="1"/>
      </xdr:nvSpPr>
      <xdr:spPr>
        <a:xfrm>
          <a:off x="16440150" y="8467725"/>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4" name="直線コネクタ 543">
          <a:extLst>
            <a:ext uri="{FF2B5EF4-FFF2-40B4-BE49-F238E27FC236}">
              <a16:creationId xmlns:a16="http://schemas.microsoft.com/office/drawing/2014/main" id="{5E798C2F-935F-4C08-9C90-DF29F7FA5481}"/>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1010" cy="252730"/>
    <xdr:sp macro="" textlink="">
      <xdr:nvSpPr>
        <xdr:cNvPr id="545" name="テキスト ボックス 544">
          <a:extLst>
            <a:ext uri="{FF2B5EF4-FFF2-40B4-BE49-F238E27FC236}">
              <a16:creationId xmlns:a16="http://schemas.microsoft.com/office/drawing/2014/main" id="{109E8E06-2EC7-4784-9631-86EB54CF4A84}"/>
            </a:ext>
          </a:extLst>
        </xdr:cNvPr>
        <xdr:cNvSpPr txBox="1"/>
      </xdr:nvSpPr>
      <xdr:spPr>
        <a:xfrm>
          <a:off x="16052165" y="106749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46" name="直線コネクタ 545">
          <a:extLst>
            <a:ext uri="{FF2B5EF4-FFF2-40B4-BE49-F238E27FC236}">
              <a16:creationId xmlns:a16="http://schemas.microsoft.com/office/drawing/2014/main" id="{0B3901A2-8DC2-4BD7-87FC-7B7B97860817}"/>
            </a:ext>
          </a:extLst>
        </xdr:cNvPr>
        <xdr:cNvCxnSpPr/>
      </xdr:nvCxnSpPr>
      <xdr:spPr>
        <a:xfrm>
          <a:off x="16459200" y="103727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1010" cy="252730"/>
    <xdr:sp macro="" textlink="">
      <xdr:nvSpPr>
        <xdr:cNvPr id="547" name="テキスト ボックス 546">
          <a:extLst>
            <a:ext uri="{FF2B5EF4-FFF2-40B4-BE49-F238E27FC236}">
              <a16:creationId xmlns:a16="http://schemas.microsoft.com/office/drawing/2014/main" id="{BD598E3A-3986-43B0-9F90-DFA8131DFFA8}"/>
            </a:ext>
          </a:extLst>
        </xdr:cNvPr>
        <xdr:cNvSpPr txBox="1"/>
      </xdr:nvSpPr>
      <xdr:spPr>
        <a:xfrm>
          <a:off x="16052165" y="102368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48" name="直線コネクタ 547">
          <a:extLst>
            <a:ext uri="{FF2B5EF4-FFF2-40B4-BE49-F238E27FC236}">
              <a16:creationId xmlns:a16="http://schemas.microsoft.com/office/drawing/2014/main" id="{B05417A5-178F-44A9-AD83-A88551F073E4}"/>
            </a:ext>
          </a:extLst>
        </xdr:cNvPr>
        <xdr:cNvCxnSpPr/>
      </xdr:nvCxnSpPr>
      <xdr:spPr>
        <a:xfrm>
          <a:off x="16459200" y="994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1010" cy="252730"/>
    <xdr:sp macro="" textlink="">
      <xdr:nvSpPr>
        <xdr:cNvPr id="549" name="テキスト ボックス 548">
          <a:extLst>
            <a:ext uri="{FF2B5EF4-FFF2-40B4-BE49-F238E27FC236}">
              <a16:creationId xmlns:a16="http://schemas.microsoft.com/office/drawing/2014/main" id="{A9FEAC1B-2043-4019-B0C4-5589DAF3CF6E}"/>
            </a:ext>
          </a:extLst>
        </xdr:cNvPr>
        <xdr:cNvSpPr txBox="1"/>
      </xdr:nvSpPr>
      <xdr:spPr>
        <a:xfrm>
          <a:off x="16052165" y="980821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0" name="直線コネクタ 549">
          <a:extLst>
            <a:ext uri="{FF2B5EF4-FFF2-40B4-BE49-F238E27FC236}">
              <a16:creationId xmlns:a16="http://schemas.microsoft.com/office/drawing/2014/main" id="{4E54E057-8990-4B61-B81A-F06D5BC3EFA9}"/>
            </a:ext>
          </a:extLst>
        </xdr:cNvPr>
        <xdr:cNvCxnSpPr/>
      </xdr:nvCxnSpPr>
      <xdr:spPr>
        <a:xfrm>
          <a:off x="16459200" y="951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1010" cy="252730"/>
    <xdr:sp macro="" textlink="">
      <xdr:nvSpPr>
        <xdr:cNvPr id="551" name="テキスト ボックス 550">
          <a:extLst>
            <a:ext uri="{FF2B5EF4-FFF2-40B4-BE49-F238E27FC236}">
              <a16:creationId xmlns:a16="http://schemas.microsoft.com/office/drawing/2014/main" id="{BD1DA5B0-9C88-4BBE-8259-F5E4C20D82C8}"/>
            </a:ext>
          </a:extLst>
        </xdr:cNvPr>
        <xdr:cNvSpPr txBox="1"/>
      </xdr:nvSpPr>
      <xdr:spPr>
        <a:xfrm>
          <a:off x="16052165" y="93795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2" name="直線コネクタ 551">
          <a:extLst>
            <a:ext uri="{FF2B5EF4-FFF2-40B4-BE49-F238E27FC236}">
              <a16:creationId xmlns:a16="http://schemas.microsoft.com/office/drawing/2014/main" id="{79E93786-C146-47CD-BB10-71565F7F80B9}"/>
            </a:ext>
          </a:extLst>
        </xdr:cNvPr>
        <xdr:cNvCxnSpPr/>
      </xdr:nvCxnSpPr>
      <xdr:spPr>
        <a:xfrm>
          <a:off x="16459200" y="9077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1010" cy="252730"/>
    <xdr:sp macro="" textlink="">
      <xdr:nvSpPr>
        <xdr:cNvPr id="553" name="テキスト ボックス 552">
          <a:extLst>
            <a:ext uri="{FF2B5EF4-FFF2-40B4-BE49-F238E27FC236}">
              <a16:creationId xmlns:a16="http://schemas.microsoft.com/office/drawing/2014/main" id="{15E38722-2DB6-4605-99C3-C035064F6917}"/>
            </a:ext>
          </a:extLst>
        </xdr:cNvPr>
        <xdr:cNvSpPr txBox="1"/>
      </xdr:nvSpPr>
      <xdr:spPr>
        <a:xfrm>
          <a:off x="16052165" y="89414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4" name="直線コネクタ 553">
          <a:extLst>
            <a:ext uri="{FF2B5EF4-FFF2-40B4-BE49-F238E27FC236}">
              <a16:creationId xmlns:a16="http://schemas.microsoft.com/office/drawing/2014/main" id="{251039EA-0CF7-4882-80AE-8059F562BE1B}"/>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1010" cy="252730"/>
    <xdr:sp macro="" textlink="">
      <xdr:nvSpPr>
        <xdr:cNvPr id="555" name="テキスト ボックス 554">
          <a:extLst>
            <a:ext uri="{FF2B5EF4-FFF2-40B4-BE49-F238E27FC236}">
              <a16:creationId xmlns:a16="http://schemas.microsoft.com/office/drawing/2014/main" id="{74B3E6AA-21FA-4EFA-84A2-00DA11BE0D9E}"/>
            </a:ext>
          </a:extLst>
        </xdr:cNvPr>
        <xdr:cNvSpPr txBox="1"/>
      </xdr:nvSpPr>
      <xdr:spPr>
        <a:xfrm>
          <a:off x="16052165" y="851281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6" name="【学校施設】&#10;一人当たり面積グラフ枠">
          <a:extLst>
            <a:ext uri="{FF2B5EF4-FFF2-40B4-BE49-F238E27FC236}">
              <a16:creationId xmlns:a16="http://schemas.microsoft.com/office/drawing/2014/main" id="{18F7DB66-82E3-4ECD-A346-16C1F386FDBB}"/>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57</xdr:row>
      <xdr:rowOff>92075</xdr:rowOff>
    </xdr:from>
    <xdr:to>
      <xdr:col>116</xdr:col>
      <xdr:colOff>62865</xdr:colOff>
      <xdr:row>63</xdr:row>
      <xdr:rowOff>107315</xdr:rowOff>
    </xdr:to>
    <xdr:cxnSp macro="">
      <xdr:nvCxnSpPr>
        <xdr:cNvPr id="557" name="直線コネクタ 556">
          <a:extLst>
            <a:ext uri="{FF2B5EF4-FFF2-40B4-BE49-F238E27FC236}">
              <a16:creationId xmlns:a16="http://schemas.microsoft.com/office/drawing/2014/main" id="{68B6DABD-3F8D-4BD1-B76C-B1B54E9B8693}"/>
            </a:ext>
          </a:extLst>
        </xdr:cNvPr>
        <xdr:cNvCxnSpPr/>
      </xdr:nvCxnSpPr>
      <xdr:spPr>
        <a:xfrm flipV="1">
          <a:off x="19954240" y="9331325"/>
          <a:ext cx="0" cy="983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111125</xdr:rowOff>
    </xdr:from>
    <xdr:ext cx="469900" cy="252730"/>
    <xdr:sp macro="" textlink="">
      <xdr:nvSpPr>
        <xdr:cNvPr id="558" name="【学校施設】&#10;一人当たり面積最小値テキスト">
          <a:extLst>
            <a:ext uri="{FF2B5EF4-FFF2-40B4-BE49-F238E27FC236}">
              <a16:creationId xmlns:a16="http://schemas.microsoft.com/office/drawing/2014/main" id="{10777C3C-BCE1-4130-82A2-5F9CE70B04D4}"/>
            </a:ext>
          </a:extLst>
        </xdr:cNvPr>
        <xdr:cNvSpPr txBox="1"/>
      </xdr:nvSpPr>
      <xdr:spPr>
        <a:xfrm>
          <a:off x="19992975" y="103219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107315</xdr:rowOff>
    </xdr:from>
    <xdr:to>
      <xdr:col>116</xdr:col>
      <xdr:colOff>152400</xdr:colOff>
      <xdr:row>63</xdr:row>
      <xdr:rowOff>107315</xdr:rowOff>
    </xdr:to>
    <xdr:cxnSp macro="">
      <xdr:nvCxnSpPr>
        <xdr:cNvPr id="559" name="直線コネクタ 558">
          <a:extLst>
            <a:ext uri="{FF2B5EF4-FFF2-40B4-BE49-F238E27FC236}">
              <a16:creationId xmlns:a16="http://schemas.microsoft.com/office/drawing/2014/main" id="{A2D8F05E-3BDC-4C53-A459-C94292352AF3}"/>
            </a:ext>
          </a:extLst>
        </xdr:cNvPr>
        <xdr:cNvCxnSpPr/>
      </xdr:nvCxnSpPr>
      <xdr:spPr>
        <a:xfrm>
          <a:off x="19878675" y="103149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38735</xdr:rowOff>
    </xdr:from>
    <xdr:ext cx="469900" cy="259080"/>
    <xdr:sp macro="" textlink="">
      <xdr:nvSpPr>
        <xdr:cNvPr id="560" name="【学校施設】&#10;一人当たり面積最大値テキスト">
          <a:extLst>
            <a:ext uri="{FF2B5EF4-FFF2-40B4-BE49-F238E27FC236}">
              <a16:creationId xmlns:a16="http://schemas.microsoft.com/office/drawing/2014/main" id="{21655844-66B6-4E61-B253-2C7EA8DA9222}"/>
            </a:ext>
          </a:extLst>
        </xdr:cNvPr>
        <xdr:cNvSpPr txBox="1"/>
      </xdr:nvSpPr>
      <xdr:spPr>
        <a:xfrm>
          <a:off x="19992975" y="9116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dr:col>115</xdr:col>
      <xdr:colOff>165100</xdr:colOff>
      <xdr:row>57</xdr:row>
      <xdr:rowOff>92075</xdr:rowOff>
    </xdr:from>
    <xdr:to>
      <xdr:col>116</xdr:col>
      <xdr:colOff>152400</xdr:colOff>
      <xdr:row>57</xdr:row>
      <xdr:rowOff>92075</xdr:rowOff>
    </xdr:to>
    <xdr:cxnSp macro="">
      <xdr:nvCxnSpPr>
        <xdr:cNvPr id="561" name="直線コネクタ 560">
          <a:extLst>
            <a:ext uri="{FF2B5EF4-FFF2-40B4-BE49-F238E27FC236}">
              <a16:creationId xmlns:a16="http://schemas.microsoft.com/office/drawing/2014/main" id="{6F53363A-1007-4066-93DB-C6841E367946}"/>
            </a:ext>
          </a:extLst>
        </xdr:cNvPr>
        <xdr:cNvCxnSpPr/>
      </xdr:nvCxnSpPr>
      <xdr:spPr>
        <a:xfrm>
          <a:off x="19878675" y="93313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170180</xdr:rowOff>
    </xdr:from>
    <xdr:ext cx="469900" cy="259080"/>
    <xdr:sp macro="" textlink="">
      <xdr:nvSpPr>
        <xdr:cNvPr id="562" name="【学校施設】&#10;一人当たり面積平均値テキスト">
          <a:extLst>
            <a:ext uri="{FF2B5EF4-FFF2-40B4-BE49-F238E27FC236}">
              <a16:creationId xmlns:a16="http://schemas.microsoft.com/office/drawing/2014/main" id="{EDBE64C2-71A0-476B-BB43-6C1D4CABC87B}"/>
            </a:ext>
          </a:extLst>
        </xdr:cNvPr>
        <xdr:cNvSpPr txBox="1"/>
      </xdr:nvSpPr>
      <xdr:spPr>
        <a:xfrm>
          <a:off x="19992975" y="97237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147320</xdr:rowOff>
    </xdr:from>
    <xdr:to>
      <xdr:col>116</xdr:col>
      <xdr:colOff>114300</xdr:colOff>
      <xdr:row>61</xdr:row>
      <xdr:rowOff>77470</xdr:rowOff>
    </xdr:to>
    <xdr:sp macro="" textlink="">
      <xdr:nvSpPr>
        <xdr:cNvPr id="563" name="フローチャート: 判断 562">
          <a:extLst>
            <a:ext uri="{FF2B5EF4-FFF2-40B4-BE49-F238E27FC236}">
              <a16:creationId xmlns:a16="http://schemas.microsoft.com/office/drawing/2014/main" id="{12A8A78E-44AD-4DB2-B33F-3313B14669FA}"/>
            </a:ext>
          </a:extLst>
        </xdr:cNvPr>
        <xdr:cNvSpPr/>
      </xdr:nvSpPr>
      <xdr:spPr>
        <a:xfrm>
          <a:off x="19897725" y="98691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161925</xdr:rowOff>
    </xdr:from>
    <xdr:to>
      <xdr:col>112</xdr:col>
      <xdr:colOff>38100</xdr:colOff>
      <xdr:row>61</xdr:row>
      <xdr:rowOff>92075</xdr:rowOff>
    </xdr:to>
    <xdr:sp macro="" textlink="">
      <xdr:nvSpPr>
        <xdr:cNvPr id="564" name="フローチャート: 判断 563">
          <a:extLst>
            <a:ext uri="{FF2B5EF4-FFF2-40B4-BE49-F238E27FC236}">
              <a16:creationId xmlns:a16="http://schemas.microsoft.com/office/drawing/2014/main" id="{9800B0A3-1120-4A73-BFB0-0740FC6C156B}"/>
            </a:ext>
          </a:extLst>
        </xdr:cNvPr>
        <xdr:cNvSpPr/>
      </xdr:nvSpPr>
      <xdr:spPr>
        <a:xfrm>
          <a:off x="19154775" y="98837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161925</xdr:rowOff>
    </xdr:from>
    <xdr:to>
      <xdr:col>107</xdr:col>
      <xdr:colOff>101600</xdr:colOff>
      <xdr:row>61</xdr:row>
      <xdr:rowOff>92075</xdr:rowOff>
    </xdr:to>
    <xdr:sp macro="" textlink="">
      <xdr:nvSpPr>
        <xdr:cNvPr id="565" name="フローチャート: 判断 564">
          <a:extLst>
            <a:ext uri="{FF2B5EF4-FFF2-40B4-BE49-F238E27FC236}">
              <a16:creationId xmlns:a16="http://schemas.microsoft.com/office/drawing/2014/main" id="{BBD0748B-D729-432D-A310-4F5481DEDE4F}"/>
            </a:ext>
          </a:extLst>
        </xdr:cNvPr>
        <xdr:cNvSpPr/>
      </xdr:nvSpPr>
      <xdr:spPr>
        <a:xfrm>
          <a:off x="18345150" y="9883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169545</xdr:rowOff>
    </xdr:from>
    <xdr:to>
      <xdr:col>102</xdr:col>
      <xdr:colOff>165100</xdr:colOff>
      <xdr:row>61</xdr:row>
      <xdr:rowOff>99695</xdr:rowOff>
    </xdr:to>
    <xdr:sp macro="" textlink="">
      <xdr:nvSpPr>
        <xdr:cNvPr id="566" name="フローチャート: 判断 565">
          <a:extLst>
            <a:ext uri="{FF2B5EF4-FFF2-40B4-BE49-F238E27FC236}">
              <a16:creationId xmlns:a16="http://schemas.microsoft.com/office/drawing/2014/main" id="{BF3D79E2-7D6E-42F8-84B6-C80218B0DE42}"/>
            </a:ext>
          </a:extLst>
        </xdr:cNvPr>
        <xdr:cNvSpPr/>
      </xdr:nvSpPr>
      <xdr:spPr>
        <a:xfrm>
          <a:off x="17554575" y="98850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24130</xdr:rowOff>
    </xdr:from>
    <xdr:to>
      <xdr:col>98</xdr:col>
      <xdr:colOff>38100</xdr:colOff>
      <xdr:row>61</xdr:row>
      <xdr:rowOff>125730</xdr:rowOff>
    </xdr:to>
    <xdr:sp macro="" textlink="">
      <xdr:nvSpPr>
        <xdr:cNvPr id="567" name="フローチャート: 判断 566">
          <a:extLst>
            <a:ext uri="{FF2B5EF4-FFF2-40B4-BE49-F238E27FC236}">
              <a16:creationId xmlns:a16="http://schemas.microsoft.com/office/drawing/2014/main" id="{9BA8161A-9353-4842-B856-750612C127A2}"/>
            </a:ext>
          </a:extLst>
        </xdr:cNvPr>
        <xdr:cNvSpPr/>
      </xdr:nvSpPr>
      <xdr:spPr>
        <a:xfrm>
          <a:off x="16754475" y="99142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2730"/>
    <xdr:sp macro="" textlink="">
      <xdr:nvSpPr>
        <xdr:cNvPr id="568" name="テキスト ボックス 567">
          <a:extLst>
            <a:ext uri="{FF2B5EF4-FFF2-40B4-BE49-F238E27FC236}">
              <a16:creationId xmlns:a16="http://schemas.microsoft.com/office/drawing/2014/main" id="{8D18B296-8387-4581-ADBC-AE8614A70AC4}"/>
            </a:ext>
          </a:extLst>
        </xdr:cNvPr>
        <xdr:cNvSpPr txBox="1"/>
      </xdr:nvSpPr>
      <xdr:spPr>
        <a:xfrm>
          <a:off x="197834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2730"/>
    <xdr:sp macro="" textlink="">
      <xdr:nvSpPr>
        <xdr:cNvPr id="569" name="テキスト ボックス 568">
          <a:extLst>
            <a:ext uri="{FF2B5EF4-FFF2-40B4-BE49-F238E27FC236}">
              <a16:creationId xmlns:a16="http://schemas.microsoft.com/office/drawing/2014/main" id="{69BC29DE-28F7-4085-9314-2F4D2591F737}"/>
            </a:ext>
          </a:extLst>
        </xdr:cNvPr>
        <xdr:cNvSpPr txBox="1"/>
      </xdr:nvSpPr>
      <xdr:spPr>
        <a:xfrm>
          <a:off x="190309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2730"/>
    <xdr:sp macro="" textlink="">
      <xdr:nvSpPr>
        <xdr:cNvPr id="570" name="テキスト ボックス 569">
          <a:extLst>
            <a:ext uri="{FF2B5EF4-FFF2-40B4-BE49-F238E27FC236}">
              <a16:creationId xmlns:a16="http://schemas.microsoft.com/office/drawing/2014/main" id="{935359CA-BE2B-49E6-9AC1-1591C39998C6}"/>
            </a:ext>
          </a:extLst>
        </xdr:cNvPr>
        <xdr:cNvSpPr txBox="1"/>
      </xdr:nvSpPr>
      <xdr:spPr>
        <a:xfrm>
          <a:off x="182213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2730"/>
    <xdr:sp macro="" textlink="">
      <xdr:nvSpPr>
        <xdr:cNvPr id="571" name="テキスト ボックス 570">
          <a:extLst>
            <a:ext uri="{FF2B5EF4-FFF2-40B4-BE49-F238E27FC236}">
              <a16:creationId xmlns:a16="http://schemas.microsoft.com/office/drawing/2014/main" id="{5791A38C-0750-43FA-86FC-28E348B93BF8}"/>
            </a:ext>
          </a:extLst>
        </xdr:cNvPr>
        <xdr:cNvSpPr txBox="1"/>
      </xdr:nvSpPr>
      <xdr:spPr>
        <a:xfrm>
          <a:off x="174307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2730"/>
    <xdr:sp macro="" textlink="">
      <xdr:nvSpPr>
        <xdr:cNvPr id="572" name="テキスト ボックス 571">
          <a:extLst>
            <a:ext uri="{FF2B5EF4-FFF2-40B4-BE49-F238E27FC236}">
              <a16:creationId xmlns:a16="http://schemas.microsoft.com/office/drawing/2014/main" id="{4091CA6C-B460-4E55-9126-B55423B497F0}"/>
            </a:ext>
          </a:extLst>
        </xdr:cNvPr>
        <xdr:cNvSpPr txBox="1"/>
      </xdr:nvSpPr>
      <xdr:spPr>
        <a:xfrm>
          <a:off x="166306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167005</xdr:rowOff>
    </xdr:from>
    <xdr:to>
      <xdr:col>116</xdr:col>
      <xdr:colOff>114300</xdr:colOff>
      <xdr:row>61</xdr:row>
      <xdr:rowOff>97790</xdr:rowOff>
    </xdr:to>
    <xdr:sp macro="" textlink="">
      <xdr:nvSpPr>
        <xdr:cNvPr id="573" name="楕円 572">
          <a:extLst>
            <a:ext uri="{FF2B5EF4-FFF2-40B4-BE49-F238E27FC236}">
              <a16:creationId xmlns:a16="http://schemas.microsoft.com/office/drawing/2014/main" id="{61BA6F41-F828-4637-A9FC-54D44662FB67}"/>
            </a:ext>
          </a:extLst>
        </xdr:cNvPr>
        <xdr:cNvSpPr/>
      </xdr:nvSpPr>
      <xdr:spPr>
        <a:xfrm>
          <a:off x="19897725" y="9888855"/>
          <a:ext cx="10477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145415</xdr:rowOff>
    </xdr:from>
    <xdr:ext cx="469900" cy="252730"/>
    <xdr:sp macro="" textlink="">
      <xdr:nvSpPr>
        <xdr:cNvPr id="574" name="【学校施設】&#10;一人当たり面積該当値テキスト">
          <a:extLst>
            <a:ext uri="{FF2B5EF4-FFF2-40B4-BE49-F238E27FC236}">
              <a16:creationId xmlns:a16="http://schemas.microsoft.com/office/drawing/2014/main" id="{1620AA84-BF50-4E0D-8B5F-045C88E09BAD}"/>
            </a:ext>
          </a:extLst>
        </xdr:cNvPr>
        <xdr:cNvSpPr txBox="1"/>
      </xdr:nvSpPr>
      <xdr:spPr>
        <a:xfrm>
          <a:off x="19992975" y="98672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2.024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163830</xdr:rowOff>
    </xdr:from>
    <xdr:to>
      <xdr:col>112</xdr:col>
      <xdr:colOff>38100</xdr:colOff>
      <xdr:row>60</xdr:row>
      <xdr:rowOff>93980</xdr:rowOff>
    </xdr:to>
    <xdr:sp macro="" textlink="">
      <xdr:nvSpPr>
        <xdr:cNvPr id="575" name="楕円 574">
          <a:extLst>
            <a:ext uri="{FF2B5EF4-FFF2-40B4-BE49-F238E27FC236}">
              <a16:creationId xmlns:a16="http://schemas.microsoft.com/office/drawing/2014/main" id="{8A446C68-7561-4DF0-8BEE-60048C9BFF69}"/>
            </a:ext>
          </a:extLst>
        </xdr:cNvPr>
        <xdr:cNvSpPr/>
      </xdr:nvSpPr>
      <xdr:spPr>
        <a:xfrm>
          <a:off x="19154775" y="97237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43180</xdr:rowOff>
    </xdr:from>
    <xdr:to>
      <xdr:col>116</xdr:col>
      <xdr:colOff>63500</xdr:colOff>
      <xdr:row>61</xdr:row>
      <xdr:rowOff>46355</xdr:rowOff>
    </xdr:to>
    <xdr:cxnSp macro="">
      <xdr:nvCxnSpPr>
        <xdr:cNvPr id="576" name="直線コネクタ 575">
          <a:extLst>
            <a:ext uri="{FF2B5EF4-FFF2-40B4-BE49-F238E27FC236}">
              <a16:creationId xmlns:a16="http://schemas.microsoft.com/office/drawing/2014/main" id="{61D98CF4-AD3A-4415-B5CC-8A76A734CC91}"/>
            </a:ext>
          </a:extLst>
        </xdr:cNvPr>
        <xdr:cNvCxnSpPr/>
      </xdr:nvCxnSpPr>
      <xdr:spPr>
        <a:xfrm>
          <a:off x="19202400" y="9771380"/>
          <a:ext cx="752475"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3175</xdr:rowOff>
    </xdr:from>
    <xdr:to>
      <xdr:col>107</xdr:col>
      <xdr:colOff>101600</xdr:colOff>
      <xdr:row>60</xdr:row>
      <xdr:rowOff>104775</xdr:rowOff>
    </xdr:to>
    <xdr:sp macro="" textlink="">
      <xdr:nvSpPr>
        <xdr:cNvPr id="577" name="楕円 576">
          <a:extLst>
            <a:ext uri="{FF2B5EF4-FFF2-40B4-BE49-F238E27FC236}">
              <a16:creationId xmlns:a16="http://schemas.microsoft.com/office/drawing/2014/main" id="{74EE3FF7-2B74-4109-8C58-868979883C75}"/>
            </a:ext>
          </a:extLst>
        </xdr:cNvPr>
        <xdr:cNvSpPr/>
      </xdr:nvSpPr>
      <xdr:spPr>
        <a:xfrm>
          <a:off x="18345150" y="97313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43180</xdr:rowOff>
    </xdr:from>
    <xdr:to>
      <xdr:col>111</xdr:col>
      <xdr:colOff>177800</xdr:colOff>
      <xdr:row>60</xdr:row>
      <xdr:rowOff>53975</xdr:rowOff>
    </xdr:to>
    <xdr:cxnSp macro="">
      <xdr:nvCxnSpPr>
        <xdr:cNvPr id="578" name="直線コネクタ 577">
          <a:extLst>
            <a:ext uri="{FF2B5EF4-FFF2-40B4-BE49-F238E27FC236}">
              <a16:creationId xmlns:a16="http://schemas.microsoft.com/office/drawing/2014/main" id="{DFB9323E-CC7E-4B47-9E93-6B48252FC58E}"/>
            </a:ext>
          </a:extLst>
        </xdr:cNvPr>
        <xdr:cNvCxnSpPr/>
      </xdr:nvCxnSpPr>
      <xdr:spPr>
        <a:xfrm flipV="1">
          <a:off x="18392775" y="9771380"/>
          <a:ext cx="8096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54610</xdr:rowOff>
    </xdr:from>
    <xdr:to>
      <xdr:col>98</xdr:col>
      <xdr:colOff>38100</xdr:colOff>
      <xdr:row>60</xdr:row>
      <xdr:rowOff>156210</xdr:rowOff>
    </xdr:to>
    <xdr:sp macro="" textlink="">
      <xdr:nvSpPr>
        <xdr:cNvPr id="579" name="楕円 578">
          <a:extLst>
            <a:ext uri="{FF2B5EF4-FFF2-40B4-BE49-F238E27FC236}">
              <a16:creationId xmlns:a16="http://schemas.microsoft.com/office/drawing/2014/main" id="{388FB94C-F85F-4B16-A984-BDD7964272EC}"/>
            </a:ext>
          </a:extLst>
        </xdr:cNvPr>
        <xdr:cNvSpPr/>
      </xdr:nvSpPr>
      <xdr:spPr>
        <a:xfrm>
          <a:off x="16754475" y="97796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61</xdr:row>
      <xdr:rowOff>83185</xdr:rowOff>
    </xdr:from>
    <xdr:ext cx="469900" cy="259080"/>
    <xdr:sp macro="" textlink="">
      <xdr:nvSpPr>
        <xdr:cNvPr id="580" name="n_1aveValue【学校施設】&#10;一人当たり面積">
          <a:extLst>
            <a:ext uri="{FF2B5EF4-FFF2-40B4-BE49-F238E27FC236}">
              <a16:creationId xmlns:a16="http://schemas.microsoft.com/office/drawing/2014/main" id="{7BD5FF54-BB65-4675-9EE4-398E1BEEAD0F}"/>
            </a:ext>
          </a:extLst>
        </xdr:cNvPr>
        <xdr:cNvSpPr txBox="1"/>
      </xdr:nvSpPr>
      <xdr:spPr>
        <a:xfrm>
          <a:off x="18983325" y="9973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83185</xdr:rowOff>
    </xdr:from>
    <xdr:ext cx="463550" cy="259080"/>
    <xdr:sp macro="" textlink="">
      <xdr:nvSpPr>
        <xdr:cNvPr id="581" name="n_2aveValue【学校施設】&#10;一人当たり面積">
          <a:extLst>
            <a:ext uri="{FF2B5EF4-FFF2-40B4-BE49-F238E27FC236}">
              <a16:creationId xmlns:a16="http://schemas.microsoft.com/office/drawing/2014/main" id="{D9C35F93-01D6-45A7-8127-1BA490EEA90F}"/>
            </a:ext>
          </a:extLst>
        </xdr:cNvPr>
        <xdr:cNvSpPr txBox="1"/>
      </xdr:nvSpPr>
      <xdr:spPr>
        <a:xfrm>
          <a:off x="18183225" y="99733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59</xdr:row>
      <xdr:rowOff>116205</xdr:rowOff>
    </xdr:from>
    <xdr:ext cx="463550" cy="259080"/>
    <xdr:sp macro="" textlink="">
      <xdr:nvSpPr>
        <xdr:cNvPr id="582" name="n_3aveValue【学校施設】&#10;一人当たり面積">
          <a:extLst>
            <a:ext uri="{FF2B5EF4-FFF2-40B4-BE49-F238E27FC236}">
              <a16:creationId xmlns:a16="http://schemas.microsoft.com/office/drawing/2014/main" id="{822C3263-00C9-4916-A5FF-8A16094B29E5}"/>
            </a:ext>
          </a:extLst>
        </xdr:cNvPr>
        <xdr:cNvSpPr txBox="1"/>
      </xdr:nvSpPr>
      <xdr:spPr>
        <a:xfrm>
          <a:off x="17383125" y="967930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116840</xdr:rowOff>
    </xdr:from>
    <xdr:ext cx="463550" cy="259080"/>
    <xdr:sp macro="" textlink="">
      <xdr:nvSpPr>
        <xdr:cNvPr id="583" name="n_4aveValue【学校施設】&#10;一人当たり面積">
          <a:extLst>
            <a:ext uri="{FF2B5EF4-FFF2-40B4-BE49-F238E27FC236}">
              <a16:creationId xmlns:a16="http://schemas.microsoft.com/office/drawing/2014/main" id="{D00E1021-E85B-46F7-9F4D-3AE96DE1AAAC}"/>
            </a:ext>
          </a:extLst>
        </xdr:cNvPr>
        <xdr:cNvSpPr txBox="1"/>
      </xdr:nvSpPr>
      <xdr:spPr>
        <a:xfrm>
          <a:off x="16592550" y="100037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58</xdr:row>
      <xdr:rowOff>110490</xdr:rowOff>
    </xdr:from>
    <xdr:ext cx="469900" cy="252730"/>
    <xdr:sp macro="" textlink="">
      <xdr:nvSpPr>
        <xdr:cNvPr id="584" name="n_1mainValue【学校施設】&#10;一人当たり面積">
          <a:extLst>
            <a:ext uri="{FF2B5EF4-FFF2-40B4-BE49-F238E27FC236}">
              <a16:creationId xmlns:a16="http://schemas.microsoft.com/office/drawing/2014/main" id="{8A90ADF7-09EC-430E-8194-D34EFF934BEC}"/>
            </a:ext>
          </a:extLst>
        </xdr:cNvPr>
        <xdr:cNvSpPr txBox="1"/>
      </xdr:nvSpPr>
      <xdr:spPr>
        <a:xfrm>
          <a:off x="18983325" y="950849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58</xdr:row>
      <xdr:rowOff>121285</xdr:rowOff>
    </xdr:from>
    <xdr:ext cx="463550" cy="252730"/>
    <xdr:sp macro="" textlink="">
      <xdr:nvSpPr>
        <xdr:cNvPr id="585" name="n_2mainValue【学校施設】&#10;一人当たり面積">
          <a:extLst>
            <a:ext uri="{FF2B5EF4-FFF2-40B4-BE49-F238E27FC236}">
              <a16:creationId xmlns:a16="http://schemas.microsoft.com/office/drawing/2014/main" id="{7AAD6046-5972-411A-A745-C989C64B1191}"/>
            </a:ext>
          </a:extLst>
        </xdr:cNvPr>
        <xdr:cNvSpPr txBox="1"/>
      </xdr:nvSpPr>
      <xdr:spPr>
        <a:xfrm>
          <a:off x="18183225" y="952563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1270</xdr:rowOff>
    </xdr:from>
    <xdr:ext cx="463550" cy="259080"/>
    <xdr:sp macro="" textlink="">
      <xdr:nvSpPr>
        <xdr:cNvPr id="586" name="n_4mainValue【学校施設】&#10;一人当たり面積">
          <a:extLst>
            <a:ext uri="{FF2B5EF4-FFF2-40B4-BE49-F238E27FC236}">
              <a16:creationId xmlns:a16="http://schemas.microsoft.com/office/drawing/2014/main" id="{D16A0158-9D03-4A4F-8832-818BED8AEE66}"/>
            </a:ext>
          </a:extLst>
        </xdr:cNvPr>
        <xdr:cNvSpPr txBox="1"/>
      </xdr:nvSpPr>
      <xdr:spPr>
        <a:xfrm>
          <a:off x="16592550" y="95643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7" name="正方形/長方形 586">
          <a:extLst>
            <a:ext uri="{FF2B5EF4-FFF2-40B4-BE49-F238E27FC236}">
              <a16:creationId xmlns:a16="http://schemas.microsoft.com/office/drawing/2014/main" id="{31BD302B-1EA7-431E-BB0C-36F72740BC6C}"/>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8" name="正方形/長方形 587">
          <a:extLst>
            <a:ext uri="{FF2B5EF4-FFF2-40B4-BE49-F238E27FC236}">
              <a16:creationId xmlns:a16="http://schemas.microsoft.com/office/drawing/2014/main" id="{77600B19-6DDB-4287-B5C7-B488DEB8A700}"/>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9" name="正方形/長方形 588">
          <a:extLst>
            <a:ext uri="{FF2B5EF4-FFF2-40B4-BE49-F238E27FC236}">
              <a16:creationId xmlns:a16="http://schemas.microsoft.com/office/drawing/2014/main" id="{C9F1C92A-38A5-4F0F-A700-E54E5B7D226F}"/>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0" name="正方形/長方形 589">
          <a:extLst>
            <a:ext uri="{FF2B5EF4-FFF2-40B4-BE49-F238E27FC236}">
              <a16:creationId xmlns:a16="http://schemas.microsoft.com/office/drawing/2014/main" id="{219CB546-6C12-4D8D-89CC-76823ECAECD0}"/>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1" name="正方形/長方形 590">
          <a:extLst>
            <a:ext uri="{FF2B5EF4-FFF2-40B4-BE49-F238E27FC236}">
              <a16:creationId xmlns:a16="http://schemas.microsoft.com/office/drawing/2014/main" id="{6D6A2E85-D5BB-4B01-9A72-CF27E9FF9A50}"/>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2" name="正方形/長方形 591">
          <a:extLst>
            <a:ext uri="{FF2B5EF4-FFF2-40B4-BE49-F238E27FC236}">
              <a16:creationId xmlns:a16="http://schemas.microsoft.com/office/drawing/2014/main" id="{0D42559F-B30A-4AE1-A403-6BBFE45388DE}"/>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3" name="正方形/長方形 592">
          <a:extLst>
            <a:ext uri="{FF2B5EF4-FFF2-40B4-BE49-F238E27FC236}">
              <a16:creationId xmlns:a16="http://schemas.microsoft.com/office/drawing/2014/main" id="{D16CED8E-88B4-42F9-9663-573807068321}"/>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4" name="正方形/長方形 593">
          <a:extLst>
            <a:ext uri="{FF2B5EF4-FFF2-40B4-BE49-F238E27FC236}">
              <a16:creationId xmlns:a16="http://schemas.microsoft.com/office/drawing/2014/main" id="{2E342226-6698-48CF-8046-53A64B6B756E}"/>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95" name="正方形/長方形 594">
          <a:extLst>
            <a:ext uri="{FF2B5EF4-FFF2-40B4-BE49-F238E27FC236}">
              <a16:creationId xmlns:a16="http://schemas.microsoft.com/office/drawing/2014/main" id="{3C6213A8-596C-43BD-9947-69A908E1ADF7}"/>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6" name="正方形/長方形 595">
          <a:extLst>
            <a:ext uri="{FF2B5EF4-FFF2-40B4-BE49-F238E27FC236}">
              <a16:creationId xmlns:a16="http://schemas.microsoft.com/office/drawing/2014/main" id="{5F3A35F8-ED5D-43DC-B639-8ECCD9440069}"/>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7" name="正方形/長方形 596">
          <a:extLst>
            <a:ext uri="{FF2B5EF4-FFF2-40B4-BE49-F238E27FC236}">
              <a16:creationId xmlns:a16="http://schemas.microsoft.com/office/drawing/2014/main" id="{FC27ED88-7289-4B6D-AE52-F4E3D7B7FA66}"/>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8" name="正方形/長方形 597">
          <a:extLst>
            <a:ext uri="{FF2B5EF4-FFF2-40B4-BE49-F238E27FC236}">
              <a16:creationId xmlns:a16="http://schemas.microsoft.com/office/drawing/2014/main" id="{522AA177-4D01-43B1-AC9F-A2DA55C11ED1}"/>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9" name="正方形/長方形 598">
          <a:extLst>
            <a:ext uri="{FF2B5EF4-FFF2-40B4-BE49-F238E27FC236}">
              <a16:creationId xmlns:a16="http://schemas.microsoft.com/office/drawing/2014/main" id="{1B5F8AB3-149D-4DCE-850D-DFC3218A9C11}"/>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0" name="正方形/長方形 599">
          <a:extLst>
            <a:ext uri="{FF2B5EF4-FFF2-40B4-BE49-F238E27FC236}">
              <a16:creationId xmlns:a16="http://schemas.microsoft.com/office/drawing/2014/main" id="{E45C0804-C67A-4832-9835-59DC399B13A5}"/>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1" name="正方形/長方形 600">
          <a:extLst>
            <a:ext uri="{FF2B5EF4-FFF2-40B4-BE49-F238E27FC236}">
              <a16:creationId xmlns:a16="http://schemas.microsoft.com/office/drawing/2014/main" id="{F66F2142-CC9D-46BB-88E9-29A19036B637}"/>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2" name="正方形/長方形 601">
          <a:extLst>
            <a:ext uri="{FF2B5EF4-FFF2-40B4-BE49-F238E27FC236}">
              <a16:creationId xmlns:a16="http://schemas.microsoft.com/office/drawing/2014/main" id="{4D9059E9-EF12-4699-B684-685579F5CF56}"/>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3" name="正方形/長方形 602">
          <a:extLst>
            <a:ext uri="{FF2B5EF4-FFF2-40B4-BE49-F238E27FC236}">
              <a16:creationId xmlns:a16="http://schemas.microsoft.com/office/drawing/2014/main" id="{F15DEB04-CC4B-4313-BDE8-1E7CFA96737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4" name="正方形/長方形 603">
          <a:extLst>
            <a:ext uri="{FF2B5EF4-FFF2-40B4-BE49-F238E27FC236}">
              <a16:creationId xmlns:a16="http://schemas.microsoft.com/office/drawing/2014/main" id="{4AD8A9C0-EC67-4C03-8A8F-BCAF6D366014}"/>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5" name="正方形/長方形 604">
          <a:extLst>
            <a:ext uri="{FF2B5EF4-FFF2-40B4-BE49-F238E27FC236}">
              <a16:creationId xmlns:a16="http://schemas.microsoft.com/office/drawing/2014/main" id="{A3EB3809-7E50-4213-A0B5-1014436DAD86}"/>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06" name="正方形/長方形 605">
          <a:extLst>
            <a:ext uri="{FF2B5EF4-FFF2-40B4-BE49-F238E27FC236}">
              <a16:creationId xmlns:a16="http://schemas.microsoft.com/office/drawing/2014/main" id="{7A8ADF7F-614B-4E82-B23B-9A0E9DEB7B6B}"/>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07" name="正方形/長方形 606">
          <a:extLst>
            <a:ext uri="{FF2B5EF4-FFF2-40B4-BE49-F238E27FC236}">
              <a16:creationId xmlns:a16="http://schemas.microsoft.com/office/drawing/2014/main" id="{A58C5DAF-CE3F-449F-9CD5-66C4A0FE84AB}"/>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08" name="正方形/長方形 607">
          <a:extLst>
            <a:ext uri="{FF2B5EF4-FFF2-40B4-BE49-F238E27FC236}">
              <a16:creationId xmlns:a16="http://schemas.microsoft.com/office/drawing/2014/main" id="{36D001C2-BDEC-43FC-BB90-50C0E75A3DE3}"/>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9" name="正方形/長方形 608">
          <a:extLst>
            <a:ext uri="{FF2B5EF4-FFF2-40B4-BE49-F238E27FC236}">
              <a16:creationId xmlns:a16="http://schemas.microsoft.com/office/drawing/2014/main" id="{10B67AA9-82A2-47D1-B29F-BE105838F67C}"/>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0" name="正方形/長方形 609">
          <a:extLst>
            <a:ext uri="{FF2B5EF4-FFF2-40B4-BE49-F238E27FC236}">
              <a16:creationId xmlns:a16="http://schemas.microsoft.com/office/drawing/2014/main" id="{3969FD6B-FCBA-43E8-B480-3DD0727CE0E2}"/>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2100" cy="225425"/>
    <xdr:sp macro="" textlink="">
      <xdr:nvSpPr>
        <xdr:cNvPr id="611" name="テキスト ボックス 610">
          <a:extLst>
            <a:ext uri="{FF2B5EF4-FFF2-40B4-BE49-F238E27FC236}">
              <a16:creationId xmlns:a16="http://schemas.microsoft.com/office/drawing/2014/main" id="{ECD25F57-5974-4E00-A62F-CD842B2E9AE6}"/>
            </a:ext>
          </a:extLst>
        </xdr:cNvPr>
        <xdr:cNvSpPr txBox="1"/>
      </xdr:nvSpPr>
      <xdr:spPr>
        <a:xfrm>
          <a:off x="11172825" y="1571625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2" name="直線コネクタ 611">
          <a:extLst>
            <a:ext uri="{FF2B5EF4-FFF2-40B4-BE49-F238E27FC236}">
              <a16:creationId xmlns:a16="http://schemas.microsoft.com/office/drawing/2014/main" id="{18072BCB-DA2D-40D5-83CA-AD2B20B67C48}"/>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1010" cy="259080"/>
    <xdr:sp macro="" textlink="">
      <xdr:nvSpPr>
        <xdr:cNvPr id="613" name="テキスト ボックス 612">
          <a:extLst>
            <a:ext uri="{FF2B5EF4-FFF2-40B4-BE49-F238E27FC236}">
              <a16:creationId xmlns:a16="http://schemas.microsoft.com/office/drawing/2014/main" id="{77DF6DDD-EABC-4B9D-AED8-05CB2D7E2394}"/>
            </a:ext>
          </a:extLst>
        </xdr:cNvPr>
        <xdr:cNvSpPr txBox="1"/>
      </xdr:nvSpPr>
      <xdr:spPr>
        <a:xfrm>
          <a:off x="10794365" y="18047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14" name="直線コネクタ 613">
          <a:extLst>
            <a:ext uri="{FF2B5EF4-FFF2-40B4-BE49-F238E27FC236}">
              <a16:creationId xmlns:a16="http://schemas.microsoft.com/office/drawing/2014/main" id="{88974C28-426A-49A2-B572-507CF05498B4}"/>
            </a:ext>
          </a:extLst>
        </xdr:cNvPr>
        <xdr:cNvCxnSpPr/>
      </xdr:nvCxnSpPr>
      <xdr:spPr>
        <a:xfrm>
          <a:off x="11210925" y="17811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1010" cy="259080"/>
    <xdr:sp macro="" textlink="">
      <xdr:nvSpPr>
        <xdr:cNvPr id="615" name="テキスト ボックス 614">
          <a:extLst>
            <a:ext uri="{FF2B5EF4-FFF2-40B4-BE49-F238E27FC236}">
              <a16:creationId xmlns:a16="http://schemas.microsoft.com/office/drawing/2014/main" id="{50C84E2A-6F34-4BE0-B4A2-C6AA3C2F04F6}"/>
            </a:ext>
          </a:extLst>
        </xdr:cNvPr>
        <xdr:cNvSpPr txBox="1"/>
      </xdr:nvSpPr>
      <xdr:spPr>
        <a:xfrm>
          <a:off x="10794365" y="17666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16" name="直線コネクタ 615">
          <a:extLst>
            <a:ext uri="{FF2B5EF4-FFF2-40B4-BE49-F238E27FC236}">
              <a16:creationId xmlns:a16="http://schemas.microsoft.com/office/drawing/2014/main" id="{FF770605-B282-4CBB-88E8-C9D13C6FC82F}"/>
            </a:ext>
          </a:extLst>
        </xdr:cNvPr>
        <xdr:cNvCxnSpPr/>
      </xdr:nvCxnSpPr>
      <xdr:spPr>
        <a:xfrm>
          <a:off x="11210925" y="17430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2730"/>
    <xdr:sp macro="" textlink="">
      <xdr:nvSpPr>
        <xdr:cNvPr id="617" name="テキスト ボックス 616">
          <a:extLst>
            <a:ext uri="{FF2B5EF4-FFF2-40B4-BE49-F238E27FC236}">
              <a16:creationId xmlns:a16="http://schemas.microsoft.com/office/drawing/2014/main" id="{CFC04A05-6485-410C-9E32-5F82DAB126A5}"/>
            </a:ext>
          </a:extLst>
        </xdr:cNvPr>
        <xdr:cNvSpPr txBox="1"/>
      </xdr:nvSpPr>
      <xdr:spPr>
        <a:xfrm>
          <a:off x="10845800" y="1728533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18" name="直線コネクタ 617">
          <a:extLst>
            <a:ext uri="{FF2B5EF4-FFF2-40B4-BE49-F238E27FC236}">
              <a16:creationId xmlns:a16="http://schemas.microsoft.com/office/drawing/2014/main" id="{9D6B8B44-478E-4D3F-A6A2-C18F316DC45C}"/>
            </a:ext>
          </a:extLst>
        </xdr:cNvPr>
        <xdr:cNvCxnSpPr/>
      </xdr:nvCxnSpPr>
      <xdr:spPr>
        <a:xfrm>
          <a:off x="11210925" y="17049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19" name="テキスト ボックス 618">
          <a:extLst>
            <a:ext uri="{FF2B5EF4-FFF2-40B4-BE49-F238E27FC236}">
              <a16:creationId xmlns:a16="http://schemas.microsoft.com/office/drawing/2014/main" id="{DCB8B113-5AB8-49E6-AE9D-9342DCF6E349}"/>
            </a:ext>
          </a:extLst>
        </xdr:cNvPr>
        <xdr:cNvSpPr txBox="1"/>
      </xdr:nvSpPr>
      <xdr:spPr>
        <a:xfrm>
          <a:off x="10845800" y="16904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20" name="直線コネクタ 619">
          <a:extLst>
            <a:ext uri="{FF2B5EF4-FFF2-40B4-BE49-F238E27FC236}">
              <a16:creationId xmlns:a16="http://schemas.microsoft.com/office/drawing/2014/main" id="{B69B285E-5802-4929-AD65-60C24E33D542}"/>
            </a:ext>
          </a:extLst>
        </xdr:cNvPr>
        <xdr:cNvCxnSpPr/>
      </xdr:nvCxnSpPr>
      <xdr:spPr>
        <a:xfrm>
          <a:off x="11210925" y="16668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21" name="テキスト ボックス 620">
          <a:extLst>
            <a:ext uri="{FF2B5EF4-FFF2-40B4-BE49-F238E27FC236}">
              <a16:creationId xmlns:a16="http://schemas.microsoft.com/office/drawing/2014/main" id="{67CEED4F-B73F-4116-A233-7A4E6ECA5BB8}"/>
            </a:ext>
          </a:extLst>
        </xdr:cNvPr>
        <xdr:cNvSpPr txBox="1"/>
      </xdr:nvSpPr>
      <xdr:spPr>
        <a:xfrm>
          <a:off x="10845800" y="16523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22" name="直線コネクタ 621">
          <a:extLst>
            <a:ext uri="{FF2B5EF4-FFF2-40B4-BE49-F238E27FC236}">
              <a16:creationId xmlns:a16="http://schemas.microsoft.com/office/drawing/2014/main" id="{F65D3F78-9D5D-4CB9-93C9-FBEF30EBF4CA}"/>
            </a:ext>
          </a:extLst>
        </xdr:cNvPr>
        <xdr:cNvCxnSpPr/>
      </xdr:nvCxnSpPr>
      <xdr:spPr>
        <a:xfrm>
          <a:off x="11210925" y="16287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2730"/>
    <xdr:sp macro="" textlink="">
      <xdr:nvSpPr>
        <xdr:cNvPr id="623" name="テキスト ボックス 622">
          <a:extLst>
            <a:ext uri="{FF2B5EF4-FFF2-40B4-BE49-F238E27FC236}">
              <a16:creationId xmlns:a16="http://schemas.microsoft.com/office/drawing/2014/main" id="{2E6DAB15-2250-4F65-ADB8-9AE3581A4250}"/>
            </a:ext>
          </a:extLst>
        </xdr:cNvPr>
        <xdr:cNvSpPr txBox="1"/>
      </xdr:nvSpPr>
      <xdr:spPr>
        <a:xfrm>
          <a:off x="10845800" y="1614233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4" name="直線コネクタ 623">
          <a:extLst>
            <a:ext uri="{FF2B5EF4-FFF2-40B4-BE49-F238E27FC236}">
              <a16:creationId xmlns:a16="http://schemas.microsoft.com/office/drawing/2014/main" id="{34230CA1-8987-4A9A-8882-DA54129ECB6A}"/>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2740" cy="259080"/>
    <xdr:sp macro="" textlink="">
      <xdr:nvSpPr>
        <xdr:cNvPr id="625" name="テキスト ボックス 624">
          <a:extLst>
            <a:ext uri="{FF2B5EF4-FFF2-40B4-BE49-F238E27FC236}">
              <a16:creationId xmlns:a16="http://schemas.microsoft.com/office/drawing/2014/main" id="{9A732053-AEFE-421C-A42D-9FE7305A7744}"/>
            </a:ext>
          </a:extLst>
        </xdr:cNvPr>
        <xdr:cNvSpPr txBox="1"/>
      </xdr:nvSpPr>
      <xdr:spPr>
        <a:xfrm>
          <a:off x="10903585" y="15761335"/>
          <a:ext cx="332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26" name="【公民館】&#10;有形固定資産減価償却率グラフ枠">
          <a:extLst>
            <a:ext uri="{FF2B5EF4-FFF2-40B4-BE49-F238E27FC236}">
              <a16:creationId xmlns:a16="http://schemas.microsoft.com/office/drawing/2014/main" id="{876BFD28-13C8-424A-8678-4F06EB522E77}"/>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55245</xdr:rowOff>
    </xdr:from>
    <xdr:to>
      <xdr:col>85</xdr:col>
      <xdr:colOff>126365</xdr:colOff>
      <xdr:row>108</xdr:row>
      <xdr:rowOff>152400</xdr:rowOff>
    </xdr:to>
    <xdr:cxnSp macro="">
      <xdr:nvCxnSpPr>
        <xdr:cNvPr id="627" name="直線コネクタ 626">
          <a:extLst>
            <a:ext uri="{FF2B5EF4-FFF2-40B4-BE49-F238E27FC236}">
              <a16:creationId xmlns:a16="http://schemas.microsoft.com/office/drawing/2014/main" id="{A259DC5C-7C2C-4CF9-A110-A0447484CF15}"/>
            </a:ext>
          </a:extLst>
        </xdr:cNvPr>
        <xdr:cNvCxnSpPr/>
      </xdr:nvCxnSpPr>
      <xdr:spPr>
        <a:xfrm flipV="1">
          <a:off x="14696440" y="16342995"/>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2730"/>
    <xdr:sp macro="" textlink="">
      <xdr:nvSpPr>
        <xdr:cNvPr id="628" name="【公民館】&#10;有形固定資産減価償却率最小値テキスト">
          <a:extLst>
            <a:ext uri="{FF2B5EF4-FFF2-40B4-BE49-F238E27FC236}">
              <a16:creationId xmlns:a16="http://schemas.microsoft.com/office/drawing/2014/main" id="{5CB327CA-E07B-4971-AA2B-B06A1E80C80D}"/>
            </a:ext>
          </a:extLst>
        </xdr:cNvPr>
        <xdr:cNvSpPr txBox="1"/>
      </xdr:nvSpPr>
      <xdr:spPr>
        <a:xfrm>
          <a:off x="14735175" y="178187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29" name="直線コネクタ 628">
          <a:extLst>
            <a:ext uri="{FF2B5EF4-FFF2-40B4-BE49-F238E27FC236}">
              <a16:creationId xmlns:a16="http://schemas.microsoft.com/office/drawing/2014/main" id="{E2D75DD2-14B0-4D7C-A19D-45510B8FC1A4}"/>
            </a:ext>
          </a:extLst>
        </xdr:cNvPr>
        <xdr:cNvCxnSpPr/>
      </xdr:nvCxnSpPr>
      <xdr:spPr>
        <a:xfrm>
          <a:off x="14611350" y="178117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1905</xdr:rowOff>
    </xdr:from>
    <xdr:ext cx="405130" cy="259080"/>
    <xdr:sp macro="" textlink="">
      <xdr:nvSpPr>
        <xdr:cNvPr id="630" name="【公民館】&#10;有形固定資産減価償却率最大値テキスト">
          <a:extLst>
            <a:ext uri="{FF2B5EF4-FFF2-40B4-BE49-F238E27FC236}">
              <a16:creationId xmlns:a16="http://schemas.microsoft.com/office/drawing/2014/main" id="{DF8E84C1-AC40-4D1F-98D7-73434581CD06}"/>
            </a:ext>
          </a:extLst>
        </xdr:cNvPr>
        <xdr:cNvSpPr txBox="1"/>
      </xdr:nvSpPr>
      <xdr:spPr>
        <a:xfrm>
          <a:off x="14735175" y="161182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55245</xdr:rowOff>
    </xdr:from>
    <xdr:to>
      <xdr:col>86</xdr:col>
      <xdr:colOff>25400</xdr:colOff>
      <xdr:row>100</xdr:row>
      <xdr:rowOff>55245</xdr:rowOff>
    </xdr:to>
    <xdr:cxnSp macro="">
      <xdr:nvCxnSpPr>
        <xdr:cNvPr id="631" name="直線コネクタ 630">
          <a:extLst>
            <a:ext uri="{FF2B5EF4-FFF2-40B4-BE49-F238E27FC236}">
              <a16:creationId xmlns:a16="http://schemas.microsoft.com/office/drawing/2014/main" id="{D8C8E5CD-B22F-4B3A-B2A5-E1FDE5B478F6}"/>
            </a:ext>
          </a:extLst>
        </xdr:cNvPr>
        <xdr:cNvCxnSpPr/>
      </xdr:nvCxnSpPr>
      <xdr:spPr>
        <a:xfrm>
          <a:off x="14611350" y="163429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64770</xdr:rowOff>
    </xdr:from>
    <xdr:ext cx="405130" cy="252730"/>
    <xdr:sp macro="" textlink="">
      <xdr:nvSpPr>
        <xdr:cNvPr id="632" name="【公民館】&#10;有形固定資産減価償却率平均値テキスト">
          <a:extLst>
            <a:ext uri="{FF2B5EF4-FFF2-40B4-BE49-F238E27FC236}">
              <a16:creationId xmlns:a16="http://schemas.microsoft.com/office/drawing/2014/main" id="{343DF582-2472-4D9D-A6D5-62514B5514C2}"/>
            </a:ext>
          </a:extLst>
        </xdr:cNvPr>
        <xdr:cNvSpPr txBox="1"/>
      </xdr:nvSpPr>
      <xdr:spPr>
        <a:xfrm>
          <a:off x="14735175" y="17212945"/>
          <a:ext cx="405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86360</xdr:rowOff>
    </xdr:from>
    <xdr:to>
      <xdr:col>85</xdr:col>
      <xdr:colOff>177800</xdr:colOff>
      <xdr:row>106</xdr:row>
      <xdr:rowOff>16510</xdr:rowOff>
    </xdr:to>
    <xdr:sp macro="" textlink="">
      <xdr:nvSpPr>
        <xdr:cNvPr id="633" name="フローチャート: 判断 632">
          <a:extLst>
            <a:ext uri="{FF2B5EF4-FFF2-40B4-BE49-F238E27FC236}">
              <a16:creationId xmlns:a16="http://schemas.microsoft.com/office/drawing/2014/main" id="{B392B34C-53E8-4BF4-B407-298182CB301B}"/>
            </a:ext>
          </a:extLst>
        </xdr:cNvPr>
        <xdr:cNvSpPr/>
      </xdr:nvSpPr>
      <xdr:spPr>
        <a:xfrm>
          <a:off x="14649450" y="172281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80645</xdr:rowOff>
    </xdr:from>
    <xdr:to>
      <xdr:col>81</xdr:col>
      <xdr:colOff>101600</xdr:colOff>
      <xdr:row>106</xdr:row>
      <xdr:rowOff>10795</xdr:rowOff>
    </xdr:to>
    <xdr:sp macro="" textlink="">
      <xdr:nvSpPr>
        <xdr:cNvPr id="634" name="フローチャート: 判断 633">
          <a:extLst>
            <a:ext uri="{FF2B5EF4-FFF2-40B4-BE49-F238E27FC236}">
              <a16:creationId xmlns:a16="http://schemas.microsoft.com/office/drawing/2014/main" id="{57508AAF-5BFB-48E0-9B47-B4F67CA7007E}"/>
            </a:ext>
          </a:extLst>
        </xdr:cNvPr>
        <xdr:cNvSpPr/>
      </xdr:nvSpPr>
      <xdr:spPr>
        <a:xfrm>
          <a:off x="13887450" y="172288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38735</xdr:rowOff>
    </xdr:from>
    <xdr:to>
      <xdr:col>76</xdr:col>
      <xdr:colOff>165100</xdr:colOff>
      <xdr:row>105</xdr:row>
      <xdr:rowOff>140335</xdr:rowOff>
    </xdr:to>
    <xdr:sp macro="" textlink="">
      <xdr:nvSpPr>
        <xdr:cNvPr id="635" name="フローチャート: 判断 634">
          <a:extLst>
            <a:ext uri="{FF2B5EF4-FFF2-40B4-BE49-F238E27FC236}">
              <a16:creationId xmlns:a16="http://schemas.microsoft.com/office/drawing/2014/main" id="{2E646271-DAB2-41B7-BBC5-1A8CC9CC4B23}"/>
            </a:ext>
          </a:extLst>
        </xdr:cNvPr>
        <xdr:cNvSpPr/>
      </xdr:nvSpPr>
      <xdr:spPr>
        <a:xfrm>
          <a:off x="13096875" y="171837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27305</xdr:rowOff>
    </xdr:from>
    <xdr:to>
      <xdr:col>72</xdr:col>
      <xdr:colOff>38100</xdr:colOff>
      <xdr:row>105</xdr:row>
      <xdr:rowOff>128905</xdr:rowOff>
    </xdr:to>
    <xdr:sp macro="" textlink="">
      <xdr:nvSpPr>
        <xdr:cNvPr id="636" name="フローチャート: 判断 635">
          <a:extLst>
            <a:ext uri="{FF2B5EF4-FFF2-40B4-BE49-F238E27FC236}">
              <a16:creationId xmlns:a16="http://schemas.microsoft.com/office/drawing/2014/main" id="{C5D33B00-4B9D-4493-964F-1F64641AD4FF}"/>
            </a:ext>
          </a:extLst>
        </xdr:cNvPr>
        <xdr:cNvSpPr/>
      </xdr:nvSpPr>
      <xdr:spPr>
        <a:xfrm>
          <a:off x="12296775" y="17175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153035</xdr:rowOff>
    </xdr:from>
    <xdr:to>
      <xdr:col>67</xdr:col>
      <xdr:colOff>101600</xdr:colOff>
      <xdr:row>105</xdr:row>
      <xdr:rowOff>83185</xdr:rowOff>
    </xdr:to>
    <xdr:sp macro="" textlink="">
      <xdr:nvSpPr>
        <xdr:cNvPr id="637" name="フローチャート: 判断 636">
          <a:extLst>
            <a:ext uri="{FF2B5EF4-FFF2-40B4-BE49-F238E27FC236}">
              <a16:creationId xmlns:a16="http://schemas.microsoft.com/office/drawing/2014/main" id="{78D26948-3CEF-45B9-923F-0EF577A97057}"/>
            </a:ext>
          </a:extLst>
        </xdr:cNvPr>
        <xdr:cNvSpPr/>
      </xdr:nvSpPr>
      <xdr:spPr>
        <a:xfrm>
          <a:off x="11487150" y="171265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38" name="テキスト ボックス 637">
          <a:extLst>
            <a:ext uri="{FF2B5EF4-FFF2-40B4-BE49-F238E27FC236}">
              <a16:creationId xmlns:a16="http://schemas.microsoft.com/office/drawing/2014/main" id="{F75B359A-3039-4F1E-A6D6-3D4840944632}"/>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39" name="テキスト ボックス 638">
          <a:extLst>
            <a:ext uri="{FF2B5EF4-FFF2-40B4-BE49-F238E27FC236}">
              <a16:creationId xmlns:a16="http://schemas.microsoft.com/office/drawing/2014/main" id="{57ECD1B8-1AAE-40C4-8E1F-E021965A45B1}"/>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40" name="テキスト ボックス 639">
          <a:extLst>
            <a:ext uri="{FF2B5EF4-FFF2-40B4-BE49-F238E27FC236}">
              <a16:creationId xmlns:a16="http://schemas.microsoft.com/office/drawing/2014/main" id="{58480278-417E-4D82-8463-EE23CEB5D721}"/>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41" name="テキスト ボックス 640">
          <a:extLst>
            <a:ext uri="{FF2B5EF4-FFF2-40B4-BE49-F238E27FC236}">
              <a16:creationId xmlns:a16="http://schemas.microsoft.com/office/drawing/2014/main" id="{FB1D7624-5D76-4EAC-93A9-4918546A9197}"/>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42" name="テキスト ボックス 641">
          <a:extLst>
            <a:ext uri="{FF2B5EF4-FFF2-40B4-BE49-F238E27FC236}">
              <a16:creationId xmlns:a16="http://schemas.microsoft.com/office/drawing/2014/main" id="{5BE34710-A56B-4780-8563-498DE4DE7B47}"/>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29210</xdr:rowOff>
    </xdr:from>
    <xdr:to>
      <xdr:col>85</xdr:col>
      <xdr:colOff>177800</xdr:colOff>
      <xdr:row>104</xdr:row>
      <xdr:rowOff>130810</xdr:rowOff>
    </xdr:to>
    <xdr:sp macro="" textlink="">
      <xdr:nvSpPr>
        <xdr:cNvPr id="643" name="楕円 642">
          <a:extLst>
            <a:ext uri="{FF2B5EF4-FFF2-40B4-BE49-F238E27FC236}">
              <a16:creationId xmlns:a16="http://schemas.microsoft.com/office/drawing/2014/main" id="{4D817833-E372-4CA1-B019-700BAF8D14FF}"/>
            </a:ext>
          </a:extLst>
        </xdr:cNvPr>
        <xdr:cNvSpPr/>
      </xdr:nvSpPr>
      <xdr:spPr>
        <a:xfrm>
          <a:off x="14649450" y="169995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52070</xdr:rowOff>
    </xdr:from>
    <xdr:ext cx="405130" cy="252730"/>
    <xdr:sp macro="" textlink="">
      <xdr:nvSpPr>
        <xdr:cNvPr id="644" name="【公民館】&#10;有形固定資産減価償却率該当値テキスト">
          <a:extLst>
            <a:ext uri="{FF2B5EF4-FFF2-40B4-BE49-F238E27FC236}">
              <a16:creationId xmlns:a16="http://schemas.microsoft.com/office/drawing/2014/main" id="{FED85D4E-7419-4ED7-B712-3C1E241E9583}"/>
            </a:ext>
          </a:extLst>
        </xdr:cNvPr>
        <xdr:cNvSpPr txBox="1"/>
      </xdr:nvSpPr>
      <xdr:spPr>
        <a:xfrm>
          <a:off x="14735175" y="1685099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36830</xdr:rowOff>
    </xdr:from>
    <xdr:to>
      <xdr:col>81</xdr:col>
      <xdr:colOff>101600</xdr:colOff>
      <xdr:row>104</xdr:row>
      <xdr:rowOff>138430</xdr:rowOff>
    </xdr:to>
    <xdr:sp macro="" textlink="">
      <xdr:nvSpPr>
        <xdr:cNvPr id="645" name="楕円 644">
          <a:extLst>
            <a:ext uri="{FF2B5EF4-FFF2-40B4-BE49-F238E27FC236}">
              <a16:creationId xmlns:a16="http://schemas.microsoft.com/office/drawing/2014/main" id="{62EBAA23-AA36-41FF-B637-E5927D64946E}"/>
            </a:ext>
          </a:extLst>
        </xdr:cNvPr>
        <xdr:cNvSpPr/>
      </xdr:nvSpPr>
      <xdr:spPr>
        <a:xfrm>
          <a:off x="13887450" y="170103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80010</xdr:rowOff>
    </xdr:from>
    <xdr:to>
      <xdr:col>85</xdr:col>
      <xdr:colOff>127000</xdr:colOff>
      <xdr:row>104</xdr:row>
      <xdr:rowOff>87630</xdr:rowOff>
    </xdr:to>
    <xdr:cxnSp macro="">
      <xdr:nvCxnSpPr>
        <xdr:cNvPr id="646" name="直線コネクタ 645">
          <a:extLst>
            <a:ext uri="{FF2B5EF4-FFF2-40B4-BE49-F238E27FC236}">
              <a16:creationId xmlns:a16="http://schemas.microsoft.com/office/drawing/2014/main" id="{E427056B-0801-4F05-B744-F31CA9FA7FA4}"/>
            </a:ext>
          </a:extLst>
        </xdr:cNvPr>
        <xdr:cNvCxnSpPr/>
      </xdr:nvCxnSpPr>
      <xdr:spPr>
        <a:xfrm flipV="1">
          <a:off x="13935075" y="17056735"/>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168275</xdr:rowOff>
    </xdr:from>
    <xdr:to>
      <xdr:col>76</xdr:col>
      <xdr:colOff>165100</xdr:colOff>
      <xdr:row>104</xdr:row>
      <xdr:rowOff>98425</xdr:rowOff>
    </xdr:to>
    <xdr:sp macro="" textlink="">
      <xdr:nvSpPr>
        <xdr:cNvPr id="647" name="楕円 646">
          <a:extLst>
            <a:ext uri="{FF2B5EF4-FFF2-40B4-BE49-F238E27FC236}">
              <a16:creationId xmlns:a16="http://schemas.microsoft.com/office/drawing/2014/main" id="{924F5A16-B9AA-4547-A395-5808D608AF3C}"/>
            </a:ext>
          </a:extLst>
        </xdr:cNvPr>
        <xdr:cNvSpPr/>
      </xdr:nvSpPr>
      <xdr:spPr>
        <a:xfrm>
          <a:off x="13096875" y="169703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47625</xdr:rowOff>
    </xdr:from>
    <xdr:to>
      <xdr:col>81</xdr:col>
      <xdr:colOff>50800</xdr:colOff>
      <xdr:row>104</xdr:row>
      <xdr:rowOff>87630</xdr:rowOff>
    </xdr:to>
    <xdr:cxnSp macro="">
      <xdr:nvCxnSpPr>
        <xdr:cNvPr id="648" name="直線コネクタ 647">
          <a:extLst>
            <a:ext uri="{FF2B5EF4-FFF2-40B4-BE49-F238E27FC236}">
              <a16:creationId xmlns:a16="http://schemas.microsoft.com/office/drawing/2014/main" id="{C5FD0F6F-7F2E-4B33-B863-6AEDC823CE4F}"/>
            </a:ext>
          </a:extLst>
        </xdr:cNvPr>
        <xdr:cNvCxnSpPr/>
      </xdr:nvCxnSpPr>
      <xdr:spPr>
        <a:xfrm>
          <a:off x="13144500" y="17018000"/>
          <a:ext cx="79057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86360</xdr:rowOff>
    </xdr:from>
    <xdr:to>
      <xdr:col>67</xdr:col>
      <xdr:colOff>101600</xdr:colOff>
      <xdr:row>104</xdr:row>
      <xdr:rowOff>16510</xdr:rowOff>
    </xdr:to>
    <xdr:sp macro="" textlink="">
      <xdr:nvSpPr>
        <xdr:cNvPr id="649" name="楕円 648">
          <a:extLst>
            <a:ext uri="{FF2B5EF4-FFF2-40B4-BE49-F238E27FC236}">
              <a16:creationId xmlns:a16="http://schemas.microsoft.com/office/drawing/2014/main" id="{081096A0-4911-4CEA-97D1-A0B68604DC6A}"/>
            </a:ext>
          </a:extLst>
        </xdr:cNvPr>
        <xdr:cNvSpPr/>
      </xdr:nvSpPr>
      <xdr:spPr>
        <a:xfrm>
          <a:off x="11487150" y="168852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106</xdr:row>
      <xdr:rowOff>1905</xdr:rowOff>
    </xdr:from>
    <xdr:ext cx="405130" cy="259080"/>
    <xdr:sp macro="" textlink="">
      <xdr:nvSpPr>
        <xdr:cNvPr id="650" name="n_1aveValue【公民館】&#10;有形固定資産減価償却率">
          <a:extLst>
            <a:ext uri="{FF2B5EF4-FFF2-40B4-BE49-F238E27FC236}">
              <a16:creationId xmlns:a16="http://schemas.microsoft.com/office/drawing/2014/main" id="{B4BDECF0-FCF9-4524-BCF8-052F7585394E}"/>
            </a:ext>
          </a:extLst>
        </xdr:cNvPr>
        <xdr:cNvSpPr txBox="1"/>
      </xdr:nvSpPr>
      <xdr:spPr>
        <a:xfrm>
          <a:off x="13745210" y="17318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132080</xdr:rowOff>
    </xdr:from>
    <xdr:ext cx="398780" cy="252730"/>
    <xdr:sp macro="" textlink="">
      <xdr:nvSpPr>
        <xdr:cNvPr id="651" name="n_2aveValue【公民館】&#10;有形固定資産減価償却率">
          <a:extLst>
            <a:ext uri="{FF2B5EF4-FFF2-40B4-BE49-F238E27FC236}">
              <a16:creationId xmlns:a16="http://schemas.microsoft.com/office/drawing/2014/main" id="{1C089155-EBE8-4E6F-B99C-6B81B1D20E39}"/>
            </a:ext>
          </a:extLst>
        </xdr:cNvPr>
        <xdr:cNvSpPr txBox="1"/>
      </xdr:nvSpPr>
      <xdr:spPr>
        <a:xfrm>
          <a:off x="12964160" y="1727708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145415</xdr:rowOff>
    </xdr:from>
    <xdr:ext cx="398780" cy="252730"/>
    <xdr:sp macro="" textlink="">
      <xdr:nvSpPr>
        <xdr:cNvPr id="652" name="n_3aveValue【公民館】&#10;有形固定資産減価償却率">
          <a:extLst>
            <a:ext uri="{FF2B5EF4-FFF2-40B4-BE49-F238E27FC236}">
              <a16:creationId xmlns:a16="http://schemas.microsoft.com/office/drawing/2014/main" id="{B0DEEAD1-46FE-461A-8A06-EBA4A9A22C8F}"/>
            </a:ext>
          </a:extLst>
        </xdr:cNvPr>
        <xdr:cNvSpPr txBox="1"/>
      </xdr:nvSpPr>
      <xdr:spPr>
        <a:xfrm>
          <a:off x="12164060" y="1694434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74930</xdr:rowOff>
    </xdr:from>
    <xdr:ext cx="398780" cy="252730"/>
    <xdr:sp macro="" textlink="">
      <xdr:nvSpPr>
        <xdr:cNvPr id="653" name="n_4aveValue【公民館】&#10;有形固定資産減価償却率">
          <a:extLst>
            <a:ext uri="{FF2B5EF4-FFF2-40B4-BE49-F238E27FC236}">
              <a16:creationId xmlns:a16="http://schemas.microsoft.com/office/drawing/2014/main" id="{5C6002B6-862E-42CD-98B1-5F3F13B78841}"/>
            </a:ext>
          </a:extLst>
        </xdr:cNvPr>
        <xdr:cNvSpPr txBox="1"/>
      </xdr:nvSpPr>
      <xdr:spPr>
        <a:xfrm>
          <a:off x="11354435" y="1721993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154940</xdr:rowOff>
    </xdr:from>
    <xdr:ext cx="405130" cy="252730"/>
    <xdr:sp macro="" textlink="">
      <xdr:nvSpPr>
        <xdr:cNvPr id="654" name="n_1mainValue【公民館】&#10;有形固定資産減価償却率">
          <a:extLst>
            <a:ext uri="{FF2B5EF4-FFF2-40B4-BE49-F238E27FC236}">
              <a16:creationId xmlns:a16="http://schemas.microsoft.com/office/drawing/2014/main" id="{73A07A82-6F23-47A9-962E-FE3938C48C92}"/>
            </a:ext>
          </a:extLst>
        </xdr:cNvPr>
        <xdr:cNvSpPr txBox="1"/>
      </xdr:nvSpPr>
      <xdr:spPr>
        <a:xfrm>
          <a:off x="13745210" y="1678559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114935</xdr:rowOff>
    </xdr:from>
    <xdr:ext cx="398780" cy="259080"/>
    <xdr:sp macro="" textlink="">
      <xdr:nvSpPr>
        <xdr:cNvPr id="655" name="n_2mainValue【公民館】&#10;有形固定資産減価償却率">
          <a:extLst>
            <a:ext uri="{FF2B5EF4-FFF2-40B4-BE49-F238E27FC236}">
              <a16:creationId xmlns:a16="http://schemas.microsoft.com/office/drawing/2014/main" id="{C53F8545-9376-4D89-AC01-38A255C71D0F}"/>
            </a:ext>
          </a:extLst>
        </xdr:cNvPr>
        <xdr:cNvSpPr txBox="1"/>
      </xdr:nvSpPr>
      <xdr:spPr>
        <a:xfrm>
          <a:off x="12964160" y="1674558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33020</xdr:rowOff>
    </xdr:from>
    <xdr:ext cx="398780" cy="259080"/>
    <xdr:sp macro="" textlink="">
      <xdr:nvSpPr>
        <xdr:cNvPr id="656" name="n_4mainValue【公民館】&#10;有形固定資産減価償却率">
          <a:extLst>
            <a:ext uri="{FF2B5EF4-FFF2-40B4-BE49-F238E27FC236}">
              <a16:creationId xmlns:a16="http://schemas.microsoft.com/office/drawing/2014/main" id="{708758AC-83AD-4153-AB6A-1A51F3F3FF2D}"/>
            </a:ext>
          </a:extLst>
        </xdr:cNvPr>
        <xdr:cNvSpPr txBox="1"/>
      </xdr:nvSpPr>
      <xdr:spPr>
        <a:xfrm>
          <a:off x="11354435" y="1666049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7" name="正方形/長方形 656">
          <a:extLst>
            <a:ext uri="{FF2B5EF4-FFF2-40B4-BE49-F238E27FC236}">
              <a16:creationId xmlns:a16="http://schemas.microsoft.com/office/drawing/2014/main" id="{9F626575-16DB-4208-8EF0-7FEC09157387}"/>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8" name="正方形/長方形 657">
          <a:extLst>
            <a:ext uri="{FF2B5EF4-FFF2-40B4-BE49-F238E27FC236}">
              <a16:creationId xmlns:a16="http://schemas.microsoft.com/office/drawing/2014/main" id="{F85B0F85-9E2D-4D9B-B93E-AD387244EC1F}"/>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9" name="正方形/長方形 658">
          <a:extLst>
            <a:ext uri="{FF2B5EF4-FFF2-40B4-BE49-F238E27FC236}">
              <a16:creationId xmlns:a16="http://schemas.microsoft.com/office/drawing/2014/main" id="{D7BD527E-7978-4FE4-8BC9-5DF3B7943253}"/>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0" name="正方形/長方形 659">
          <a:extLst>
            <a:ext uri="{FF2B5EF4-FFF2-40B4-BE49-F238E27FC236}">
              <a16:creationId xmlns:a16="http://schemas.microsoft.com/office/drawing/2014/main" id="{DCE317C6-311C-49DB-A642-699E6C32FBF2}"/>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1" name="正方形/長方形 660">
          <a:extLst>
            <a:ext uri="{FF2B5EF4-FFF2-40B4-BE49-F238E27FC236}">
              <a16:creationId xmlns:a16="http://schemas.microsoft.com/office/drawing/2014/main" id="{C87297E4-5871-4BEB-A794-D22313AC2529}"/>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2" name="正方形/長方形 661">
          <a:extLst>
            <a:ext uri="{FF2B5EF4-FFF2-40B4-BE49-F238E27FC236}">
              <a16:creationId xmlns:a16="http://schemas.microsoft.com/office/drawing/2014/main" id="{30B1AFCA-3B11-41A5-A351-45859939E82D}"/>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3" name="正方形/長方形 662">
          <a:extLst>
            <a:ext uri="{FF2B5EF4-FFF2-40B4-BE49-F238E27FC236}">
              <a16:creationId xmlns:a16="http://schemas.microsoft.com/office/drawing/2014/main" id="{BC826DAD-531E-40E0-8EF0-C1EEDA0DD04E}"/>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4" name="正方形/長方形 663">
          <a:extLst>
            <a:ext uri="{FF2B5EF4-FFF2-40B4-BE49-F238E27FC236}">
              <a16:creationId xmlns:a16="http://schemas.microsoft.com/office/drawing/2014/main" id="{2FFEE804-68EE-4F46-96EB-E4B52B1B22F3}"/>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3535" cy="225425"/>
    <xdr:sp macro="" textlink="">
      <xdr:nvSpPr>
        <xdr:cNvPr id="665" name="テキスト ボックス 664">
          <a:extLst>
            <a:ext uri="{FF2B5EF4-FFF2-40B4-BE49-F238E27FC236}">
              <a16:creationId xmlns:a16="http://schemas.microsoft.com/office/drawing/2014/main" id="{D333F58A-BE1C-4468-8E28-A22EF910BBE6}"/>
            </a:ext>
          </a:extLst>
        </xdr:cNvPr>
        <xdr:cNvSpPr txBox="1"/>
      </xdr:nvSpPr>
      <xdr:spPr>
        <a:xfrm>
          <a:off x="16440150" y="15716250"/>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6" name="直線コネクタ 665">
          <a:extLst>
            <a:ext uri="{FF2B5EF4-FFF2-40B4-BE49-F238E27FC236}">
              <a16:creationId xmlns:a16="http://schemas.microsoft.com/office/drawing/2014/main" id="{160C7A08-FDFA-4613-8F2F-B1BA85A76AC8}"/>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67" name="直線コネクタ 666">
          <a:extLst>
            <a:ext uri="{FF2B5EF4-FFF2-40B4-BE49-F238E27FC236}">
              <a16:creationId xmlns:a16="http://schemas.microsoft.com/office/drawing/2014/main" id="{8E41EA71-4506-4924-B1B7-DAA4FCECB0C9}"/>
            </a:ext>
          </a:extLst>
        </xdr:cNvPr>
        <xdr:cNvCxnSpPr/>
      </xdr:nvCxnSpPr>
      <xdr:spPr>
        <a:xfrm>
          <a:off x="16459200" y="17735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1010" cy="259080"/>
    <xdr:sp macro="" textlink="">
      <xdr:nvSpPr>
        <xdr:cNvPr id="668" name="テキスト ボックス 667">
          <a:extLst>
            <a:ext uri="{FF2B5EF4-FFF2-40B4-BE49-F238E27FC236}">
              <a16:creationId xmlns:a16="http://schemas.microsoft.com/office/drawing/2014/main" id="{24AC8C6F-85B5-43A7-9CD9-241B20E34222}"/>
            </a:ext>
          </a:extLst>
        </xdr:cNvPr>
        <xdr:cNvSpPr txBox="1"/>
      </xdr:nvSpPr>
      <xdr:spPr>
        <a:xfrm>
          <a:off x="16052165" y="175901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69" name="直線コネクタ 668">
          <a:extLst>
            <a:ext uri="{FF2B5EF4-FFF2-40B4-BE49-F238E27FC236}">
              <a16:creationId xmlns:a16="http://schemas.microsoft.com/office/drawing/2014/main" id="{922F75F6-22E0-454F-97BF-59B877EE5B83}"/>
            </a:ext>
          </a:extLst>
        </xdr:cNvPr>
        <xdr:cNvCxnSpPr/>
      </xdr:nvCxnSpPr>
      <xdr:spPr>
        <a:xfrm>
          <a:off x="16459200" y="17278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1010" cy="259080"/>
    <xdr:sp macro="" textlink="">
      <xdr:nvSpPr>
        <xdr:cNvPr id="670" name="テキスト ボックス 669">
          <a:extLst>
            <a:ext uri="{FF2B5EF4-FFF2-40B4-BE49-F238E27FC236}">
              <a16:creationId xmlns:a16="http://schemas.microsoft.com/office/drawing/2014/main" id="{01F00C70-BFC0-4897-9D32-326A32C748D4}"/>
            </a:ext>
          </a:extLst>
        </xdr:cNvPr>
        <xdr:cNvSpPr txBox="1"/>
      </xdr:nvSpPr>
      <xdr:spPr>
        <a:xfrm>
          <a:off x="16052165" y="171329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71" name="直線コネクタ 670">
          <a:extLst>
            <a:ext uri="{FF2B5EF4-FFF2-40B4-BE49-F238E27FC236}">
              <a16:creationId xmlns:a16="http://schemas.microsoft.com/office/drawing/2014/main" id="{626F1ECA-18AF-4C2E-98BA-B2F9F9D50AC8}"/>
            </a:ext>
          </a:extLst>
        </xdr:cNvPr>
        <xdr:cNvCxnSpPr/>
      </xdr:nvCxnSpPr>
      <xdr:spPr>
        <a:xfrm>
          <a:off x="16459200" y="16821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1010" cy="259080"/>
    <xdr:sp macro="" textlink="">
      <xdr:nvSpPr>
        <xdr:cNvPr id="672" name="テキスト ボックス 671">
          <a:extLst>
            <a:ext uri="{FF2B5EF4-FFF2-40B4-BE49-F238E27FC236}">
              <a16:creationId xmlns:a16="http://schemas.microsoft.com/office/drawing/2014/main" id="{E91084B4-E263-4982-AE98-071BD96C186B}"/>
            </a:ext>
          </a:extLst>
        </xdr:cNvPr>
        <xdr:cNvSpPr txBox="1"/>
      </xdr:nvSpPr>
      <xdr:spPr>
        <a:xfrm>
          <a:off x="16052165" y="166757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73" name="直線コネクタ 672">
          <a:extLst>
            <a:ext uri="{FF2B5EF4-FFF2-40B4-BE49-F238E27FC236}">
              <a16:creationId xmlns:a16="http://schemas.microsoft.com/office/drawing/2014/main" id="{23CF8E57-B189-47F5-83BF-9EE386F1F327}"/>
            </a:ext>
          </a:extLst>
        </xdr:cNvPr>
        <xdr:cNvCxnSpPr/>
      </xdr:nvCxnSpPr>
      <xdr:spPr>
        <a:xfrm>
          <a:off x="16459200" y="16363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1010" cy="259080"/>
    <xdr:sp macro="" textlink="">
      <xdr:nvSpPr>
        <xdr:cNvPr id="674" name="テキスト ボックス 673">
          <a:extLst>
            <a:ext uri="{FF2B5EF4-FFF2-40B4-BE49-F238E27FC236}">
              <a16:creationId xmlns:a16="http://schemas.microsoft.com/office/drawing/2014/main" id="{999D4A57-438A-4C2C-91F0-F3537C1A7043}"/>
            </a:ext>
          </a:extLst>
        </xdr:cNvPr>
        <xdr:cNvSpPr txBox="1"/>
      </xdr:nvSpPr>
      <xdr:spPr>
        <a:xfrm>
          <a:off x="16052165" y="162185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5" name="直線コネクタ 674">
          <a:extLst>
            <a:ext uri="{FF2B5EF4-FFF2-40B4-BE49-F238E27FC236}">
              <a16:creationId xmlns:a16="http://schemas.microsoft.com/office/drawing/2014/main" id="{60390216-FCE7-440B-AE75-8B57ED34F185}"/>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1010" cy="259080"/>
    <xdr:sp macro="" textlink="">
      <xdr:nvSpPr>
        <xdr:cNvPr id="676" name="テキスト ボックス 675">
          <a:extLst>
            <a:ext uri="{FF2B5EF4-FFF2-40B4-BE49-F238E27FC236}">
              <a16:creationId xmlns:a16="http://schemas.microsoft.com/office/drawing/2014/main" id="{8AE4E63E-1903-4AC6-92FC-DA9DC43F549F}"/>
            </a:ext>
          </a:extLst>
        </xdr:cNvPr>
        <xdr:cNvSpPr txBox="1"/>
      </xdr:nvSpPr>
      <xdr:spPr>
        <a:xfrm>
          <a:off x="16052165" y="15761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7" name="【公民館】&#10;一人当たり面積グラフ枠">
          <a:extLst>
            <a:ext uri="{FF2B5EF4-FFF2-40B4-BE49-F238E27FC236}">
              <a16:creationId xmlns:a16="http://schemas.microsoft.com/office/drawing/2014/main" id="{7F9F923A-1D4E-4BCD-94EC-A6B2D50929E1}"/>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130810</xdr:rowOff>
    </xdr:from>
    <xdr:to>
      <xdr:col>116</xdr:col>
      <xdr:colOff>62865</xdr:colOff>
      <xdr:row>108</xdr:row>
      <xdr:rowOff>33020</xdr:rowOff>
    </xdr:to>
    <xdr:cxnSp macro="">
      <xdr:nvCxnSpPr>
        <xdr:cNvPr id="678" name="直線コネクタ 677">
          <a:extLst>
            <a:ext uri="{FF2B5EF4-FFF2-40B4-BE49-F238E27FC236}">
              <a16:creationId xmlns:a16="http://schemas.microsoft.com/office/drawing/2014/main" id="{3DD1C7AC-4417-44A0-98D1-8B735876F066}"/>
            </a:ext>
          </a:extLst>
        </xdr:cNvPr>
        <xdr:cNvCxnSpPr/>
      </xdr:nvCxnSpPr>
      <xdr:spPr>
        <a:xfrm flipV="1">
          <a:off x="19954240" y="16247110"/>
          <a:ext cx="0" cy="1442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36830</xdr:rowOff>
    </xdr:from>
    <xdr:ext cx="469900" cy="259080"/>
    <xdr:sp macro="" textlink="">
      <xdr:nvSpPr>
        <xdr:cNvPr id="679" name="【公民館】&#10;一人当たり面積最小値テキスト">
          <a:extLst>
            <a:ext uri="{FF2B5EF4-FFF2-40B4-BE49-F238E27FC236}">
              <a16:creationId xmlns:a16="http://schemas.microsoft.com/office/drawing/2014/main" id="{3624EDFE-B9F5-4D7E-8B43-0636C1321689}"/>
            </a:ext>
          </a:extLst>
        </xdr:cNvPr>
        <xdr:cNvSpPr txBox="1"/>
      </xdr:nvSpPr>
      <xdr:spPr>
        <a:xfrm>
          <a:off x="19992975" y="176961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33020</xdr:rowOff>
    </xdr:from>
    <xdr:to>
      <xdr:col>116</xdr:col>
      <xdr:colOff>152400</xdr:colOff>
      <xdr:row>108</xdr:row>
      <xdr:rowOff>33020</xdr:rowOff>
    </xdr:to>
    <xdr:cxnSp macro="">
      <xdr:nvCxnSpPr>
        <xdr:cNvPr id="680" name="直線コネクタ 679">
          <a:extLst>
            <a:ext uri="{FF2B5EF4-FFF2-40B4-BE49-F238E27FC236}">
              <a16:creationId xmlns:a16="http://schemas.microsoft.com/office/drawing/2014/main" id="{269319CD-8760-4C3F-B7E6-7DAA700BC0D3}"/>
            </a:ext>
          </a:extLst>
        </xdr:cNvPr>
        <xdr:cNvCxnSpPr/>
      </xdr:nvCxnSpPr>
      <xdr:spPr>
        <a:xfrm>
          <a:off x="19878675" y="17689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77470</xdr:rowOff>
    </xdr:from>
    <xdr:ext cx="469900" cy="252730"/>
    <xdr:sp macro="" textlink="">
      <xdr:nvSpPr>
        <xdr:cNvPr id="681" name="【公民館】&#10;一人当たり面積最大値テキスト">
          <a:extLst>
            <a:ext uri="{FF2B5EF4-FFF2-40B4-BE49-F238E27FC236}">
              <a16:creationId xmlns:a16="http://schemas.microsoft.com/office/drawing/2014/main" id="{B6B2A77F-E857-4D83-99E9-B212A4FB90A8}"/>
            </a:ext>
          </a:extLst>
        </xdr:cNvPr>
        <xdr:cNvSpPr txBox="1"/>
      </xdr:nvSpPr>
      <xdr:spPr>
        <a:xfrm>
          <a:off x="19992975" y="160223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0.651</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130810</xdr:rowOff>
    </xdr:from>
    <xdr:to>
      <xdr:col>116</xdr:col>
      <xdr:colOff>152400</xdr:colOff>
      <xdr:row>99</xdr:row>
      <xdr:rowOff>130810</xdr:rowOff>
    </xdr:to>
    <xdr:cxnSp macro="">
      <xdr:nvCxnSpPr>
        <xdr:cNvPr id="682" name="直線コネクタ 681">
          <a:extLst>
            <a:ext uri="{FF2B5EF4-FFF2-40B4-BE49-F238E27FC236}">
              <a16:creationId xmlns:a16="http://schemas.microsoft.com/office/drawing/2014/main" id="{3A8208EF-E15E-4D05-93BA-005F3CB77BF9}"/>
            </a:ext>
          </a:extLst>
        </xdr:cNvPr>
        <xdr:cNvCxnSpPr/>
      </xdr:nvCxnSpPr>
      <xdr:spPr>
        <a:xfrm>
          <a:off x="19878675" y="16247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146685</xdr:rowOff>
    </xdr:from>
    <xdr:ext cx="469900" cy="252730"/>
    <xdr:sp macro="" textlink="">
      <xdr:nvSpPr>
        <xdr:cNvPr id="683" name="【公民館】&#10;一人当たり面積平均値テキスト">
          <a:extLst>
            <a:ext uri="{FF2B5EF4-FFF2-40B4-BE49-F238E27FC236}">
              <a16:creationId xmlns:a16="http://schemas.microsoft.com/office/drawing/2014/main" id="{E212D92A-9761-4FC5-AC61-F7D6938DC690}"/>
            </a:ext>
          </a:extLst>
        </xdr:cNvPr>
        <xdr:cNvSpPr txBox="1"/>
      </xdr:nvSpPr>
      <xdr:spPr>
        <a:xfrm>
          <a:off x="19992975" y="1711706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123825</xdr:rowOff>
    </xdr:from>
    <xdr:to>
      <xdr:col>116</xdr:col>
      <xdr:colOff>114300</xdr:colOff>
      <xdr:row>106</xdr:row>
      <xdr:rowOff>53975</xdr:rowOff>
    </xdr:to>
    <xdr:sp macro="" textlink="">
      <xdr:nvSpPr>
        <xdr:cNvPr id="684" name="フローチャート: 判断 683">
          <a:extLst>
            <a:ext uri="{FF2B5EF4-FFF2-40B4-BE49-F238E27FC236}">
              <a16:creationId xmlns:a16="http://schemas.microsoft.com/office/drawing/2014/main" id="{A484C8DA-241E-4896-8D58-0FDA05BAD9B0}"/>
            </a:ext>
          </a:extLst>
        </xdr:cNvPr>
        <xdr:cNvSpPr/>
      </xdr:nvSpPr>
      <xdr:spPr>
        <a:xfrm>
          <a:off x="19897725" y="172656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125730</xdr:rowOff>
    </xdr:from>
    <xdr:to>
      <xdr:col>112</xdr:col>
      <xdr:colOff>38100</xdr:colOff>
      <xdr:row>106</xdr:row>
      <xdr:rowOff>55880</xdr:rowOff>
    </xdr:to>
    <xdr:sp macro="" textlink="">
      <xdr:nvSpPr>
        <xdr:cNvPr id="685" name="フローチャート: 判断 684">
          <a:extLst>
            <a:ext uri="{FF2B5EF4-FFF2-40B4-BE49-F238E27FC236}">
              <a16:creationId xmlns:a16="http://schemas.microsoft.com/office/drawing/2014/main" id="{4D94CD81-E281-4BAF-BC7B-9F6966BC4154}"/>
            </a:ext>
          </a:extLst>
        </xdr:cNvPr>
        <xdr:cNvSpPr/>
      </xdr:nvSpPr>
      <xdr:spPr>
        <a:xfrm>
          <a:off x="19154775" y="17267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116840</xdr:rowOff>
    </xdr:from>
    <xdr:to>
      <xdr:col>107</xdr:col>
      <xdr:colOff>101600</xdr:colOff>
      <xdr:row>106</xdr:row>
      <xdr:rowOff>46990</xdr:rowOff>
    </xdr:to>
    <xdr:sp macro="" textlink="">
      <xdr:nvSpPr>
        <xdr:cNvPr id="686" name="フローチャート: 判断 685">
          <a:extLst>
            <a:ext uri="{FF2B5EF4-FFF2-40B4-BE49-F238E27FC236}">
              <a16:creationId xmlns:a16="http://schemas.microsoft.com/office/drawing/2014/main" id="{6FB84544-458E-4E8C-8B56-CCC5A6254FE2}"/>
            </a:ext>
          </a:extLst>
        </xdr:cNvPr>
        <xdr:cNvSpPr/>
      </xdr:nvSpPr>
      <xdr:spPr>
        <a:xfrm>
          <a:off x="18345150" y="172618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125730</xdr:rowOff>
    </xdr:from>
    <xdr:to>
      <xdr:col>102</xdr:col>
      <xdr:colOff>165100</xdr:colOff>
      <xdr:row>106</xdr:row>
      <xdr:rowOff>55880</xdr:rowOff>
    </xdr:to>
    <xdr:sp macro="" textlink="">
      <xdr:nvSpPr>
        <xdr:cNvPr id="687" name="フローチャート: 判断 686">
          <a:extLst>
            <a:ext uri="{FF2B5EF4-FFF2-40B4-BE49-F238E27FC236}">
              <a16:creationId xmlns:a16="http://schemas.microsoft.com/office/drawing/2014/main" id="{A9FC400E-7E12-41CB-8BC9-D1F82802D600}"/>
            </a:ext>
          </a:extLst>
        </xdr:cNvPr>
        <xdr:cNvSpPr/>
      </xdr:nvSpPr>
      <xdr:spPr>
        <a:xfrm>
          <a:off x="17554575" y="17267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132715</xdr:rowOff>
    </xdr:from>
    <xdr:to>
      <xdr:col>98</xdr:col>
      <xdr:colOff>38100</xdr:colOff>
      <xdr:row>106</xdr:row>
      <xdr:rowOff>63500</xdr:rowOff>
    </xdr:to>
    <xdr:sp macro="" textlink="">
      <xdr:nvSpPr>
        <xdr:cNvPr id="688" name="フローチャート: 判断 687">
          <a:extLst>
            <a:ext uri="{FF2B5EF4-FFF2-40B4-BE49-F238E27FC236}">
              <a16:creationId xmlns:a16="http://schemas.microsoft.com/office/drawing/2014/main" id="{FEDCC1A3-D3E1-41FC-8CD3-CA769539AEA6}"/>
            </a:ext>
          </a:extLst>
        </xdr:cNvPr>
        <xdr:cNvSpPr/>
      </xdr:nvSpPr>
      <xdr:spPr>
        <a:xfrm>
          <a:off x="16754475" y="17277715"/>
          <a:ext cx="8572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689" name="テキスト ボックス 688">
          <a:extLst>
            <a:ext uri="{FF2B5EF4-FFF2-40B4-BE49-F238E27FC236}">
              <a16:creationId xmlns:a16="http://schemas.microsoft.com/office/drawing/2014/main" id="{6D687E37-AE57-40AF-97A4-D0619AEAE6DD}"/>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690" name="テキスト ボックス 689">
          <a:extLst>
            <a:ext uri="{FF2B5EF4-FFF2-40B4-BE49-F238E27FC236}">
              <a16:creationId xmlns:a16="http://schemas.microsoft.com/office/drawing/2014/main" id="{C2C33348-B430-49BD-9614-708385461CA1}"/>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691" name="テキスト ボックス 690">
          <a:extLst>
            <a:ext uri="{FF2B5EF4-FFF2-40B4-BE49-F238E27FC236}">
              <a16:creationId xmlns:a16="http://schemas.microsoft.com/office/drawing/2014/main" id="{4094EABC-D177-4994-B4E9-A61FAECA40E8}"/>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692" name="テキスト ボックス 691">
          <a:extLst>
            <a:ext uri="{FF2B5EF4-FFF2-40B4-BE49-F238E27FC236}">
              <a16:creationId xmlns:a16="http://schemas.microsoft.com/office/drawing/2014/main" id="{BEA9D068-8951-441A-BF79-A0972CB5D9C1}"/>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693" name="テキスト ボックス 692">
          <a:extLst>
            <a:ext uri="{FF2B5EF4-FFF2-40B4-BE49-F238E27FC236}">
              <a16:creationId xmlns:a16="http://schemas.microsoft.com/office/drawing/2014/main" id="{BBFDAD63-B738-4E15-9FB8-46C82A41DF25}"/>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132715</xdr:rowOff>
    </xdr:from>
    <xdr:to>
      <xdr:col>116</xdr:col>
      <xdr:colOff>114300</xdr:colOff>
      <xdr:row>107</xdr:row>
      <xdr:rowOff>63500</xdr:rowOff>
    </xdr:to>
    <xdr:sp macro="" textlink="">
      <xdr:nvSpPr>
        <xdr:cNvPr id="694" name="楕円 693">
          <a:extLst>
            <a:ext uri="{FF2B5EF4-FFF2-40B4-BE49-F238E27FC236}">
              <a16:creationId xmlns:a16="http://schemas.microsoft.com/office/drawing/2014/main" id="{6D97230D-FF27-4644-B672-655AC85F33ED}"/>
            </a:ext>
          </a:extLst>
        </xdr:cNvPr>
        <xdr:cNvSpPr/>
      </xdr:nvSpPr>
      <xdr:spPr>
        <a:xfrm>
          <a:off x="19897725" y="17449165"/>
          <a:ext cx="10477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111125</xdr:rowOff>
    </xdr:from>
    <xdr:ext cx="469900" cy="252730"/>
    <xdr:sp macro="" textlink="">
      <xdr:nvSpPr>
        <xdr:cNvPr id="695" name="【公民館】&#10;一人当たり面積該当値テキスト">
          <a:extLst>
            <a:ext uri="{FF2B5EF4-FFF2-40B4-BE49-F238E27FC236}">
              <a16:creationId xmlns:a16="http://schemas.microsoft.com/office/drawing/2014/main" id="{FDECA672-9C65-448B-9ACF-3ED0166DE9D6}"/>
            </a:ext>
          </a:extLst>
        </xdr:cNvPr>
        <xdr:cNvSpPr txBox="1"/>
      </xdr:nvSpPr>
      <xdr:spPr>
        <a:xfrm>
          <a:off x="19992975" y="174275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132715</xdr:rowOff>
    </xdr:from>
    <xdr:to>
      <xdr:col>112</xdr:col>
      <xdr:colOff>38100</xdr:colOff>
      <xdr:row>107</xdr:row>
      <xdr:rowOff>63500</xdr:rowOff>
    </xdr:to>
    <xdr:sp macro="" textlink="">
      <xdr:nvSpPr>
        <xdr:cNvPr id="696" name="楕円 695">
          <a:extLst>
            <a:ext uri="{FF2B5EF4-FFF2-40B4-BE49-F238E27FC236}">
              <a16:creationId xmlns:a16="http://schemas.microsoft.com/office/drawing/2014/main" id="{D04C2A75-E0BF-4384-BED2-7B6677294A36}"/>
            </a:ext>
          </a:extLst>
        </xdr:cNvPr>
        <xdr:cNvSpPr/>
      </xdr:nvSpPr>
      <xdr:spPr>
        <a:xfrm>
          <a:off x="19154775" y="17449165"/>
          <a:ext cx="8572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12065</xdr:rowOff>
    </xdr:from>
    <xdr:to>
      <xdr:col>116</xdr:col>
      <xdr:colOff>63500</xdr:colOff>
      <xdr:row>107</xdr:row>
      <xdr:rowOff>12065</xdr:rowOff>
    </xdr:to>
    <xdr:cxnSp macro="">
      <xdr:nvCxnSpPr>
        <xdr:cNvPr id="697" name="直線コネクタ 696">
          <a:extLst>
            <a:ext uri="{FF2B5EF4-FFF2-40B4-BE49-F238E27FC236}">
              <a16:creationId xmlns:a16="http://schemas.microsoft.com/office/drawing/2014/main" id="{2EC9CF14-CA73-44E9-963B-188534A0C270}"/>
            </a:ext>
          </a:extLst>
        </xdr:cNvPr>
        <xdr:cNvCxnSpPr/>
      </xdr:nvCxnSpPr>
      <xdr:spPr>
        <a:xfrm>
          <a:off x="19202400" y="17496790"/>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135255</xdr:rowOff>
    </xdr:from>
    <xdr:to>
      <xdr:col>107</xdr:col>
      <xdr:colOff>101600</xdr:colOff>
      <xdr:row>107</xdr:row>
      <xdr:rowOff>65405</xdr:rowOff>
    </xdr:to>
    <xdr:sp macro="" textlink="">
      <xdr:nvSpPr>
        <xdr:cNvPr id="698" name="楕円 697">
          <a:extLst>
            <a:ext uri="{FF2B5EF4-FFF2-40B4-BE49-F238E27FC236}">
              <a16:creationId xmlns:a16="http://schemas.microsoft.com/office/drawing/2014/main" id="{56E3CCE5-E7D3-44B8-9F9A-A58EBDEF798F}"/>
            </a:ext>
          </a:extLst>
        </xdr:cNvPr>
        <xdr:cNvSpPr/>
      </xdr:nvSpPr>
      <xdr:spPr>
        <a:xfrm>
          <a:off x="18345150" y="174517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12065</xdr:rowOff>
    </xdr:from>
    <xdr:to>
      <xdr:col>111</xdr:col>
      <xdr:colOff>177800</xdr:colOff>
      <xdr:row>107</xdr:row>
      <xdr:rowOff>14605</xdr:rowOff>
    </xdr:to>
    <xdr:cxnSp macro="">
      <xdr:nvCxnSpPr>
        <xdr:cNvPr id="699" name="直線コネクタ 698">
          <a:extLst>
            <a:ext uri="{FF2B5EF4-FFF2-40B4-BE49-F238E27FC236}">
              <a16:creationId xmlns:a16="http://schemas.microsoft.com/office/drawing/2014/main" id="{4BD0E2ED-E181-48AC-A39D-B6504FFCF5E3}"/>
            </a:ext>
          </a:extLst>
        </xdr:cNvPr>
        <xdr:cNvCxnSpPr/>
      </xdr:nvCxnSpPr>
      <xdr:spPr>
        <a:xfrm flipV="1">
          <a:off x="18392775" y="17496790"/>
          <a:ext cx="80962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139700</xdr:rowOff>
    </xdr:from>
    <xdr:to>
      <xdr:col>98</xdr:col>
      <xdr:colOff>38100</xdr:colOff>
      <xdr:row>107</xdr:row>
      <xdr:rowOff>69850</xdr:rowOff>
    </xdr:to>
    <xdr:sp macro="" textlink="">
      <xdr:nvSpPr>
        <xdr:cNvPr id="700" name="楕円 699">
          <a:extLst>
            <a:ext uri="{FF2B5EF4-FFF2-40B4-BE49-F238E27FC236}">
              <a16:creationId xmlns:a16="http://schemas.microsoft.com/office/drawing/2014/main" id="{E7C64809-824B-4B3F-AD33-CD8CF1C74998}"/>
            </a:ext>
          </a:extLst>
        </xdr:cNvPr>
        <xdr:cNvSpPr/>
      </xdr:nvSpPr>
      <xdr:spPr>
        <a:xfrm>
          <a:off x="16754475" y="17459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104</xdr:row>
      <xdr:rowOff>72390</xdr:rowOff>
    </xdr:from>
    <xdr:ext cx="469900" cy="259080"/>
    <xdr:sp macro="" textlink="">
      <xdr:nvSpPr>
        <xdr:cNvPr id="701" name="n_1aveValue【公民館】&#10;一人当たり面積">
          <a:extLst>
            <a:ext uri="{FF2B5EF4-FFF2-40B4-BE49-F238E27FC236}">
              <a16:creationId xmlns:a16="http://schemas.microsoft.com/office/drawing/2014/main" id="{76D55BBB-A71E-4220-ACBC-08497A503F0F}"/>
            </a:ext>
          </a:extLst>
        </xdr:cNvPr>
        <xdr:cNvSpPr txBox="1"/>
      </xdr:nvSpPr>
      <xdr:spPr>
        <a:xfrm>
          <a:off x="18983325" y="170427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63500</xdr:rowOff>
    </xdr:from>
    <xdr:ext cx="463550" cy="252730"/>
    <xdr:sp macro="" textlink="">
      <xdr:nvSpPr>
        <xdr:cNvPr id="702" name="n_2aveValue【公民館】&#10;一人当たり面積">
          <a:extLst>
            <a:ext uri="{FF2B5EF4-FFF2-40B4-BE49-F238E27FC236}">
              <a16:creationId xmlns:a16="http://schemas.microsoft.com/office/drawing/2014/main" id="{3E600F40-5FFA-4CBF-8093-EE39B8865AA2}"/>
            </a:ext>
          </a:extLst>
        </xdr:cNvPr>
        <xdr:cNvSpPr txBox="1"/>
      </xdr:nvSpPr>
      <xdr:spPr>
        <a:xfrm>
          <a:off x="18183225" y="170402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72390</xdr:rowOff>
    </xdr:from>
    <xdr:ext cx="463550" cy="259080"/>
    <xdr:sp macro="" textlink="">
      <xdr:nvSpPr>
        <xdr:cNvPr id="703" name="n_3aveValue【公民館】&#10;一人当たり面積">
          <a:extLst>
            <a:ext uri="{FF2B5EF4-FFF2-40B4-BE49-F238E27FC236}">
              <a16:creationId xmlns:a16="http://schemas.microsoft.com/office/drawing/2014/main" id="{C311409C-377A-4F7E-BEE0-72108E646DB8}"/>
            </a:ext>
          </a:extLst>
        </xdr:cNvPr>
        <xdr:cNvSpPr txBox="1"/>
      </xdr:nvSpPr>
      <xdr:spPr>
        <a:xfrm>
          <a:off x="17383125" y="170427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79375</xdr:rowOff>
    </xdr:from>
    <xdr:ext cx="463550" cy="258445"/>
    <xdr:sp macro="" textlink="">
      <xdr:nvSpPr>
        <xdr:cNvPr id="704" name="n_4aveValue【公民館】&#10;一人当たり面積">
          <a:extLst>
            <a:ext uri="{FF2B5EF4-FFF2-40B4-BE49-F238E27FC236}">
              <a16:creationId xmlns:a16="http://schemas.microsoft.com/office/drawing/2014/main" id="{478F5E49-A215-4EC2-911A-B298FE5693CE}"/>
            </a:ext>
          </a:extLst>
        </xdr:cNvPr>
        <xdr:cNvSpPr txBox="1"/>
      </xdr:nvSpPr>
      <xdr:spPr>
        <a:xfrm>
          <a:off x="16592550" y="17056100"/>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53975</xdr:rowOff>
    </xdr:from>
    <xdr:ext cx="469900" cy="252730"/>
    <xdr:sp macro="" textlink="">
      <xdr:nvSpPr>
        <xdr:cNvPr id="705" name="n_1mainValue【公民館】&#10;一人当たり面積">
          <a:extLst>
            <a:ext uri="{FF2B5EF4-FFF2-40B4-BE49-F238E27FC236}">
              <a16:creationId xmlns:a16="http://schemas.microsoft.com/office/drawing/2014/main" id="{58282BA5-A175-495C-8D8C-25AF7A039ACA}"/>
            </a:ext>
          </a:extLst>
        </xdr:cNvPr>
        <xdr:cNvSpPr txBox="1"/>
      </xdr:nvSpPr>
      <xdr:spPr>
        <a:xfrm>
          <a:off x="18983325" y="175418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56515</xdr:rowOff>
    </xdr:from>
    <xdr:ext cx="463550" cy="258445"/>
    <xdr:sp macro="" textlink="">
      <xdr:nvSpPr>
        <xdr:cNvPr id="706" name="n_2mainValue【公民館】&#10;一人当たり面積">
          <a:extLst>
            <a:ext uri="{FF2B5EF4-FFF2-40B4-BE49-F238E27FC236}">
              <a16:creationId xmlns:a16="http://schemas.microsoft.com/office/drawing/2014/main" id="{0BBEFD9D-1010-4006-95DF-5E89565EBB27}"/>
            </a:ext>
          </a:extLst>
        </xdr:cNvPr>
        <xdr:cNvSpPr txBox="1"/>
      </xdr:nvSpPr>
      <xdr:spPr>
        <a:xfrm>
          <a:off x="18183225" y="17544415"/>
          <a:ext cx="463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60960</xdr:rowOff>
    </xdr:from>
    <xdr:ext cx="463550" cy="259080"/>
    <xdr:sp macro="" textlink="">
      <xdr:nvSpPr>
        <xdr:cNvPr id="707" name="n_4mainValue【公民館】&#10;一人当たり面積">
          <a:extLst>
            <a:ext uri="{FF2B5EF4-FFF2-40B4-BE49-F238E27FC236}">
              <a16:creationId xmlns:a16="http://schemas.microsoft.com/office/drawing/2014/main" id="{0BF8EE16-6095-4185-A6E4-4F83769D6651}"/>
            </a:ext>
          </a:extLst>
        </xdr:cNvPr>
        <xdr:cNvSpPr txBox="1"/>
      </xdr:nvSpPr>
      <xdr:spPr>
        <a:xfrm>
          <a:off x="16592550" y="1755203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08" name="正方形/長方形 707">
          <a:extLst>
            <a:ext uri="{FF2B5EF4-FFF2-40B4-BE49-F238E27FC236}">
              <a16:creationId xmlns:a16="http://schemas.microsoft.com/office/drawing/2014/main" id="{ADA63AB9-98BF-42A6-AB4E-82CB9351859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09" name="正方形/長方形 708">
          <a:extLst>
            <a:ext uri="{FF2B5EF4-FFF2-40B4-BE49-F238E27FC236}">
              <a16:creationId xmlns:a16="http://schemas.microsoft.com/office/drawing/2014/main" id="{42722500-8FDB-4400-8398-701A5CCE1A33}"/>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0" name="テキスト ボックス 709">
          <a:extLst>
            <a:ext uri="{FF2B5EF4-FFF2-40B4-BE49-F238E27FC236}">
              <a16:creationId xmlns:a16="http://schemas.microsoft.com/office/drawing/2014/main" id="{FEC7E052-9CD7-4999-BEC8-6D39196BF76B}"/>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・類似団体と比較して、有形固定資産減価償却率が高くなっている主な施設は、「道路」、「公営住宅」である。</a:t>
          </a:r>
        </a:p>
        <a:p>
          <a:r>
            <a:rPr kumimoji="1" lang="ja-JP" altLang="en-US" sz="1300">
              <a:latin typeface="ＭＳ Ｐゴシック"/>
              <a:ea typeface="ＭＳ Ｐゴシック"/>
            </a:rPr>
            <a:t>　「公営住宅」については、有形固定資産減価償却率が高い上、一人当たり面積も類似団体内平均値を上回っていることから、市営住宅長寿命化計画に沿って、市の適正規模を踏まえた解体や改修等を実施していく。</a:t>
          </a:r>
        </a:p>
        <a:p>
          <a:r>
            <a:rPr kumimoji="1" lang="ja-JP" altLang="en-US" sz="1300">
              <a:latin typeface="ＭＳ Ｐゴシック"/>
              <a:ea typeface="ＭＳ Ｐゴシック"/>
            </a:rPr>
            <a:t>・類似団体と比較して、有形固定資産減価償却率が低くなっている主な施設は、「橋りょう・トンネル」、「公民館」である。</a:t>
          </a:r>
        </a:p>
        <a:p>
          <a:endParaRPr kumimoji="1" lang="ja-JP" altLang="en-US" sz="1300">
            <a:latin typeface="ＭＳ Ｐゴシック"/>
            <a:ea typeface="ＭＳ Ｐゴシック"/>
          </a:endParaRPr>
        </a:p>
        <a:p>
          <a:r>
            <a:rPr kumimoji="1" lang="ja-JP" altLang="en-US" sz="1300">
              <a:latin typeface="ＭＳ Ｐゴシック"/>
              <a:ea typeface="ＭＳ Ｐゴシック"/>
            </a:rPr>
            <a:t>多くの施設で有形固定資産減価償却率が高くなっているため、令和</a:t>
          </a:r>
          <a:r>
            <a:rPr kumimoji="1" lang="en-US" altLang="ja-JP" sz="1300">
              <a:latin typeface="ＭＳ Ｐゴシック"/>
              <a:ea typeface="ＭＳ Ｐゴシック"/>
            </a:rPr>
            <a:t>2</a:t>
          </a:r>
          <a:r>
            <a:rPr kumimoji="1" lang="ja-JP" altLang="en-US" sz="1300">
              <a:latin typeface="ＭＳ Ｐゴシック"/>
              <a:ea typeface="ＭＳ Ｐゴシック"/>
            </a:rPr>
            <a:t>年度に策定した公共施設個別施設計画に基づき、施設の長寿命化や統廃合を進め、数値の改善を図る必要がある。</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4E4B53-A1EE-4420-900A-EDC0D988F08B}"/>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F227F6-8106-4411-8D83-B6394B8BD92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DFD966-4BE4-4CCF-B9D3-2F3DAEC4964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E16449-B529-493D-87C6-37205809059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群馬県みどり市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10516E-8607-46DF-9C48-B2FA1D0CB8E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6D416D4-CAA7-403C-B611-269AC89D31E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151AC8A-EF1B-48EB-864C-5508B174B19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CA11ECC-3170-496A-856C-CCF62662781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77D2ED1-40DE-47D4-9EAC-AA7B54ED0B87}"/>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AF06A5B-BDC5-47A0-9EAA-4D6BC645103F}"/>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48,470
47,370
208.42
31,719,375
30,693,439
714,316
12,624,972
23,430,744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6519AEE-0EF3-4EBF-95AD-4B691222ADE2}"/>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C3636B-5743-456D-9F57-5C737C3493F1}"/>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8FB47A-6EA7-4AF7-BAF7-F02D97017590}"/>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A46AE4-AEE1-4D98-AFFC-7341B0BB6102}"/>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3AEFE0-A304-4B47-A490-43D3DF49A2F1}"/>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F149649-4C51-4981-8F23-5D0E19B0963B}"/>
            </a:ext>
          </a:extLst>
        </xdr:cNvPr>
        <xdr:cNvSpPr/>
      </xdr:nvSpPr>
      <xdr:spPr>
        <a:xfrm>
          <a:off x="6467475" y="1628775"/>
          <a:ext cx="30861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D167BB-E944-458B-8924-B2DA5352AF9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88845F-E40F-4978-933D-DB5FB683A5D3}"/>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2D333A6-0E20-4B77-B16C-D241D95BE8C5}"/>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815861B-DB8A-43C8-AE29-044CE8122D42}"/>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B33713-E2D8-4403-BEEA-E54D9FF3D87C}"/>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A5F8BA-8BA3-4834-9E71-42BA6EE6582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B04FB36-6B1F-40F2-8BCA-7A88C3EF38D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41741F3-7132-4ECF-86CA-AEC43FC3F9A2}"/>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49AA8B6-C245-4612-B730-B76644726B11}"/>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498A98-395B-46AD-8CF7-85350CC31A84}"/>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B3C2E6-4F53-4E7B-8A72-27921731ADD8}"/>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BFE82E0D-98F4-4F67-B5CE-8121FE730098}"/>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5B3BFFA2-100C-4054-A133-84B9D3CE0680}"/>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C74EBCE3-31F1-43AE-BED6-A7E533E96BF8}"/>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2730"/>
    <xdr:sp macro="" textlink="">
      <xdr:nvSpPr>
        <xdr:cNvPr id="32" name="テキスト ボックス 31">
          <a:extLst>
            <a:ext uri="{FF2B5EF4-FFF2-40B4-BE49-F238E27FC236}">
              <a16:creationId xmlns:a16="http://schemas.microsoft.com/office/drawing/2014/main" id="{4B701337-20FD-4413-81AC-685A2D5C0519}"/>
            </a:ext>
          </a:extLst>
        </xdr:cNvPr>
        <xdr:cNvSpPr txBox="1"/>
      </xdr:nvSpPr>
      <xdr:spPr>
        <a:xfrm>
          <a:off x="638175" y="3552825"/>
          <a:ext cx="4433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83EFC8A-F60C-4C6D-B211-FE88A5C1779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E188CF-F336-46F0-9A4C-49B6B4D22A14}"/>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3B2162D-424A-4CBE-85B5-F5DAB9F0FD35}"/>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A4F40E-DB64-4680-99E5-356EB8317B86}"/>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3F27970-598B-45EE-AF20-B3EFAFB84301}"/>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123E65-9510-4FBA-A774-8E346DA1B09A}"/>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F2D987-576C-451A-8EAC-24B8A907F843}"/>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4FCA736-0245-4594-A004-3120346C165C}"/>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2100" cy="225425"/>
    <xdr:sp macro="" textlink="">
      <xdr:nvSpPr>
        <xdr:cNvPr id="41" name="テキスト ボックス 40">
          <a:extLst>
            <a:ext uri="{FF2B5EF4-FFF2-40B4-BE49-F238E27FC236}">
              <a16:creationId xmlns:a16="http://schemas.microsoft.com/office/drawing/2014/main" id="{BF804D50-DCF5-4F78-ACCF-50F45882B68F}"/>
            </a:ext>
          </a:extLst>
        </xdr:cNvPr>
        <xdr:cNvSpPr txBox="1"/>
      </xdr:nvSpPr>
      <xdr:spPr>
        <a:xfrm>
          <a:off x="666750" y="4867275"/>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93B02C4-9879-4DBD-A921-791379052EAE}"/>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1010" cy="259080"/>
    <xdr:sp macro="" textlink="">
      <xdr:nvSpPr>
        <xdr:cNvPr id="43" name="テキスト ボックス 42">
          <a:extLst>
            <a:ext uri="{FF2B5EF4-FFF2-40B4-BE49-F238E27FC236}">
              <a16:creationId xmlns:a16="http://schemas.microsoft.com/office/drawing/2014/main" id="{263D4B02-B174-4F44-BFBA-AA395AB59B65}"/>
            </a:ext>
          </a:extLst>
        </xdr:cNvPr>
        <xdr:cNvSpPr txBox="1"/>
      </xdr:nvSpPr>
      <xdr:spPr>
        <a:xfrm>
          <a:off x="278765" y="70745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8BA40E2F-76BD-49B5-8E2E-BE7F6740ACA5}"/>
            </a:ext>
          </a:extLst>
        </xdr:cNvPr>
        <xdr:cNvCxnSpPr/>
      </xdr:nvCxnSpPr>
      <xdr:spPr>
        <a:xfrm>
          <a:off x="685800" y="69030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1010" cy="252730"/>
    <xdr:sp macro="" textlink="">
      <xdr:nvSpPr>
        <xdr:cNvPr id="45" name="テキスト ボックス 44">
          <a:extLst>
            <a:ext uri="{FF2B5EF4-FFF2-40B4-BE49-F238E27FC236}">
              <a16:creationId xmlns:a16="http://schemas.microsoft.com/office/drawing/2014/main" id="{4ADD436D-3AA1-4231-843A-405D6E9C3AD6}"/>
            </a:ext>
          </a:extLst>
        </xdr:cNvPr>
        <xdr:cNvSpPr txBox="1"/>
      </xdr:nvSpPr>
      <xdr:spPr>
        <a:xfrm>
          <a:off x="278765" y="67735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62A31381-99C0-471E-A3FB-F65EFBFA2AF1}"/>
            </a:ext>
          </a:extLst>
        </xdr:cNvPr>
        <xdr:cNvCxnSpPr/>
      </xdr:nvCxnSpPr>
      <xdr:spPr>
        <a:xfrm>
          <a:off x="685800" y="65925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7D2D697E-D73B-463E-B2DC-C927EA087BEF}"/>
            </a:ext>
          </a:extLst>
        </xdr:cNvPr>
        <xdr:cNvSpPr txBox="1"/>
      </xdr:nvSpPr>
      <xdr:spPr>
        <a:xfrm>
          <a:off x="339725"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E90D0CC9-9DB3-4E8B-A963-C319DB5F9B80}"/>
            </a:ext>
          </a:extLst>
        </xdr:cNvPr>
        <xdr:cNvCxnSpPr/>
      </xdr:nvCxnSpPr>
      <xdr:spPr>
        <a:xfrm>
          <a:off x="685800" y="62845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2730"/>
    <xdr:sp macro="" textlink="">
      <xdr:nvSpPr>
        <xdr:cNvPr id="49" name="テキスト ボックス 48">
          <a:extLst>
            <a:ext uri="{FF2B5EF4-FFF2-40B4-BE49-F238E27FC236}">
              <a16:creationId xmlns:a16="http://schemas.microsoft.com/office/drawing/2014/main" id="{6EFA63AD-E3A5-4AE2-891D-36DF3874D239}"/>
            </a:ext>
          </a:extLst>
        </xdr:cNvPr>
        <xdr:cNvSpPr txBox="1"/>
      </xdr:nvSpPr>
      <xdr:spPr>
        <a:xfrm>
          <a:off x="339725" y="615569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62AC7428-C92A-4F00-A5D6-21878652CF93}"/>
            </a:ext>
          </a:extLst>
        </xdr:cNvPr>
        <xdr:cNvCxnSpPr/>
      </xdr:nvCxnSpPr>
      <xdr:spPr>
        <a:xfrm>
          <a:off x="685800" y="598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91EC3D3C-74E1-4EE2-ACCE-C9F9720F6652}"/>
            </a:ext>
          </a:extLst>
        </xdr:cNvPr>
        <xdr:cNvSpPr txBox="1"/>
      </xdr:nvSpPr>
      <xdr:spPr>
        <a:xfrm>
          <a:off x="339725"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79645B8D-2EDC-4BDC-9936-5EAE4B2ECECA}"/>
            </a:ext>
          </a:extLst>
        </xdr:cNvPr>
        <xdr:cNvCxnSpPr/>
      </xdr:nvCxnSpPr>
      <xdr:spPr>
        <a:xfrm>
          <a:off x="685800" y="5676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F118A849-95DD-4B02-82E5-B99DF8D770DC}"/>
            </a:ext>
          </a:extLst>
        </xdr:cNvPr>
        <xdr:cNvSpPr txBox="1"/>
      </xdr:nvSpPr>
      <xdr:spPr>
        <a:xfrm>
          <a:off x="339725"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CD66C78D-255B-4AD9-BE8A-87E478213675}"/>
            </a:ext>
          </a:extLst>
        </xdr:cNvPr>
        <xdr:cNvCxnSpPr/>
      </xdr:nvCxnSpPr>
      <xdr:spPr>
        <a:xfrm>
          <a:off x="685800" y="53555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2740" cy="252730"/>
    <xdr:sp macro="" textlink="">
      <xdr:nvSpPr>
        <xdr:cNvPr id="55" name="テキスト ボックス 54">
          <a:extLst>
            <a:ext uri="{FF2B5EF4-FFF2-40B4-BE49-F238E27FC236}">
              <a16:creationId xmlns:a16="http://schemas.microsoft.com/office/drawing/2014/main" id="{6E65715C-9EB6-482B-B61C-D86C2365112E}"/>
            </a:ext>
          </a:extLst>
        </xdr:cNvPr>
        <xdr:cNvSpPr txBox="1"/>
      </xdr:nvSpPr>
      <xdr:spPr>
        <a:xfrm>
          <a:off x="387985" y="5219700"/>
          <a:ext cx="332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DBC07CD-5F9E-4BB2-B36D-C7316FBE4692}"/>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36CD2BF-64C7-49B0-9CEA-5B48C9951F1C}"/>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42</xdr:row>
      <xdr:rowOff>92710</xdr:rowOff>
    </xdr:to>
    <xdr:cxnSp macro="">
      <xdr:nvCxnSpPr>
        <xdr:cNvPr id="58" name="直線コネクタ 57">
          <a:extLst>
            <a:ext uri="{FF2B5EF4-FFF2-40B4-BE49-F238E27FC236}">
              <a16:creationId xmlns:a16="http://schemas.microsoft.com/office/drawing/2014/main" id="{C78F7BEF-2783-4CD4-B66D-98EB9C3CE929}"/>
            </a:ext>
          </a:extLst>
        </xdr:cNvPr>
        <xdr:cNvCxnSpPr/>
      </xdr:nvCxnSpPr>
      <xdr:spPr>
        <a:xfrm flipV="1">
          <a:off x="4180840" y="5408295"/>
          <a:ext cx="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96520</xdr:rowOff>
    </xdr:from>
    <xdr:ext cx="469900" cy="259080"/>
    <xdr:sp macro="" textlink="">
      <xdr:nvSpPr>
        <xdr:cNvPr id="59" name="【図書館】&#10;有形固定資産減価償却率最小値テキスト">
          <a:extLst>
            <a:ext uri="{FF2B5EF4-FFF2-40B4-BE49-F238E27FC236}">
              <a16:creationId xmlns:a16="http://schemas.microsoft.com/office/drawing/2014/main" id="{3F0DEB8F-3254-4038-AD74-EC4CF9BDB0EB}"/>
            </a:ext>
          </a:extLst>
        </xdr:cNvPr>
        <xdr:cNvSpPr txBox="1"/>
      </xdr:nvSpPr>
      <xdr:spPr>
        <a:xfrm>
          <a:off x="4219575" y="6906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92710</xdr:rowOff>
    </xdr:from>
    <xdr:to>
      <xdr:col>24</xdr:col>
      <xdr:colOff>152400</xdr:colOff>
      <xdr:row>42</xdr:row>
      <xdr:rowOff>92710</xdr:rowOff>
    </xdr:to>
    <xdr:cxnSp macro="">
      <xdr:nvCxnSpPr>
        <xdr:cNvPr id="60" name="直線コネクタ 59">
          <a:extLst>
            <a:ext uri="{FF2B5EF4-FFF2-40B4-BE49-F238E27FC236}">
              <a16:creationId xmlns:a16="http://schemas.microsoft.com/office/drawing/2014/main" id="{C9F40C2A-0FF7-4D81-A0A5-44EFE5EEA7BC}"/>
            </a:ext>
          </a:extLst>
        </xdr:cNvPr>
        <xdr:cNvCxnSpPr/>
      </xdr:nvCxnSpPr>
      <xdr:spPr>
        <a:xfrm>
          <a:off x="4105275" y="6903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1905</xdr:rowOff>
    </xdr:from>
    <xdr:ext cx="340360" cy="259080"/>
    <xdr:sp macro="" textlink="">
      <xdr:nvSpPr>
        <xdr:cNvPr id="61" name="【図書館】&#10;有形固定資産減価償却率最大値テキスト">
          <a:extLst>
            <a:ext uri="{FF2B5EF4-FFF2-40B4-BE49-F238E27FC236}">
              <a16:creationId xmlns:a16="http://schemas.microsoft.com/office/drawing/2014/main" id="{158BAE58-6087-48BC-83E6-49946E52FE3A}"/>
            </a:ext>
          </a:extLst>
        </xdr:cNvPr>
        <xdr:cNvSpPr txBox="1"/>
      </xdr:nvSpPr>
      <xdr:spPr>
        <a:xfrm>
          <a:off x="4219575" y="519303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2" name="直線コネクタ 61">
          <a:extLst>
            <a:ext uri="{FF2B5EF4-FFF2-40B4-BE49-F238E27FC236}">
              <a16:creationId xmlns:a16="http://schemas.microsoft.com/office/drawing/2014/main" id="{3CE36BD1-B51F-41B8-97FC-EE7A451A76F2}"/>
            </a:ext>
          </a:extLst>
        </xdr:cNvPr>
        <xdr:cNvCxnSpPr/>
      </xdr:nvCxnSpPr>
      <xdr:spPr>
        <a:xfrm>
          <a:off x="4105275" y="54082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31750</xdr:rowOff>
    </xdr:from>
    <xdr:ext cx="405130" cy="252730"/>
    <xdr:sp macro="" textlink="">
      <xdr:nvSpPr>
        <xdr:cNvPr id="63" name="【図書館】&#10;有形固定資産減価償却率平均値テキスト">
          <a:extLst>
            <a:ext uri="{FF2B5EF4-FFF2-40B4-BE49-F238E27FC236}">
              <a16:creationId xmlns:a16="http://schemas.microsoft.com/office/drawing/2014/main" id="{6D08EC9E-F395-45BA-ACF6-D04560E572A1}"/>
            </a:ext>
          </a:extLst>
        </xdr:cNvPr>
        <xdr:cNvSpPr txBox="1"/>
      </xdr:nvSpPr>
      <xdr:spPr>
        <a:xfrm>
          <a:off x="4219575" y="6029325"/>
          <a:ext cx="405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53340</xdr:rowOff>
    </xdr:from>
    <xdr:to>
      <xdr:col>24</xdr:col>
      <xdr:colOff>114300</xdr:colOff>
      <xdr:row>37</xdr:row>
      <xdr:rowOff>154940</xdr:rowOff>
    </xdr:to>
    <xdr:sp macro="" textlink="">
      <xdr:nvSpPr>
        <xdr:cNvPr id="64" name="フローチャート: 判断 63">
          <a:extLst>
            <a:ext uri="{FF2B5EF4-FFF2-40B4-BE49-F238E27FC236}">
              <a16:creationId xmlns:a16="http://schemas.microsoft.com/office/drawing/2014/main" id="{FB3D2544-624C-4AFD-A948-43A8F9311D92}"/>
            </a:ext>
          </a:extLst>
        </xdr:cNvPr>
        <xdr:cNvSpPr/>
      </xdr:nvSpPr>
      <xdr:spPr>
        <a:xfrm>
          <a:off x="4124325" y="60509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27305</xdr:rowOff>
    </xdr:from>
    <xdr:to>
      <xdr:col>20</xdr:col>
      <xdr:colOff>38100</xdr:colOff>
      <xdr:row>37</xdr:row>
      <xdr:rowOff>128905</xdr:rowOff>
    </xdr:to>
    <xdr:sp macro="" textlink="">
      <xdr:nvSpPr>
        <xdr:cNvPr id="65" name="フローチャート: 判断 64">
          <a:extLst>
            <a:ext uri="{FF2B5EF4-FFF2-40B4-BE49-F238E27FC236}">
              <a16:creationId xmlns:a16="http://schemas.microsoft.com/office/drawing/2014/main" id="{4A1F3B61-023B-4150-B889-812A047A4A24}"/>
            </a:ext>
          </a:extLst>
        </xdr:cNvPr>
        <xdr:cNvSpPr/>
      </xdr:nvSpPr>
      <xdr:spPr>
        <a:xfrm>
          <a:off x="3381375" y="60312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76200</xdr:rowOff>
    </xdr:from>
    <xdr:to>
      <xdr:col>15</xdr:col>
      <xdr:colOff>101600</xdr:colOff>
      <xdr:row>38</xdr:row>
      <xdr:rowOff>6350</xdr:rowOff>
    </xdr:to>
    <xdr:sp macro="" textlink="">
      <xdr:nvSpPr>
        <xdr:cNvPr id="66" name="フローチャート: 判断 65">
          <a:extLst>
            <a:ext uri="{FF2B5EF4-FFF2-40B4-BE49-F238E27FC236}">
              <a16:creationId xmlns:a16="http://schemas.microsoft.com/office/drawing/2014/main" id="{8830C141-8BD1-43D4-BC63-A5E27F851FCD}"/>
            </a:ext>
          </a:extLst>
        </xdr:cNvPr>
        <xdr:cNvSpPr/>
      </xdr:nvSpPr>
      <xdr:spPr>
        <a:xfrm>
          <a:off x="2571750" y="60769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103505</xdr:rowOff>
    </xdr:from>
    <xdr:to>
      <xdr:col>10</xdr:col>
      <xdr:colOff>165100</xdr:colOff>
      <xdr:row>38</xdr:row>
      <xdr:rowOff>33655</xdr:rowOff>
    </xdr:to>
    <xdr:sp macro="" textlink="">
      <xdr:nvSpPr>
        <xdr:cNvPr id="67" name="フローチャート: 判断 66">
          <a:extLst>
            <a:ext uri="{FF2B5EF4-FFF2-40B4-BE49-F238E27FC236}">
              <a16:creationId xmlns:a16="http://schemas.microsoft.com/office/drawing/2014/main" id="{F4D28088-6535-411D-8A8C-7FC936ACB773}"/>
            </a:ext>
          </a:extLst>
        </xdr:cNvPr>
        <xdr:cNvSpPr/>
      </xdr:nvSpPr>
      <xdr:spPr>
        <a:xfrm>
          <a:off x="1781175" y="61074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80645</xdr:rowOff>
    </xdr:from>
    <xdr:to>
      <xdr:col>6</xdr:col>
      <xdr:colOff>38100</xdr:colOff>
      <xdr:row>38</xdr:row>
      <xdr:rowOff>10795</xdr:rowOff>
    </xdr:to>
    <xdr:sp macro="" textlink="">
      <xdr:nvSpPr>
        <xdr:cNvPr id="68" name="フローチャート: 判断 67">
          <a:extLst>
            <a:ext uri="{FF2B5EF4-FFF2-40B4-BE49-F238E27FC236}">
              <a16:creationId xmlns:a16="http://schemas.microsoft.com/office/drawing/2014/main" id="{B73EC5CA-ECD4-4297-A09D-20B6C2DE8E31}"/>
            </a:ext>
          </a:extLst>
        </xdr:cNvPr>
        <xdr:cNvSpPr/>
      </xdr:nvSpPr>
      <xdr:spPr>
        <a:xfrm>
          <a:off x="981075" y="60845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80150EE3-7F99-4382-A924-E8FF845B9F3A}"/>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4854FB8B-459E-4FD3-8FD2-1B2CAF4160A6}"/>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1462821E-B0AF-4C6C-8100-E0738524F6BE}"/>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5680DD45-556E-4A3F-9C03-FA2446FE706F}"/>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29D97FA5-AB90-44DD-8032-53E8CE6D331C}"/>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4445</xdr:rowOff>
    </xdr:from>
    <xdr:to>
      <xdr:col>24</xdr:col>
      <xdr:colOff>114300</xdr:colOff>
      <xdr:row>37</xdr:row>
      <xdr:rowOff>106045</xdr:rowOff>
    </xdr:to>
    <xdr:sp macro="" textlink="">
      <xdr:nvSpPr>
        <xdr:cNvPr id="74" name="楕円 73">
          <a:extLst>
            <a:ext uri="{FF2B5EF4-FFF2-40B4-BE49-F238E27FC236}">
              <a16:creationId xmlns:a16="http://schemas.microsoft.com/office/drawing/2014/main" id="{03E33FFD-A5EE-4C2F-B091-703E280BB256}"/>
            </a:ext>
          </a:extLst>
        </xdr:cNvPr>
        <xdr:cNvSpPr/>
      </xdr:nvSpPr>
      <xdr:spPr>
        <a:xfrm>
          <a:off x="4124325" y="60083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27305</xdr:rowOff>
    </xdr:from>
    <xdr:ext cx="405130" cy="259080"/>
    <xdr:sp macro="" textlink="">
      <xdr:nvSpPr>
        <xdr:cNvPr id="75" name="【図書館】&#10;有形固定資産減価償却率該当値テキスト">
          <a:extLst>
            <a:ext uri="{FF2B5EF4-FFF2-40B4-BE49-F238E27FC236}">
              <a16:creationId xmlns:a16="http://schemas.microsoft.com/office/drawing/2014/main" id="{F0FA538A-67BC-460F-AC34-43A4B0937986}"/>
            </a:ext>
          </a:extLst>
        </xdr:cNvPr>
        <xdr:cNvSpPr txBox="1"/>
      </xdr:nvSpPr>
      <xdr:spPr>
        <a:xfrm>
          <a:off x="4219575" y="58693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57785</xdr:rowOff>
    </xdr:from>
    <xdr:to>
      <xdr:col>20</xdr:col>
      <xdr:colOff>38100</xdr:colOff>
      <xdr:row>37</xdr:row>
      <xdr:rowOff>159385</xdr:rowOff>
    </xdr:to>
    <xdr:sp macro="" textlink="">
      <xdr:nvSpPr>
        <xdr:cNvPr id="76" name="楕円 75">
          <a:extLst>
            <a:ext uri="{FF2B5EF4-FFF2-40B4-BE49-F238E27FC236}">
              <a16:creationId xmlns:a16="http://schemas.microsoft.com/office/drawing/2014/main" id="{8C1883D8-421A-4451-A72A-E1179611EA6E}"/>
            </a:ext>
          </a:extLst>
        </xdr:cNvPr>
        <xdr:cNvSpPr/>
      </xdr:nvSpPr>
      <xdr:spPr>
        <a:xfrm>
          <a:off x="3381375" y="60585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55245</xdr:rowOff>
    </xdr:from>
    <xdr:to>
      <xdr:col>24</xdr:col>
      <xdr:colOff>63500</xdr:colOff>
      <xdr:row>37</xdr:row>
      <xdr:rowOff>109220</xdr:rowOff>
    </xdr:to>
    <xdr:cxnSp macro="">
      <xdr:nvCxnSpPr>
        <xdr:cNvPr id="77" name="直線コネクタ 76">
          <a:extLst>
            <a:ext uri="{FF2B5EF4-FFF2-40B4-BE49-F238E27FC236}">
              <a16:creationId xmlns:a16="http://schemas.microsoft.com/office/drawing/2014/main" id="{F9076262-C575-4C4F-BC36-E46940BC00D2}"/>
            </a:ext>
          </a:extLst>
        </xdr:cNvPr>
        <xdr:cNvCxnSpPr/>
      </xdr:nvCxnSpPr>
      <xdr:spPr>
        <a:xfrm flipV="1">
          <a:off x="3429000" y="6055995"/>
          <a:ext cx="75247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48260</xdr:rowOff>
    </xdr:from>
    <xdr:to>
      <xdr:col>15</xdr:col>
      <xdr:colOff>101600</xdr:colOff>
      <xdr:row>37</xdr:row>
      <xdr:rowOff>149860</xdr:rowOff>
    </xdr:to>
    <xdr:sp macro="" textlink="">
      <xdr:nvSpPr>
        <xdr:cNvPr id="78" name="楕円 77">
          <a:extLst>
            <a:ext uri="{FF2B5EF4-FFF2-40B4-BE49-F238E27FC236}">
              <a16:creationId xmlns:a16="http://schemas.microsoft.com/office/drawing/2014/main" id="{978749E2-361C-47E8-9CC0-BC844BCB9A42}"/>
            </a:ext>
          </a:extLst>
        </xdr:cNvPr>
        <xdr:cNvSpPr/>
      </xdr:nvSpPr>
      <xdr:spPr>
        <a:xfrm>
          <a:off x="2571750" y="60458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99060</xdr:rowOff>
    </xdr:from>
    <xdr:to>
      <xdr:col>19</xdr:col>
      <xdr:colOff>177800</xdr:colOff>
      <xdr:row>37</xdr:row>
      <xdr:rowOff>109220</xdr:rowOff>
    </xdr:to>
    <xdr:cxnSp macro="">
      <xdr:nvCxnSpPr>
        <xdr:cNvPr id="79" name="直線コネクタ 78">
          <a:extLst>
            <a:ext uri="{FF2B5EF4-FFF2-40B4-BE49-F238E27FC236}">
              <a16:creationId xmlns:a16="http://schemas.microsoft.com/office/drawing/2014/main" id="{DEDC48C8-F58B-46AB-9437-02B89DB76737}"/>
            </a:ext>
          </a:extLst>
        </xdr:cNvPr>
        <xdr:cNvCxnSpPr/>
      </xdr:nvCxnSpPr>
      <xdr:spPr>
        <a:xfrm>
          <a:off x="2619375" y="6102985"/>
          <a:ext cx="8096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151130</xdr:rowOff>
    </xdr:from>
    <xdr:to>
      <xdr:col>6</xdr:col>
      <xdr:colOff>38100</xdr:colOff>
      <xdr:row>37</xdr:row>
      <xdr:rowOff>81280</xdr:rowOff>
    </xdr:to>
    <xdr:sp macro="" textlink="">
      <xdr:nvSpPr>
        <xdr:cNvPr id="80" name="楕円 79">
          <a:extLst>
            <a:ext uri="{FF2B5EF4-FFF2-40B4-BE49-F238E27FC236}">
              <a16:creationId xmlns:a16="http://schemas.microsoft.com/office/drawing/2014/main" id="{2E2468CB-A581-4B5B-815F-D6711D2F15E6}"/>
            </a:ext>
          </a:extLst>
        </xdr:cNvPr>
        <xdr:cNvSpPr/>
      </xdr:nvSpPr>
      <xdr:spPr>
        <a:xfrm>
          <a:off x="981075" y="5989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35</xdr:row>
      <xdr:rowOff>145415</xdr:rowOff>
    </xdr:from>
    <xdr:ext cx="405130" cy="252730"/>
    <xdr:sp macro="" textlink="">
      <xdr:nvSpPr>
        <xdr:cNvPr id="81" name="n_1aveValue【図書館】&#10;有形固定資産減価償却率">
          <a:extLst>
            <a:ext uri="{FF2B5EF4-FFF2-40B4-BE49-F238E27FC236}">
              <a16:creationId xmlns:a16="http://schemas.microsoft.com/office/drawing/2014/main" id="{9DF94A1A-100F-4BC4-935B-7829CDC40CF3}"/>
            </a:ext>
          </a:extLst>
        </xdr:cNvPr>
        <xdr:cNvSpPr txBox="1"/>
      </xdr:nvSpPr>
      <xdr:spPr>
        <a:xfrm>
          <a:off x="3239135" y="581914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168910</xdr:rowOff>
    </xdr:from>
    <xdr:ext cx="398780" cy="252730"/>
    <xdr:sp macro="" textlink="">
      <xdr:nvSpPr>
        <xdr:cNvPr id="82" name="n_2aveValue【図書館】&#10;有形固定資産減価償却率">
          <a:extLst>
            <a:ext uri="{FF2B5EF4-FFF2-40B4-BE49-F238E27FC236}">
              <a16:creationId xmlns:a16="http://schemas.microsoft.com/office/drawing/2014/main" id="{46BDDB41-F275-4DCE-95DF-F371CC03F0E5}"/>
            </a:ext>
          </a:extLst>
        </xdr:cNvPr>
        <xdr:cNvSpPr txBox="1"/>
      </xdr:nvSpPr>
      <xdr:spPr>
        <a:xfrm>
          <a:off x="2439035" y="616013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50165</xdr:rowOff>
    </xdr:from>
    <xdr:ext cx="398780" cy="259080"/>
    <xdr:sp macro="" textlink="">
      <xdr:nvSpPr>
        <xdr:cNvPr id="83" name="n_3aveValue【図書館】&#10;有形固定資産減価償却率">
          <a:extLst>
            <a:ext uri="{FF2B5EF4-FFF2-40B4-BE49-F238E27FC236}">
              <a16:creationId xmlns:a16="http://schemas.microsoft.com/office/drawing/2014/main" id="{6783077B-DD68-454B-9D66-1601F2DDF1EF}"/>
            </a:ext>
          </a:extLst>
        </xdr:cNvPr>
        <xdr:cNvSpPr txBox="1"/>
      </xdr:nvSpPr>
      <xdr:spPr>
        <a:xfrm>
          <a:off x="1648460" y="588581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1905</xdr:rowOff>
    </xdr:from>
    <xdr:ext cx="398780" cy="259080"/>
    <xdr:sp macro="" textlink="">
      <xdr:nvSpPr>
        <xdr:cNvPr id="84" name="n_4aveValue【図書館】&#10;有形固定資産減価償却率">
          <a:extLst>
            <a:ext uri="{FF2B5EF4-FFF2-40B4-BE49-F238E27FC236}">
              <a16:creationId xmlns:a16="http://schemas.microsoft.com/office/drawing/2014/main" id="{98E11DC8-CF1B-44FE-BE69-D9D993857B5A}"/>
            </a:ext>
          </a:extLst>
        </xdr:cNvPr>
        <xdr:cNvSpPr txBox="1"/>
      </xdr:nvSpPr>
      <xdr:spPr>
        <a:xfrm>
          <a:off x="848360" y="616458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150495</xdr:rowOff>
    </xdr:from>
    <xdr:ext cx="405130" cy="259080"/>
    <xdr:sp macro="" textlink="">
      <xdr:nvSpPr>
        <xdr:cNvPr id="85" name="n_1mainValue【図書館】&#10;有形固定資産減価償却率">
          <a:extLst>
            <a:ext uri="{FF2B5EF4-FFF2-40B4-BE49-F238E27FC236}">
              <a16:creationId xmlns:a16="http://schemas.microsoft.com/office/drawing/2014/main" id="{4E5954A0-80A6-4EE4-8D5D-B1D915C158CE}"/>
            </a:ext>
          </a:extLst>
        </xdr:cNvPr>
        <xdr:cNvSpPr txBox="1"/>
      </xdr:nvSpPr>
      <xdr:spPr>
        <a:xfrm>
          <a:off x="3239135" y="6151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166370</xdr:rowOff>
    </xdr:from>
    <xdr:ext cx="398780" cy="252730"/>
    <xdr:sp macro="" textlink="">
      <xdr:nvSpPr>
        <xdr:cNvPr id="86" name="n_2mainValue【図書館】&#10;有形固定資産減価償却率">
          <a:extLst>
            <a:ext uri="{FF2B5EF4-FFF2-40B4-BE49-F238E27FC236}">
              <a16:creationId xmlns:a16="http://schemas.microsoft.com/office/drawing/2014/main" id="{D899EA7B-F4C9-4577-967E-8A11AF3B694A}"/>
            </a:ext>
          </a:extLst>
        </xdr:cNvPr>
        <xdr:cNvSpPr txBox="1"/>
      </xdr:nvSpPr>
      <xdr:spPr>
        <a:xfrm>
          <a:off x="2439035" y="584009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97790</xdr:rowOff>
    </xdr:from>
    <xdr:ext cx="398780" cy="252730"/>
    <xdr:sp macro="" textlink="">
      <xdr:nvSpPr>
        <xdr:cNvPr id="87" name="n_4mainValue【図書館】&#10;有形固定資産減価償却率">
          <a:extLst>
            <a:ext uri="{FF2B5EF4-FFF2-40B4-BE49-F238E27FC236}">
              <a16:creationId xmlns:a16="http://schemas.microsoft.com/office/drawing/2014/main" id="{56CACC2A-E1AF-4A44-9E2A-65D6F357134E}"/>
            </a:ext>
          </a:extLst>
        </xdr:cNvPr>
        <xdr:cNvSpPr txBox="1"/>
      </xdr:nvSpPr>
      <xdr:spPr>
        <a:xfrm>
          <a:off x="848360" y="577469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9D69D641-DB18-4FAD-AF98-75A682CE236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E35B1116-328B-440B-84BA-B5EB69DC7875}"/>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8023024C-79BA-431C-A45D-76EC22306CEB}"/>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6917E28C-46C7-4BBA-9C70-C844ADF1A9BA}"/>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09747FF0-62F8-4DFA-9B04-4D3768FE2329}"/>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47B5717C-2B56-4744-B467-CD25D9371D60}"/>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6580C92A-2B46-4746-970F-7E5D19F1419A}"/>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9AF84E88-A4DF-4744-AE6F-36B73567FBBF}"/>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535" cy="225425"/>
    <xdr:sp macro="" textlink="">
      <xdr:nvSpPr>
        <xdr:cNvPr id="96" name="テキスト ボックス 95">
          <a:extLst>
            <a:ext uri="{FF2B5EF4-FFF2-40B4-BE49-F238E27FC236}">
              <a16:creationId xmlns:a16="http://schemas.microsoft.com/office/drawing/2014/main" id="{D12B0B9F-863C-4692-A36B-95E021D682D7}"/>
            </a:ext>
          </a:extLst>
        </xdr:cNvPr>
        <xdr:cNvSpPr txBox="1"/>
      </xdr:nvSpPr>
      <xdr:spPr>
        <a:xfrm>
          <a:off x="5915025" y="4867275"/>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8F802F29-0536-4DE5-8E08-D8C36500B668}"/>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370D7874-8420-41AC-9AA1-C31D05C2BC1B}"/>
            </a:ext>
          </a:extLst>
        </xdr:cNvPr>
        <xdr:cNvCxnSpPr/>
      </xdr:nvCxnSpPr>
      <xdr:spPr>
        <a:xfrm>
          <a:off x="5953125" y="6848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1010" cy="259080"/>
    <xdr:sp macro="" textlink="">
      <xdr:nvSpPr>
        <xdr:cNvPr id="99" name="テキスト ボックス 98">
          <a:extLst>
            <a:ext uri="{FF2B5EF4-FFF2-40B4-BE49-F238E27FC236}">
              <a16:creationId xmlns:a16="http://schemas.microsoft.com/office/drawing/2014/main" id="{B20F75B5-9E35-4BD3-A244-4D23D1DCFCD5}"/>
            </a:ext>
          </a:extLst>
        </xdr:cNvPr>
        <xdr:cNvSpPr txBox="1"/>
      </xdr:nvSpPr>
      <xdr:spPr>
        <a:xfrm>
          <a:off x="5527040" y="671258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3E1E1F6D-2E40-4698-83BB-0704D60DAB1B}"/>
            </a:ext>
          </a:extLst>
        </xdr:cNvPr>
        <xdr:cNvCxnSpPr/>
      </xdr:nvCxnSpPr>
      <xdr:spPr>
        <a:xfrm>
          <a:off x="5953125" y="6486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29210</xdr:rowOff>
    </xdr:from>
    <xdr:ext cx="461010" cy="252730"/>
    <xdr:sp macro="" textlink="">
      <xdr:nvSpPr>
        <xdr:cNvPr id="101" name="テキスト ボックス 100">
          <a:extLst>
            <a:ext uri="{FF2B5EF4-FFF2-40B4-BE49-F238E27FC236}">
              <a16:creationId xmlns:a16="http://schemas.microsoft.com/office/drawing/2014/main" id="{6B91F157-CDC1-47B8-BFDF-A1D3CC5FA2A6}"/>
            </a:ext>
          </a:extLst>
        </xdr:cNvPr>
        <xdr:cNvSpPr txBox="1"/>
      </xdr:nvSpPr>
      <xdr:spPr>
        <a:xfrm>
          <a:off x="5527040" y="63506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2541F22C-28EF-42A6-8578-ED0DE141DE01}"/>
            </a:ext>
          </a:extLst>
        </xdr:cNvPr>
        <xdr:cNvCxnSpPr/>
      </xdr:nvCxnSpPr>
      <xdr:spPr>
        <a:xfrm>
          <a:off x="5953125" y="613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1010" cy="259080"/>
    <xdr:sp macro="" textlink="">
      <xdr:nvSpPr>
        <xdr:cNvPr id="103" name="テキスト ボックス 102">
          <a:extLst>
            <a:ext uri="{FF2B5EF4-FFF2-40B4-BE49-F238E27FC236}">
              <a16:creationId xmlns:a16="http://schemas.microsoft.com/office/drawing/2014/main" id="{7723A154-801C-42DF-B817-840B1B25FB0D}"/>
            </a:ext>
          </a:extLst>
        </xdr:cNvPr>
        <xdr:cNvSpPr txBox="1"/>
      </xdr:nvSpPr>
      <xdr:spPr>
        <a:xfrm>
          <a:off x="5527040" y="59982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2718D2F9-BC64-4A79-8337-7E5ED69D30AF}"/>
            </a:ext>
          </a:extLst>
        </xdr:cNvPr>
        <xdr:cNvCxnSpPr/>
      </xdr:nvCxnSpPr>
      <xdr:spPr>
        <a:xfrm>
          <a:off x="5953125" y="5772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1010" cy="259080"/>
    <xdr:sp macro="" textlink="">
      <xdr:nvSpPr>
        <xdr:cNvPr id="105" name="テキスト ボックス 104">
          <a:extLst>
            <a:ext uri="{FF2B5EF4-FFF2-40B4-BE49-F238E27FC236}">
              <a16:creationId xmlns:a16="http://schemas.microsoft.com/office/drawing/2014/main" id="{9049AF2D-BE91-4804-AD80-1680C00C5565}"/>
            </a:ext>
          </a:extLst>
        </xdr:cNvPr>
        <xdr:cNvSpPr txBox="1"/>
      </xdr:nvSpPr>
      <xdr:spPr>
        <a:xfrm>
          <a:off x="5527040" y="5636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5D58C4C0-D11C-4CAB-86F5-956694FC0E1F}"/>
            </a:ext>
          </a:extLst>
        </xdr:cNvPr>
        <xdr:cNvCxnSpPr/>
      </xdr:nvCxnSpPr>
      <xdr:spPr>
        <a:xfrm>
          <a:off x="5953125" y="5410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86360</xdr:rowOff>
    </xdr:from>
    <xdr:ext cx="461010" cy="252730"/>
    <xdr:sp macro="" textlink="">
      <xdr:nvSpPr>
        <xdr:cNvPr id="107" name="テキスト ボックス 106">
          <a:extLst>
            <a:ext uri="{FF2B5EF4-FFF2-40B4-BE49-F238E27FC236}">
              <a16:creationId xmlns:a16="http://schemas.microsoft.com/office/drawing/2014/main" id="{BC093D0B-E0AA-4B5A-A99C-08F62D32F70B}"/>
            </a:ext>
          </a:extLst>
        </xdr:cNvPr>
        <xdr:cNvSpPr txBox="1"/>
      </xdr:nvSpPr>
      <xdr:spPr>
        <a:xfrm>
          <a:off x="5527040" y="527431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C9734B71-7057-45D4-9ACE-377ED08137A1}"/>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1010" cy="259080"/>
    <xdr:sp macro="" textlink="">
      <xdr:nvSpPr>
        <xdr:cNvPr id="109" name="テキスト ボックス 108">
          <a:extLst>
            <a:ext uri="{FF2B5EF4-FFF2-40B4-BE49-F238E27FC236}">
              <a16:creationId xmlns:a16="http://schemas.microsoft.com/office/drawing/2014/main" id="{26D222DE-1E92-47DE-84C3-C505BF81CE8D}"/>
            </a:ext>
          </a:extLst>
        </xdr:cNvPr>
        <xdr:cNvSpPr txBox="1"/>
      </xdr:nvSpPr>
      <xdr:spPr>
        <a:xfrm>
          <a:off x="5527040" y="49123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id="{9A80B793-61BC-41A7-ABEA-CB5642A01696}"/>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1" name="直線コネクタ 110">
          <a:extLst>
            <a:ext uri="{FF2B5EF4-FFF2-40B4-BE49-F238E27FC236}">
              <a16:creationId xmlns:a16="http://schemas.microsoft.com/office/drawing/2014/main" id="{BBC4E548-2EB6-4E0B-863C-F7461F6B1DBA}"/>
            </a:ext>
          </a:extLst>
        </xdr:cNvPr>
        <xdr:cNvCxnSpPr/>
      </xdr:nvCxnSpPr>
      <xdr:spPr>
        <a:xfrm flipV="1">
          <a:off x="9429115" y="5580380"/>
          <a:ext cx="0" cy="1152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91440</xdr:rowOff>
    </xdr:from>
    <xdr:ext cx="469900" cy="259080"/>
    <xdr:sp macro="" textlink="">
      <xdr:nvSpPr>
        <xdr:cNvPr id="112" name="【図書館】&#10;一人当たり面積最小値テキスト">
          <a:extLst>
            <a:ext uri="{FF2B5EF4-FFF2-40B4-BE49-F238E27FC236}">
              <a16:creationId xmlns:a16="http://schemas.microsoft.com/office/drawing/2014/main" id="{06498BEC-C3BC-4131-9616-D8E045963669}"/>
            </a:ext>
          </a:extLst>
        </xdr:cNvPr>
        <xdr:cNvSpPr txBox="1"/>
      </xdr:nvSpPr>
      <xdr:spPr>
        <a:xfrm>
          <a:off x="9467850" y="6736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3" name="直線コネクタ 112">
          <a:extLst>
            <a:ext uri="{FF2B5EF4-FFF2-40B4-BE49-F238E27FC236}">
              <a16:creationId xmlns:a16="http://schemas.microsoft.com/office/drawing/2014/main" id="{9A48121B-40CD-4E51-85DC-FA56DE0F4544}"/>
            </a:ext>
          </a:extLst>
        </xdr:cNvPr>
        <xdr:cNvCxnSpPr/>
      </xdr:nvCxnSpPr>
      <xdr:spPr>
        <a:xfrm>
          <a:off x="9363075" y="673290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15240</xdr:rowOff>
    </xdr:from>
    <xdr:ext cx="469900" cy="259080"/>
    <xdr:sp macro="" textlink="">
      <xdr:nvSpPr>
        <xdr:cNvPr id="114" name="【図書館】&#10;一人当たり面積最大値テキスト">
          <a:extLst>
            <a:ext uri="{FF2B5EF4-FFF2-40B4-BE49-F238E27FC236}">
              <a16:creationId xmlns:a16="http://schemas.microsoft.com/office/drawing/2014/main" id="{F93621C7-EB04-4CDF-AE31-8BE83D0AB633}"/>
            </a:ext>
          </a:extLst>
        </xdr:cNvPr>
        <xdr:cNvSpPr txBox="1"/>
      </xdr:nvSpPr>
      <xdr:spPr>
        <a:xfrm>
          <a:off x="9467850" y="5365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5" name="直線コネクタ 114">
          <a:extLst>
            <a:ext uri="{FF2B5EF4-FFF2-40B4-BE49-F238E27FC236}">
              <a16:creationId xmlns:a16="http://schemas.microsoft.com/office/drawing/2014/main" id="{A7853E4A-7692-44F7-B0F7-5B7E2E8DB86C}"/>
            </a:ext>
          </a:extLst>
        </xdr:cNvPr>
        <xdr:cNvCxnSpPr/>
      </xdr:nvCxnSpPr>
      <xdr:spPr>
        <a:xfrm>
          <a:off x="9363075" y="558038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110490</xdr:rowOff>
    </xdr:from>
    <xdr:ext cx="469900" cy="252730"/>
    <xdr:sp macro="" textlink="">
      <xdr:nvSpPr>
        <xdr:cNvPr id="116" name="【図書館】&#10;一人当たり面積平均値テキスト">
          <a:extLst>
            <a:ext uri="{FF2B5EF4-FFF2-40B4-BE49-F238E27FC236}">
              <a16:creationId xmlns:a16="http://schemas.microsoft.com/office/drawing/2014/main" id="{57CED748-1BE5-4A9F-9B21-1969E4F29947}"/>
            </a:ext>
          </a:extLst>
        </xdr:cNvPr>
        <xdr:cNvSpPr txBox="1"/>
      </xdr:nvSpPr>
      <xdr:spPr>
        <a:xfrm>
          <a:off x="9467850" y="626999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17" name="フローチャート: 判断 116">
          <a:extLst>
            <a:ext uri="{FF2B5EF4-FFF2-40B4-BE49-F238E27FC236}">
              <a16:creationId xmlns:a16="http://schemas.microsoft.com/office/drawing/2014/main" id="{2094E10D-8A0B-4392-BB7A-96DDAE514E48}"/>
            </a:ext>
          </a:extLst>
        </xdr:cNvPr>
        <xdr:cNvSpPr/>
      </xdr:nvSpPr>
      <xdr:spPr>
        <a:xfrm>
          <a:off x="9401175" y="62947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18" name="フローチャート: 判断 117">
          <a:extLst>
            <a:ext uri="{FF2B5EF4-FFF2-40B4-BE49-F238E27FC236}">
              <a16:creationId xmlns:a16="http://schemas.microsoft.com/office/drawing/2014/main" id="{F1ECB0D4-CC38-4DBC-8181-04D81B9396AB}"/>
            </a:ext>
          </a:extLst>
        </xdr:cNvPr>
        <xdr:cNvSpPr/>
      </xdr:nvSpPr>
      <xdr:spPr>
        <a:xfrm>
          <a:off x="8639175" y="6305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19" name="フローチャート: 判断 118">
          <a:extLst>
            <a:ext uri="{FF2B5EF4-FFF2-40B4-BE49-F238E27FC236}">
              <a16:creationId xmlns:a16="http://schemas.microsoft.com/office/drawing/2014/main" id="{330072FD-CC13-4B02-AA24-2C4654649A0E}"/>
            </a:ext>
          </a:extLst>
        </xdr:cNvPr>
        <xdr:cNvSpPr/>
      </xdr:nvSpPr>
      <xdr:spPr>
        <a:xfrm>
          <a:off x="7839075" y="63176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0" name="フローチャート: 判断 119">
          <a:extLst>
            <a:ext uri="{FF2B5EF4-FFF2-40B4-BE49-F238E27FC236}">
              <a16:creationId xmlns:a16="http://schemas.microsoft.com/office/drawing/2014/main" id="{42AFD8E4-A460-416F-BC38-48D9F4CBA962}"/>
            </a:ext>
          </a:extLst>
        </xdr:cNvPr>
        <xdr:cNvSpPr/>
      </xdr:nvSpPr>
      <xdr:spPr>
        <a:xfrm>
          <a:off x="7029450"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1" name="フローチャート: 判断 120">
          <a:extLst>
            <a:ext uri="{FF2B5EF4-FFF2-40B4-BE49-F238E27FC236}">
              <a16:creationId xmlns:a16="http://schemas.microsoft.com/office/drawing/2014/main" id="{BD45EF1F-9763-4362-9F10-1A7AAF19B8DD}"/>
            </a:ext>
          </a:extLst>
        </xdr:cNvPr>
        <xdr:cNvSpPr/>
      </xdr:nvSpPr>
      <xdr:spPr>
        <a:xfrm>
          <a:off x="6238875" y="6361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2" name="テキスト ボックス 121">
          <a:extLst>
            <a:ext uri="{FF2B5EF4-FFF2-40B4-BE49-F238E27FC236}">
              <a16:creationId xmlns:a16="http://schemas.microsoft.com/office/drawing/2014/main" id="{06851188-E5ED-4C0E-BA03-08BD1922E604}"/>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EEF72FBA-42CB-418F-861B-88DF4AC3883D}"/>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A4FEC958-8C4C-48B1-9BD7-84443977A752}"/>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8B1699E5-BE3C-443B-8C52-FEBD610C316D}"/>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1E195FDE-A4B4-45BE-80FE-E1DB085B04E5}"/>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158750</xdr:rowOff>
    </xdr:from>
    <xdr:to>
      <xdr:col>55</xdr:col>
      <xdr:colOff>50800</xdr:colOff>
      <xdr:row>38</xdr:row>
      <xdr:rowOff>88900</xdr:rowOff>
    </xdr:to>
    <xdr:sp macro="" textlink="">
      <xdr:nvSpPr>
        <xdr:cNvPr id="127" name="楕円 126">
          <a:extLst>
            <a:ext uri="{FF2B5EF4-FFF2-40B4-BE49-F238E27FC236}">
              <a16:creationId xmlns:a16="http://schemas.microsoft.com/office/drawing/2014/main" id="{F0857275-B66A-4886-ACFC-7CA59F336DE4}"/>
            </a:ext>
          </a:extLst>
        </xdr:cNvPr>
        <xdr:cNvSpPr/>
      </xdr:nvSpPr>
      <xdr:spPr>
        <a:xfrm>
          <a:off x="9401175" y="616267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10160</xdr:rowOff>
    </xdr:from>
    <xdr:ext cx="469900" cy="259080"/>
    <xdr:sp macro="" textlink="">
      <xdr:nvSpPr>
        <xdr:cNvPr id="128" name="【図書館】&#10;一人当たり面積該当値テキスト">
          <a:extLst>
            <a:ext uri="{FF2B5EF4-FFF2-40B4-BE49-F238E27FC236}">
              <a16:creationId xmlns:a16="http://schemas.microsoft.com/office/drawing/2014/main" id="{20ADFFA6-0B71-4B2E-8390-F88EF57FFF5A}"/>
            </a:ext>
          </a:extLst>
        </xdr:cNvPr>
        <xdr:cNvSpPr txBox="1"/>
      </xdr:nvSpPr>
      <xdr:spPr>
        <a:xfrm>
          <a:off x="9467850" y="6007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90170</xdr:rowOff>
    </xdr:from>
    <xdr:to>
      <xdr:col>50</xdr:col>
      <xdr:colOff>165100</xdr:colOff>
      <xdr:row>38</xdr:row>
      <xdr:rowOff>20320</xdr:rowOff>
    </xdr:to>
    <xdr:sp macro="" textlink="">
      <xdr:nvSpPr>
        <xdr:cNvPr id="129" name="楕円 128">
          <a:extLst>
            <a:ext uri="{FF2B5EF4-FFF2-40B4-BE49-F238E27FC236}">
              <a16:creationId xmlns:a16="http://schemas.microsoft.com/office/drawing/2014/main" id="{81607A2C-0304-4253-8381-8D647F8BF069}"/>
            </a:ext>
          </a:extLst>
        </xdr:cNvPr>
        <xdr:cNvSpPr/>
      </xdr:nvSpPr>
      <xdr:spPr>
        <a:xfrm>
          <a:off x="8639175" y="60877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140970</xdr:rowOff>
    </xdr:from>
    <xdr:to>
      <xdr:col>55</xdr:col>
      <xdr:colOff>0</xdr:colOff>
      <xdr:row>38</xdr:row>
      <xdr:rowOff>38100</xdr:rowOff>
    </xdr:to>
    <xdr:cxnSp macro="">
      <xdr:nvCxnSpPr>
        <xdr:cNvPr id="130" name="直線コネクタ 129">
          <a:extLst>
            <a:ext uri="{FF2B5EF4-FFF2-40B4-BE49-F238E27FC236}">
              <a16:creationId xmlns:a16="http://schemas.microsoft.com/office/drawing/2014/main" id="{62C027F7-42AA-4C13-855E-C038AC1F7D93}"/>
            </a:ext>
          </a:extLst>
        </xdr:cNvPr>
        <xdr:cNvCxnSpPr/>
      </xdr:nvCxnSpPr>
      <xdr:spPr>
        <a:xfrm>
          <a:off x="8686800" y="6144895"/>
          <a:ext cx="7429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97790</xdr:rowOff>
    </xdr:from>
    <xdr:to>
      <xdr:col>46</xdr:col>
      <xdr:colOff>38100</xdr:colOff>
      <xdr:row>38</xdr:row>
      <xdr:rowOff>27940</xdr:rowOff>
    </xdr:to>
    <xdr:sp macro="" textlink="">
      <xdr:nvSpPr>
        <xdr:cNvPr id="131" name="楕円 130">
          <a:extLst>
            <a:ext uri="{FF2B5EF4-FFF2-40B4-BE49-F238E27FC236}">
              <a16:creationId xmlns:a16="http://schemas.microsoft.com/office/drawing/2014/main" id="{6DA50A4B-49D4-4462-88E2-B5AD58719086}"/>
            </a:ext>
          </a:extLst>
        </xdr:cNvPr>
        <xdr:cNvSpPr/>
      </xdr:nvSpPr>
      <xdr:spPr>
        <a:xfrm>
          <a:off x="7839075" y="60985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140970</xdr:rowOff>
    </xdr:from>
    <xdr:to>
      <xdr:col>50</xdr:col>
      <xdr:colOff>114300</xdr:colOff>
      <xdr:row>37</xdr:row>
      <xdr:rowOff>148590</xdr:rowOff>
    </xdr:to>
    <xdr:cxnSp macro="">
      <xdr:nvCxnSpPr>
        <xdr:cNvPr id="132" name="直線コネクタ 131">
          <a:extLst>
            <a:ext uri="{FF2B5EF4-FFF2-40B4-BE49-F238E27FC236}">
              <a16:creationId xmlns:a16="http://schemas.microsoft.com/office/drawing/2014/main" id="{1CB8EFD0-3C98-484F-B69D-ADB5DFB8E100}"/>
            </a:ext>
          </a:extLst>
        </xdr:cNvPr>
        <xdr:cNvCxnSpPr/>
      </xdr:nvCxnSpPr>
      <xdr:spPr>
        <a:xfrm flipV="1">
          <a:off x="7886700" y="614489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113030</xdr:rowOff>
    </xdr:from>
    <xdr:to>
      <xdr:col>36</xdr:col>
      <xdr:colOff>165100</xdr:colOff>
      <xdr:row>38</xdr:row>
      <xdr:rowOff>43180</xdr:rowOff>
    </xdr:to>
    <xdr:sp macro="" textlink="">
      <xdr:nvSpPr>
        <xdr:cNvPr id="133" name="楕円 132">
          <a:extLst>
            <a:ext uri="{FF2B5EF4-FFF2-40B4-BE49-F238E27FC236}">
              <a16:creationId xmlns:a16="http://schemas.microsoft.com/office/drawing/2014/main" id="{66C4D9C1-DB48-4D2A-8A95-AF241D3730EE}"/>
            </a:ext>
          </a:extLst>
        </xdr:cNvPr>
        <xdr:cNvSpPr/>
      </xdr:nvSpPr>
      <xdr:spPr>
        <a:xfrm>
          <a:off x="6238875" y="6113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39</xdr:row>
      <xdr:rowOff>60960</xdr:rowOff>
    </xdr:from>
    <xdr:ext cx="469900" cy="259080"/>
    <xdr:sp macro="" textlink="">
      <xdr:nvSpPr>
        <xdr:cNvPr id="134" name="n_1aveValue【図書館】&#10;一人当たり面積">
          <a:extLst>
            <a:ext uri="{FF2B5EF4-FFF2-40B4-BE49-F238E27FC236}">
              <a16:creationId xmlns:a16="http://schemas.microsoft.com/office/drawing/2014/main" id="{282D09DF-51D1-4EB7-A428-9799D3D93802}"/>
            </a:ext>
          </a:extLst>
        </xdr:cNvPr>
        <xdr:cNvSpPr txBox="1"/>
      </xdr:nvSpPr>
      <xdr:spPr>
        <a:xfrm>
          <a:off x="8458200" y="6388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76200</xdr:rowOff>
    </xdr:from>
    <xdr:ext cx="463550" cy="252730"/>
    <xdr:sp macro="" textlink="">
      <xdr:nvSpPr>
        <xdr:cNvPr id="135" name="n_2aveValue【図書館】&#10;一人当たり面積">
          <a:extLst>
            <a:ext uri="{FF2B5EF4-FFF2-40B4-BE49-F238E27FC236}">
              <a16:creationId xmlns:a16="http://schemas.microsoft.com/office/drawing/2014/main" id="{960733AC-C54D-4AE3-B22F-A7C28DEDDB0D}"/>
            </a:ext>
          </a:extLst>
        </xdr:cNvPr>
        <xdr:cNvSpPr txBox="1"/>
      </xdr:nvSpPr>
      <xdr:spPr>
        <a:xfrm>
          <a:off x="7677150" y="640080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116840</xdr:rowOff>
    </xdr:from>
    <xdr:ext cx="463550" cy="259080"/>
    <xdr:sp macro="" textlink="">
      <xdr:nvSpPr>
        <xdr:cNvPr id="136" name="n_3aveValue【図書館】&#10;一人当たり面積">
          <a:extLst>
            <a:ext uri="{FF2B5EF4-FFF2-40B4-BE49-F238E27FC236}">
              <a16:creationId xmlns:a16="http://schemas.microsoft.com/office/drawing/2014/main" id="{0AF4F5AE-4777-4EAC-8FEE-03B6E74635DA}"/>
            </a:ext>
          </a:extLst>
        </xdr:cNvPr>
        <xdr:cNvSpPr txBox="1"/>
      </xdr:nvSpPr>
      <xdr:spPr>
        <a:xfrm>
          <a:off x="6867525" y="61175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129540</xdr:rowOff>
    </xdr:from>
    <xdr:ext cx="463550" cy="259080"/>
    <xdr:sp macro="" textlink="">
      <xdr:nvSpPr>
        <xdr:cNvPr id="137" name="n_4aveValue【図書館】&#10;一人当たり面積">
          <a:extLst>
            <a:ext uri="{FF2B5EF4-FFF2-40B4-BE49-F238E27FC236}">
              <a16:creationId xmlns:a16="http://schemas.microsoft.com/office/drawing/2014/main" id="{4A9A4F40-5742-4437-8834-3C5C97954A53}"/>
            </a:ext>
          </a:extLst>
        </xdr:cNvPr>
        <xdr:cNvSpPr txBox="1"/>
      </xdr:nvSpPr>
      <xdr:spPr>
        <a:xfrm>
          <a:off x="6067425" y="64509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36</xdr:row>
      <xdr:rowOff>36830</xdr:rowOff>
    </xdr:from>
    <xdr:ext cx="469900" cy="259080"/>
    <xdr:sp macro="" textlink="">
      <xdr:nvSpPr>
        <xdr:cNvPr id="138" name="n_1mainValue【図書館】&#10;一人当たり面積">
          <a:extLst>
            <a:ext uri="{FF2B5EF4-FFF2-40B4-BE49-F238E27FC236}">
              <a16:creationId xmlns:a16="http://schemas.microsoft.com/office/drawing/2014/main" id="{402B6868-DB5D-4B31-8356-D736B6167E25}"/>
            </a:ext>
          </a:extLst>
        </xdr:cNvPr>
        <xdr:cNvSpPr txBox="1"/>
      </xdr:nvSpPr>
      <xdr:spPr>
        <a:xfrm>
          <a:off x="8458200" y="5875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36</xdr:row>
      <xdr:rowOff>44450</xdr:rowOff>
    </xdr:from>
    <xdr:ext cx="463550" cy="259080"/>
    <xdr:sp macro="" textlink="">
      <xdr:nvSpPr>
        <xdr:cNvPr id="139" name="n_2mainValue【図書館】&#10;一人当たり面積">
          <a:extLst>
            <a:ext uri="{FF2B5EF4-FFF2-40B4-BE49-F238E27FC236}">
              <a16:creationId xmlns:a16="http://schemas.microsoft.com/office/drawing/2014/main" id="{D61922CF-4159-44B0-9312-BEABAD7DF307}"/>
            </a:ext>
          </a:extLst>
        </xdr:cNvPr>
        <xdr:cNvSpPr txBox="1"/>
      </xdr:nvSpPr>
      <xdr:spPr>
        <a:xfrm>
          <a:off x="7677150" y="58864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36</xdr:row>
      <xdr:rowOff>59690</xdr:rowOff>
    </xdr:from>
    <xdr:ext cx="463550" cy="259080"/>
    <xdr:sp macro="" textlink="">
      <xdr:nvSpPr>
        <xdr:cNvPr id="140" name="n_4mainValue【図書館】&#10;一人当たり面積">
          <a:extLst>
            <a:ext uri="{FF2B5EF4-FFF2-40B4-BE49-F238E27FC236}">
              <a16:creationId xmlns:a16="http://schemas.microsoft.com/office/drawing/2014/main" id="{774FAB90-CD9A-41E9-9100-63D5F6919438}"/>
            </a:ext>
          </a:extLst>
        </xdr:cNvPr>
        <xdr:cNvSpPr txBox="1"/>
      </xdr:nvSpPr>
      <xdr:spPr>
        <a:xfrm>
          <a:off x="6067425" y="589851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506DF363-13CD-4CDF-A056-AD6CFDD418B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2412D3D1-F857-4B6D-8D38-28AA6443D522}"/>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5E9D1CAB-6F2A-4BD1-BF1B-8445F7C3B7EC}"/>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B488C6FC-677B-4C84-A482-452CC60DFC0A}"/>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F2992F8D-9877-4988-B517-D635A2CEBA72}"/>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025A8150-3696-4FD8-BD04-EE9528DF6DF8}"/>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1E1F0A6A-498E-4FB0-AFB1-14F8E542DF86}"/>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5B916DAD-C06B-4F28-8B38-0EDF9AC6D3F0}"/>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2100" cy="225425"/>
    <xdr:sp macro="" textlink="">
      <xdr:nvSpPr>
        <xdr:cNvPr id="149" name="テキスト ボックス 148">
          <a:extLst>
            <a:ext uri="{FF2B5EF4-FFF2-40B4-BE49-F238E27FC236}">
              <a16:creationId xmlns:a16="http://schemas.microsoft.com/office/drawing/2014/main" id="{DC94FDC1-BDC1-43E9-9B48-DAD34A3CC99E}"/>
            </a:ext>
          </a:extLst>
        </xdr:cNvPr>
        <xdr:cNvSpPr txBox="1"/>
      </xdr:nvSpPr>
      <xdr:spPr>
        <a:xfrm>
          <a:off x="666750" y="8467725"/>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787F08B6-9687-40F3-B889-7424D7BD5616}"/>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1010" cy="252730"/>
    <xdr:sp macro="" textlink="">
      <xdr:nvSpPr>
        <xdr:cNvPr id="151" name="テキスト ボックス 150">
          <a:extLst>
            <a:ext uri="{FF2B5EF4-FFF2-40B4-BE49-F238E27FC236}">
              <a16:creationId xmlns:a16="http://schemas.microsoft.com/office/drawing/2014/main" id="{2FA5FAE2-71EE-46CE-8A3B-691FB20F62B5}"/>
            </a:ext>
          </a:extLst>
        </xdr:cNvPr>
        <xdr:cNvSpPr txBox="1"/>
      </xdr:nvSpPr>
      <xdr:spPr>
        <a:xfrm>
          <a:off x="278765" y="106749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2" name="直線コネクタ 151">
          <a:extLst>
            <a:ext uri="{FF2B5EF4-FFF2-40B4-BE49-F238E27FC236}">
              <a16:creationId xmlns:a16="http://schemas.microsoft.com/office/drawing/2014/main" id="{A7FCDFE4-D399-4E46-8E02-D00F70431947}"/>
            </a:ext>
          </a:extLst>
        </xdr:cNvPr>
        <xdr:cNvCxnSpPr/>
      </xdr:nvCxnSpPr>
      <xdr:spPr>
        <a:xfrm>
          <a:off x="685800" y="1044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1010" cy="259080"/>
    <xdr:sp macro="" textlink="">
      <xdr:nvSpPr>
        <xdr:cNvPr id="153" name="テキスト ボックス 152">
          <a:extLst>
            <a:ext uri="{FF2B5EF4-FFF2-40B4-BE49-F238E27FC236}">
              <a16:creationId xmlns:a16="http://schemas.microsoft.com/office/drawing/2014/main" id="{1CE9C74B-7C8E-4073-9948-3F44E17DF6A1}"/>
            </a:ext>
          </a:extLst>
        </xdr:cNvPr>
        <xdr:cNvSpPr txBox="1"/>
      </xdr:nvSpPr>
      <xdr:spPr>
        <a:xfrm>
          <a:off x="278765" y="103130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4" name="直線コネクタ 153">
          <a:extLst>
            <a:ext uri="{FF2B5EF4-FFF2-40B4-BE49-F238E27FC236}">
              <a16:creationId xmlns:a16="http://schemas.microsoft.com/office/drawing/2014/main" id="{4EC1D434-3C03-4D22-BAEA-B6D88BF82EA0}"/>
            </a:ext>
          </a:extLst>
        </xdr:cNvPr>
        <xdr:cNvCxnSpPr/>
      </xdr:nvCxnSpPr>
      <xdr:spPr>
        <a:xfrm>
          <a:off x="685800" y="10086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55" name="テキスト ボックス 154">
          <a:extLst>
            <a:ext uri="{FF2B5EF4-FFF2-40B4-BE49-F238E27FC236}">
              <a16:creationId xmlns:a16="http://schemas.microsoft.com/office/drawing/2014/main" id="{9EB7EF53-04A0-48FF-A3A4-467B665871D7}"/>
            </a:ext>
          </a:extLst>
        </xdr:cNvPr>
        <xdr:cNvSpPr txBox="1"/>
      </xdr:nvSpPr>
      <xdr:spPr>
        <a:xfrm>
          <a:off x="339725"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CD3C8957-471E-480D-B56B-5A1E261D8968}"/>
            </a:ext>
          </a:extLst>
        </xdr:cNvPr>
        <xdr:cNvCxnSpPr/>
      </xdr:nvCxnSpPr>
      <xdr:spPr>
        <a:xfrm>
          <a:off x="6858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2730"/>
    <xdr:sp macro="" textlink="">
      <xdr:nvSpPr>
        <xdr:cNvPr id="157" name="テキスト ボックス 156">
          <a:extLst>
            <a:ext uri="{FF2B5EF4-FFF2-40B4-BE49-F238E27FC236}">
              <a16:creationId xmlns:a16="http://schemas.microsoft.com/office/drawing/2014/main" id="{E2007253-66E7-40F6-80B4-D58EC798EE96}"/>
            </a:ext>
          </a:extLst>
        </xdr:cNvPr>
        <xdr:cNvSpPr txBox="1"/>
      </xdr:nvSpPr>
      <xdr:spPr>
        <a:xfrm>
          <a:off x="339725" y="958913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8" name="直線コネクタ 157">
          <a:extLst>
            <a:ext uri="{FF2B5EF4-FFF2-40B4-BE49-F238E27FC236}">
              <a16:creationId xmlns:a16="http://schemas.microsoft.com/office/drawing/2014/main" id="{3A842B81-F0D0-42B3-BE9B-58104C0A4BCB}"/>
            </a:ext>
          </a:extLst>
        </xdr:cNvPr>
        <xdr:cNvCxnSpPr/>
      </xdr:nvCxnSpPr>
      <xdr:spPr>
        <a:xfrm>
          <a:off x="685800" y="937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59" name="テキスト ボックス 158">
          <a:extLst>
            <a:ext uri="{FF2B5EF4-FFF2-40B4-BE49-F238E27FC236}">
              <a16:creationId xmlns:a16="http://schemas.microsoft.com/office/drawing/2014/main" id="{0505048B-DFDA-4BED-96D8-A7C75AE866FC}"/>
            </a:ext>
          </a:extLst>
        </xdr:cNvPr>
        <xdr:cNvSpPr txBox="1"/>
      </xdr:nvSpPr>
      <xdr:spPr>
        <a:xfrm>
          <a:off x="339725"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0" name="直線コネクタ 159">
          <a:extLst>
            <a:ext uri="{FF2B5EF4-FFF2-40B4-BE49-F238E27FC236}">
              <a16:creationId xmlns:a16="http://schemas.microsoft.com/office/drawing/2014/main" id="{13BC2E02-B4D2-4CFB-B45A-00F965309E52}"/>
            </a:ext>
          </a:extLst>
        </xdr:cNvPr>
        <xdr:cNvCxnSpPr/>
      </xdr:nvCxnSpPr>
      <xdr:spPr>
        <a:xfrm>
          <a:off x="685800" y="901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1" name="テキスト ボックス 160">
          <a:extLst>
            <a:ext uri="{FF2B5EF4-FFF2-40B4-BE49-F238E27FC236}">
              <a16:creationId xmlns:a16="http://schemas.microsoft.com/office/drawing/2014/main" id="{1E03F800-FFD7-4745-A363-CE1777998F15}"/>
            </a:ext>
          </a:extLst>
        </xdr:cNvPr>
        <xdr:cNvSpPr txBox="1"/>
      </xdr:nvSpPr>
      <xdr:spPr>
        <a:xfrm>
          <a:off x="339725"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602B8E9D-A714-4BDB-A990-C98049A9B6C3}"/>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2740" cy="252730"/>
    <xdr:sp macro="" textlink="">
      <xdr:nvSpPr>
        <xdr:cNvPr id="163" name="テキスト ボックス 162">
          <a:extLst>
            <a:ext uri="{FF2B5EF4-FFF2-40B4-BE49-F238E27FC236}">
              <a16:creationId xmlns:a16="http://schemas.microsoft.com/office/drawing/2014/main" id="{B3AAA7C5-9EEA-4A30-B55E-6EEDED222F20}"/>
            </a:ext>
          </a:extLst>
        </xdr:cNvPr>
        <xdr:cNvSpPr txBox="1"/>
      </xdr:nvSpPr>
      <xdr:spPr>
        <a:xfrm>
          <a:off x="387985" y="8512810"/>
          <a:ext cx="332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4" name="【体育館・プール】&#10;有形固定資産減価償却率グラフ枠">
          <a:extLst>
            <a:ext uri="{FF2B5EF4-FFF2-40B4-BE49-F238E27FC236}">
              <a16:creationId xmlns:a16="http://schemas.microsoft.com/office/drawing/2014/main" id="{463AB4B5-410F-45DD-AE9F-677CCA938F72}"/>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65" name="直線コネクタ 164">
          <a:extLst>
            <a:ext uri="{FF2B5EF4-FFF2-40B4-BE49-F238E27FC236}">
              <a16:creationId xmlns:a16="http://schemas.microsoft.com/office/drawing/2014/main" id="{089AD7AA-59AD-49EA-BE30-66B1940CCB24}"/>
            </a:ext>
          </a:extLst>
        </xdr:cNvPr>
        <xdr:cNvCxnSpPr/>
      </xdr:nvCxnSpPr>
      <xdr:spPr>
        <a:xfrm flipV="1">
          <a:off x="4180840" y="9241790"/>
          <a:ext cx="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76200</xdr:rowOff>
    </xdr:from>
    <xdr:ext cx="405130" cy="252730"/>
    <xdr:sp macro="" textlink="">
      <xdr:nvSpPr>
        <xdr:cNvPr id="166" name="【体育館・プール】&#10;有形固定資産減価償却率最小値テキスト">
          <a:extLst>
            <a:ext uri="{FF2B5EF4-FFF2-40B4-BE49-F238E27FC236}">
              <a16:creationId xmlns:a16="http://schemas.microsoft.com/office/drawing/2014/main" id="{07BE693E-FB29-439B-852A-51B219D5888F}"/>
            </a:ext>
          </a:extLst>
        </xdr:cNvPr>
        <xdr:cNvSpPr txBox="1"/>
      </xdr:nvSpPr>
      <xdr:spPr>
        <a:xfrm>
          <a:off x="4219575" y="1044892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67" name="直線コネクタ 166">
          <a:extLst>
            <a:ext uri="{FF2B5EF4-FFF2-40B4-BE49-F238E27FC236}">
              <a16:creationId xmlns:a16="http://schemas.microsoft.com/office/drawing/2014/main" id="{63C106E1-DED5-4BFA-BD46-5FF5E49CD230}"/>
            </a:ext>
          </a:extLst>
        </xdr:cNvPr>
        <xdr:cNvCxnSpPr/>
      </xdr:nvCxnSpPr>
      <xdr:spPr>
        <a:xfrm>
          <a:off x="4105275" y="104419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114300</xdr:rowOff>
    </xdr:from>
    <xdr:ext cx="405130" cy="259080"/>
    <xdr:sp macro="" textlink="">
      <xdr:nvSpPr>
        <xdr:cNvPr id="168" name="【体育館・プール】&#10;有形固定資産減価償却率最大値テキスト">
          <a:extLst>
            <a:ext uri="{FF2B5EF4-FFF2-40B4-BE49-F238E27FC236}">
              <a16:creationId xmlns:a16="http://schemas.microsoft.com/office/drawing/2014/main" id="{F478BE82-D9A6-43B9-8AF5-8B4541F07986}"/>
            </a:ext>
          </a:extLst>
        </xdr:cNvPr>
        <xdr:cNvSpPr txBox="1"/>
      </xdr:nvSpPr>
      <xdr:spPr>
        <a:xfrm>
          <a:off x="4219575" y="9029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69" name="直線コネクタ 168">
          <a:extLst>
            <a:ext uri="{FF2B5EF4-FFF2-40B4-BE49-F238E27FC236}">
              <a16:creationId xmlns:a16="http://schemas.microsoft.com/office/drawing/2014/main" id="{491EEB69-378A-4F17-8AB3-867B905772EB}"/>
            </a:ext>
          </a:extLst>
        </xdr:cNvPr>
        <xdr:cNvCxnSpPr/>
      </xdr:nvCxnSpPr>
      <xdr:spPr>
        <a:xfrm>
          <a:off x="4105275" y="92417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63500</xdr:rowOff>
    </xdr:from>
    <xdr:ext cx="405130" cy="252730"/>
    <xdr:sp macro="" textlink="">
      <xdr:nvSpPr>
        <xdr:cNvPr id="170" name="【体育館・プール】&#10;有形固定資産減価償却率平均値テキスト">
          <a:extLst>
            <a:ext uri="{FF2B5EF4-FFF2-40B4-BE49-F238E27FC236}">
              <a16:creationId xmlns:a16="http://schemas.microsoft.com/office/drawing/2014/main" id="{6322AE9C-4810-4677-80A1-6667B80735A4}"/>
            </a:ext>
          </a:extLst>
        </xdr:cNvPr>
        <xdr:cNvSpPr txBox="1"/>
      </xdr:nvSpPr>
      <xdr:spPr>
        <a:xfrm>
          <a:off x="4219575" y="9791700"/>
          <a:ext cx="405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1" name="フローチャート: 判断 170">
          <a:extLst>
            <a:ext uri="{FF2B5EF4-FFF2-40B4-BE49-F238E27FC236}">
              <a16:creationId xmlns:a16="http://schemas.microsoft.com/office/drawing/2014/main" id="{9EBBE76B-87BD-416C-840C-B30E6C0932C0}"/>
            </a:ext>
          </a:extLst>
        </xdr:cNvPr>
        <xdr:cNvSpPr/>
      </xdr:nvSpPr>
      <xdr:spPr>
        <a:xfrm>
          <a:off x="4124325" y="98126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72" name="フローチャート: 判断 171">
          <a:extLst>
            <a:ext uri="{FF2B5EF4-FFF2-40B4-BE49-F238E27FC236}">
              <a16:creationId xmlns:a16="http://schemas.microsoft.com/office/drawing/2014/main" id="{236F6B12-D509-4EE1-8FFB-D1AD0400C84C}"/>
            </a:ext>
          </a:extLst>
        </xdr:cNvPr>
        <xdr:cNvSpPr/>
      </xdr:nvSpPr>
      <xdr:spPr>
        <a:xfrm>
          <a:off x="3381375" y="97929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73" name="フローチャート: 判断 172">
          <a:extLst>
            <a:ext uri="{FF2B5EF4-FFF2-40B4-BE49-F238E27FC236}">
              <a16:creationId xmlns:a16="http://schemas.microsoft.com/office/drawing/2014/main" id="{2A5B0553-E6C1-4A24-80AE-194601C1609D}"/>
            </a:ext>
          </a:extLst>
        </xdr:cNvPr>
        <xdr:cNvSpPr/>
      </xdr:nvSpPr>
      <xdr:spPr>
        <a:xfrm>
          <a:off x="2571750" y="98101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74" name="フローチャート: 判断 173">
          <a:extLst>
            <a:ext uri="{FF2B5EF4-FFF2-40B4-BE49-F238E27FC236}">
              <a16:creationId xmlns:a16="http://schemas.microsoft.com/office/drawing/2014/main" id="{98EFC59D-3EC6-4862-989A-E22EFF7B9C98}"/>
            </a:ext>
          </a:extLst>
        </xdr:cNvPr>
        <xdr:cNvSpPr/>
      </xdr:nvSpPr>
      <xdr:spPr>
        <a:xfrm>
          <a:off x="1781175" y="98018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75" name="フローチャート: 判断 174">
          <a:extLst>
            <a:ext uri="{FF2B5EF4-FFF2-40B4-BE49-F238E27FC236}">
              <a16:creationId xmlns:a16="http://schemas.microsoft.com/office/drawing/2014/main" id="{B32BD143-C478-4215-8F77-463A26C2A831}"/>
            </a:ext>
          </a:extLst>
        </xdr:cNvPr>
        <xdr:cNvSpPr/>
      </xdr:nvSpPr>
      <xdr:spPr>
        <a:xfrm>
          <a:off x="981075" y="97809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2730"/>
    <xdr:sp macro="" textlink="">
      <xdr:nvSpPr>
        <xdr:cNvPr id="176" name="テキスト ボックス 175">
          <a:extLst>
            <a:ext uri="{FF2B5EF4-FFF2-40B4-BE49-F238E27FC236}">
              <a16:creationId xmlns:a16="http://schemas.microsoft.com/office/drawing/2014/main" id="{983E6610-A6FE-4D3B-ABA8-25712BA2D4C4}"/>
            </a:ext>
          </a:extLst>
        </xdr:cNvPr>
        <xdr:cNvSpPr txBox="1"/>
      </xdr:nvSpPr>
      <xdr:spPr>
        <a:xfrm>
          <a:off x="40100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2730"/>
    <xdr:sp macro="" textlink="">
      <xdr:nvSpPr>
        <xdr:cNvPr id="177" name="テキスト ボックス 176">
          <a:extLst>
            <a:ext uri="{FF2B5EF4-FFF2-40B4-BE49-F238E27FC236}">
              <a16:creationId xmlns:a16="http://schemas.microsoft.com/office/drawing/2014/main" id="{E9EACAEA-185B-4BB7-8080-DAF2419049FD}"/>
            </a:ext>
          </a:extLst>
        </xdr:cNvPr>
        <xdr:cNvSpPr txBox="1"/>
      </xdr:nvSpPr>
      <xdr:spPr>
        <a:xfrm>
          <a:off x="32575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2730"/>
    <xdr:sp macro="" textlink="">
      <xdr:nvSpPr>
        <xdr:cNvPr id="178" name="テキスト ボックス 177">
          <a:extLst>
            <a:ext uri="{FF2B5EF4-FFF2-40B4-BE49-F238E27FC236}">
              <a16:creationId xmlns:a16="http://schemas.microsoft.com/office/drawing/2014/main" id="{96A190EB-408F-4164-8A9F-B79F79FE30BF}"/>
            </a:ext>
          </a:extLst>
        </xdr:cNvPr>
        <xdr:cNvSpPr txBox="1"/>
      </xdr:nvSpPr>
      <xdr:spPr>
        <a:xfrm>
          <a:off x="24479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2730"/>
    <xdr:sp macro="" textlink="">
      <xdr:nvSpPr>
        <xdr:cNvPr id="179" name="テキスト ボックス 178">
          <a:extLst>
            <a:ext uri="{FF2B5EF4-FFF2-40B4-BE49-F238E27FC236}">
              <a16:creationId xmlns:a16="http://schemas.microsoft.com/office/drawing/2014/main" id="{8495129A-E951-45B6-888F-566FDEF3F461}"/>
            </a:ext>
          </a:extLst>
        </xdr:cNvPr>
        <xdr:cNvSpPr txBox="1"/>
      </xdr:nvSpPr>
      <xdr:spPr>
        <a:xfrm>
          <a:off x="16573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2730"/>
    <xdr:sp macro="" textlink="">
      <xdr:nvSpPr>
        <xdr:cNvPr id="180" name="テキスト ボックス 179">
          <a:extLst>
            <a:ext uri="{FF2B5EF4-FFF2-40B4-BE49-F238E27FC236}">
              <a16:creationId xmlns:a16="http://schemas.microsoft.com/office/drawing/2014/main" id="{31215E63-EF0E-4EE9-8765-300E7E9D8A9B}"/>
            </a:ext>
          </a:extLst>
        </xdr:cNvPr>
        <xdr:cNvSpPr txBox="1"/>
      </xdr:nvSpPr>
      <xdr:spPr>
        <a:xfrm>
          <a:off x="8572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29210</xdr:rowOff>
    </xdr:from>
    <xdr:to>
      <xdr:col>24</xdr:col>
      <xdr:colOff>114300</xdr:colOff>
      <xdr:row>58</xdr:row>
      <xdr:rowOff>130810</xdr:rowOff>
    </xdr:to>
    <xdr:sp macro="" textlink="">
      <xdr:nvSpPr>
        <xdr:cNvPr id="181" name="楕円 180">
          <a:extLst>
            <a:ext uri="{FF2B5EF4-FFF2-40B4-BE49-F238E27FC236}">
              <a16:creationId xmlns:a16="http://schemas.microsoft.com/office/drawing/2014/main" id="{47C83AD0-7E24-4AFE-AEEC-0C15D25E723D}"/>
            </a:ext>
          </a:extLst>
        </xdr:cNvPr>
        <xdr:cNvSpPr/>
      </xdr:nvSpPr>
      <xdr:spPr>
        <a:xfrm>
          <a:off x="4124325" y="94272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52070</xdr:rowOff>
    </xdr:from>
    <xdr:ext cx="405130" cy="252730"/>
    <xdr:sp macro="" textlink="">
      <xdr:nvSpPr>
        <xdr:cNvPr id="182" name="【体育館・プール】&#10;有形固定資産減価償却率該当値テキスト">
          <a:extLst>
            <a:ext uri="{FF2B5EF4-FFF2-40B4-BE49-F238E27FC236}">
              <a16:creationId xmlns:a16="http://schemas.microsoft.com/office/drawing/2014/main" id="{59425DD3-43FA-45F0-8A66-8E98F790C3AC}"/>
            </a:ext>
          </a:extLst>
        </xdr:cNvPr>
        <xdr:cNvSpPr txBox="1"/>
      </xdr:nvSpPr>
      <xdr:spPr>
        <a:xfrm>
          <a:off x="4219575" y="928814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61595</xdr:rowOff>
    </xdr:from>
    <xdr:to>
      <xdr:col>20</xdr:col>
      <xdr:colOff>38100</xdr:colOff>
      <xdr:row>58</xdr:row>
      <xdr:rowOff>163195</xdr:rowOff>
    </xdr:to>
    <xdr:sp macro="" textlink="">
      <xdr:nvSpPr>
        <xdr:cNvPr id="183" name="楕円 182">
          <a:extLst>
            <a:ext uri="{FF2B5EF4-FFF2-40B4-BE49-F238E27FC236}">
              <a16:creationId xmlns:a16="http://schemas.microsoft.com/office/drawing/2014/main" id="{655A53B9-C564-4B89-8FF4-26C3BEAAAD97}"/>
            </a:ext>
          </a:extLst>
        </xdr:cNvPr>
        <xdr:cNvSpPr/>
      </xdr:nvSpPr>
      <xdr:spPr>
        <a:xfrm>
          <a:off x="3381375" y="94659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80010</xdr:rowOff>
    </xdr:from>
    <xdr:to>
      <xdr:col>24</xdr:col>
      <xdr:colOff>63500</xdr:colOff>
      <xdr:row>58</xdr:row>
      <xdr:rowOff>112395</xdr:rowOff>
    </xdr:to>
    <xdr:cxnSp macro="">
      <xdr:nvCxnSpPr>
        <xdr:cNvPr id="184" name="直線コネクタ 183">
          <a:extLst>
            <a:ext uri="{FF2B5EF4-FFF2-40B4-BE49-F238E27FC236}">
              <a16:creationId xmlns:a16="http://schemas.microsoft.com/office/drawing/2014/main" id="{1BB45D23-48FE-476B-82D1-BACD9B005D3B}"/>
            </a:ext>
          </a:extLst>
        </xdr:cNvPr>
        <xdr:cNvCxnSpPr/>
      </xdr:nvCxnSpPr>
      <xdr:spPr>
        <a:xfrm flipV="1">
          <a:off x="3429000" y="9484360"/>
          <a:ext cx="75247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19685</xdr:rowOff>
    </xdr:from>
    <xdr:to>
      <xdr:col>15</xdr:col>
      <xdr:colOff>101600</xdr:colOff>
      <xdr:row>58</xdr:row>
      <xdr:rowOff>121285</xdr:rowOff>
    </xdr:to>
    <xdr:sp macro="" textlink="">
      <xdr:nvSpPr>
        <xdr:cNvPr id="185" name="楕円 184">
          <a:extLst>
            <a:ext uri="{FF2B5EF4-FFF2-40B4-BE49-F238E27FC236}">
              <a16:creationId xmlns:a16="http://schemas.microsoft.com/office/drawing/2014/main" id="{3C687A7F-EBF8-424B-BFFF-D7E57E083B29}"/>
            </a:ext>
          </a:extLst>
        </xdr:cNvPr>
        <xdr:cNvSpPr/>
      </xdr:nvSpPr>
      <xdr:spPr>
        <a:xfrm>
          <a:off x="2571750" y="94208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70485</xdr:rowOff>
    </xdr:from>
    <xdr:to>
      <xdr:col>19</xdr:col>
      <xdr:colOff>177800</xdr:colOff>
      <xdr:row>58</xdr:row>
      <xdr:rowOff>112395</xdr:rowOff>
    </xdr:to>
    <xdr:cxnSp macro="">
      <xdr:nvCxnSpPr>
        <xdr:cNvPr id="186" name="直線コネクタ 185">
          <a:extLst>
            <a:ext uri="{FF2B5EF4-FFF2-40B4-BE49-F238E27FC236}">
              <a16:creationId xmlns:a16="http://schemas.microsoft.com/office/drawing/2014/main" id="{34703CDA-ACDB-44F9-9092-12368338FCB9}"/>
            </a:ext>
          </a:extLst>
        </xdr:cNvPr>
        <xdr:cNvCxnSpPr/>
      </xdr:nvCxnSpPr>
      <xdr:spPr>
        <a:xfrm>
          <a:off x="2619375" y="9468485"/>
          <a:ext cx="80962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107315</xdr:rowOff>
    </xdr:from>
    <xdr:to>
      <xdr:col>6</xdr:col>
      <xdr:colOff>38100</xdr:colOff>
      <xdr:row>58</xdr:row>
      <xdr:rowOff>37465</xdr:rowOff>
    </xdr:to>
    <xdr:sp macro="" textlink="">
      <xdr:nvSpPr>
        <xdr:cNvPr id="187" name="楕円 186">
          <a:extLst>
            <a:ext uri="{FF2B5EF4-FFF2-40B4-BE49-F238E27FC236}">
              <a16:creationId xmlns:a16="http://schemas.microsoft.com/office/drawing/2014/main" id="{2280154A-E9A9-422E-9159-CFBEB212D953}"/>
            </a:ext>
          </a:extLst>
        </xdr:cNvPr>
        <xdr:cNvSpPr/>
      </xdr:nvSpPr>
      <xdr:spPr>
        <a:xfrm>
          <a:off x="981075" y="9343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60</xdr:row>
      <xdr:rowOff>163830</xdr:rowOff>
    </xdr:from>
    <xdr:ext cx="405130" cy="259080"/>
    <xdr:sp macro="" textlink="">
      <xdr:nvSpPr>
        <xdr:cNvPr id="188" name="n_1aveValue【体育館・プール】&#10;有形固定資産減価償却率">
          <a:extLst>
            <a:ext uri="{FF2B5EF4-FFF2-40B4-BE49-F238E27FC236}">
              <a16:creationId xmlns:a16="http://schemas.microsoft.com/office/drawing/2014/main" id="{4533C0EE-F34A-4778-8636-C3B1B4B879D3}"/>
            </a:ext>
          </a:extLst>
        </xdr:cNvPr>
        <xdr:cNvSpPr txBox="1"/>
      </xdr:nvSpPr>
      <xdr:spPr>
        <a:xfrm>
          <a:off x="3239135" y="9885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9525</xdr:rowOff>
    </xdr:from>
    <xdr:ext cx="398780" cy="252730"/>
    <xdr:sp macro="" textlink="">
      <xdr:nvSpPr>
        <xdr:cNvPr id="189" name="n_2aveValue【体育館・プール】&#10;有形固定資産減価償却率">
          <a:extLst>
            <a:ext uri="{FF2B5EF4-FFF2-40B4-BE49-F238E27FC236}">
              <a16:creationId xmlns:a16="http://schemas.microsoft.com/office/drawing/2014/main" id="{B77C6123-EEAD-475E-8DD5-4898B57FA957}"/>
            </a:ext>
          </a:extLst>
        </xdr:cNvPr>
        <xdr:cNvSpPr txBox="1"/>
      </xdr:nvSpPr>
      <xdr:spPr>
        <a:xfrm>
          <a:off x="2439035" y="989330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23495</xdr:rowOff>
    </xdr:from>
    <xdr:ext cx="398780" cy="259080"/>
    <xdr:sp macro="" textlink="">
      <xdr:nvSpPr>
        <xdr:cNvPr id="190" name="n_3aveValue【体育館・プール】&#10;有形固定資産減価償却率">
          <a:extLst>
            <a:ext uri="{FF2B5EF4-FFF2-40B4-BE49-F238E27FC236}">
              <a16:creationId xmlns:a16="http://schemas.microsoft.com/office/drawing/2014/main" id="{80A2A8D1-467E-4785-8030-314EB53BFD50}"/>
            </a:ext>
          </a:extLst>
        </xdr:cNvPr>
        <xdr:cNvSpPr txBox="1"/>
      </xdr:nvSpPr>
      <xdr:spPr>
        <a:xfrm>
          <a:off x="1648460" y="958977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148590</xdr:rowOff>
    </xdr:from>
    <xdr:ext cx="398780" cy="259080"/>
    <xdr:sp macro="" textlink="">
      <xdr:nvSpPr>
        <xdr:cNvPr id="191" name="n_4aveValue【体育館・プール】&#10;有形固定資産減価償却率">
          <a:extLst>
            <a:ext uri="{FF2B5EF4-FFF2-40B4-BE49-F238E27FC236}">
              <a16:creationId xmlns:a16="http://schemas.microsoft.com/office/drawing/2014/main" id="{2D671D6B-D4AF-41FF-96B6-7F09DAE67A61}"/>
            </a:ext>
          </a:extLst>
        </xdr:cNvPr>
        <xdr:cNvSpPr txBox="1"/>
      </xdr:nvSpPr>
      <xdr:spPr>
        <a:xfrm>
          <a:off x="848360" y="987044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8255</xdr:rowOff>
    </xdr:from>
    <xdr:ext cx="405130" cy="252730"/>
    <xdr:sp macro="" textlink="">
      <xdr:nvSpPr>
        <xdr:cNvPr id="192" name="n_1mainValue【体育館・プール】&#10;有形固定資産減価償却率">
          <a:extLst>
            <a:ext uri="{FF2B5EF4-FFF2-40B4-BE49-F238E27FC236}">
              <a16:creationId xmlns:a16="http://schemas.microsoft.com/office/drawing/2014/main" id="{3E54567C-3E50-46B2-9E57-7B202D9CD241}"/>
            </a:ext>
          </a:extLst>
        </xdr:cNvPr>
        <xdr:cNvSpPr txBox="1"/>
      </xdr:nvSpPr>
      <xdr:spPr>
        <a:xfrm>
          <a:off x="3239135" y="92506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56</xdr:row>
      <xdr:rowOff>137795</xdr:rowOff>
    </xdr:from>
    <xdr:ext cx="398780" cy="259080"/>
    <xdr:sp macro="" textlink="">
      <xdr:nvSpPr>
        <xdr:cNvPr id="193" name="n_2mainValue【体育館・プール】&#10;有形固定資産減価償却率">
          <a:extLst>
            <a:ext uri="{FF2B5EF4-FFF2-40B4-BE49-F238E27FC236}">
              <a16:creationId xmlns:a16="http://schemas.microsoft.com/office/drawing/2014/main" id="{2C91661F-40A1-498A-9E16-45AF84DCCC3C}"/>
            </a:ext>
          </a:extLst>
        </xdr:cNvPr>
        <xdr:cNvSpPr txBox="1"/>
      </xdr:nvSpPr>
      <xdr:spPr>
        <a:xfrm>
          <a:off x="2439035" y="921829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56</xdr:row>
      <xdr:rowOff>53975</xdr:rowOff>
    </xdr:from>
    <xdr:ext cx="398780" cy="252730"/>
    <xdr:sp macro="" textlink="">
      <xdr:nvSpPr>
        <xdr:cNvPr id="194" name="n_4mainValue【体育館・プール】&#10;有形固定資産減価償却率">
          <a:extLst>
            <a:ext uri="{FF2B5EF4-FFF2-40B4-BE49-F238E27FC236}">
              <a16:creationId xmlns:a16="http://schemas.microsoft.com/office/drawing/2014/main" id="{B304EE4B-7A0B-4243-A5DF-9A63FFAB83DE}"/>
            </a:ext>
          </a:extLst>
        </xdr:cNvPr>
        <xdr:cNvSpPr txBox="1"/>
      </xdr:nvSpPr>
      <xdr:spPr>
        <a:xfrm>
          <a:off x="848360" y="913130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ED0746C8-DDF5-45F9-B643-AAE1CCAE6B8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B566273E-9168-43A1-9D2C-8D62A4E30ABD}"/>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6BDCCD0A-6D5E-4476-A302-BDC6C2EEA82E}"/>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28B24CB4-F4C1-4887-BE96-716DB1D2FB51}"/>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3BE7C3B5-F6E0-4F4F-BADC-E80BCFD300D2}"/>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911297FE-1CC7-4310-AEC1-BBBDEE1170CD}"/>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179704AE-59D6-460D-8EA5-E3A7D45E5D78}"/>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047CB133-1B98-4EBD-A9BA-835F1BF84C70}"/>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3535" cy="225425"/>
    <xdr:sp macro="" textlink="">
      <xdr:nvSpPr>
        <xdr:cNvPr id="203" name="テキスト ボックス 202">
          <a:extLst>
            <a:ext uri="{FF2B5EF4-FFF2-40B4-BE49-F238E27FC236}">
              <a16:creationId xmlns:a16="http://schemas.microsoft.com/office/drawing/2014/main" id="{5B63DDED-52F6-48A1-9F7D-E7D817D76595}"/>
            </a:ext>
          </a:extLst>
        </xdr:cNvPr>
        <xdr:cNvSpPr txBox="1"/>
      </xdr:nvSpPr>
      <xdr:spPr>
        <a:xfrm>
          <a:off x="5915025" y="8467725"/>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FB2B39C3-316A-4FC3-96EB-D0B94B7DF293}"/>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5" name="直線コネクタ 204">
          <a:extLst>
            <a:ext uri="{FF2B5EF4-FFF2-40B4-BE49-F238E27FC236}">
              <a16:creationId xmlns:a16="http://schemas.microsoft.com/office/drawing/2014/main" id="{DA45D0B4-2845-4FA9-BC0B-B9CFE4205C07}"/>
            </a:ext>
          </a:extLst>
        </xdr:cNvPr>
        <xdr:cNvCxnSpPr/>
      </xdr:nvCxnSpPr>
      <xdr:spPr>
        <a:xfrm>
          <a:off x="5953125" y="1044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1010" cy="259080"/>
    <xdr:sp macro="" textlink="">
      <xdr:nvSpPr>
        <xdr:cNvPr id="206" name="テキスト ボックス 205">
          <a:extLst>
            <a:ext uri="{FF2B5EF4-FFF2-40B4-BE49-F238E27FC236}">
              <a16:creationId xmlns:a16="http://schemas.microsoft.com/office/drawing/2014/main" id="{B1F2AC7B-3135-4F9B-8D18-CD03209744F1}"/>
            </a:ext>
          </a:extLst>
        </xdr:cNvPr>
        <xdr:cNvSpPr txBox="1"/>
      </xdr:nvSpPr>
      <xdr:spPr>
        <a:xfrm>
          <a:off x="5527040" y="103130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7" name="直線コネクタ 206">
          <a:extLst>
            <a:ext uri="{FF2B5EF4-FFF2-40B4-BE49-F238E27FC236}">
              <a16:creationId xmlns:a16="http://schemas.microsoft.com/office/drawing/2014/main" id="{B4DC710F-DEF4-44DD-A6DD-D6B81788FCB3}"/>
            </a:ext>
          </a:extLst>
        </xdr:cNvPr>
        <xdr:cNvCxnSpPr/>
      </xdr:nvCxnSpPr>
      <xdr:spPr>
        <a:xfrm>
          <a:off x="5953125" y="100869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1010" cy="259080"/>
    <xdr:sp macro="" textlink="">
      <xdr:nvSpPr>
        <xdr:cNvPr id="208" name="テキスト ボックス 207">
          <a:extLst>
            <a:ext uri="{FF2B5EF4-FFF2-40B4-BE49-F238E27FC236}">
              <a16:creationId xmlns:a16="http://schemas.microsoft.com/office/drawing/2014/main" id="{21F46BDB-C7F2-4D03-94FE-A7FF89197BE4}"/>
            </a:ext>
          </a:extLst>
        </xdr:cNvPr>
        <xdr:cNvSpPr txBox="1"/>
      </xdr:nvSpPr>
      <xdr:spPr>
        <a:xfrm>
          <a:off x="5527040" y="995108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9" name="直線コネクタ 208">
          <a:extLst>
            <a:ext uri="{FF2B5EF4-FFF2-40B4-BE49-F238E27FC236}">
              <a16:creationId xmlns:a16="http://schemas.microsoft.com/office/drawing/2014/main" id="{FE61EAE4-06CF-42A6-BB52-8AF02C77678D}"/>
            </a:ext>
          </a:extLst>
        </xdr:cNvPr>
        <xdr:cNvCxnSpPr/>
      </xdr:nvCxnSpPr>
      <xdr:spPr>
        <a:xfrm>
          <a:off x="5953125" y="972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1010" cy="252730"/>
    <xdr:sp macro="" textlink="">
      <xdr:nvSpPr>
        <xdr:cNvPr id="210" name="テキスト ボックス 209">
          <a:extLst>
            <a:ext uri="{FF2B5EF4-FFF2-40B4-BE49-F238E27FC236}">
              <a16:creationId xmlns:a16="http://schemas.microsoft.com/office/drawing/2014/main" id="{A956CBBB-8ACE-4210-ABBD-4A8874CCB2CD}"/>
            </a:ext>
          </a:extLst>
        </xdr:cNvPr>
        <xdr:cNvSpPr txBox="1"/>
      </xdr:nvSpPr>
      <xdr:spPr>
        <a:xfrm>
          <a:off x="5527040" y="95891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1" name="直線コネクタ 210">
          <a:extLst>
            <a:ext uri="{FF2B5EF4-FFF2-40B4-BE49-F238E27FC236}">
              <a16:creationId xmlns:a16="http://schemas.microsoft.com/office/drawing/2014/main" id="{D914A61C-8A74-48DB-8BE4-F6A9ECF086E9}"/>
            </a:ext>
          </a:extLst>
        </xdr:cNvPr>
        <xdr:cNvCxnSpPr/>
      </xdr:nvCxnSpPr>
      <xdr:spPr>
        <a:xfrm>
          <a:off x="5953125" y="937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1010" cy="259080"/>
    <xdr:sp macro="" textlink="">
      <xdr:nvSpPr>
        <xdr:cNvPr id="212" name="テキスト ボックス 211">
          <a:extLst>
            <a:ext uri="{FF2B5EF4-FFF2-40B4-BE49-F238E27FC236}">
              <a16:creationId xmlns:a16="http://schemas.microsoft.com/office/drawing/2014/main" id="{3797E866-C1C8-4070-BC59-3E09DE7A1DBE}"/>
            </a:ext>
          </a:extLst>
        </xdr:cNvPr>
        <xdr:cNvSpPr txBox="1"/>
      </xdr:nvSpPr>
      <xdr:spPr>
        <a:xfrm>
          <a:off x="5527040" y="92367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3" name="直線コネクタ 212">
          <a:extLst>
            <a:ext uri="{FF2B5EF4-FFF2-40B4-BE49-F238E27FC236}">
              <a16:creationId xmlns:a16="http://schemas.microsoft.com/office/drawing/2014/main" id="{5D92C0E0-030B-4A39-8CF5-D45A65531A31}"/>
            </a:ext>
          </a:extLst>
        </xdr:cNvPr>
        <xdr:cNvCxnSpPr/>
      </xdr:nvCxnSpPr>
      <xdr:spPr>
        <a:xfrm>
          <a:off x="5953125" y="901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1010" cy="259080"/>
    <xdr:sp macro="" textlink="">
      <xdr:nvSpPr>
        <xdr:cNvPr id="214" name="テキスト ボックス 213">
          <a:extLst>
            <a:ext uri="{FF2B5EF4-FFF2-40B4-BE49-F238E27FC236}">
              <a16:creationId xmlns:a16="http://schemas.microsoft.com/office/drawing/2014/main" id="{0D019AE7-5BF9-491C-A526-7691B9943276}"/>
            </a:ext>
          </a:extLst>
        </xdr:cNvPr>
        <xdr:cNvSpPr txBox="1"/>
      </xdr:nvSpPr>
      <xdr:spPr>
        <a:xfrm>
          <a:off x="5527040" y="88747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a:extLst>
            <a:ext uri="{FF2B5EF4-FFF2-40B4-BE49-F238E27FC236}">
              <a16:creationId xmlns:a16="http://schemas.microsoft.com/office/drawing/2014/main" id="{EF997695-FECA-49E2-89AF-BD2DE88A9CFE}"/>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1010" cy="252730"/>
    <xdr:sp macro="" textlink="">
      <xdr:nvSpPr>
        <xdr:cNvPr id="216" name="テキスト ボックス 215">
          <a:extLst>
            <a:ext uri="{FF2B5EF4-FFF2-40B4-BE49-F238E27FC236}">
              <a16:creationId xmlns:a16="http://schemas.microsoft.com/office/drawing/2014/main" id="{8AF50AEF-1FAD-4213-9F21-31BC61FAD2C9}"/>
            </a:ext>
          </a:extLst>
        </xdr:cNvPr>
        <xdr:cNvSpPr txBox="1"/>
      </xdr:nvSpPr>
      <xdr:spPr>
        <a:xfrm>
          <a:off x="5527040" y="851281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体育館・プール】&#10;一人当たり面積グラフ枠">
          <a:extLst>
            <a:ext uri="{FF2B5EF4-FFF2-40B4-BE49-F238E27FC236}">
              <a16:creationId xmlns:a16="http://schemas.microsoft.com/office/drawing/2014/main" id="{E2418775-69A2-4069-823F-F7BC3E0C406F}"/>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18" name="直線コネクタ 217">
          <a:extLst>
            <a:ext uri="{FF2B5EF4-FFF2-40B4-BE49-F238E27FC236}">
              <a16:creationId xmlns:a16="http://schemas.microsoft.com/office/drawing/2014/main" id="{AF5F8D77-6951-4432-9DA1-65456C14E605}"/>
            </a:ext>
          </a:extLst>
        </xdr:cNvPr>
        <xdr:cNvCxnSpPr/>
      </xdr:nvCxnSpPr>
      <xdr:spPr>
        <a:xfrm flipV="1">
          <a:off x="9429115" y="9137015"/>
          <a:ext cx="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55880</xdr:rowOff>
    </xdr:from>
    <xdr:ext cx="469900" cy="259080"/>
    <xdr:sp macro="" textlink="">
      <xdr:nvSpPr>
        <xdr:cNvPr id="219" name="【体育館・プール】&#10;一人当たり面積最小値テキスト">
          <a:extLst>
            <a:ext uri="{FF2B5EF4-FFF2-40B4-BE49-F238E27FC236}">
              <a16:creationId xmlns:a16="http://schemas.microsoft.com/office/drawing/2014/main" id="{1B0B90DB-A2D1-41D5-9238-8BD1795A7C8F}"/>
            </a:ext>
          </a:extLst>
        </xdr:cNvPr>
        <xdr:cNvSpPr txBox="1"/>
      </xdr:nvSpPr>
      <xdr:spPr>
        <a:xfrm>
          <a:off x="9467850" y="10428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20" name="直線コネクタ 219">
          <a:extLst>
            <a:ext uri="{FF2B5EF4-FFF2-40B4-BE49-F238E27FC236}">
              <a16:creationId xmlns:a16="http://schemas.microsoft.com/office/drawing/2014/main" id="{985B4E06-DE92-452E-9CC4-17D8734A736D}"/>
            </a:ext>
          </a:extLst>
        </xdr:cNvPr>
        <xdr:cNvCxnSpPr/>
      </xdr:nvCxnSpPr>
      <xdr:spPr>
        <a:xfrm>
          <a:off x="9363075" y="1042162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6350</xdr:rowOff>
    </xdr:from>
    <xdr:ext cx="469900" cy="252730"/>
    <xdr:sp macro="" textlink="">
      <xdr:nvSpPr>
        <xdr:cNvPr id="221" name="【体育館・プール】&#10;一人当たり面積最大値テキスト">
          <a:extLst>
            <a:ext uri="{FF2B5EF4-FFF2-40B4-BE49-F238E27FC236}">
              <a16:creationId xmlns:a16="http://schemas.microsoft.com/office/drawing/2014/main" id="{0D284C23-4FA0-44D6-9D70-F4672013459D}"/>
            </a:ext>
          </a:extLst>
        </xdr:cNvPr>
        <xdr:cNvSpPr txBox="1"/>
      </xdr:nvSpPr>
      <xdr:spPr>
        <a:xfrm>
          <a:off x="9467850" y="89249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22" name="直線コネクタ 221">
          <a:extLst>
            <a:ext uri="{FF2B5EF4-FFF2-40B4-BE49-F238E27FC236}">
              <a16:creationId xmlns:a16="http://schemas.microsoft.com/office/drawing/2014/main" id="{35741647-F2A4-4A9B-BD8C-8F64AA47729A}"/>
            </a:ext>
          </a:extLst>
        </xdr:cNvPr>
        <xdr:cNvCxnSpPr/>
      </xdr:nvCxnSpPr>
      <xdr:spPr>
        <a:xfrm>
          <a:off x="9363075" y="913701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162560</xdr:rowOff>
    </xdr:from>
    <xdr:ext cx="469900" cy="259080"/>
    <xdr:sp macro="" textlink="">
      <xdr:nvSpPr>
        <xdr:cNvPr id="223" name="【体育館・プール】&#10;一人当たり面積平均値テキスト">
          <a:extLst>
            <a:ext uri="{FF2B5EF4-FFF2-40B4-BE49-F238E27FC236}">
              <a16:creationId xmlns:a16="http://schemas.microsoft.com/office/drawing/2014/main" id="{669945D4-4617-41B1-8C69-E360B98EF0D6}"/>
            </a:ext>
          </a:extLst>
        </xdr:cNvPr>
        <xdr:cNvSpPr txBox="1"/>
      </xdr:nvSpPr>
      <xdr:spPr>
        <a:xfrm>
          <a:off x="9467850" y="98844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24" name="フローチャート: 判断 223">
          <a:extLst>
            <a:ext uri="{FF2B5EF4-FFF2-40B4-BE49-F238E27FC236}">
              <a16:creationId xmlns:a16="http://schemas.microsoft.com/office/drawing/2014/main" id="{308CC7DC-2C43-4ADE-8D67-C9D8A85A6A78}"/>
            </a:ext>
          </a:extLst>
        </xdr:cNvPr>
        <xdr:cNvSpPr/>
      </xdr:nvSpPr>
      <xdr:spPr>
        <a:xfrm>
          <a:off x="9401175" y="100298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25" name="フローチャート: 判断 224">
          <a:extLst>
            <a:ext uri="{FF2B5EF4-FFF2-40B4-BE49-F238E27FC236}">
              <a16:creationId xmlns:a16="http://schemas.microsoft.com/office/drawing/2014/main" id="{CBBD36DF-CDF1-4364-8D70-0F457B673964}"/>
            </a:ext>
          </a:extLst>
        </xdr:cNvPr>
        <xdr:cNvSpPr/>
      </xdr:nvSpPr>
      <xdr:spPr>
        <a:xfrm>
          <a:off x="8639175" y="100368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26" name="フローチャート: 判断 225">
          <a:extLst>
            <a:ext uri="{FF2B5EF4-FFF2-40B4-BE49-F238E27FC236}">
              <a16:creationId xmlns:a16="http://schemas.microsoft.com/office/drawing/2014/main" id="{0728D990-F1E1-4BDC-BCE1-BB0A58421220}"/>
            </a:ext>
          </a:extLst>
        </xdr:cNvPr>
        <xdr:cNvSpPr/>
      </xdr:nvSpPr>
      <xdr:spPr>
        <a:xfrm>
          <a:off x="7839075" y="1004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27" name="フローチャート: 判断 226">
          <a:extLst>
            <a:ext uri="{FF2B5EF4-FFF2-40B4-BE49-F238E27FC236}">
              <a16:creationId xmlns:a16="http://schemas.microsoft.com/office/drawing/2014/main" id="{551C4B82-9211-404A-AA0A-B8A36AB9BF4E}"/>
            </a:ext>
          </a:extLst>
        </xdr:cNvPr>
        <xdr:cNvSpPr/>
      </xdr:nvSpPr>
      <xdr:spPr>
        <a:xfrm>
          <a:off x="7029450" y="10032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28" name="フローチャート: 判断 227">
          <a:extLst>
            <a:ext uri="{FF2B5EF4-FFF2-40B4-BE49-F238E27FC236}">
              <a16:creationId xmlns:a16="http://schemas.microsoft.com/office/drawing/2014/main" id="{762A042D-77DA-4558-9B17-00BABCDBE3CB}"/>
            </a:ext>
          </a:extLst>
        </xdr:cNvPr>
        <xdr:cNvSpPr/>
      </xdr:nvSpPr>
      <xdr:spPr>
        <a:xfrm>
          <a:off x="6238875" y="100476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2730"/>
    <xdr:sp macro="" textlink="">
      <xdr:nvSpPr>
        <xdr:cNvPr id="229" name="テキスト ボックス 228">
          <a:extLst>
            <a:ext uri="{FF2B5EF4-FFF2-40B4-BE49-F238E27FC236}">
              <a16:creationId xmlns:a16="http://schemas.microsoft.com/office/drawing/2014/main" id="{5CB16CE4-E8FC-4365-BB56-8C5821753D3D}"/>
            </a:ext>
          </a:extLst>
        </xdr:cNvPr>
        <xdr:cNvSpPr txBox="1"/>
      </xdr:nvSpPr>
      <xdr:spPr>
        <a:xfrm>
          <a:off x="925830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2730"/>
    <xdr:sp macro="" textlink="">
      <xdr:nvSpPr>
        <xdr:cNvPr id="230" name="テキスト ボックス 229">
          <a:extLst>
            <a:ext uri="{FF2B5EF4-FFF2-40B4-BE49-F238E27FC236}">
              <a16:creationId xmlns:a16="http://schemas.microsoft.com/office/drawing/2014/main" id="{5A5E7A5F-811A-49BC-BE99-D689218C71E3}"/>
            </a:ext>
          </a:extLst>
        </xdr:cNvPr>
        <xdr:cNvSpPr txBox="1"/>
      </xdr:nvSpPr>
      <xdr:spPr>
        <a:xfrm>
          <a:off x="85153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2730"/>
    <xdr:sp macro="" textlink="">
      <xdr:nvSpPr>
        <xdr:cNvPr id="231" name="テキスト ボックス 230">
          <a:extLst>
            <a:ext uri="{FF2B5EF4-FFF2-40B4-BE49-F238E27FC236}">
              <a16:creationId xmlns:a16="http://schemas.microsoft.com/office/drawing/2014/main" id="{B71BC05C-8B7E-46B7-BE81-0B48C0F7FBF2}"/>
            </a:ext>
          </a:extLst>
        </xdr:cNvPr>
        <xdr:cNvSpPr txBox="1"/>
      </xdr:nvSpPr>
      <xdr:spPr>
        <a:xfrm>
          <a:off x="77152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2730"/>
    <xdr:sp macro="" textlink="">
      <xdr:nvSpPr>
        <xdr:cNvPr id="232" name="テキスト ボックス 231">
          <a:extLst>
            <a:ext uri="{FF2B5EF4-FFF2-40B4-BE49-F238E27FC236}">
              <a16:creationId xmlns:a16="http://schemas.microsoft.com/office/drawing/2014/main" id="{6BE4685E-3567-4B81-A9ED-3401803E8F4E}"/>
            </a:ext>
          </a:extLst>
        </xdr:cNvPr>
        <xdr:cNvSpPr txBox="1"/>
      </xdr:nvSpPr>
      <xdr:spPr>
        <a:xfrm>
          <a:off x="69056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2730"/>
    <xdr:sp macro="" textlink="">
      <xdr:nvSpPr>
        <xdr:cNvPr id="233" name="テキスト ボックス 232">
          <a:extLst>
            <a:ext uri="{FF2B5EF4-FFF2-40B4-BE49-F238E27FC236}">
              <a16:creationId xmlns:a16="http://schemas.microsoft.com/office/drawing/2014/main" id="{3ED10720-082D-4A4F-835D-29A6075F5511}"/>
            </a:ext>
          </a:extLst>
        </xdr:cNvPr>
        <xdr:cNvSpPr txBox="1"/>
      </xdr:nvSpPr>
      <xdr:spPr>
        <a:xfrm>
          <a:off x="61150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1270</xdr:rowOff>
    </xdr:from>
    <xdr:to>
      <xdr:col>55</xdr:col>
      <xdr:colOff>50800</xdr:colOff>
      <xdr:row>63</xdr:row>
      <xdr:rowOff>102870</xdr:rowOff>
    </xdr:to>
    <xdr:sp macro="" textlink="">
      <xdr:nvSpPr>
        <xdr:cNvPr id="234" name="楕円 233">
          <a:extLst>
            <a:ext uri="{FF2B5EF4-FFF2-40B4-BE49-F238E27FC236}">
              <a16:creationId xmlns:a16="http://schemas.microsoft.com/office/drawing/2014/main" id="{4F138A5D-1C7A-405B-8D24-7342C2350730}"/>
            </a:ext>
          </a:extLst>
        </xdr:cNvPr>
        <xdr:cNvSpPr/>
      </xdr:nvSpPr>
      <xdr:spPr>
        <a:xfrm>
          <a:off x="9401175" y="1021207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151130</xdr:rowOff>
    </xdr:from>
    <xdr:ext cx="469900" cy="259080"/>
    <xdr:sp macro="" textlink="">
      <xdr:nvSpPr>
        <xdr:cNvPr id="235" name="【体育館・プール】&#10;一人当たり面積該当値テキスト">
          <a:extLst>
            <a:ext uri="{FF2B5EF4-FFF2-40B4-BE49-F238E27FC236}">
              <a16:creationId xmlns:a16="http://schemas.microsoft.com/office/drawing/2014/main" id="{BE7CE786-1736-412F-A52C-6356D9B2A58E}"/>
            </a:ext>
          </a:extLst>
        </xdr:cNvPr>
        <xdr:cNvSpPr txBox="1"/>
      </xdr:nvSpPr>
      <xdr:spPr>
        <a:xfrm>
          <a:off x="9467850" y="1020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127000</xdr:rowOff>
    </xdr:from>
    <xdr:to>
      <xdr:col>50</xdr:col>
      <xdr:colOff>165100</xdr:colOff>
      <xdr:row>63</xdr:row>
      <xdr:rowOff>57150</xdr:rowOff>
    </xdr:to>
    <xdr:sp macro="" textlink="">
      <xdr:nvSpPr>
        <xdr:cNvPr id="236" name="楕円 235">
          <a:extLst>
            <a:ext uri="{FF2B5EF4-FFF2-40B4-BE49-F238E27FC236}">
              <a16:creationId xmlns:a16="http://schemas.microsoft.com/office/drawing/2014/main" id="{53D341F6-B16D-4DA8-812B-2A2909E5CAC3}"/>
            </a:ext>
          </a:extLst>
        </xdr:cNvPr>
        <xdr:cNvSpPr/>
      </xdr:nvSpPr>
      <xdr:spPr>
        <a:xfrm>
          <a:off x="8639175" y="10172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6350</xdr:rowOff>
    </xdr:from>
    <xdr:to>
      <xdr:col>55</xdr:col>
      <xdr:colOff>0</xdr:colOff>
      <xdr:row>63</xdr:row>
      <xdr:rowOff>52070</xdr:rowOff>
    </xdr:to>
    <xdr:cxnSp macro="">
      <xdr:nvCxnSpPr>
        <xdr:cNvPr id="237" name="直線コネクタ 236">
          <a:extLst>
            <a:ext uri="{FF2B5EF4-FFF2-40B4-BE49-F238E27FC236}">
              <a16:creationId xmlns:a16="http://schemas.microsoft.com/office/drawing/2014/main" id="{100B2224-57A2-4DAE-A2C2-FAC6085A0BC7}"/>
            </a:ext>
          </a:extLst>
        </xdr:cNvPr>
        <xdr:cNvCxnSpPr/>
      </xdr:nvCxnSpPr>
      <xdr:spPr>
        <a:xfrm>
          <a:off x="8686800" y="10220325"/>
          <a:ext cx="7429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129540</xdr:rowOff>
    </xdr:from>
    <xdr:to>
      <xdr:col>46</xdr:col>
      <xdr:colOff>38100</xdr:colOff>
      <xdr:row>63</xdr:row>
      <xdr:rowOff>59690</xdr:rowOff>
    </xdr:to>
    <xdr:sp macro="" textlink="">
      <xdr:nvSpPr>
        <xdr:cNvPr id="238" name="楕円 237">
          <a:extLst>
            <a:ext uri="{FF2B5EF4-FFF2-40B4-BE49-F238E27FC236}">
              <a16:creationId xmlns:a16="http://schemas.microsoft.com/office/drawing/2014/main" id="{AB44FAAC-758A-457C-ADAE-2C999544BFEB}"/>
            </a:ext>
          </a:extLst>
        </xdr:cNvPr>
        <xdr:cNvSpPr/>
      </xdr:nvSpPr>
      <xdr:spPr>
        <a:xfrm>
          <a:off x="7839075" y="101752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6350</xdr:rowOff>
    </xdr:from>
    <xdr:to>
      <xdr:col>50</xdr:col>
      <xdr:colOff>114300</xdr:colOff>
      <xdr:row>63</xdr:row>
      <xdr:rowOff>8890</xdr:rowOff>
    </xdr:to>
    <xdr:cxnSp macro="">
      <xdr:nvCxnSpPr>
        <xdr:cNvPr id="239" name="直線コネクタ 238">
          <a:extLst>
            <a:ext uri="{FF2B5EF4-FFF2-40B4-BE49-F238E27FC236}">
              <a16:creationId xmlns:a16="http://schemas.microsoft.com/office/drawing/2014/main" id="{E8B24762-0839-48E1-8B58-6595834E0B27}"/>
            </a:ext>
          </a:extLst>
        </xdr:cNvPr>
        <xdr:cNvCxnSpPr/>
      </xdr:nvCxnSpPr>
      <xdr:spPr>
        <a:xfrm flipV="1">
          <a:off x="7886700" y="1022032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133350</xdr:rowOff>
    </xdr:from>
    <xdr:to>
      <xdr:col>36</xdr:col>
      <xdr:colOff>165100</xdr:colOff>
      <xdr:row>63</xdr:row>
      <xdr:rowOff>63500</xdr:rowOff>
    </xdr:to>
    <xdr:sp macro="" textlink="">
      <xdr:nvSpPr>
        <xdr:cNvPr id="240" name="楕円 239">
          <a:extLst>
            <a:ext uri="{FF2B5EF4-FFF2-40B4-BE49-F238E27FC236}">
              <a16:creationId xmlns:a16="http://schemas.microsoft.com/office/drawing/2014/main" id="{00C5FC6C-0BCF-4CAA-87B0-79220B4F16A7}"/>
            </a:ext>
          </a:extLst>
        </xdr:cNvPr>
        <xdr:cNvSpPr/>
      </xdr:nvSpPr>
      <xdr:spPr>
        <a:xfrm>
          <a:off x="6238875" y="101822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60</xdr:row>
      <xdr:rowOff>96520</xdr:rowOff>
    </xdr:from>
    <xdr:ext cx="469900" cy="259080"/>
    <xdr:sp macro="" textlink="">
      <xdr:nvSpPr>
        <xdr:cNvPr id="241" name="n_1aveValue【体育館・プール】&#10;一人当たり面積">
          <a:extLst>
            <a:ext uri="{FF2B5EF4-FFF2-40B4-BE49-F238E27FC236}">
              <a16:creationId xmlns:a16="http://schemas.microsoft.com/office/drawing/2014/main" id="{83C012FB-ABE7-41E5-BEE6-A59F1F95CA47}"/>
            </a:ext>
          </a:extLst>
        </xdr:cNvPr>
        <xdr:cNvSpPr txBox="1"/>
      </xdr:nvSpPr>
      <xdr:spPr>
        <a:xfrm>
          <a:off x="8458200" y="98215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100330</xdr:rowOff>
    </xdr:from>
    <xdr:ext cx="463550" cy="252730"/>
    <xdr:sp macro="" textlink="">
      <xdr:nvSpPr>
        <xdr:cNvPr id="242" name="n_2aveValue【体育館・プール】&#10;一人当たり面積">
          <a:extLst>
            <a:ext uri="{FF2B5EF4-FFF2-40B4-BE49-F238E27FC236}">
              <a16:creationId xmlns:a16="http://schemas.microsoft.com/office/drawing/2014/main" id="{5E0F3816-890C-462D-8C8C-6093406753F2}"/>
            </a:ext>
          </a:extLst>
        </xdr:cNvPr>
        <xdr:cNvSpPr txBox="1"/>
      </xdr:nvSpPr>
      <xdr:spPr>
        <a:xfrm>
          <a:off x="7677150" y="982853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95250</xdr:rowOff>
    </xdr:from>
    <xdr:ext cx="463550" cy="259080"/>
    <xdr:sp macro="" textlink="">
      <xdr:nvSpPr>
        <xdr:cNvPr id="243" name="n_3aveValue【体育館・プール】&#10;一人当たり面積">
          <a:extLst>
            <a:ext uri="{FF2B5EF4-FFF2-40B4-BE49-F238E27FC236}">
              <a16:creationId xmlns:a16="http://schemas.microsoft.com/office/drawing/2014/main" id="{81623348-3073-49D6-9044-20619DCEDDB1}"/>
            </a:ext>
          </a:extLst>
        </xdr:cNvPr>
        <xdr:cNvSpPr txBox="1"/>
      </xdr:nvSpPr>
      <xdr:spPr>
        <a:xfrm>
          <a:off x="6867525" y="98202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104140</xdr:rowOff>
    </xdr:from>
    <xdr:ext cx="463550" cy="259080"/>
    <xdr:sp macro="" textlink="">
      <xdr:nvSpPr>
        <xdr:cNvPr id="244" name="n_4aveValue【体育館・プール】&#10;一人当たり面積">
          <a:extLst>
            <a:ext uri="{FF2B5EF4-FFF2-40B4-BE49-F238E27FC236}">
              <a16:creationId xmlns:a16="http://schemas.microsoft.com/office/drawing/2014/main" id="{91584B7F-2CDE-41B0-BDC1-88ED607C1F14}"/>
            </a:ext>
          </a:extLst>
        </xdr:cNvPr>
        <xdr:cNvSpPr txBox="1"/>
      </xdr:nvSpPr>
      <xdr:spPr>
        <a:xfrm>
          <a:off x="6067425" y="98323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48260</xdr:rowOff>
    </xdr:from>
    <xdr:ext cx="469900" cy="259080"/>
    <xdr:sp macro="" textlink="">
      <xdr:nvSpPr>
        <xdr:cNvPr id="245" name="n_1mainValue【体育館・プール】&#10;一人当たり面積">
          <a:extLst>
            <a:ext uri="{FF2B5EF4-FFF2-40B4-BE49-F238E27FC236}">
              <a16:creationId xmlns:a16="http://schemas.microsoft.com/office/drawing/2014/main" id="{FAB1FBA7-5C75-4E49-A52F-D7ABCB1A22CF}"/>
            </a:ext>
          </a:extLst>
        </xdr:cNvPr>
        <xdr:cNvSpPr txBox="1"/>
      </xdr:nvSpPr>
      <xdr:spPr>
        <a:xfrm>
          <a:off x="8458200" y="10255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50800</xdr:rowOff>
    </xdr:from>
    <xdr:ext cx="463550" cy="259080"/>
    <xdr:sp macro="" textlink="">
      <xdr:nvSpPr>
        <xdr:cNvPr id="246" name="n_2mainValue【体育館・プール】&#10;一人当たり面積">
          <a:extLst>
            <a:ext uri="{FF2B5EF4-FFF2-40B4-BE49-F238E27FC236}">
              <a16:creationId xmlns:a16="http://schemas.microsoft.com/office/drawing/2014/main" id="{F50A0B25-B377-40F1-85A8-F4F3A51B2C9A}"/>
            </a:ext>
          </a:extLst>
        </xdr:cNvPr>
        <xdr:cNvSpPr txBox="1"/>
      </xdr:nvSpPr>
      <xdr:spPr>
        <a:xfrm>
          <a:off x="7677150" y="1025842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54610</xdr:rowOff>
    </xdr:from>
    <xdr:ext cx="463550" cy="252730"/>
    <xdr:sp macro="" textlink="">
      <xdr:nvSpPr>
        <xdr:cNvPr id="247" name="n_4mainValue【体育館・プール】&#10;一人当たり面積">
          <a:extLst>
            <a:ext uri="{FF2B5EF4-FFF2-40B4-BE49-F238E27FC236}">
              <a16:creationId xmlns:a16="http://schemas.microsoft.com/office/drawing/2014/main" id="{FA4C103E-4920-4939-A997-712147849745}"/>
            </a:ext>
          </a:extLst>
        </xdr:cNvPr>
        <xdr:cNvSpPr txBox="1"/>
      </xdr:nvSpPr>
      <xdr:spPr>
        <a:xfrm>
          <a:off x="6067425" y="1026541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a:extLst>
            <a:ext uri="{FF2B5EF4-FFF2-40B4-BE49-F238E27FC236}">
              <a16:creationId xmlns:a16="http://schemas.microsoft.com/office/drawing/2014/main" id="{26A247C4-E7E0-4879-9596-7420E208CFC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a:extLst>
            <a:ext uri="{FF2B5EF4-FFF2-40B4-BE49-F238E27FC236}">
              <a16:creationId xmlns:a16="http://schemas.microsoft.com/office/drawing/2014/main" id="{A90CE824-93FB-4D20-8FAC-CF3AA29C8ABF}"/>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a:extLst>
            <a:ext uri="{FF2B5EF4-FFF2-40B4-BE49-F238E27FC236}">
              <a16:creationId xmlns:a16="http://schemas.microsoft.com/office/drawing/2014/main" id="{B073B45E-3EC3-418C-864F-A1654435B348}"/>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a:extLst>
            <a:ext uri="{FF2B5EF4-FFF2-40B4-BE49-F238E27FC236}">
              <a16:creationId xmlns:a16="http://schemas.microsoft.com/office/drawing/2014/main" id="{512FCECE-8451-45DE-B0D2-14D3817279D8}"/>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a:extLst>
            <a:ext uri="{FF2B5EF4-FFF2-40B4-BE49-F238E27FC236}">
              <a16:creationId xmlns:a16="http://schemas.microsoft.com/office/drawing/2014/main" id="{CAA209AC-407D-4B88-9ECA-EA610F367C1F}"/>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a:extLst>
            <a:ext uri="{FF2B5EF4-FFF2-40B4-BE49-F238E27FC236}">
              <a16:creationId xmlns:a16="http://schemas.microsoft.com/office/drawing/2014/main" id="{F2F8F6FA-3FC6-49C6-ADF3-A4CA9051A555}"/>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a:extLst>
            <a:ext uri="{FF2B5EF4-FFF2-40B4-BE49-F238E27FC236}">
              <a16:creationId xmlns:a16="http://schemas.microsoft.com/office/drawing/2014/main" id="{41586E32-7ABE-487A-B872-8A2A69620497}"/>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id="{37687CD3-F419-4EC8-BC0A-741B17D067FB}"/>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2100" cy="219075"/>
    <xdr:sp macro="" textlink="">
      <xdr:nvSpPr>
        <xdr:cNvPr id="256" name="テキスト ボックス 255">
          <a:extLst>
            <a:ext uri="{FF2B5EF4-FFF2-40B4-BE49-F238E27FC236}">
              <a16:creationId xmlns:a16="http://schemas.microsoft.com/office/drawing/2014/main" id="{CC77D113-059A-428C-88ED-3336680B53F5}"/>
            </a:ext>
          </a:extLst>
        </xdr:cNvPr>
        <xdr:cNvSpPr txBox="1"/>
      </xdr:nvSpPr>
      <xdr:spPr>
        <a:xfrm>
          <a:off x="666750" y="12068175"/>
          <a:ext cx="2921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id="{B9DE8E9B-A73F-49E1-8382-9062A6266610}"/>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1010" cy="259080"/>
    <xdr:sp macro="" textlink="">
      <xdr:nvSpPr>
        <xdr:cNvPr id="258" name="テキスト ボックス 257">
          <a:extLst>
            <a:ext uri="{FF2B5EF4-FFF2-40B4-BE49-F238E27FC236}">
              <a16:creationId xmlns:a16="http://schemas.microsoft.com/office/drawing/2014/main" id="{BA9250CF-6FA7-4983-8152-8007D29F8558}"/>
            </a:ext>
          </a:extLst>
        </xdr:cNvPr>
        <xdr:cNvSpPr txBox="1"/>
      </xdr:nvSpPr>
      <xdr:spPr>
        <a:xfrm>
          <a:off x="278765" y="142659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9" name="直線コネクタ 258">
          <a:extLst>
            <a:ext uri="{FF2B5EF4-FFF2-40B4-BE49-F238E27FC236}">
              <a16:creationId xmlns:a16="http://schemas.microsoft.com/office/drawing/2014/main" id="{AA354A8A-7645-4DDB-9BEF-B613CE8BAA06}"/>
            </a:ext>
          </a:extLst>
        </xdr:cNvPr>
        <xdr:cNvCxnSpPr/>
      </xdr:nvCxnSpPr>
      <xdr:spPr>
        <a:xfrm>
          <a:off x="6858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1010" cy="252730"/>
    <xdr:sp macro="" textlink="">
      <xdr:nvSpPr>
        <xdr:cNvPr id="260" name="テキスト ボックス 259">
          <a:extLst>
            <a:ext uri="{FF2B5EF4-FFF2-40B4-BE49-F238E27FC236}">
              <a16:creationId xmlns:a16="http://schemas.microsoft.com/office/drawing/2014/main" id="{7421FEB4-24BA-4DB1-B717-01075BD53244}"/>
            </a:ext>
          </a:extLst>
        </xdr:cNvPr>
        <xdr:cNvSpPr txBox="1"/>
      </xdr:nvSpPr>
      <xdr:spPr>
        <a:xfrm>
          <a:off x="278765" y="139134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1" name="直線コネクタ 260">
          <a:extLst>
            <a:ext uri="{FF2B5EF4-FFF2-40B4-BE49-F238E27FC236}">
              <a16:creationId xmlns:a16="http://schemas.microsoft.com/office/drawing/2014/main" id="{AE3DD933-A7E2-4F55-8D67-8E6E26249460}"/>
            </a:ext>
          </a:extLst>
        </xdr:cNvPr>
        <xdr:cNvCxnSpPr/>
      </xdr:nvCxnSpPr>
      <xdr:spPr>
        <a:xfrm>
          <a:off x="6858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62" name="テキスト ボックス 261">
          <a:extLst>
            <a:ext uri="{FF2B5EF4-FFF2-40B4-BE49-F238E27FC236}">
              <a16:creationId xmlns:a16="http://schemas.microsoft.com/office/drawing/2014/main" id="{9D43601A-9329-44FB-80F7-9B88D5F2380F}"/>
            </a:ext>
          </a:extLst>
        </xdr:cNvPr>
        <xdr:cNvSpPr txBox="1"/>
      </xdr:nvSpPr>
      <xdr:spPr>
        <a:xfrm>
          <a:off x="339725"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3" name="直線コネクタ 262">
          <a:extLst>
            <a:ext uri="{FF2B5EF4-FFF2-40B4-BE49-F238E27FC236}">
              <a16:creationId xmlns:a16="http://schemas.microsoft.com/office/drawing/2014/main" id="{B34F6888-9D1A-4BB5-BA9D-5681F800B781}"/>
            </a:ext>
          </a:extLst>
        </xdr:cNvPr>
        <xdr:cNvCxnSpPr/>
      </xdr:nvCxnSpPr>
      <xdr:spPr>
        <a:xfrm>
          <a:off x="6858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64" name="テキスト ボックス 263">
          <a:extLst>
            <a:ext uri="{FF2B5EF4-FFF2-40B4-BE49-F238E27FC236}">
              <a16:creationId xmlns:a16="http://schemas.microsoft.com/office/drawing/2014/main" id="{72FE4E1A-A2D0-41C7-A1D2-4BED67B72228}"/>
            </a:ext>
          </a:extLst>
        </xdr:cNvPr>
        <xdr:cNvSpPr txBox="1"/>
      </xdr:nvSpPr>
      <xdr:spPr>
        <a:xfrm>
          <a:off x="339725"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5" name="直線コネクタ 264">
          <a:extLst>
            <a:ext uri="{FF2B5EF4-FFF2-40B4-BE49-F238E27FC236}">
              <a16:creationId xmlns:a16="http://schemas.microsoft.com/office/drawing/2014/main" id="{6ADAB0CA-A465-4381-8D62-F57B6510FE94}"/>
            </a:ext>
          </a:extLst>
        </xdr:cNvPr>
        <xdr:cNvCxnSpPr/>
      </xdr:nvCxnSpPr>
      <xdr:spPr>
        <a:xfrm>
          <a:off x="6858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2730"/>
    <xdr:sp macro="" textlink="">
      <xdr:nvSpPr>
        <xdr:cNvPr id="266" name="テキスト ボックス 265">
          <a:extLst>
            <a:ext uri="{FF2B5EF4-FFF2-40B4-BE49-F238E27FC236}">
              <a16:creationId xmlns:a16="http://schemas.microsoft.com/office/drawing/2014/main" id="{F6EACA6B-3664-4752-8F4F-0C0F586B32A6}"/>
            </a:ext>
          </a:extLst>
        </xdr:cNvPr>
        <xdr:cNvSpPr txBox="1"/>
      </xdr:nvSpPr>
      <xdr:spPr>
        <a:xfrm>
          <a:off x="339725" y="1282763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7" name="直線コネクタ 266">
          <a:extLst>
            <a:ext uri="{FF2B5EF4-FFF2-40B4-BE49-F238E27FC236}">
              <a16:creationId xmlns:a16="http://schemas.microsoft.com/office/drawing/2014/main" id="{FD864F3B-E8F6-418C-999B-8E15EE900D8B}"/>
            </a:ext>
          </a:extLst>
        </xdr:cNvPr>
        <xdr:cNvCxnSpPr/>
      </xdr:nvCxnSpPr>
      <xdr:spPr>
        <a:xfrm>
          <a:off x="6858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68" name="テキスト ボックス 267">
          <a:extLst>
            <a:ext uri="{FF2B5EF4-FFF2-40B4-BE49-F238E27FC236}">
              <a16:creationId xmlns:a16="http://schemas.microsoft.com/office/drawing/2014/main" id="{36C57C56-0F13-484C-928D-2312738224C8}"/>
            </a:ext>
          </a:extLst>
        </xdr:cNvPr>
        <xdr:cNvSpPr txBox="1"/>
      </xdr:nvSpPr>
      <xdr:spPr>
        <a:xfrm>
          <a:off x="339725"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9" name="直線コネクタ 268">
          <a:extLst>
            <a:ext uri="{FF2B5EF4-FFF2-40B4-BE49-F238E27FC236}">
              <a16:creationId xmlns:a16="http://schemas.microsoft.com/office/drawing/2014/main" id="{7F44DF92-C282-4A48-B606-5BE0E8473F22}"/>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2740" cy="259080"/>
    <xdr:sp macro="" textlink="">
      <xdr:nvSpPr>
        <xdr:cNvPr id="270" name="テキスト ボックス 269">
          <a:extLst>
            <a:ext uri="{FF2B5EF4-FFF2-40B4-BE49-F238E27FC236}">
              <a16:creationId xmlns:a16="http://schemas.microsoft.com/office/drawing/2014/main" id="{F99F4504-B029-4B28-9C07-25EA221FB43D}"/>
            </a:ext>
          </a:extLst>
        </xdr:cNvPr>
        <xdr:cNvSpPr txBox="1"/>
      </xdr:nvSpPr>
      <xdr:spPr>
        <a:xfrm>
          <a:off x="387985" y="12113260"/>
          <a:ext cx="332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1" name="【福祉施設】&#10;有形固定資産減価償却率グラフ枠">
          <a:extLst>
            <a:ext uri="{FF2B5EF4-FFF2-40B4-BE49-F238E27FC236}">
              <a16:creationId xmlns:a16="http://schemas.microsoft.com/office/drawing/2014/main" id="{57B8FAC0-543F-4441-BF1B-111693E4D705}"/>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156210</xdr:rowOff>
    </xdr:from>
    <xdr:to>
      <xdr:col>24</xdr:col>
      <xdr:colOff>62865</xdr:colOff>
      <xdr:row>86</xdr:row>
      <xdr:rowOff>114300</xdr:rowOff>
    </xdr:to>
    <xdr:cxnSp macro="">
      <xdr:nvCxnSpPr>
        <xdr:cNvPr id="272" name="直線コネクタ 271">
          <a:extLst>
            <a:ext uri="{FF2B5EF4-FFF2-40B4-BE49-F238E27FC236}">
              <a16:creationId xmlns:a16="http://schemas.microsoft.com/office/drawing/2014/main" id="{BC4011B1-A3C6-46AF-8661-51824CF7F545}"/>
            </a:ext>
          </a:extLst>
        </xdr:cNvPr>
        <xdr:cNvCxnSpPr/>
      </xdr:nvCxnSpPr>
      <xdr:spPr>
        <a:xfrm flipV="1">
          <a:off x="4180840" y="12637135"/>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73" name="【福祉施設】&#10;有形固定資産減価償却率最小値テキスト">
          <a:extLst>
            <a:ext uri="{FF2B5EF4-FFF2-40B4-BE49-F238E27FC236}">
              <a16:creationId xmlns:a16="http://schemas.microsoft.com/office/drawing/2014/main" id="{BB1B258A-97EB-4933-A3BE-C4C14EAEBB64}"/>
            </a:ext>
          </a:extLst>
        </xdr:cNvPr>
        <xdr:cNvSpPr txBox="1"/>
      </xdr:nvSpPr>
      <xdr:spPr>
        <a:xfrm>
          <a:off x="4219575" y="14056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4" name="直線コネクタ 273">
          <a:extLst>
            <a:ext uri="{FF2B5EF4-FFF2-40B4-BE49-F238E27FC236}">
              <a16:creationId xmlns:a16="http://schemas.microsoft.com/office/drawing/2014/main" id="{60E69FBA-28D9-42EC-9C5D-5160A0FD15EF}"/>
            </a:ext>
          </a:extLst>
        </xdr:cNvPr>
        <xdr:cNvCxnSpPr/>
      </xdr:nvCxnSpPr>
      <xdr:spPr>
        <a:xfrm>
          <a:off x="4105275" y="14049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102870</xdr:rowOff>
    </xdr:from>
    <xdr:ext cx="405130" cy="259080"/>
    <xdr:sp macro="" textlink="">
      <xdr:nvSpPr>
        <xdr:cNvPr id="275" name="【福祉施設】&#10;有形固定資産減価償却率最大値テキスト">
          <a:extLst>
            <a:ext uri="{FF2B5EF4-FFF2-40B4-BE49-F238E27FC236}">
              <a16:creationId xmlns:a16="http://schemas.microsoft.com/office/drawing/2014/main" id="{9EC1E151-B6EA-42FC-978F-1CD89198DED4}"/>
            </a:ext>
          </a:extLst>
        </xdr:cNvPr>
        <xdr:cNvSpPr txBox="1"/>
      </xdr:nvSpPr>
      <xdr:spPr>
        <a:xfrm>
          <a:off x="4219575" y="12421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156210</xdr:rowOff>
    </xdr:from>
    <xdr:to>
      <xdr:col>24</xdr:col>
      <xdr:colOff>152400</xdr:colOff>
      <xdr:row>77</xdr:row>
      <xdr:rowOff>156210</xdr:rowOff>
    </xdr:to>
    <xdr:cxnSp macro="">
      <xdr:nvCxnSpPr>
        <xdr:cNvPr id="276" name="直線コネクタ 275">
          <a:extLst>
            <a:ext uri="{FF2B5EF4-FFF2-40B4-BE49-F238E27FC236}">
              <a16:creationId xmlns:a16="http://schemas.microsoft.com/office/drawing/2014/main" id="{089BC24D-587B-47EF-93C7-BD5B455AFA19}"/>
            </a:ext>
          </a:extLst>
        </xdr:cNvPr>
        <xdr:cNvCxnSpPr/>
      </xdr:nvCxnSpPr>
      <xdr:spPr>
        <a:xfrm>
          <a:off x="4105275" y="126371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8255</xdr:rowOff>
    </xdr:from>
    <xdr:ext cx="405130" cy="252730"/>
    <xdr:sp macro="" textlink="">
      <xdr:nvSpPr>
        <xdr:cNvPr id="277" name="【福祉施設】&#10;有形固定資産減価償却率平均値テキスト">
          <a:extLst>
            <a:ext uri="{FF2B5EF4-FFF2-40B4-BE49-F238E27FC236}">
              <a16:creationId xmlns:a16="http://schemas.microsoft.com/office/drawing/2014/main" id="{643774A7-7469-40C3-BD86-2BE531CCF08C}"/>
            </a:ext>
          </a:extLst>
        </xdr:cNvPr>
        <xdr:cNvSpPr txBox="1"/>
      </xdr:nvSpPr>
      <xdr:spPr>
        <a:xfrm>
          <a:off x="4219575" y="13136880"/>
          <a:ext cx="405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78" name="フローチャート: 判断 277">
          <a:extLst>
            <a:ext uri="{FF2B5EF4-FFF2-40B4-BE49-F238E27FC236}">
              <a16:creationId xmlns:a16="http://schemas.microsoft.com/office/drawing/2014/main" id="{E31201CF-5251-44C7-AC48-64F83F7AAAA1}"/>
            </a:ext>
          </a:extLst>
        </xdr:cNvPr>
        <xdr:cNvSpPr/>
      </xdr:nvSpPr>
      <xdr:spPr>
        <a:xfrm>
          <a:off x="4124325" y="13285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126365</xdr:rowOff>
    </xdr:from>
    <xdr:to>
      <xdr:col>20</xdr:col>
      <xdr:colOff>38100</xdr:colOff>
      <xdr:row>82</xdr:row>
      <xdr:rowOff>56515</xdr:rowOff>
    </xdr:to>
    <xdr:sp macro="" textlink="">
      <xdr:nvSpPr>
        <xdr:cNvPr id="279" name="フローチャート: 判断 278">
          <a:extLst>
            <a:ext uri="{FF2B5EF4-FFF2-40B4-BE49-F238E27FC236}">
              <a16:creationId xmlns:a16="http://schemas.microsoft.com/office/drawing/2014/main" id="{A43884DF-0313-412F-8038-9E2CDC2D00B2}"/>
            </a:ext>
          </a:extLst>
        </xdr:cNvPr>
        <xdr:cNvSpPr/>
      </xdr:nvSpPr>
      <xdr:spPr>
        <a:xfrm>
          <a:off x="3381375" y="132486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107315</xdr:rowOff>
    </xdr:from>
    <xdr:to>
      <xdr:col>15</xdr:col>
      <xdr:colOff>101600</xdr:colOff>
      <xdr:row>82</xdr:row>
      <xdr:rowOff>37465</xdr:rowOff>
    </xdr:to>
    <xdr:sp macro="" textlink="">
      <xdr:nvSpPr>
        <xdr:cNvPr id="280" name="フローチャート: 判断 279">
          <a:extLst>
            <a:ext uri="{FF2B5EF4-FFF2-40B4-BE49-F238E27FC236}">
              <a16:creationId xmlns:a16="http://schemas.microsoft.com/office/drawing/2014/main" id="{75B6F7A7-F675-40D8-A35C-22FABEA4D55D}"/>
            </a:ext>
          </a:extLst>
        </xdr:cNvPr>
        <xdr:cNvSpPr/>
      </xdr:nvSpPr>
      <xdr:spPr>
        <a:xfrm>
          <a:off x="2571750" y="13229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97790</xdr:rowOff>
    </xdr:from>
    <xdr:to>
      <xdr:col>10</xdr:col>
      <xdr:colOff>165100</xdr:colOff>
      <xdr:row>82</xdr:row>
      <xdr:rowOff>27940</xdr:rowOff>
    </xdr:to>
    <xdr:sp macro="" textlink="">
      <xdr:nvSpPr>
        <xdr:cNvPr id="281" name="フローチャート: 判断 280">
          <a:extLst>
            <a:ext uri="{FF2B5EF4-FFF2-40B4-BE49-F238E27FC236}">
              <a16:creationId xmlns:a16="http://schemas.microsoft.com/office/drawing/2014/main" id="{EDA42B30-8B2A-4DD3-8EB4-608ECA8DC8AC}"/>
            </a:ext>
          </a:extLst>
        </xdr:cNvPr>
        <xdr:cNvSpPr/>
      </xdr:nvSpPr>
      <xdr:spPr>
        <a:xfrm>
          <a:off x="1781175" y="132232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82" name="フローチャート: 判断 281">
          <a:extLst>
            <a:ext uri="{FF2B5EF4-FFF2-40B4-BE49-F238E27FC236}">
              <a16:creationId xmlns:a16="http://schemas.microsoft.com/office/drawing/2014/main" id="{6D3A645A-E4AB-473A-AA53-90D5592D2BCC}"/>
            </a:ext>
          </a:extLst>
        </xdr:cNvPr>
        <xdr:cNvSpPr/>
      </xdr:nvSpPr>
      <xdr:spPr>
        <a:xfrm>
          <a:off x="981075" y="132321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83" name="テキスト ボックス 282">
          <a:extLst>
            <a:ext uri="{FF2B5EF4-FFF2-40B4-BE49-F238E27FC236}">
              <a16:creationId xmlns:a16="http://schemas.microsoft.com/office/drawing/2014/main" id="{EC1B753C-325D-4D17-8E29-BAD2A81DCAB2}"/>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84" name="テキスト ボックス 283">
          <a:extLst>
            <a:ext uri="{FF2B5EF4-FFF2-40B4-BE49-F238E27FC236}">
              <a16:creationId xmlns:a16="http://schemas.microsoft.com/office/drawing/2014/main" id="{3C707758-C410-42F8-B5AC-58D854066297}"/>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85" name="テキスト ボックス 284">
          <a:extLst>
            <a:ext uri="{FF2B5EF4-FFF2-40B4-BE49-F238E27FC236}">
              <a16:creationId xmlns:a16="http://schemas.microsoft.com/office/drawing/2014/main" id="{1C523A07-8ACA-4947-90E0-4D41DEBCC34E}"/>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86" name="テキスト ボックス 285">
          <a:extLst>
            <a:ext uri="{FF2B5EF4-FFF2-40B4-BE49-F238E27FC236}">
              <a16:creationId xmlns:a16="http://schemas.microsoft.com/office/drawing/2014/main" id="{EBBC84F9-042A-4074-A47D-A6782D44E9D4}"/>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87" name="テキスト ボックス 286">
          <a:extLst>
            <a:ext uri="{FF2B5EF4-FFF2-40B4-BE49-F238E27FC236}">
              <a16:creationId xmlns:a16="http://schemas.microsoft.com/office/drawing/2014/main" id="{C1F6088E-7194-4418-AC01-88CBA11E4900}"/>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80645</xdr:rowOff>
    </xdr:from>
    <xdr:to>
      <xdr:col>24</xdr:col>
      <xdr:colOff>114300</xdr:colOff>
      <xdr:row>84</xdr:row>
      <xdr:rowOff>10795</xdr:rowOff>
    </xdr:to>
    <xdr:sp macro="" textlink="">
      <xdr:nvSpPr>
        <xdr:cNvPr id="288" name="楕円 287">
          <a:extLst>
            <a:ext uri="{FF2B5EF4-FFF2-40B4-BE49-F238E27FC236}">
              <a16:creationId xmlns:a16="http://schemas.microsoft.com/office/drawing/2014/main" id="{CD22AFFA-8BCE-40C7-9FAE-0028B10C856C}"/>
            </a:ext>
          </a:extLst>
        </xdr:cNvPr>
        <xdr:cNvSpPr/>
      </xdr:nvSpPr>
      <xdr:spPr>
        <a:xfrm>
          <a:off x="4124325" y="135331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59055</xdr:rowOff>
    </xdr:from>
    <xdr:ext cx="405130" cy="259080"/>
    <xdr:sp macro="" textlink="">
      <xdr:nvSpPr>
        <xdr:cNvPr id="289" name="【福祉施設】&#10;有形固定資産減価償却率該当値テキスト">
          <a:extLst>
            <a:ext uri="{FF2B5EF4-FFF2-40B4-BE49-F238E27FC236}">
              <a16:creationId xmlns:a16="http://schemas.microsoft.com/office/drawing/2014/main" id="{F26B7351-A490-42B4-82D8-862B5A3ECF25}"/>
            </a:ext>
          </a:extLst>
        </xdr:cNvPr>
        <xdr:cNvSpPr txBox="1"/>
      </xdr:nvSpPr>
      <xdr:spPr>
        <a:xfrm>
          <a:off x="4219575" y="13508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38735</xdr:rowOff>
    </xdr:from>
    <xdr:to>
      <xdr:col>20</xdr:col>
      <xdr:colOff>38100</xdr:colOff>
      <xdr:row>83</xdr:row>
      <xdr:rowOff>140335</xdr:rowOff>
    </xdr:to>
    <xdr:sp macro="" textlink="">
      <xdr:nvSpPr>
        <xdr:cNvPr id="290" name="楕円 289">
          <a:extLst>
            <a:ext uri="{FF2B5EF4-FFF2-40B4-BE49-F238E27FC236}">
              <a16:creationId xmlns:a16="http://schemas.microsoft.com/office/drawing/2014/main" id="{7928CE2E-E2B8-423B-A9FC-577C1C9C0AD7}"/>
            </a:ext>
          </a:extLst>
        </xdr:cNvPr>
        <xdr:cNvSpPr/>
      </xdr:nvSpPr>
      <xdr:spPr>
        <a:xfrm>
          <a:off x="3381375" y="134880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89535</xdr:rowOff>
    </xdr:from>
    <xdr:to>
      <xdr:col>24</xdr:col>
      <xdr:colOff>63500</xdr:colOff>
      <xdr:row>83</xdr:row>
      <xdr:rowOff>132080</xdr:rowOff>
    </xdr:to>
    <xdr:cxnSp macro="">
      <xdr:nvCxnSpPr>
        <xdr:cNvPr id="291" name="直線コネクタ 290">
          <a:extLst>
            <a:ext uri="{FF2B5EF4-FFF2-40B4-BE49-F238E27FC236}">
              <a16:creationId xmlns:a16="http://schemas.microsoft.com/office/drawing/2014/main" id="{AB2D33CB-3BFD-4D3B-B87C-0779C0E7EE38}"/>
            </a:ext>
          </a:extLst>
        </xdr:cNvPr>
        <xdr:cNvCxnSpPr/>
      </xdr:nvCxnSpPr>
      <xdr:spPr>
        <a:xfrm>
          <a:off x="3429000" y="13535660"/>
          <a:ext cx="75247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158750</xdr:rowOff>
    </xdr:from>
    <xdr:to>
      <xdr:col>15</xdr:col>
      <xdr:colOff>101600</xdr:colOff>
      <xdr:row>83</xdr:row>
      <xdr:rowOff>88900</xdr:rowOff>
    </xdr:to>
    <xdr:sp macro="" textlink="">
      <xdr:nvSpPr>
        <xdr:cNvPr id="292" name="楕円 291">
          <a:extLst>
            <a:ext uri="{FF2B5EF4-FFF2-40B4-BE49-F238E27FC236}">
              <a16:creationId xmlns:a16="http://schemas.microsoft.com/office/drawing/2014/main" id="{AD6BD6A4-7F34-4404-8FA3-83C0676E03B2}"/>
            </a:ext>
          </a:extLst>
        </xdr:cNvPr>
        <xdr:cNvSpPr/>
      </xdr:nvSpPr>
      <xdr:spPr>
        <a:xfrm>
          <a:off x="2571750" y="13449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38100</xdr:rowOff>
    </xdr:from>
    <xdr:to>
      <xdr:col>19</xdr:col>
      <xdr:colOff>177800</xdr:colOff>
      <xdr:row>83</xdr:row>
      <xdr:rowOff>89535</xdr:rowOff>
    </xdr:to>
    <xdr:cxnSp macro="">
      <xdr:nvCxnSpPr>
        <xdr:cNvPr id="293" name="直線コネクタ 292">
          <a:extLst>
            <a:ext uri="{FF2B5EF4-FFF2-40B4-BE49-F238E27FC236}">
              <a16:creationId xmlns:a16="http://schemas.microsoft.com/office/drawing/2014/main" id="{7F343FBD-8945-417D-B250-4DD141219D33}"/>
            </a:ext>
          </a:extLst>
        </xdr:cNvPr>
        <xdr:cNvCxnSpPr/>
      </xdr:nvCxnSpPr>
      <xdr:spPr>
        <a:xfrm>
          <a:off x="2619375" y="13487400"/>
          <a:ext cx="809625"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92075</xdr:rowOff>
    </xdr:from>
    <xdr:to>
      <xdr:col>6</xdr:col>
      <xdr:colOff>38100</xdr:colOff>
      <xdr:row>83</xdr:row>
      <xdr:rowOff>22225</xdr:rowOff>
    </xdr:to>
    <xdr:sp macro="" textlink="">
      <xdr:nvSpPr>
        <xdr:cNvPr id="294" name="楕円 293">
          <a:extLst>
            <a:ext uri="{FF2B5EF4-FFF2-40B4-BE49-F238E27FC236}">
              <a16:creationId xmlns:a16="http://schemas.microsoft.com/office/drawing/2014/main" id="{D6BAE821-E5AF-4845-AA9B-DB7D0DD32126}"/>
            </a:ext>
          </a:extLst>
        </xdr:cNvPr>
        <xdr:cNvSpPr/>
      </xdr:nvSpPr>
      <xdr:spPr>
        <a:xfrm>
          <a:off x="981075" y="133794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80</xdr:row>
      <xdr:rowOff>73025</xdr:rowOff>
    </xdr:from>
    <xdr:ext cx="405130" cy="259080"/>
    <xdr:sp macro="" textlink="">
      <xdr:nvSpPr>
        <xdr:cNvPr id="295" name="n_1aveValue【福祉施設】&#10;有形固定資産減価償却率">
          <a:extLst>
            <a:ext uri="{FF2B5EF4-FFF2-40B4-BE49-F238E27FC236}">
              <a16:creationId xmlns:a16="http://schemas.microsoft.com/office/drawing/2014/main" id="{3DF1AA12-ACE4-45A0-A259-3F5C4A4BC658}"/>
            </a:ext>
          </a:extLst>
        </xdr:cNvPr>
        <xdr:cNvSpPr txBox="1"/>
      </xdr:nvSpPr>
      <xdr:spPr>
        <a:xfrm>
          <a:off x="3239135" y="13036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53975</xdr:rowOff>
    </xdr:from>
    <xdr:ext cx="398780" cy="252730"/>
    <xdr:sp macro="" textlink="">
      <xdr:nvSpPr>
        <xdr:cNvPr id="296" name="n_2aveValue【福祉施設】&#10;有形固定資産減価償却率">
          <a:extLst>
            <a:ext uri="{FF2B5EF4-FFF2-40B4-BE49-F238E27FC236}">
              <a16:creationId xmlns:a16="http://schemas.microsoft.com/office/drawing/2014/main" id="{64774BB0-9C4A-4AB0-826B-4A8369B0E275}"/>
            </a:ext>
          </a:extLst>
        </xdr:cNvPr>
        <xdr:cNvSpPr txBox="1"/>
      </xdr:nvSpPr>
      <xdr:spPr>
        <a:xfrm>
          <a:off x="2439035" y="1301750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44450</xdr:rowOff>
    </xdr:from>
    <xdr:ext cx="398780" cy="259080"/>
    <xdr:sp macro="" textlink="">
      <xdr:nvSpPr>
        <xdr:cNvPr id="297" name="n_3aveValue【福祉施設】&#10;有形固定資産減価償却率">
          <a:extLst>
            <a:ext uri="{FF2B5EF4-FFF2-40B4-BE49-F238E27FC236}">
              <a16:creationId xmlns:a16="http://schemas.microsoft.com/office/drawing/2014/main" id="{4D4D013B-2FC5-41A0-B310-326339104680}"/>
            </a:ext>
          </a:extLst>
        </xdr:cNvPr>
        <xdr:cNvSpPr txBox="1"/>
      </xdr:nvSpPr>
      <xdr:spPr>
        <a:xfrm>
          <a:off x="1648460" y="1301115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50165</xdr:rowOff>
    </xdr:from>
    <xdr:ext cx="398780" cy="259080"/>
    <xdr:sp macro="" textlink="">
      <xdr:nvSpPr>
        <xdr:cNvPr id="298" name="n_4aveValue【福祉施設】&#10;有形固定資産減価償却率">
          <a:extLst>
            <a:ext uri="{FF2B5EF4-FFF2-40B4-BE49-F238E27FC236}">
              <a16:creationId xmlns:a16="http://schemas.microsoft.com/office/drawing/2014/main" id="{ECB79129-F30A-4C75-8153-2CAAC2D20DD6}"/>
            </a:ext>
          </a:extLst>
        </xdr:cNvPr>
        <xdr:cNvSpPr txBox="1"/>
      </xdr:nvSpPr>
      <xdr:spPr>
        <a:xfrm>
          <a:off x="848360" y="1301051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132080</xdr:rowOff>
    </xdr:from>
    <xdr:ext cx="405130" cy="252730"/>
    <xdr:sp macro="" textlink="">
      <xdr:nvSpPr>
        <xdr:cNvPr id="299" name="n_1mainValue【福祉施設】&#10;有形固定資産減価償却率">
          <a:extLst>
            <a:ext uri="{FF2B5EF4-FFF2-40B4-BE49-F238E27FC236}">
              <a16:creationId xmlns:a16="http://schemas.microsoft.com/office/drawing/2014/main" id="{48955B28-0ADC-454B-90E5-DC7006B6B578}"/>
            </a:ext>
          </a:extLst>
        </xdr:cNvPr>
        <xdr:cNvSpPr txBox="1"/>
      </xdr:nvSpPr>
      <xdr:spPr>
        <a:xfrm>
          <a:off x="3239135" y="135813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80010</xdr:rowOff>
    </xdr:from>
    <xdr:ext cx="398780" cy="259080"/>
    <xdr:sp macro="" textlink="">
      <xdr:nvSpPr>
        <xdr:cNvPr id="300" name="n_2mainValue【福祉施設】&#10;有形固定資産減価償却率">
          <a:extLst>
            <a:ext uri="{FF2B5EF4-FFF2-40B4-BE49-F238E27FC236}">
              <a16:creationId xmlns:a16="http://schemas.microsoft.com/office/drawing/2014/main" id="{B7740CD3-73A6-4B36-80F7-2782DAC8A5BE}"/>
            </a:ext>
          </a:extLst>
        </xdr:cNvPr>
        <xdr:cNvSpPr txBox="1"/>
      </xdr:nvSpPr>
      <xdr:spPr>
        <a:xfrm>
          <a:off x="2439035" y="1353248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13335</xdr:rowOff>
    </xdr:from>
    <xdr:ext cx="398780" cy="259080"/>
    <xdr:sp macro="" textlink="">
      <xdr:nvSpPr>
        <xdr:cNvPr id="301" name="n_4mainValue【福祉施設】&#10;有形固定資産減価償却率">
          <a:extLst>
            <a:ext uri="{FF2B5EF4-FFF2-40B4-BE49-F238E27FC236}">
              <a16:creationId xmlns:a16="http://schemas.microsoft.com/office/drawing/2014/main" id="{6A9EEFDA-92D8-4800-8F74-B7618CB7217C}"/>
            </a:ext>
          </a:extLst>
        </xdr:cNvPr>
        <xdr:cNvSpPr txBox="1"/>
      </xdr:nvSpPr>
      <xdr:spPr>
        <a:xfrm>
          <a:off x="848360" y="1345946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2" name="正方形/長方形 301">
          <a:extLst>
            <a:ext uri="{FF2B5EF4-FFF2-40B4-BE49-F238E27FC236}">
              <a16:creationId xmlns:a16="http://schemas.microsoft.com/office/drawing/2014/main" id="{79B2ED57-0385-4DA0-A7A2-323E593F570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3" name="正方形/長方形 302">
          <a:extLst>
            <a:ext uri="{FF2B5EF4-FFF2-40B4-BE49-F238E27FC236}">
              <a16:creationId xmlns:a16="http://schemas.microsoft.com/office/drawing/2014/main" id="{D317A922-29B3-43A3-912F-5E0908664233}"/>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4" name="正方形/長方形 303">
          <a:extLst>
            <a:ext uri="{FF2B5EF4-FFF2-40B4-BE49-F238E27FC236}">
              <a16:creationId xmlns:a16="http://schemas.microsoft.com/office/drawing/2014/main" id="{9D16BBED-DF28-43E5-BD3B-1A0E33BCD837}"/>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5" name="正方形/長方形 304">
          <a:extLst>
            <a:ext uri="{FF2B5EF4-FFF2-40B4-BE49-F238E27FC236}">
              <a16:creationId xmlns:a16="http://schemas.microsoft.com/office/drawing/2014/main" id="{CE8277C5-CA45-43A5-9BCE-128643CB8956}"/>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6" name="正方形/長方形 305">
          <a:extLst>
            <a:ext uri="{FF2B5EF4-FFF2-40B4-BE49-F238E27FC236}">
              <a16:creationId xmlns:a16="http://schemas.microsoft.com/office/drawing/2014/main" id="{3B491555-8BF5-4CBD-8761-729779EA22E4}"/>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7" name="正方形/長方形 306">
          <a:extLst>
            <a:ext uri="{FF2B5EF4-FFF2-40B4-BE49-F238E27FC236}">
              <a16:creationId xmlns:a16="http://schemas.microsoft.com/office/drawing/2014/main" id="{90D6FD6D-937D-4B19-83D4-9787CD474068}"/>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8" name="正方形/長方形 307">
          <a:extLst>
            <a:ext uri="{FF2B5EF4-FFF2-40B4-BE49-F238E27FC236}">
              <a16:creationId xmlns:a16="http://schemas.microsoft.com/office/drawing/2014/main" id="{42201B61-D8E6-4D32-BF44-A939E5A604C4}"/>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9" name="正方形/長方形 308">
          <a:extLst>
            <a:ext uri="{FF2B5EF4-FFF2-40B4-BE49-F238E27FC236}">
              <a16:creationId xmlns:a16="http://schemas.microsoft.com/office/drawing/2014/main" id="{A7BEFF36-B991-4B07-AE51-93A0C2BDC00D}"/>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3535" cy="219075"/>
    <xdr:sp macro="" textlink="">
      <xdr:nvSpPr>
        <xdr:cNvPr id="310" name="テキスト ボックス 309">
          <a:extLst>
            <a:ext uri="{FF2B5EF4-FFF2-40B4-BE49-F238E27FC236}">
              <a16:creationId xmlns:a16="http://schemas.microsoft.com/office/drawing/2014/main" id="{E69331C0-95D7-4BB3-8DFB-4DA0376E3BE3}"/>
            </a:ext>
          </a:extLst>
        </xdr:cNvPr>
        <xdr:cNvSpPr txBox="1"/>
      </xdr:nvSpPr>
      <xdr:spPr>
        <a:xfrm>
          <a:off x="5915025" y="1206817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1" name="直線コネクタ 310">
          <a:extLst>
            <a:ext uri="{FF2B5EF4-FFF2-40B4-BE49-F238E27FC236}">
              <a16:creationId xmlns:a16="http://schemas.microsoft.com/office/drawing/2014/main" id="{414CC811-FC07-4092-B4F7-6BCAF0DB18BF}"/>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2" name="直線コネクタ 311">
          <a:extLst>
            <a:ext uri="{FF2B5EF4-FFF2-40B4-BE49-F238E27FC236}">
              <a16:creationId xmlns:a16="http://schemas.microsoft.com/office/drawing/2014/main" id="{71A8F456-75F5-49CF-8C8D-0418632E1BD4}"/>
            </a:ext>
          </a:extLst>
        </xdr:cNvPr>
        <xdr:cNvCxnSpPr/>
      </xdr:nvCxnSpPr>
      <xdr:spPr>
        <a:xfrm>
          <a:off x="5953125" y="139731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1010" cy="259080"/>
    <xdr:sp macro="" textlink="">
      <xdr:nvSpPr>
        <xdr:cNvPr id="313" name="テキスト ボックス 312">
          <a:extLst>
            <a:ext uri="{FF2B5EF4-FFF2-40B4-BE49-F238E27FC236}">
              <a16:creationId xmlns:a16="http://schemas.microsoft.com/office/drawing/2014/main" id="{F2AE2992-E2FE-49C3-BAC6-B67AB941F5C6}"/>
            </a:ext>
          </a:extLst>
        </xdr:cNvPr>
        <xdr:cNvSpPr txBox="1"/>
      </xdr:nvSpPr>
      <xdr:spPr>
        <a:xfrm>
          <a:off x="5527040" y="1383728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4" name="直線コネクタ 313">
          <a:extLst>
            <a:ext uri="{FF2B5EF4-FFF2-40B4-BE49-F238E27FC236}">
              <a16:creationId xmlns:a16="http://schemas.microsoft.com/office/drawing/2014/main" id="{F1D65F24-5844-4232-89C0-048A617B7AC6}"/>
            </a:ext>
          </a:extLst>
        </xdr:cNvPr>
        <xdr:cNvCxnSpPr/>
      </xdr:nvCxnSpPr>
      <xdr:spPr>
        <a:xfrm>
          <a:off x="5953125" y="13544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1010" cy="259080"/>
    <xdr:sp macro="" textlink="">
      <xdr:nvSpPr>
        <xdr:cNvPr id="315" name="テキスト ボックス 314">
          <a:extLst>
            <a:ext uri="{FF2B5EF4-FFF2-40B4-BE49-F238E27FC236}">
              <a16:creationId xmlns:a16="http://schemas.microsoft.com/office/drawing/2014/main" id="{2DDCE09C-C5B0-4CE9-953F-C4F9D099455A}"/>
            </a:ext>
          </a:extLst>
        </xdr:cNvPr>
        <xdr:cNvSpPr txBox="1"/>
      </xdr:nvSpPr>
      <xdr:spPr>
        <a:xfrm>
          <a:off x="5527040" y="134086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6" name="直線コネクタ 315">
          <a:extLst>
            <a:ext uri="{FF2B5EF4-FFF2-40B4-BE49-F238E27FC236}">
              <a16:creationId xmlns:a16="http://schemas.microsoft.com/office/drawing/2014/main" id="{8BC7F2A7-A56A-4E90-9ECC-9E08C601C2F7}"/>
            </a:ext>
          </a:extLst>
        </xdr:cNvPr>
        <xdr:cNvCxnSpPr/>
      </xdr:nvCxnSpPr>
      <xdr:spPr>
        <a:xfrm>
          <a:off x="5953125" y="13115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1010" cy="259080"/>
    <xdr:sp macro="" textlink="">
      <xdr:nvSpPr>
        <xdr:cNvPr id="317" name="テキスト ボックス 316">
          <a:extLst>
            <a:ext uri="{FF2B5EF4-FFF2-40B4-BE49-F238E27FC236}">
              <a16:creationId xmlns:a16="http://schemas.microsoft.com/office/drawing/2014/main" id="{9FAECB9C-FCAC-4061-87C2-EDB94C0D6167}"/>
            </a:ext>
          </a:extLst>
        </xdr:cNvPr>
        <xdr:cNvSpPr txBox="1"/>
      </xdr:nvSpPr>
      <xdr:spPr>
        <a:xfrm>
          <a:off x="5527040" y="129705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8" name="直線コネクタ 317">
          <a:extLst>
            <a:ext uri="{FF2B5EF4-FFF2-40B4-BE49-F238E27FC236}">
              <a16:creationId xmlns:a16="http://schemas.microsoft.com/office/drawing/2014/main" id="{E85C88D4-69E2-4999-8314-3DBEF94CF629}"/>
            </a:ext>
          </a:extLst>
        </xdr:cNvPr>
        <xdr:cNvCxnSpPr/>
      </xdr:nvCxnSpPr>
      <xdr:spPr>
        <a:xfrm>
          <a:off x="5953125" y="126777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1010" cy="259080"/>
    <xdr:sp macro="" textlink="">
      <xdr:nvSpPr>
        <xdr:cNvPr id="319" name="テキスト ボックス 318">
          <a:extLst>
            <a:ext uri="{FF2B5EF4-FFF2-40B4-BE49-F238E27FC236}">
              <a16:creationId xmlns:a16="http://schemas.microsoft.com/office/drawing/2014/main" id="{354FBD5B-D0B1-4DD9-9A72-2A8CCE029CE0}"/>
            </a:ext>
          </a:extLst>
        </xdr:cNvPr>
        <xdr:cNvSpPr txBox="1"/>
      </xdr:nvSpPr>
      <xdr:spPr>
        <a:xfrm>
          <a:off x="5527040" y="1254188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0" name="直線コネクタ 319">
          <a:extLst>
            <a:ext uri="{FF2B5EF4-FFF2-40B4-BE49-F238E27FC236}">
              <a16:creationId xmlns:a16="http://schemas.microsoft.com/office/drawing/2014/main" id="{AFAA5E2E-7DA1-455C-82C4-89B2D35389FC}"/>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1010" cy="259080"/>
    <xdr:sp macro="" textlink="">
      <xdr:nvSpPr>
        <xdr:cNvPr id="321" name="テキスト ボックス 320">
          <a:extLst>
            <a:ext uri="{FF2B5EF4-FFF2-40B4-BE49-F238E27FC236}">
              <a16:creationId xmlns:a16="http://schemas.microsoft.com/office/drawing/2014/main" id="{F424C466-87AF-49AF-8A04-EF891845554B}"/>
            </a:ext>
          </a:extLst>
        </xdr:cNvPr>
        <xdr:cNvSpPr txBox="1"/>
      </xdr:nvSpPr>
      <xdr:spPr>
        <a:xfrm>
          <a:off x="5527040" y="12113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2" name="【福祉施設】&#10;一人当たり面積グラフ枠">
          <a:extLst>
            <a:ext uri="{FF2B5EF4-FFF2-40B4-BE49-F238E27FC236}">
              <a16:creationId xmlns:a16="http://schemas.microsoft.com/office/drawing/2014/main" id="{3DF40DF1-BA21-48D3-AFF4-3EDF0C1A60BC}"/>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79375</xdr:rowOff>
    </xdr:from>
    <xdr:to>
      <xdr:col>54</xdr:col>
      <xdr:colOff>189865</xdr:colOff>
      <xdr:row>86</xdr:row>
      <xdr:rowOff>31115</xdr:rowOff>
    </xdr:to>
    <xdr:cxnSp macro="">
      <xdr:nvCxnSpPr>
        <xdr:cNvPr id="323" name="直線コネクタ 322">
          <a:extLst>
            <a:ext uri="{FF2B5EF4-FFF2-40B4-BE49-F238E27FC236}">
              <a16:creationId xmlns:a16="http://schemas.microsoft.com/office/drawing/2014/main" id="{8B22395E-D899-4B57-A6DD-57C371A8E0F3}"/>
            </a:ext>
          </a:extLst>
        </xdr:cNvPr>
        <xdr:cNvCxnSpPr/>
      </xdr:nvCxnSpPr>
      <xdr:spPr>
        <a:xfrm flipV="1">
          <a:off x="9429115" y="12884150"/>
          <a:ext cx="0" cy="1078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34925</xdr:rowOff>
    </xdr:from>
    <xdr:ext cx="469900" cy="259080"/>
    <xdr:sp macro="" textlink="">
      <xdr:nvSpPr>
        <xdr:cNvPr id="324" name="【福祉施設】&#10;一人当たり面積最小値テキスト">
          <a:extLst>
            <a:ext uri="{FF2B5EF4-FFF2-40B4-BE49-F238E27FC236}">
              <a16:creationId xmlns:a16="http://schemas.microsoft.com/office/drawing/2014/main" id="{F9FFFE3B-92AF-4074-A1C3-47A8D4DD5F44}"/>
            </a:ext>
          </a:extLst>
        </xdr:cNvPr>
        <xdr:cNvSpPr txBox="1"/>
      </xdr:nvSpPr>
      <xdr:spPr>
        <a:xfrm>
          <a:off x="9467850" y="13970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31115</xdr:rowOff>
    </xdr:from>
    <xdr:to>
      <xdr:col>55</xdr:col>
      <xdr:colOff>88900</xdr:colOff>
      <xdr:row>86</xdr:row>
      <xdr:rowOff>31115</xdr:rowOff>
    </xdr:to>
    <xdr:cxnSp macro="">
      <xdr:nvCxnSpPr>
        <xdr:cNvPr id="325" name="直線コネクタ 324">
          <a:extLst>
            <a:ext uri="{FF2B5EF4-FFF2-40B4-BE49-F238E27FC236}">
              <a16:creationId xmlns:a16="http://schemas.microsoft.com/office/drawing/2014/main" id="{914EC7D0-7BD5-4391-A039-4F0FE31A7289}"/>
            </a:ext>
          </a:extLst>
        </xdr:cNvPr>
        <xdr:cNvCxnSpPr/>
      </xdr:nvCxnSpPr>
      <xdr:spPr>
        <a:xfrm>
          <a:off x="9363075" y="1396301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26035</xdr:rowOff>
    </xdr:from>
    <xdr:ext cx="469900" cy="259080"/>
    <xdr:sp macro="" textlink="">
      <xdr:nvSpPr>
        <xdr:cNvPr id="326" name="【福祉施設】&#10;一人当たり面積最大値テキスト">
          <a:extLst>
            <a:ext uri="{FF2B5EF4-FFF2-40B4-BE49-F238E27FC236}">
              <a16:creationId xmlns:a16="http://schemas.microsoft.com/office/drawing/2014/main" id="{A63D5010-8978-47F9-9DFE-B88A01FC8D0B}"/>
            </a:ext>
          </a:extLst>
        </xdr:cNvPr>
        <xdr:cNvSpPr txBox="1"/>
      </xdr:nvSpPr>
      <xdr:spPr>
        <a:xfrm>
          <a:off x="9467850" y="12668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79375</xdr:rowOff>
    </xdr:from>
    <xdr:to>
      <xdr:col>55</xdr:col>
      <xdr:colOff>88900</xdr:colOff>
      <xdr:row>79</xdr:row>
      <xdr:rowOff>79375</xdr:rowOff>
    </xdr:to>
    <xdr:cxnSp macro="">
      <xdr:nvCxnSpPr>
        <xdr:cNvPr id="327" name="直線コネクタ 326">
          <a:extLst>
            <a:ext uri="{FF2B5EF4-FFF2-40B4-BE49-F238E27FC236}">
              <a16:creationId xmlns:a16="http://schemas.microsoft.com/office/drawing/2014/main" id="{64F3FC05-F1D4-4510-8E1B-A083645C9F4D}"/>
            </a:ext>
          </a:extLst>
        </xdr:cNvPr>
        <xdr:cNvCxnSpPr/>
      </xdr:nvCxnSpPr>
      <xdr:spPr>
        <a:xfrm>
          <a:off x="9363075" y="1288415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155575</xdr:rowOff>
    </xdr:from>
    <xdr:ext cx="469900" cy="252730"/>
    <xdr:sp macro="" textlink="">
      <xdr:nvSpPr>
        <xdr:cNvPr id="328" name="【福祉施設】&#10;一人当たり面積平均値テキスト">
          <a:extLst>
            <a:ext uri="{FF2B5EF4-FFF2-40B4-BE49-F238E27FC236}">
              <a16:creationId xmlns:a16="http://schemas.microsoft.com/office/drawing/2014/main" id="{1B2A3675-8B14-4230-BABE-8EA087082DCD}"/>
            </a:ext>
          </a:extLst>
        </xdr:cNvPr>
        <xdr:cNvSpPr txBox="1"/>
      </xdr:nvSpPr>
      <xdr:spPr>
        <a:xfrm>
          <a:off x="9467850" y="1360805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6350</xdr:rowOff>
    </xdr:from>
    <xdr:to>
      <xdr:col>55</xdr:col>
      <xdr:colOff>50800</xdr:colOff>
      <xdr:row>84</xdr:row>
      <xdr:rowOff>107315</xdr:rowOff>
    </xdr:to>
    <xdr:sp macro="" textlink="">
      <xdr:nvSpPr>
        <xdr:cNvPr id="329" name="フローチャート: 判断 328">
          <a:extLst>
            <a:ext uri="{FF2B5EF4-FFF2-40B4-BE49-F238E27FC236}">
              <a16:creationId xmlns:a16="http://schemas.microsoft.com/office/drawing/2014/main" id="{726D690E-EC33-4B32-9D10-5BE0429144A1}"/>
            </a:ext>
          </a:extLst>
        </xdr:cNvPr>
        <xdr:cNvSpPr/>
      </xdr:nvSpPr>
      <xdr:spPr>
        <a:xfrm>
          <a:off x="9401175" y="13620750"/>
          <a:ext cx="762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3175</xdr:rowOff>
    </xdr:from>
    <xdr:to>
      <xdr:col>50</xdr:col>
      <xdr:colOff>165100</xdr:colOff>
      <xdr:row>84</xdr:row>
      <xdr:rowOff>104775</xdr:rowOff>
    </xdr:to>
    <xdr:sp macro="" textlink="">
      <xdr:nvSpPr>
        <xdr:cNvPr id="330" name="フローチャート: 判断 329">
          <a:extLst>
            <a:ext uri="{FF2B5EF4-FFF2-40B4-BE49-F238E27FC236}">
              <a16:creationId xmlns:a16="http://schemas.microsoft.com/office/drawing/2014/main" id="{497F8D64-7809-4E95-B31E-8C10D4690B11}"/>
            </a:ext>
          </a:extLst>
        </xdr:cNvPr>
        <xdr:cNvSpPr/>
      </xdr:nvSpPr>
      <xdr:spPr>
        <a:xfrm>
          <a:off x="8639175" y="136175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6350</xdr:rowOff>
    </xdr:from>
    <xdr:to>
      <xdr:col>46</xdr:col>
      <xdr:colOff>38100</xdr:colOff>
      <xdr:row>84</xdr:row>
      <xdr:rowOff>107315</xdr:rowOff>
    </xdr:to>
    <xdr:sp macro="" textlink="">
      <xdr:nvSpPr>
        <xdr:cNvPr id="331" name="フローチャート: 判断 330">
          <a:extLst>
            <a:ext uri="{FF2B5EF4-FFF2-40B4-BE49-F238E27FC236}">
              <a16:creationId xmlns:a16="http://schemas.microsoft.com/office/drawing/2014/main" id="{C249358E-0CB6-4AD4-B47E-D10669149880}"/>
            </a:ext>
          </a:extLst>
        </xdr:cNvPr>
        <xdr:cNvSpPr/>
      </xdr:nvSpPr>
      <xdr:spPr>
        <a:xfrm>
          <a:off x="7839075" y="13620750"/>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14605</xdr:rowOff>
    </xdr:from>
    <xdr:to>
      <xdr:col>41</xdr:col>
      <xdr:colOff>101600</xdr:colOff>
      <xdr:row>84</xdr:row>
      <xdr:rowOff>116205</xdr:rowOff>
    </xdr:to>
    <xdr:sp macro="" textlink="">
      <xdr:nvSpPr>
        <xdr:cNvPr id="332" name="フローチャート: 判断 331">
          <a:extLst>
            <a:ext uri="{FF2B5EF4-FFF2-40B4-BE49-F238E27FC236}">
              <a16:creationId xmlns:a16="http://schemas.microsoft.com/office/drawing/2014/main" id="{6CC75DFF-3824-445A-9B1A-C09A0EB5EF89}"/>
            </a:ext>
          </a:extLst>
        </xdr:cNvPr>
        <xdr:cNvSpPr/>
      </xdr:nvSpPr>
      <xdr:spPr>
        <a:xfrm>
          <a:off x="7029450" y="13622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33" name="フローチャート: 判断 332">
          <a:extLst>
            <a:ext uri="{FF2B5EF4-FFF2-40B4-BE49-F238E27FC236}">
              <a16:creationId xmlns:a16="http://schemas.microsoft.com/office/drawing/2014/main" id="{462CEDC4-CDAE-40AA-BC05-DB239EAE8EFB}"/>
            </a:ext>
          </a:extLst>
        </xdr:cNvPr>
        <xdr:cNvSpPr/>
      </xdr:nvSpPr>
      <xdr:spPr>
        <a:xfrm>
          <a:off x="6238875" y="13593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34" name="テキスト ボックス 333">
          <a:extLst>
            <a:ext uri="{FF2B5EF4-FFF2-40B4-BE49-F238E27FC236}">
              <a16:creationId xmlns:a16="http://schemas.microsoft.com/office/drawing/2014/main" id="{95A3E6E7-7593-48D9-898B-DA45D0BEBC4E}"/>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35" name="テキスト ボックス 334">
          <a:extLst>
            <a:ext uri="{FF2B5EF4-FFF2-40B4-BE49-F238E27FC236}">
              <a16:creationId xmlns:a16="http://schemas.microsoft.com/office/drawing/2014/main" id="{D7B3563B-941D-4BB6-A37A-2EC8822855BE}"/>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36" name="テキスト ボックス 335">
          <a:extLst>
            <a:ext uri="{FF2B5EF4-FFF2-40B4-BE49-F238E27FC236}">
              <a16:creationId xmlns:a16="http://schemas.microsoft.com/office/drawing/2014/main" id="{E6DA10F6-41B6-403F-BEBA-D6FE85DB4CC6}"/>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37" name="テキスト ボックス 336">
          <a:extLst>
            <a:ext uri="{FF2B5EF4-FFF2-40B4-BE49-F238E27FC236}">
              <a16:creationId xmlns:a16="http://schemas.microsoft.com/office/drawing/2014/main" id="{055488AC-7546-4F61-9CEA-966B6AB6F62F}"/>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38" name="テキスト ボックス 337">
          <a:extLst>
            <a:ext uri="{FF2B5EF4-FFF2-40B4-BE49-F238E27FC236}">
              <a16:creationId xmlns:a16="http://schemas.microsoft.com/office/drawing/2014/main" id="{BDD3D91B-5728-46F9-9A6D-823241E0D75A}"/>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156210</xdr:rowOff>
    </xdr:from>
    <xdr:to>
      <xdr:col>55</xdr:col>
      <xdr:colOff>50800</xdr:colOff>
      <xdr:row>84</xdr:row>
      <xdr:rowOff>86360</xdr:rowOff>
    </xdr:to>
    <xdr:sp macro="" textlink="">
      <xdr:nvSpPr>
        <xdr:cNvPr id="339" name="楕円 338">
          <a:extLst>
            <a:ext uri="{FF2B5EF4-FFF2-40B4-BE49-F238E27FC236}">
              <a16:creationId xmlns:a16="http://schemas.microsoft.com/office/drawing/2014/main" id="{1D418740-E4CD-479E-A4A2-A65DF68E4470}"/>
            </a:ext>
          </a:extLst>
        </xdr:cNvPr>
        <xdr:cNvSpPr/>
      </xdr:nvSpPr>
      <xdr:spPr>
        <a:xfrm>
          <a:off x="9401175" y="1360868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7620</xdr:rowOff>
    </xdr:from>
    <xdr:ext cx="469900" cy="252730"/>
    <xdr:sp macro="" textlink="">
      <xdr:nvSpPr>
        <xdr:cNvPr id="340" name="【福祉施設】&#10;一人当たり面積該当値テキスト">
          <a:extLst>
            <a:ext uri="{FF2B5EF4-FFF2-40B4-BE49-F238E27FC236}">
              <a16:creationId xmlns:a16="http://schemas.microsoft.com/office/drawing/2014/main" id="{F2D9A356-5540-42EE-9662-99393B2024E6}"/>
            </a:ext>
          </a:extLst>
        </xdr:cNvPr>
        <xdr:cNvSpPr txBox="1"/>
      </xdr:nvSpPr>
      <xdr:spPr>
        <a:xfrm>
          <a:off x="9467850" y="134600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52070</xdr:rowOff>
    </xdr:from>
    <xdr:to>
      <xdr:col>50</xdr:col>
      <xdr:colOff>165100</xdr:colOff>
      <xdr:row>83</xdr:row>
      <xdr:rowOff>153035</xdr:rowOff>
    </xdr:to>
    <xdr:sp macro="" textlink="">
      <xdr:nvSpPr>
        <xdr:cNvPr id="341" name="楕円 340">
          <a:extLst>
            <a:ext uri="{FF2B5EF4-FFF2-40B4-BE49-F238E27FC236}">
              <a16:creationId xmlns:a16="http://schemas.microsoft.com/office/drawing/2014/main" id="{FA41EB61-D8E7-479C-B6DC-09D2FBB06672}"/>
            </a:ext>
          </a:extLst>
        </xdr:cNvPr>
        <xdr:cNvSpPr/>
      </xdr:nvSpPr>
      <xdr:spPr>
        <a:xfrm>
          <a:off x="8639175" y="13498195"/>
          <a:ext cx="9525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102235</xdr:rowOff>
    </xdr:from>
    <xdr:to>
      <xdr:col>55</xdr:col>
      <xdr:colOff>0</xdr:colOff>
      <xdr:row>84</xdr:row>
      <xdr:rowOff>35560</xdr:rowOff>
    </xdr:to>
    <xdr:cxnSp macro="">
      <xdr:nvCxnSpPr>
        <xdr:cNvPr id="342" name="直線コネクタ 341">
          <a:extLst>
            <a:ext uri="{FF2B5EF4-FFF2-40B4-BE49-F238E27FC236}">
              <a16:creationId xmlns:a16="http://schemas.microsoft.com/office/drawing/2014/main" id="{98E70C8C-8155-40F3-BFC7-18EBFC9258B9}"/>
            </a:ext>
          </a:extLst>
        </xdr:cNvPr>
        <xdr:cNvCxnSpPr/>
      </xdr:nvCxnSpPr>
      <xdr:spPr>
        <a:xfrm>
          <a:off x="8686800" y="13554710"/>
          <a:ext cx="74295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37465</xdr:rowOff>
    </xdr:from>
    <xdr:to>
      <xdr:col>46</xdr:col>
      <xdr:colOff>38100</xdr:colOff>
      <xdr:row>83</xdr:row>
      <xdr:rowOff>139065</xdr:rowOff>
    </xdr:to>
    <xdr:sp macro="" textlink="">
      <xdr:nvSpPr>
        <xdr:cNvPr id="343" name="楕円 342">
          <a:extLst>
            <a:ext uri="{FF2B5EF4-FFF2-40B4-BE49-F238E27FC236}">
              <a16:creationId xmlns:a16="http://schemas.microsoft.com/office/drawing/2014/main" id="{93D6B734-3556-4303-A8C6-C1850B5E5005}"/>
            </a:ext>
          </a:extLst>
        </xdr:cNvPr>
        <xdr:cNvSpPr/>
      </xdr:nvSpPr>
      <xdr:spPr>
        <a:xfrm>
          <a:off x="7839075" y="134867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88265</xdr:rowOff>
    </xdr:from>
    <xdr:to>
      <xdr:col>50</xdr:col>
      <xdr:colOff>114300</xdr:colOff>
      <xdr:row>83</xdr:row>
      <xdr:rowOff>102235</xdr:rowOff>
    </xdr:to>
    <xdr:cxnSp macro="">
      <xdr:nvCxnSpPr>
        <xdr:cNvPr id="344" name="直線コネクタ 343">
          <a:extLst>
            <a:ext uri="{FF2B5EF4-FFF2-40B4-BE49-F238E27FC236}">
              <a16:creationId xmlns:a16="http://schemas.microsoft.com/office/drawing/2014/main" id="{C7430C4A-B180-4EA0-8139-24EECEA66A56}"/>
            </a:ext>
          </a:extLst>
        </xdr:cNvPr>
        <xdr:cNvCxnSpPr/>
      </xdr:nvCxnSpPr>
      <xdr:spPr>
        <a:xfrm>
          <a:off x="7886700" y="13534390"/>
          <a:ext cx="8001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45" name="楕円 344">
          <a:extLst>
            <a:ext uri="{FF2B5EF4-FFF2-40B4-BE49-F238E27FC236}">
              <a16:creationId xmlns:a16="http://schemas.microsoft.com/office/drawing/2014/main" id="{FDCB7C8D-02B3-4B21-A088-57125548B6C4}"/>
            </a:ext>
          </a:extLst>
        </xdr:cNvPr>
        <xdr:cNvSpPr/>
      </xdr:nvSpPr>
      <xdr:spPr>
        <a:xfrm>
          <a:off x="6238875" y="13496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84</xdr:row>
      <xdr:rowOff>95885</xdr:rowOff>
    </xdr:from>
    <xdr:ext cx="469900" cy="259080"/>
    <xdr:sp macro="" textlink="">
      <xdr:nvSpPr>
        <xdr:cNvPr id="346" name="n_1aveValue【福祉施設】&#10;一人当たり面積">
          <a:extLst>
            <a:ext uri="{FF2B5EF4-FFF2-40B4-BE49-F238E27FC236}">
              <a16:creationId xmlns:a16="http://schemas.microsoft.com/office/drawing/2014/main" id="{63B195F9-A2B8-4C38-ABA5-328B425C8877}"/>
            </a:ext>
          </a:extLst>
        </xdr:cNvPr>
        <xdr:cNvSpPr txBox="1"/>
      </xdr:nvSpPr>
      <xdr:spPr>
        <a:xfrm>
          <a:off x="8458200" y="13707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98425</xdr:rowOff>
    </xdr:from>
    <xdr:ext cx="463550" cy="252730"/>
    <xdr:sp macro="" textlink="">
      <xdr:nvSpPr>
        <xdr:cNvPr id="347" name="n_2aveValue【福祉施設】&#10;一人当たり面積">
          <a:extLst>
            <a:ext uri="{FF2B5EF4-FFF2-40B4-BE49-F238E27FC236}">
              <a16:creationId xmlns:a16="http://schemas.microsoft.com/office/drawing/2014/main" id="{01DA3F08-8197-4EC7-8170-34CE17288C95}"/>
            </a:ext>
          </a:extLst>
        </xdr:cNvPr>
        <xdr:cNvSpPr txBox="1"/>
      </xdr:nvSpPr>
      <xdr:spPr>
        <a:xfrm>
          <a:off x="7677150" y="137128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132715</xdr:rowOff>
    </xdr:from>
    <xdr:ext cx="463550" cy="252730"/>
    <xdr:sp macro="" textlink="">
      <xdr:nvSpPr>
        <xdr:cNvPr id="348" name="n_3aveValue【福祉施設】&#10;一人当たり面積">
          <a:extLst>
            <a:ext uri="{FF2B5EF4-FFF2-40B4-BE49-F238E27FC236}">
              <a16:creationId xmlns:a16="http://schemas.microsoft.com/office/drawing/2014/main" id="{B709E849-BFCB-4B3F-9911-86BE453C1F44}"/>
            </a:ext>
          </a:extLst>
        </xdr:cNvPr>
        <xdr:cNvSpPr txBox="1"/>
      </xdr:nvSpPr>
      <xdr:spPr>
        <a:xfrm>
          <a:off x="6867525" y="1342009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68580</xdr:rowOff>
    </xdr:from>
    <xdr:ext cx="463550" cy="259080"/>
    <xdr:sp macro="" textlink="">
      <xdr:nvSpPr>
        <xdr:cNvPr id="349" name="n_4aveValue【福祉施設】&#10;一人当たり面積">
          <a:extLst>
            <a:ext uri="{FF2B5EF4-FFF2-40B4-BE49-F238E27FC236}">
              <a16:creationId xmlns:a16="http://schemas.microsoft.com/office/drawing/2014/main" id="{A6E61223-86B7-4FA5-9CA2-586CE0E6D9AE}"/>
            </a:ext>
          </a:extLst>
        </xdr:cNvPr>
        <xdr:cNvSpPr txBox="1"/>
      </xdr:nvSpPr>
      <xdr:spPr>
        <a:xfrm>
          <a:off x="6067425" y="1367663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81</xdr:row>
      <xdr:rowOff>169545</xdr:rowOff>
    </xdr:from>
    <xdr:ext cx="469900" cy="252730"/>
    <xdr:sp macro="" textlink="">
      <xdr:nvSpPr>
        <xdr:cNvPr id="350" name="n_1mainValue【福祉施設】&#10;一人当たり面積">
          <a:extLst>
            <a:ext uri="{FF2B5EF4-FFF2-40B4-BE49-F238E27FC236}">
              <a16:creationId xmlns:a16="http://schemas.microsoft.com/office/drawing/2014/main" id="{F2020AF7-A50F-48CC-8CF8-555BCFD56D36}"/>
            </a:ext>
          </a:extLst>
        </xdr:cNvPr>
        <xdr:cNvSpPr txBox="1"/>
      </xdr:nvSpPr>
      <xdr:spPr>
        <a:xfrm>
          <a:off x="8458200" y="132854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81</xdr:row>
      <xdr:rowOff>155575</xdr:rowOff>
    </xdr:from>
    <xdr:ext cx="463550" cy="252730"/>
    <xdr:sp macro="" textlink="">
      <xdr:nvSpPr>
        <xdr:cNvPr id="351" name="n_2mainValue【福祉施設】&#10;一人当たり面積">
          <a:extLst>
            <a:ext uri="{FF2B5EF4-FFF2-40B4-BE49-F238E27FC236}">
              <a16:creationId xmlns:a16="http://schemas.microsoft.com/office/drawing/2014/main" id="{56A3E564-7CA3-45C5-AB8D-5CA197E7868C}"/>
            </a:ext>
          </a:extLst>
        </xdr:cNvPr>
        <xdr:cNvSpPr txBox="1"/>
      </xdr:nvSpPr>
      <xdr:spPr>
        <a:xfrm>
          <a:off x="7677150" y="1328420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162560</xdr:rowOff>
    </xdr:from>
    <xdr:ext cx="463550" cy="259080"/>
    <xdr:sp macro="" textlink="">
      <xdr:nvSpPr>
        <xdr:cNvPr id="352" name="n_4mainValue【福祉施設】&#10;一人当たり面積">
          <a:extLst>
            <a:ext uri="{FF2B5EF4-FFF2-40B4-BE49-F238E27FC236}">
              <a16:creationId xmlns:a16="http://schemas.microsoft.com/office/drawing/2014/main" id="{23E1124C-CD41-4801-952C-FEDC411641D2}"/>
            </a:ext>
          </a:extLst>
        </xdr:cNvPr>
        <xdr:cNvSpPr txBox="1"/>
      </xdr:nvSpPr>
      <xdr:spPr>
        <a:xfrm>
          <a:off x="6067425" y="1328483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3" name="正方形/長方形 352">
          <a:extLst>
            <a:ext uri="{FF2B5EF4-FFF2-40B4-BE49-F238E27FC236}">
              <a16:creationId xmlns:a16="http://schemas.microsoft.com/office/drawing/2014/main" id="{BA262320-F869-4BB2-8155-4D061A2453E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4" name="正方形/長方形 353">
          <a:extLst>
            <a:ext uri="{FF2B5EF4-FFF2-40B4-BE49-F238E27FC236}">
              <a16:creationId xmlns:a16="http://schemas.microsoft.com/office/drawing/2014/main" id="{B0C18A42-3440-455B-A11A-43F49BFF2327}"/>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5" name="正方形/長方形 354">
          <a:extLst>
            <a:ext uri="{FF2B5EF4-FFF2-40B4-BE49-F238E27FC236}">
              <a16:creationId xmlns:a16="http://schemas.microsoft.com/office/drawing/2014/main" id="{A8B17132-552B-4CB7-9626-FD36E280F81A}"/>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6" name="正方形/長方形 355">
          <a:extLst>
            <a:ext uri="{FF2B5EF4-FFF2-40B4-BE49-F238E27FC236}">
              <a16:creationId xmlns:a16="http://schemas.microsoft.com/office/drawing/2014/main" id="{EFC1E093-5824-4C39-8AD8-72E680B281EE}"/>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7" name="正方形/長方形 356">
          <a:extLst>
            <a:ext uri="{FF2B5EF4-FFF2-40B4-BE49-F238E27FC236}">
              <a16:creationId xmlns:a16="http://schemas.microsoft.com/office/drawing/2014/main" id="{57399D97-8AF5-407C-8E78-0CB23A5C4529}"/>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8" name="正方形/長方形 357">
          <a:extLst>
            <a:ext uri="{FF2B5EF4-FFF2-40B4-BE49-F238E27FC236}">
              <a16:creationId xmlns:a16="http://schemas.microsoft.com/office/drawing/2014/main" id="{C3D56C13-9C16-4428-8E4F-AF3B1BC60D34}"/>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9" name="正方形/長方形 358">
          <a:extLst>
            <a:ext uri="{FF2B5EF4-FFF2-40B4-BE49-F238E27FC236}">
              <a16:creationId xmlns:a16="http://schemas.microsoft.com/office/drawing/2014/main" id="{A15761E5-672A-42A6-AEC1-A19D5653EACE}"/>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0" name="正方形/長方形 359">
          <a:extLst>
            <a:ext uri="{FF2B5EF4-FFF2-40B4-BE49-F238E27FC236}">
              <a16:creationId xmlns:a16="http://schemas.microsoft.com/office/drawing/2014/main" id="{43942123-FDAD-4859-B8A3-7ACFA7BCDE8B}"/>
            </a:ext>
          </a:extLst>
        </xdr:cNvPr>
        <xdr:cNvSpPr/>
      </xdr:nvSpPr>
      <xdr:spPr>
        <a:xfrm>
          <a:off x="6858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2100" cy="225425"/>
    <xdr:sp macro="" textlink="">
      <xdr:nvSpPr>
        <xdr:cNvPr id="361" name="テキスト ボックス 360">
          <a:extLst>
            <a:ext uri="{FF2B5EF4-FFF2-40B4-BE49-F238E27FC236}">
              <a16:creationId xmlns:a16="http://schemas.microsoft.com/office/drawing/2014/main" id="{0445C9A0-F438-4432-8B69-E2BBE746D1D8}"/>
            </a:ext>
          </a:extLst>
        </xdr:cNvPr>
        <xdr:cNvSpPr txBox="1"/>
      </xdr:nvSpPr>
      <xdr:spPr>
        <a:xfrm>
          <a:off x="666750" y="1571625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2" name="直線コネクタ 361">
          <a:extLst>
            <a:ext uri="{FF2B5EF4-FFF2-40B4-BE49-F238E27FC236}">
              <a16:creationId xmlns:a16="http://schemas.microsoft.com/office/drawing/2014/main" id="{9193BE76-0D1B-4819-9397-7C85EDF65046}"/>
            </a:ext>
          </a:extLst>
        </xdr:cNvPr>
        <xdr:cNvCxnSpPr/>
      </xdr:nvCxnSpPr>
      <xdr:spPr>
        <a:xfrm>
          <a:off x="6858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1010" cy="259080"/>
    <xdr:sp macro="" textlink="">
      <xdr:nvSpPr>
        <xdr:cNvPr id="363" name="テキスト ボックス 362">
          <a:extLst>
            <a:ext uri="{FF2B5EF4-FFF2-40B4-BE49-F238E27FC236}">
              <a16:creationId xmlns:a16="http://schemas.microsoft.com/office/drawing/2014/main" id="{BD01335D-0404-4769-B3D8-5DF0A2200A73}"/>
            </a:ext>
          </a:extLst>
        </xdr:cNvPr>
        <xdr:cNvSpPr txBox="1"/>
      </xdr:nvSpPr>
      <xdr:spPr>
        <a:xfrm>
          <a:off x="278765" y="18047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64" name="直線コネクタ 363">
          <a:extLst>
            <a:ext uri="{FF2B5EF4-FFF2-40B4-BE49-F238E27FC236}">
              <a16:creationId xmlns:a16="http://schemas.microsoft.com/office/drawing/2014/main" id="{353BA44F-20E5-4363-A9FB-7C5D02C017C4}"/>
            </a:ext>
          </a:extLst>
        </xdr:cNvPr>
        <xdr:cNvCxnSpPr/>
      </xdr:nvCxnSpPr>
      <xdr:spPr>
        <a:xfrm>
          <a:off x="685800" y="178663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1010" cy="252730"/>
    <xdr:sp macro="" textlink="">
      <xdr:nvSpPr>
        <xdr:cNvPr id="365" name="テキスト ボックス 364">
          <a:extLst>
            <a:ext uri="{FF2B5EF4-FFF2-40B4-BE49-F238E27FC236}">
              <a16:creationId xmlns:a16="http://schemas.microsoft.com/office/drawing/2014/main" id="{7D090BDF-D236-47B2-B999-5832C7817338}"/>
            </a:ext>
          </a:extLst>
        </xdr:cNvPr>
        <xdr:cNvSpPr txBox="1"/>
      </xdr:nvSpPr>
      <xdr:spPr>
        <a:xfrm>
          <a:off x="278765" y="1772729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66" name="直線コネクタ 365">
          <a:extLst>
            <a:ext uri="{FF2B5EF4-FFF2-40B4-BE49-F238E27FC236}">
              <a16:creationId xmlns:a16="http://schemas.microsoft.com/office/drawing/2014/main" id="{CCEB9A75-1281-40DD-8E5B-3610989B4E7E}"/>
            </a:ext>
          </a:extLst>
        </xdr:cNvPr>
        <xdr:cNvCxnSpPr/>
      </xdr:nvCxnSpPr>
      <xdr:spPr>
        <a:xfrm>
          <a:off x="685800" y="175367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67" name="テキスト ボックス 366">
          <a:extLst>
            <a:ext uri="{FF2B5EF4-FFF2-40B4-BE49-F238E27FC236}">
              <a16:creationId xmlns:a16="http://schemas.microsoft.com/office/drawing/2014/main" id="{03978621-1CB3-4233-A55D-D70EF37FB984}"/>
            </a:ext>
          </a:extLst>
        </xdr:cNvPr>
        <xdr:cNvSpPr txBox="1"/>
      </xdr:nvSpPr>
      <xdr:spPr>
        <a:xfrm>
          <a:off x="339725"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68" name="直線コネクタ 367">
          <a:extLst>
            <a:ext uri="{FF2B5EF4-FFF2-40B4-BE49-F238E27FC236}">
              <a16:creationId xmlns:a16="http://schemas.microsoft.com/office/drawing/2014/main" id="{212418CE-8007-4A30-BA69-6AC298C3EF3A}"/>
            </a:ext>
          </a:extLst>
        </xdr:cNvPr>
        <xdr:cNvCxnSpPr/>
      </xdr:nvCxnSpPr>
      <xdr:spPr>
        <a:xfrm>
          <a:off x="685800" y="17209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2730"/>
    <xdr:sp macro="" textlink="">
      <xdr:nvSpPr>
        <xdr:cNvPr id="369" name="テキスト ボックス 368">
          <a:extLst>
            <a:ext uri="{FF2B5EF4-FFF2-40B4-BE49-F238E27FC236}">
              <a16:creationId xmlns:a16="http://schemas.microsoft.com/office/drawing/2014/main" id="{06656D7C-E17A-4385-A46E-C1B0C58A7318}"/>
            </a:ext>
          </a:extLst>
        </xdr:cNvPr>
        <xdr:cNvSpPr txBox="1"/>
      </xdr:nvSpPr>
      <xdr:spPr>
        <a:xfrm>
          <a:off x="339725" y="1707134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70" name="直線コネクタ 369">
          <a:extLst>
            <a:ext uri="{FF2B5EF4-FFF2-40B4-BE49-F238E27FC236}">
              <a16:creationId xmlns:a16="http://schemas.microsoft.com/office/drawing/2014/main" id="{A61F4BC1-5525-4DF7-82BC-7202269FEC69}"/>
            </a:ext>
          </a:extLst>
        </xdr:cNvPr>
        <xdr:cNvCxnSpPr/>
      </xdr:nvCxnSpPr>
      <xdr:spPr>
        <a:xfrm>
          <a:off x="685800" y="16889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71" name="テキスト ボックス 370">
          <a:extLst>
            <a:ext uri="{FF2B5EF4-FFF2-40B4-BE49-F238E27FC236}">
              <a16:creationId xmlns:a16="http://schemas.microsoft.com/office/drawing/2014/main" id="{014AD144-3A1B-4038-8C7C-BBE858B4076D}"/>
            </a:ext>
          </a:extLst>
        </xdr:cNvPr>
        <xdr:cNvSpPr txBox="1"/>
      </xdr:nvSpPr>
      <xdr:spPr>
        <a:xfrm>
          <a:off x="339725"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72" name="直線コネクタ 371">
          <a:extLst>
            <a:ext uri="{FF2B5EF4-FFF2-40B4-BE49-F238E27FC236}">
              <a16:creationId xmlns:a16="http://schemas.microsoft.com/office/drawing/2014/main" id="{4C379D04-8AF1-46B6-84AE-C833E3286D0F}"/>
            </a:ext>
          </a:extLst>
        </xdr:cNvPr>
        <xdr:cNvCxnSpPr/>
      </xdr:nvCxnSpPr>
      <xdr:spPr>
        <a:xfrm>
          <a:off x="685800" y="165633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73" name="テキスト ボックス 372">
          <a:extLst>
            <a:ext uri="{FF2B5EF4-FFF2-40B4-BE49-F238E27FC236}">
              <a16:creationId xmlns:a16="http://schemas.microsoft.com/office/drawing/2014/main" id="{45B7E553-03C9-4DF1-AA58-1D3E27819C9D}"/>
            </a:ext>
          </a:extLst>
        </xdr:cNvPr>
        <xdr:cNvSpPr txBox="1"/>
      </xdr:nvSpPr>
      <xdr:spPr>
        <a:xfrm>
          <a:off x="339725"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74" name="直線コネクタ 373">
          <a:extLst>
            <a:ext uri="{FF2B5EF4-FFF2-40B4-BE49-F238E27FC236}">
              <a16:creationId xmlns:a16="http://schemas.microsoft.com/office/drawing/2014/main" id="{39141255-B8E5-4BBC-8BAB-6019941732A7}"/>
            </a:ext>
          </a:extLst>
        </xdr:cNvPr>
        <xdr:cNvCxnSpPr/>
      </xdr:nvCxnSpPr>
      <xdr:spPr>
        <a:xfrm>
          <a:off x="685800" y="16233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2740" cy="252730"/>
    <xdr:sp macro="" textlink="">
      <xdr:nvSpPr>
        <xdr:cNvPr id="375" name="テキスト ボックス 374">
          <a:extLst>
            <a:ext uri="{FF2B5EF4-FFF2-40B4-BE49-F238E27FC236}">
              <a16:creationId xmlns:a16="http://schemas.microsoft.com/office/drawing/2014/main" id="{2FB88975-75F1-4A8C-816C-150410944F7D}"/>
            </a:ext>
          </a:extLst>
        </xdr:cNvPr>
        <xdr:cNvSpPr txBox="1"/>
      </xdr:nvSpPr>
      <xdr:spPr>
        <a:xfrm>
          <a:off x="387985" y="16087725"/>
          <a:ext cx="332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6" name="直線コネクタ 375">
          <a:extLst>
            <a:ext uri="{FF2B5EF4-FFF2-40B4-BE49-F238E27FC236}">
              <a16:creationId xmlns:a16="http://schemas.microsoft.com/office/drawing/2014/main" id="{4E38C9E0-0D87-4262-9C41-F49345AF5579}"/>
            </a:ext>
          </a:extLst>
        </xdr:cNvPr>
        <xdr:cNvCxnSpPr/>
      </xdr:nvCxnSpPr>
      <xdr:spPr>
        <a:xfrm>
          <a:off x="6858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市民会館】&#10;有形固定資産減価償却率グラフ枠">
          <a:extLst>
            <a:ext uri="{FF2B5EF4-FFF2-40B4-BE49-F238E27FC236}">
              <a16:creationId xmlns:a16="http://schemas.microsoft.com/office/drawing/2014/main" id="{82BDD8EA-BC1F-4974-967C-B4FE0669C7F0}"/>
            </a:ext>
          </a:extLst>
        </xdr:cNvPr>
        <xdr:cNvSpPr/>
      </xdr:nvSpPr>
      <xdr:spPr>
        <a:xfrm>
          <a:off x="6858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89535</xdr:rowOff>
    </xdr:from>
    <xdr:to>
      <xdr:col>24</xdr:col>
      <xdr:colOff>62865</xdr:colOff>
      <xdr:row>109</xdr:row>
      <xdr:rowOff>35560</xdr:rowOff>
    </xdr:to>
    <xdr:cxnSp macro="">
      <xdr:nvCxnSpPr>
        <xdr:cNvPr id="378" name="直線コネクタ 377">
          <a:extLst>
            <a:ext uri="{FF2B5EF4-FFF2-40B4-BE49-F238E27FC236}">
              <a16:creationId xmlns:a16="http://schemas.microsoft.com/office/drawing/2014/main" id="{92A047DF-BC2C-4A3F-AE3B-72C770FF03CE}"/>
            </a:ext>
          </a:extLst>
        </xdr:cNvPr>
        <xdr:cNvCxnSpPr/>
      </xdr:nvCxnSpPr>
      <xdr:spPr>
        <a:xfrm flipV="1">
          <a:off x="4180840" y="16374110"/>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9900" cy="259080"/>
    <xdr:sp macro="" textlink="">
      <xdr:nvSpPr>
        <xdr:cNvPr id="379" name="【市民会館】&#10;有形固定資産減価償却率最小値テキスト">
          <a:extLst>
            <a:ext uri="{FF2B5EF4-FFF2-40B4-BE49-F238E27FC236}">
              <a16:creationId xmlns:a16="http://schemas.microsoft.com/office/drawing/2014/main" id="{A6A4724E-0A94-4E8B-BBBD-CF461A5C7C82}"/>
            </a:ext>
          </a:extLst>
        </xdr:cNvPr>
        <xdr:cNvSpPr txBox="1"/>
      </xdr:nvSpPr>
      <xdr:spPr>
        <a:xfrm>
          <a:off x="4219575" y="17870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380" name="直線コネクタ 379">
          <a:extLst>
            <a:ext uri="{FF2B5EF4-FFF2-40B4-BE49-F238E27FC236}">
              <a16:creationId xmlns:a16="http://schemas.microsoft.com/office/drawing/2014/main" id="{815849DF-EDF1-4EB7-B30D-D99F1F739AED}"/>
            </a:ext>
          </a:extLst>
        </xdr:cNvPr>
        <xdr:cNvCxnSpPr/>
      </xdr:nvCxnSpPr>
      <xdr:spPr>
        <a:xfrm>
          <a:off x="4105275" y="178663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36195</xdr:rowOff>
    </xdr:from>
    <xdr:ext cx="340360" cy="259080"/>
    <xdr:sp macro="" textlink="">
      <xdr:nvSpPr>
        <xdr:cNvPr id="381" name="【市民会館】&#10;有形固定資産減価償却率最大値テキスト">
          <a:extLst>
            <a:ext uri="{FF2B5EF4-FFF2-40B4-BE49-F238E27FC236}">
              <a16:creationId xmlns:a16="http://schemas.microsoft.com/office/drawing/2014/main" id="{887499D1-91BA-4760-84D0-3AE23DC5D005}"/>
            </a:ext>
          </a:extLst>
        </xdr:cNvPr>
        <xdr:cNvSpPr txBox="1"/>
      </xdr:nvSpPr>
      <xdr:spPr>
        <a:xfrm>
          <a:off x="4219575" y="161524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89535</xdr:rowOff>
    </xdr:from>
    <xdr:to>
      <xdr:col>24</xdr:col>
      <xdr:colOff>152400</xdr:colOff>
      <xdr:row>100</xdr:row>
      <xdr:rowOff>89535</xdr:rowOff>
    </xdr:to>
    <xdr:cxnSp macro="">
      <xdr:nvCxnSpPr>
        <xdr:cNvPr id="382" name="直線コネクタ 381">
          <a:extLst>
            <a:ext uri="{FF2B5EF4-FFF2-40B4-BE49-F238E27FC236}">
              <a16:creationId xmlns:a16="http://schemas.microsoft.com/office/drawing/2014/main" id="{347D6870-A518-4E8D-8AFD-2A93F300FBD5}"/>
            </a:ext>
          </a:extLst>
        </xdr:cNvPr>
        <xdr:cNvCxnSpPr/>
      </xdr:nvCxnSpPr>
      <xdr:spPr>
        <a:xfrm>
          <a:off x="4105275" y="16374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160655</xdr:rowOff>
    </xdr:from>
    <xdr:ext cx="405130" cy="259080"/>
    <xdr:sp macro="" textlink="">
      <xdr:nvSpPr>
        <xdr:cNvPr id="383" name="【市民会館】&#10;有形固定資産減価償却率平均値テキスト">
          <a:extLst>
            <a:ext uri="{FF2B5EF4-FFF2-40B4-BE49-F238E27FC236}">
              <a16:creationId xmlns:a16="http://schemas.microsoft.com/office/drawing/2014/main" id="{563206EB-A125-416B-877E-86FB6D6FC131}"/>
            </a:ext>
          </a:extLst>
        </xdr:cNvPr>
        <xdr:cNvSpPr txBox="1"/>
      </xdr:nvSpPr>
      <xdr:spPr>
        <a:xfrm>
          <a:off x="4219575" y="17137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10795</xdr:rowOff>
    </xdr:from>
    <xdr:to>
      <xdr:col>24</xdr:col>
      <xdr:colOff>114300</xdr:colOff>
      <xdr:row>105</xdr:row>
      <xdr:rowOff>112395</xdr:rowOff>
    </xdr:to>
    <xdr:sp macro="" textlink="">
      <xdr:nvSpPr>
        <xdr:cNvPr id="384" name="フローチャート: 判断 383">
          <a:extLst>
            <a:ext uri="{FF2B5EF4-FFF2-40B4-BE49-F238E27FC236}">
              <a16:creationId xmlns:a16="http://schemas.microsoft.com/office/drawing/2014/main" id="{7A3D8A75-A45D-4A00-9225-658D18D2EE58}"/>
            </a:ext>
          </a:extLst>
        </xdr:cNvPr>
        <xdr:cNvSpPr/>
      </xdr:nvSpPr>
      <xdr:spPr>
        <a:xfrm>
          <a:off x="4124325" y="171526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154940</xdr:rowOff>
    </xdr:from>
    <xdr:to>
      <xdr:col>20</xdr:col>
      <xdr:colOff>38100</xdr:colOff>
      <xdr:row>105</xdr:row>
      <xdr:rowOff>84455</xdr:rowOff>
    </xdr:to>
    <xdr:sp macro="" textlink="">
      <xdr:nvSpPr>
        <xdr:cNvPr id="385" name="フローチャート: 判断 384">
          <a:extLst>
            <a:ext uri="{FF2B5EF4-FFF2-40B4-BE49-F238E27FC236}">
              <a16:creationId xmlns:a16="http://schemas.microsoft.com/office/drawing/2014/main" id="{7B97E349-3847-4EE1-80C3-86F80AE1B228}"/>
            </a:ext>
          </a:extLst>
        </xdr:cNvPr>
        <xdr:cNvSpPr/>
      </xdr:nvSpPr>
      <xdr:spPr>
        <a:xfrm>
          <a:off x="3381375" y="17128490"/>
          <a:ext cx="8572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144780</xdr:rowOff>
    </xdr:from>
    <xdr:to>
      <xdr:col>15</xdr:col>
      <xdr:colOff>101600</xdr:colOff>
      <xdr:row>105</xdr:row>
      <xdr:rowOff>74930</xdr:rowOff>
    </xdr:to>
    <xdr:sp macro="" textlink="">
      <xdr:nvSpPr>
        <xdr:cNvPr id="386" name="フローチャート: 判断 385">
          <a:extLst>
            <a:ext uri="{FF2B5EF4-FFF2-40B4-BE49-F238E27FC236}">
              <a16:creationId xmlns:a16="http://schemas.microsoft.com/office/drawing/2014/main" id="{BACFCA95-7D0C-42A7-8B85-105514C4509A}"/>
            </a:ext>
          </a:extLst>
        </xdr:cNvPr>
        <xdr:cNvSpPr/>
      </xdr:nvSpPr>
      <xdr:spPr>
        <a:xfrm>
          <a:off x="2571750" y="171151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90805</xdr:rowOff>
    </xdr:from>
    <xdr:to>
      <xdr:col>10</xdr:col>
      <xdr:colOff>165100</xdr:colOff>
      <xdr:row>105</xdr:row>
      <xdr:rowOff>20955</xdr:rowOff>
    </xdr:to>
    <xdr:sp macro="" textlink="">
      <xdr:nvSpPr>
        <xdr:cNvPr id="387" name="フローチャート: 判断 386">
          <a:extLst>
            <a:ext uri="{FF2B5EF4-FFF2-40B4-BE49-F238E27FC236}">
              <a16:creationId xmlns:a16="http://schemas.microsoft.com/office/drawing/2014/main" id="{1ECE73F8-8258-44F5-8F6D-B09F7CDA9287}"/>
            </a:ext>
          </a:extLst>
        </xdr:cNvPr>
        <xdr:cNvSpPr/>
      </xdr:nvSpPr>
      <xdr:spPr>
        <a:xfrm>
          <a:off x="1781175" y="170611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388" name="フローチャート: 判断 387">
          <a:extLst>
            <a:ext uri="{FF2B5EF4-FFF2-40B4-BE49-F238E27FC236}">
              <a16:creationId xmlns:a16="http://schemas.microsoft.com/office/drawing/2014/main" id="{13983FA2-2FDA-4BF5-AF2C-7F0C9ECBBEA0}"/>
            </a:ext>
          </a:extLst>
        </xdr:cNvPr>
        <xdr:cNvSpPr/>
      </xdr:nvSpPr>
      <xdr:spPr>
        <a:xfrm>
          <a:off x="9810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89" name="テキスト ボックス 388">
          <a:extLst>
            <a:ext uri="{FF2B5EF4-FFF2-40B4-BE49-F238E27FC236}">
              <a16:creationId xmlns:a16="http://schemas.microsoft.com/office/drawing/2014/main" id="{DD084105-CAD9-4A04-9E3D-F5A5803A1BBF}"/>
            </a:ext>
          </a:extLst>
        </xdr:cNvPr>
        <xdr:cNvSpPr txBox="1"/>
      </xdr:nvSpPr>
      <xdr:spPr>
        <a:xfrm>
          <a:off x="40100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90" name="テキスト ボックス 389">
          <a:extLst>
            <a:ext uri="{FF2B5EF4-FFF2-40B4-BE49-F238E27FC236}">
              <a16:creationId xmlns:a16="http://schemas.microsoft.com/office/drawing/2014/main" id="{F863E427-AB1C-46A5-AB7F-E4CC345C6D2C}"/>
            </a:ext>
          </a:extLst>
        </xdr:cNvPr>
        <xdr:cNvSpPr txBox="1"/>
      </xdr:nvSpPr>
      <xdr:spPr>
        <a:xfrm>
          <a:off x="3257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91" name="テキスト ボックス 390">
          <a:extLst>
            <a:ext uri="{FF2B5EF4-FFF2-40B4-BE49-F238E27FC236}">
              <a16:creationId xmlns:a16="http://schemas.microsoft.com/office/drawing/2014/main" id="{EBF9DA30-2040-45E9-B688-534DEB529358}"/>
            </a:ext>
          </a:extLst>
        </xdr:cNvPr>
        <xdr:cNvSpPr txBox="1"/>
      </xdr:nvSpPr>
      <xdr:spPr>
        <a:xfrm>
          <a:off x="24479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92" name="テキスト ボックス 391">
          <a:extLst>
            <a:ext uri="{FF2B5EF4-FFF2-40B4-BE49-F238E27FC236}">
              <a16:creationId xmlns:a16="http://schemas.microsoft.com/office/drawing/2014/main" id="{93E101A6-5730-46DE-BFFB-E4A37DFFE3FF}"/>
            </a:ext>
          </a:extLst>
        </xdr:cNvPr>
        <xdr:cNvSpPr txBox="1"/>
      </xdr:nvSpPr>
      <xdr:spPr>
        <a:xfrm>
          <a:off x="1657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93" name="テキスト ボックス 392">
          <a:extLst>
            <a:ext uri="{FF2B5EF4-FFF2-40B4-BE49-F238E27FC236}">
              <a16:creationId xmlns:a16="http://schemas.microsoft.com/office/drawing/2014/main" id="{DE15483D-50E8-431E-BD2F-E8C3E178CC6B}"/>
            </a:ext>
          </a:extLst>
        </xdr:cNvPr>
        <xdr:cNvSpPr txBox="1"/>
      </xdr:nvSpPr>
      <xdr:spPr>
        <a:xfrm>
          <a:off x="8572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134620</xdr:rowOff>
    </xdr:from>
    <xdr:to>
      <xdr:col>24</xdr:col>
      <xdr:colOff>114300</xdr:colOff>
      <xdr:row>105</xdr:row>
      <xdr:rowOff>64770</xdr:rowOff>
    </xdr:to>
    <xdr:sp macro="" textlink="">
      <xdr:nvSpPr>
        <xdr:cNvPr id="394" name="楕円 393">
          <a:extLst>
            <a:ext uri="{FF2B5EF4-FFF2-40B4-BE49-F238E27FC236}">
              <a16:creationId xmlns:a16="http://schemas.microsoft.com/office/drawing/2014/main" id="{06C89E05-F0ED-478B-A5DD-3E4C2DB447DA}"/>
            </a:ext>
          </a:extLst>
        </xdr:cNvPr>
        <xdr:cNvSpPr/>
      </xdr:nvSpPr>
      <xdr:spPr>
        <a:xfrm>
          <a:off x="4124325" y="171081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157480</xdr:rowOff>
    </xdr:from>
    <xdr:ext cx="405130" cy="252730"/>
    <xdr:sp macro="" textlink="">
      <xdr:nvSpPr>
        <xdr:cNvPr id="395" name="【市民会館】&#10;有形固定資産減価償却率該当値テキスト">
          <a:extLst>
            <a:ext uri="{FF2B5EF4-FFF2-40B4-BE49-F238E27FC236}">
              <a16:creationId xmlns:a16="http://schemas.microsoft.com/office/drawing/2014/main" id="{6291F40B-68E6-4AC9-9F75-5E8806564AE6}"/>
            </a:ext>
          </a:extLst>
        </xdr:cNvPr>
        <xdr:cNvSpPr txBox="1"/>
      </xdr:nvSpPr>
      <xdr:spPr>
        <a:xfrm>
          <a:off x="4219575" y="1696275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99060</xdr:rowOff>
    </xdr:from>
    <xdr:to>
      <xdr:col>20</xdr:col>
      <xdr:colOff>38100</xdr:colOff>
      <xdr:row>106</xdr:row>
      <xdr:rowOff>29210</xdr:rowOff>
    </xdr:to>
    <xdr:sp macro="" textlink="">
      <xdr:nvSpPr>
        <xdr:cNvPr id="396" name="楕円 395">
          <a:extLst>
            <a:ext uri="{FF2B5EF4-FFF2-40B4-BE49-F238E27FC236}">
              <a16:creationId xmlns:a16="http://schemas.microsoft.com/office/drawing/2014/main" id="{42589BFB-E04E-446A-897C-53C838E58084}"/>
            </a:ext>
          </a:extLst>
        </xdr:cNvPr>
        <xdr:cNvSpPr/>
      </xdr:nvSpPr>
      <xdr:spPr>
        <a:xfrm>
          <a:off x="3381375" y="172472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13970</xdr:rowOff>
    </xdr:from>
    <xdr:to>
      <xdr:col>24</xdr:col>
      <xdr:colOff>63500</xdr:colOff>
      <xdr:row>105</xdr:row>
      <xdr:rowOff>149860</xdr:rowOff>
    </xdr:to>
    <xdr:cxnSp macro="">
      <xdr:nvCxnSpPr>
        <xdr:cNvPr id="397" name="直線コネクタ 396">
          <a:extLst>
            <a:ext uri="{FF2B5EF4-FFF2-40B4-BE49-F238E27FC236}">
              <a16:creationId xmlns:a16="http://schemas.microsoft.com/office/drawing/2014/main" id="{DCC73519-554D-4365-A83D-4F9B9FA02770}"/>
            </a:ext>
          </a:extLst>
        </xdr:cNvPr>
        <xdr:cNvCxnSpPr/>
      </xdr:nvCxnSpPr>
      <xdr:spPr>
        <a:xfrm flipV="1">
          <a:off x="3429000" y="17155795"/>
          <a:ext cx="752475"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99060</xdr:rowOff>
    </xdr:from>
    <xdr:to>
      <xdr:col>15</xdr:col>
      <xdr:colOff>101600</xdr:colOff>
      <xdr:row>106</xdr:row>
      <xdr:rowOff>29210</xdr:rowOff>
    </xdr:to>
    <xdr:sp macro="" textlink="">
      <xdr:nvSpPr>
        <xdr:cNvPr id="398" name="楕円 397">
          <a:extLst>
            <a:ext uri="{FF2B5EF4-FFF2-40B4-BE49-F238E27FC236}">
              <a16:creationId xmlns:a16="http://schemas.microsoft.com/office/drawing/2014/main" id="{0AFFC93B-3EE9-4E51-BC64-B08BA53572AF}"/>
            </a:ext>
          </a:extLst>
        </xdr:cNvPr>
        <xdr:cNvSpPr/>
      </xdr:nvSpPr>
      <xdr:spPr>
        <a:xfrm>
          <a:off x="2571750" y="172472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149860</xdr:rowOff>
    </xdr:from>
    <xdr:to>
      <xdr:col>19</xdr:col>
      <xdr:colOff>177800</xdr:colOff>
      <xdr:row>105</xdr:row>
      <xdr:rowOff>149860</xdr:rowOff>
    </xdr:to>
    <xdr:cxnSp macro="">
      <xdr:nvCxnSpPr>
        <xdr:cNvPr id="399" name="直線コネクタ 398">
          <a:extLst>
            <a:ext uri="{FF2B5EF4-FFF2-40B4-BE49-F238E27FC236}">
              <a16:creationId xmlns:a16="http://schemas.microsoft.com/office/drawing/2014/main" id="{07561250-9385-4911-98D0-653A7F8849E5}"/>
            </a:ext>
          </a:extLst>
        </xdr:cNvPr>
        <xdr:cNvCxnSpPr/>
      </xdr:nvCxnSpPr>
      <xdr:spPr>
        <a:xfrm>
          <a:off x="2619375" y="1729486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36830</xdr:rowOff>
    </xdr:from>
    <xdr:to>
      <xdr:col>6</xdr:col>
      <xdr:colOff>38100</xdr:colOff>
      <xdr:row>105</xdr:row>
      <xdr:rowOff>138430</xdr:rowOff>
    </xdr:to>
    <xdr:sp macro="" textlink="">
      <xdr:nvSpPr>
        <xdr:cNvPr id="400" name="楕円 399">
          <a:extLst>
            <a:ext uri="{FF2B5EF4-FFF2-40B4-BE49-F238E27FC236}">
              <a16:creationId xmlns:a16="http://schemas.microsoft.com/office/drawing/2014/main" id="{639D930A-70AC-41A4-B8BC-7FD66A3C2024}"/>
            </a:ext>
          </a:extLst>
        </xdr:cNvPr>
        <xdr:cNvSpPr/>
      </xdr:nvSpPr>
      <xdr:spPr>
        <a:xfrm>
          <a:off x="981075" y="171818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103</xdr:row>
      <xdr:rowOff>100965</xdr:rowOff>
    </xdr:from>
    <xdr:ext cx="405130" cy="252730"/>
    <xdr:sp macro="" textlink="">
      <xdr:nvSpPr>
        <xdr:cNvPr id="401" name="n_1aveValue【市民会館】&#10;有形固定資産減価償却率">
          <a:extLst>
            <a:ext uri="{FF2B5EF4-FFF2-40B4-BE49-F238E27FC236}">
              <a16:creationId xmlns:a16="http://schemas.microsoft.com/office/drawing/2014/main" id="{1E47F098-E323-41EB-8A37-B50F6B87319C}"/>
            </a:ext>
          </a:extLst>
        </xdr:cNvPr>
        <xdr:cNvSpPr txBox="1"/>
      </xdr:nvSpPr>
      <xdr:spPr>
        <a:xfrm>
          <a:off x="3239135" y="1690624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91440</xdr:rowOff>
    </xdr:from>
    <xdr:ext cx="398780" cy="259080"/>
    <xdr:sp macro="" textlink="">
      <xdr:nvSpPr>
        <xdr:cNvPr id="402" name="n_2aveValue【市民会館】&#10;有形固定資産減価償却率">
          <a:extLst>
            <a:ext uri="{FF2B5EF4-FFF2-40B4-BE49-F238E27FC236}">
              <a16:creationId xmlns:a16="http://schemas.microsoft.com/office/drawing/2014/main" id="{C02E81EE-8408-4D60-8DA2-CA9C459D91EE}"/>
            </a:ext>
          </a:extLst>
        </xdr:cNvPr>
        <xdr:cNvSpPr txBox="1"/>
      </xdr:nvSpPr>
      <xdr:spPr>
        <a:xfrm>
          <a:off x="2439035" y="1689036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37465</xdr:rowOff>
    </xdr:from>
    <xdr:ext cx="398780" cy="259080"/>
    <xdr:sp macro="" textlink="">
      <xdr:nvSpPr>
        <xdr:cNvPr id="403" name="n_3aveValue【市民会館】&#10;有形固定資産減価償却率">
          <a:extLst>
            <a:ext uri="{FF2B5EF4-FFF2-40B4-BE49-F238E27FC236}">
              <a16:creationId xmlns:a16="http://schemas.microsoft.com/office/drawing/2014/main" id="{3D76F594-09F3-43D0-9C01-09690BBBEEB9}"/>
            </a:ext>
          </a:extLst>
        </xdr:cNvPr>
        <xdr:cNvSpPr txBox="1"/>
      </xdr:nvSpPr>
      <xdr:spPr>
        <a:xfrm>
          <a:off x="1648460" y="1683956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29210</xdr:rowOff>
    </xdr:from>
    <xdr:ext cx="398780" cy="252730"/>
    <xdr:sp macro="" textlink="">
      <xdr:nvSpPr>
        <xdr:cNvPr id="404" name="n_4aveValue【市民会館】&#10;有形固定資産減価償却率">
          <a:extLst>
            <a:ext uri="{FF2B5EF4-FFF2-40B4-BE49-F238E27FC236}">
              <a16:creationId xmlns:a16="http://schemas.microsoft.com/office/drawing/2014/main" id="{9264562C-3113-46F8-A1B6-91D44479FB6E}"/>
            </a:ext>
          </a:extLst>
        </xdr:cNvPr>
        <xdr:cNvSpPr txBox="1"/>
      </xdr:nvSpPr>
      <xdr:spPr>
        <a:xfrm>
          <a:off x="848360" y="1682813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20320</xdr:rowOff>
    </xdr:from>
    <xdr:ext cx="405130" cy="252730"/>
    <xdr:sp macro="" textlink="">
      <xdr:nvSpPr>
        <xdr:cNvPr id="405" name="n_1mainValue【市民会館】&#10;有形固定資産減価償却率">
          <a:extLst>
            <a:ext uri="{FF2B5EF4-FFF2-40B4-BE49-F238E27FC236}">
              <a16:creationId xmlns:a16="http://schemas.microsoft.com/office/drawing/2014/main" id="{648DD793-42CF-410F-B7D8-5FE42730A0A7}"/>
            </a:ext>
          </a:extLst>
        </xdr:cNvPr>
        <xdr:cNvSpPr txBox="1"/>
      </xdr:nvSpPr>
      <xdr:spPr>
        <a:xfrm>
          <a:off x="3239135" y="1733677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20320</xdr:rowOff>
    </xdr:from>
    <xdr:ext cx="398780" cy="252730"/>
    <xdr:sp macro="" textlink="">
      <xdr:nvSpPr>
        <xdr:cNvPr id="406" name="n_2mainValue【市民会館】&#10;有形固定資産減価償却率">
          <a:extLst>
            <a:ext uri="{FF2B5EF4-FFF2-40B4-BE49-F238E27FC236}">
              <a16:creationId xmlns:a16="http://schemas.microsoft.com/office/drawing/2014/main" id="{682DDB5F-F04C-45E6-99CA-E009783FA6B8}"/>
            </a:ext>
          </a:extLst>
        </xdr:cNvPr>
        <xdr:cNvSpPr txBox="1"/>
      </xdr:nvSpPr>
      <xdr:spPr>
        <a:xfrm>
          <a:off x="2439035" y="1733677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129540</xdr:rowOff>
    </xdr:from>
    <xdr:ext cx="398780" cy="259080"/>
    <xdr:sp macro="" textlink="">
      <xdr:nvSpPr>
        <xdr:cNvPr id="407" name="n_4mainValue【市民会館】&#10;有形固定資産減価償却率">
          <a:extLst>
            <a:ext uri="{FF2B5EF4-FFF2-40B4-BE49-F238E27FC236}">
              <a16:creationId xmlns:a16="http://schemas.microsoft.com/office/drawing/2014/main" id="{066333F6-5842-4EB1-B32B-43827756E629}"/>
            </a:ext>
          </a:extLst>
        </xdr:cNvPr>
        <xdr:cNvSpPr txBox="1"/>
      </xdr:nvSpPr>
      <xdr:spPr>
        <a:xfrm>
          <a:off x="848360" y="1727136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8" name="正方形/長方形 407">
          <a:extLst>
            <a:ext uri="{FF2B5EF4-FFF2-40B4-BE49-F238E27FC236}">
              <a16:creationId xmlns:a16="http://schemas.microsoft.com/office/drawing/2014/main" id="{59B0694A-C7C7-4858-81DD-5802AF78BA9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9" name="正方形/長方形 408">
          <a:extLst>
            <a:ext uri="{FF2B5EF4-FFF2-40B4-BE49-F238E27FC236}">
              <a16:creationId xmlns:a16="http://schemas.microsoft.com/office/drawing/2014/main" id="{83B7BCA1-4418-41B2-82F0-207EB2539230}"/>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0" name="正方形/長方形 409">
          <a:extLst>
            <a:ext uri="{FF2B5EF4-FFF2-40B4-BE49-F238E27FC236}">
              <a16:creationId xmlns:a16="http://schemas.microsoft.com/office/drawing/2014/main" id="{3D9A217A-7BD1-4E0B-925D-B5FC1A43B9F1}"/>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1" name="正方形/長方形 410">
          <a:extLst>
            <a:ext uri="{FF2B5EF4-FFF2-40B4-BE49-F238E27FC236}">
              <a16:creationId xmlns:a16="http://schemas.microsoft.com/office/drawing/2014/main" id="{5E7B29DB-75CD-4540-B41D-7F9F743C450D}"/>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2" name="正方形/長方形 411">
          <a:extLst>
            <a:ext uri="{FF2B5EF4-FFF2-40B4-BE49-F238E27FC236}">
              <a16:creationId xmlns:a16="http://schemas.microsoft.com/office/drawing/2014/main" id="{3AE6DEC6-24E4-4DDE-8F27-5B743CBD6DE1}"/>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3" name="正方形/長方形 412">
          <a:extLst>
            <a:ext uri="{FF2B5EF4-FFF2-40B4-BE49-F238E27FC236}">
              <a16:creationId xmlns:a16="http://schemas.microsoft.com/office/drawing/2014/main" id="{3452167E-AD8D-46AA-B443-2CFF65332D8C}"/>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4" name="正方形/長方形 413">
          <a:extLst>
            <a:ext uri="{FF2B5EF4-FFF2-40B4-BE49-F238E27FC236}">
              <a16:creationId xmlns:a16="http://schemas.microsoft.com/office/drawing/2014/main" id="{65967BB4-ED7A-46DF-90C5-095A96851C7D}"/>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5" name="正方形/長方形 414">
          <a:extLst>
            <a:ext uri="{FF2B5EF4-FFF2-40B4-BE49-F238E27FC236}">
              <a16:creationId xmlns:a16="http://schemas.microsoft.com/office/drawing/2014/main" id="{D5139B49-22A8-4E77-AB67-0F017227576A}"/>
            </a:ext>
          </a:extLst>
        </xdr:cNvPr>
        <xdr:cNvSpPr/>
      </xdr:nvSpPr>
      <xdr:spPr>
        <a:xfrm>
          <a:off x="59531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3535" cy="225425"/>
    <xdr:sp macro="" textlink="">
      <xdr:nvSpPr>
        <xdr:cNvPr id="416" name="テキスト ボックス 415">
          <a:extLst>
            <a:ext uri="{FF2B5EF4-FFF2-40B4-BE49-F238E27FC236}">
              <a16:creationId xmlns:a16="http://schemas.microsoft.com/office/drawing/2014/main" id="{73AFBAB5-D114-4B21-A485-FA75F203216F}"/>
            </a:ext>
          </a:extLst>
        </xdr:cNvPr>
        <xdr:cNvSpPr txBox="1"/>
      </xdr:nvSpPr>
      <xdr:spPr>
        <a:xfrm>
          <a:off x="5915025" y="15716250"/>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7" name="直線コネクタ 416">
          <a:extLst>
            <a:ext uri="{FF2B5EF4-FFF2-40B4-BE49-F238E27FC236}">
              <a16:creationId xmlns:a16="http://schemas.microsoft.com/office/drawing/2014/main" id="{ECB2D0E2-741E-464F-AB94-8D6AFFEE04D4}"/>
            </a:ext>
          </a:extLst>
        </xdr:cNvPr>
        <xdr:cNvCxnSpPr/>
      </xdr:nvCxnSpPr>
      <xdr:spPr>
        <a:xfrm>
          <a:off x="5953125" y="18192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18" name="直線コネクタ 417">
          <a:extLst>
            <a:ext uri="{FF2B5EF4-FFF2-40B4-BE49-F238E27FC236}">
              <a16:creationId xmlns:a16="http://schemas.microsoft.com/office/drawing/2014/main" id="{4034B133-E8CA-4E20-BB8A-AAE761A29665}"/>
            </a:ext>
          </a:extLst>
        </xdr:cNvPr>
        <xdr:cNvCxnSpPr/>
      </xdr:nvCxnSpPr>
      <xdr:spPr>
        <a:xfrm>
          <a:off x="5953125" y="17811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1010" cy="259080"/>
    <xdr:sp macro="" textlink="">
      <xdr:nvSpPr>
        <xdr:cNvPr id="419" name="テキスト ボックス 418">
          <a:extLst>
            <a:ext uri="{FF2B5EF4-FFF2-40B4-BE49-F238E27FC236}">
              <a16:creationId xmlns:a16="http://schemas.microsoft.com/office/drawing/2014/main" id="{52EA4345-1307-438D-A15A-848B06B863CA}"/>
            </a:ext>
          </a:extLst>
        </xdr:cNvPr>
        <xdr:cNvSpPr txBox="1"/>
      </xdr:nvSpPr>
      <xdr:spPr>
        <a:xfrm>
          <a:off x="5527040" y="17666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0" name="直線コネクタ 419">
          <a:extLst>
            <a:ext uri="{FF2B5EF4-FFF2-40B4-BE49-F238E27FC236}">
              <a16:creationId xmlns:a16="http://schemas.microsoft.com/office/drawing/2014/main" id="{CA2F2167-468D-4EAA-8CBD-58E0F89227D9}"/>
            </a:ext>
          </a:extLst>
        </xdr:cNvPr>
        <xdr:cNvCxnSpPr/>
      </xdr:nvCxnSpPr>
      <xdr:spPr>
        <a:xfrm>
          <a:off x="5953125" y="17430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1010" cy="252730"/>
    <xdr:sp macro="" textlink="">
      <xdr:nvSpPr>
        <xdr:cNvPr id="421" name="テキスト ボックス 420">
          <a:extLst>
            <a:ext uri="{FF2B5EF4-FFF2-40B4-BE49-F238E27FC236}">
              <a16:creationId xmlns:a16="http://schemas.microsoft.com/office/drawing/2014/main" id="{D3A02447-D48C-4A20-9CFE-1E1700F1DC6C}"/>
            </a:ext>
          </a:extLst>
        </xdr:cNvPr>
        <xdr:cNvSpPr txBox="1"/>
      </xdr:nvSpPr>
      <xdr:spPr>
        <a:xfrm>
          <a:off x="5527040" y="172853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2" name="直線コネクタ 421">
          <a:extLst>
            <a:ext uri="{FF2B5EF4-FFF2-40B4-BE49-F238E27FC236}">
              <a16:creationId xmlns:a16="http://schemas.microsoft.com/office/drawing/2014/main" id="{E6AC0660-BB41-4861-853D-A30052EF02FA}"/>
            </a:ext>
          </a:extLst>
        </xdr:cNvPr>
        <xdr:cNvCxnSpPr/>
      </xdr:nvCxnSpPr>
      <xdr:spPr>
        <a:xfrm>
          <a:off x="5953125" y="17049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1010" cy="259080"/>
    <xdr:sp macro="" textlink="">
      <xdr:nvSpPr>
        <xdr:cNvPr id="423" name="テキスト ボックス 422">
          <a:extLst>
            <a:ext uri="{FF2B5EF4-FFF2-40B4-BE49-F238E27FC236}">
              <a16:creationId xmlns:a16="http://schemas.microsoft.com/office/drawing/2014/main" id="{0292B675-8842-4A16-B5DA-8CFB2E89DD5C}"/>
            </a:ext>
          </a:extLst>
        </xdr:cNvPr>
        <xdr:cNvSpPr txBox="1"/>
      </xdr:nvSpPr>
      <xdr:spPr>
        <a:xfrm>
          <a:off x="5527040" y="16904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4" name="直線コネクタ 423">
          <a:extLst>
            <a:ext uri="{FF2B5EF4-FFF2-40B4-BE49-F238E27FC236}">
              <a16:creationId xmlns:a16="http://schemas.microsoft.com/office/drawing/2014/main" id="{5337B2AB-4BC1-46E1-B918-F8416ECE7E95}"/>
            </a:ext>
          </a:extLst>
        </xdr:cNvPr>
        <xdr:cNvCxnSpPr/>
      </xdr:nvCxnSpPr>
      <xdr:spPr>
        <a:xfrm>
          <a:off x="5953125" y="16668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1010" cy="259080"/>
    <xdr:sp macro="" textlink="">
      <xdr:nvSpPr>
        <xdr:cNvPr id="425" name="テキスト ボックス 424">
          <a:extLst>
            <a:ext uri="{FF2B5EF4-FFF2-40B4-BE49-F238E27FC236}">
              <a16:creationId xmlns:a16="http://schemas.microsoft.com/office/drawing/2014/main" id="{8A0498BA-155C-4794-842F-E220893E6A8E}"/>
            </a:ext>
          </a:extLst>
        </xdr:cNvPr>
        <xdr:cNvSpPr txBox="1"/>
      </xdr:nvSpPr>
      <xdr:spPr>
        <a:xfrm>
          <a:off x="5527040" y="16523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6" name="直線コネクタ 425">
          <a:extLst>
            <a:ext uri="{FF2B5EF4-FFF2-40B4-BE49-F238E27FC236}">
              <a16:creationId xmlns:a16="http://schemas.microsoft.com/office/drawing/2014/main" id="{BE7B257A-A1AC-4541-A64D-5F2B52C738FF}"/>
            </a:ext>
          </a:extLst>
        </xdr:cNvPr>
        <xdr:cNvCxnSpPr/>
      </xdr:nvCxnSpPr>
      <xdr:spPr>
        <a:xfrm>
          <a:off x="5953125" y="1628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1010" cy="252730"/>
    <xdr:sp macro="" textlink="">
      <xdr:nvSpPr>
        <xdr:cNvPr id="427" name="テキスト ボックス 426">
          <a:extLst>
            <a:ext uri="{FF2B5EF4-FFF2-40B4-BE49-F238E27FC236}">
              <a16:creationId xmlns:a16="http://schemas.microsoft.com/office/drawing/2014/main" id="{E670EB71-779A-47C3-B925-5B8466B62EC7}"/>
            </a:ext>
          </a:extLst>
        </xdr:cNvPr>
        <xdr:cNvSpPr txBox="1"/>
      </xdr:nvSpPr>
      <xdr:spPr>
        <a:xfrm>
          <a:off x="5527040" y="161423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8" name="直線コネクタ 427">
          <a:extLst>
            <a:ext uri="{FF2B5EF4-FFF2-40B4-BE49-F238E27FC236}">
              <a16:creationId xmlns:a16="http://schemas.microsoft.com/office/drawing/2014/main" id="{E1540DF1-7C13-4CB8-8AD6-98A3C784D7D8}"/>
            </a:ext>
          </a:extLst>
        </xdr:cNvPr>
        <xdr:cNvCxnSpPr/>
      </xdr:nvCxnSpPr>
      <xdr:spPr>
        <a:xfrm>
          <a:off x="5953125" y="15906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1010" cy="259080"/>
    <xdr:sp macro="" textlink="">
      <xdr:nvSpPr>
        <xdr:cNvPr id="429" name="テキスト ボックス 428">
          <a:extLst>
            <a:ext uri="{FF2B5EF4-FFF2-40B4-BE49-F238E27FC236}">
              <a16:creationId xmlns:a16="http://schemas.microsoft.com/office/drawing/2014/main" id="{2A40E253-C918-495D-A38B-A328552E8DDE}"/>
            </a:ext>
          </a:extLst>
        </xdr:cNvPr>
        <xdr:cNvSpPr txBox="1"/>
      </xdr:nvSpPr>
      <xdr:spPr>
        <a:xfrm>
          <a:off x="5527040" y="15761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0" name="【市民会館】&#10;一人当たり面積グラフ枠">
          <a:extLst>
            <a:ext uri="{FF2B5EF4-FFF2-40B4-BE49-F238E27FC236}">
              <a16:creationId xmlns:a16="http://schemas.microsoft.com/office/drawing/2014/main" id="{DC763A92-3537-4263-B3E1-F5D80A9F409C}"/>
            </a:ext>
          </a:extLst>
        </xdr:cNvPr>
        <xdr:cNvSpPr/>
      </xdr:nvSpPr>
      <xdr:spPr>
        <a:xfrm>
          <a:off x="59531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89535</xdr:rowOff>
    </xdr:to>
    <xdr:cxnSp macro="">
      <xdr:nvCxnSpPr>
        <xdr:cNvPr id="431" name="直線コネクタ 430">
          <a:extLst>
            <a:ext uri="{FF2B5EF4-FFF2-40B4-BE49-F238E27FC236}">
              <a16:creationId xmlns:a16="http://schemas.microsoft.com/office/drawing/2014/main" id="{106E152F-6732-49EE-A95C-2E468783D3AA}"/>
            </a:ext>
          </a:extLst>
        </xdr:cNvPr>
        <xdr:cNvCxnSpPr/>
      </xdr:nvCxnSpPr>
      <xdr:spPr>
        <a:xfrm flipV="1">
          <a:off x="9429115" y="16203295"/>
          <a:ext cx="0" cy="1542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93345</xdr:rowOff>
    </xdr:from>
    <xdr:ext cx="469900" cy="259080"/>
    <xdr:sp macro="" textlink="">
      <xdr:nvSpPr>
        <xdr:cNvPr id="432" name="【市民会館】&#10;一人当たり面積最小値テキスト">
          <a:extLst>
            <a:ext uri="{FF2B5EF4-FFF2-40B4-BE49-F238E27FC236}">
              <a16:creationId xmlns:a16="http://schemas.microsoft.com/office/drawing/2014/main" id="{7403DBC3-63F0-4B6C-9F65-B970A54C0166}"/>
            </a:ext>
          </a:extLst>
        </xdr:cNvPr>
        <xdr:cNvSpPr txBox="1"/>
      </xdr:nvSpPr>
      <xdr:spPr>
        <a:xfrm>
          <a:off x="9467850" y="17752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89535</xdr:rowOff>
    </xdr:from>
    <xdr:to>
      <xdr:col>55</xdr:col>
      <xdr:colOff>88900</xdr:colOff>
      <xdr:row>108</xdr:row>
      <xdr:rowOff>89535</xdr:rowOff>
    </xdr:to>
    <xdr:cxnSp macro="">
      <xdr:nvCxnSpPr>
        <xdr:cNvPr id="433" name="直線コネクタ 432">
          <a:extLst>
            <a:ext uri="{FF2B5EF4-FFF2-40B4-BE49-F238E27FC236}">
              <a16:creationId xmlns:a16="http://schemas.microsoft.com/office/drawing/2014/main" id="{14CC0D2B-6C49-4705-A441-779598672250}"/>
            </a:ext>
          </a:extLst>
        </xdr:cNvPr>
        <xdr:cNvCxnSpPr/>
      </xdr:nvCxnSpPr>
      <xdr:spPr>
        <a:xfrm>
          <a:off x="9363075" y="1774571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30480</xdr:rowOff>
    </xdr:from>
    <xdr:ext cx="469900" cy="252730"/>
    <xdr:sp macro="" textlink="">
      <xdr:nvSpPr>
        <xdr:cNvPr id="434" name="【市民会館】&#10;一人当たり面積最大値テキスト">
          <a:extLst>
            <a:ext uri="{FF2B5EF4-FFF2-40B4-BE49-F238E27FC236}">
              <a16:creationId xmlns:a16="http://schemas.microsoft.com/office/drawing/2014/main" id="{DF37EC84-B669-40DB-9120-DB318BB0C373}"/>
            </a:ext>
          </a:extLst>
        </xdr:cNvPr>
        <xdr:cNvSpPr txBox="1"/>
      </xdr:nvSpPr>
      <xdr:spPr>
        <a:xfrm>
          <a:off x="9467850" y="159721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35" name="直線コネクタ 434">
          <a:extLst>
            <a:ext uri="{FF2B5EF4-FFF2-40B4-BE49-F238E27FC236}">
              <a16:creationId xmlns:a16="http://schemas.microsoft.com/office/drawing/2014/main" id="{2741AA4C-79E1-4554-8C01-8BCE6CB05065}"/>
            </a:ext>
          </a:extLst>
        </xdr:cNvPr>
        <xdr:cNvCxnSpPr/>
      </xdr:nvCxnSpPr>
      <xdr:spPr>
        <a:xfrm>
          <a:off x="9363075" y="1620329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78740</xdr:rowOff>
    </xdr:from>
    <xdr:ext cx="469900" cy="259080"/>
    <xdr:sp macro="" textlink="">
      <xdr:nvSpPr>
        <xdr:cNvPr id="436" name="【市民会館】&#10;一人当たり面積平均値テキスト">
          <a:extLst>
            <a:ext uri="{FF2B5EF4-FFF2-40B4-BE49-F238E27FC236}">
              <a16:creationId xmlns:a16="http://schemas.microsoft.com/office/drawing/2014/main" id="{F4F404E2-EACE-4043-90BB-C5B174BA4156}"/>
            </a:ext>
          </a:extLst>
        </xdr:cNvPr>
        <xdr:cNvSpPr txBox="1"/>
      </xdr:nvSpPr>
      <xdr:spPr>
        <a:xfrm>
          <a:off x="9467850" y="17223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37" name="フローチャート: 判断 436">
          <a:extLst>
            <a:ext uri="{FF2B5EF4-FFF2-40B4-BE49-F238E27FC236}">
              <a16:creationId xmlns:a16="http://schemas.microsoft.com/office/drawing/2014/main" id="{52DE7BE6-11F3-4E5C-B46B-0540F4C0A76D}"/>
            </a:ext>
          </a:extLst>
        </xdr:cNvPr>
        <xdr:cNvSpPr/>
      </xdr:nvSpPr>
      <xdr:spPr>
        <a:xfrm>
          <a:off x="9401175" y="1737233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38" name="フローチャート: 判断 437">
          <a:extLst>
            <a:ext uri="{FF2B5EF4-FFF2-40B4-BE49-F238E27FC236}">
              <a16:creationId xmlns:a16="http://schemas.microsoft.com/office/drawing/2014/main" id="{D029095C-E4EB-48D5-A644-8B76C0D7F46E}"/>
            </a:ext>
          </a:extLst>
        </xdr:cNvPr>
        <xdr:cNvSpPr/>
      </xdr:nvSpPr>
      <xdr:spPr>
        <a:xfrm>
          <a:off x="8639175" y="17385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39" name="フローチャート: 判断 438">
          <a:extLst>
            <a:ext uri="{FF2B5EF4-FFF2-40B4-BE49-F238E27FC236}">
              <a16:creationId xmlns:a16="http://schemas.microsoft.com/office/drawing/2014/main" id="{20C14863-63A7-476D-9841-1A90ABF0C676}"/>
            </a:ext>
          </a:extLst>
        </xdr:cNvPr>
        <xdr:cNvSpPr/>
      </xdr:nvSpPr>
      <xdr:spPr>
        <a:xfrm>
          <a:off x="7839075" y="173850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69215</xdr:rowOff>
    </xdr:from>
    <xdr:to>
      <xdr:col>41</xdr:col>
      <xdr:colOff>101600</xdr:colOff>
      <xdr:row>106</xdr:row>
      <xdr:rowOff>170815</xdr:rowOff>
    </xdr:to>
    <xdr:sp macro="" textlink="">
      <xdr:nvSpPr>
        <xdr:cNvPr id="440" name="フローチャート: 判断 439">
          <a:extLst>
            <a:ext uri="{FF2B5EF4-FFF2-40B4-BE49-F238E27FC236}">
              <a16:creationId xmlns:a16="http://schemas.microsoft.com/office/drawing/2014/main" id="{D661C7D9-F8CC-46FE-84A3-8A650EA8902B}"/>
            </a:ext>
          </a:extLst>
        </xdr:cNvPr>
        <xdr:cNvSpPr/>
      </xdr:nvSpPr>
      <xdr:spPr>
        <a:xfrm>
          <a:off x="7029450" y="173824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86360</xdr:rowOff>
    </xdr:from>
    <xdr:to>
      <xdr:col>36</xdr:col>
      <xdr:colOff>165100</xdr:colOff>
      <xdr:row>107</xdr:row>
      <xdr:rowOff>16510</xdr:rowOff>
    </xdr:to>
    <xdr:sp macro="" textlink="">
      <xdr:nvSpPr>
        <xdr:cNvPr id="441" name="フローチャート: 判断 440">
          <a:extLst>
            <a:ext uri="{FF2B5EF4-FFF2-40B4-BE49-F238E27FC236}">
              <a16:creationId xmlns:a16="http://schemas.microsoft.com/office/drawing/2014/main" id="{7FAFFFA2-0964-4989-8C82-9DF6B4645ACE}"/>
            </a:ext>
          </a:extLst>
        </xdr:cNvPr>
        <xdr:cNvSpPr/>
      </xdr:nvSpPr>
      <xdr:spPr>
        <a:xfrm>
          <a:off x="6238875" y="173996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42" name="テキスト ボックス 441">
          <a:extLst>
            <a:ext uri="{FF2B5EF4-FFF2-40B4-BE49-F238E27FC236}">
              <a16:creationId xmlns:a16="http://schemas.microsoft.com/office/drawing/2014/main" id="{EF209E62-445B-4638-A15F-5AEA6A1087B5}"/>
            </a:ext>
          </a:extLst>
        </xdr:cNvPr>
        <xdr:cNvSpPr txBox="1"/>
      </xdr:nvSpPr>
      <xdr:spPr>
        <a:xfrm>
          <a:off x="92583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43" name="テキスト ボックス 442">
          <a:extLst>
            <a:ext uri="{FF2B5EF4-FFF2-40B4-BE49-F238E27FC236}">
              <a16:creationId xmlns:a16="http://schemas.microsoft.com/office/drawing/2014/main" id="{08120230-1C6D-4E4A-86A7-30CBC4946C91}"/>
            </a:ext>
          </a:extLst>
        </xdr:cNvPr>
        <xdr:cNvSpPr txBox="1"/>
      </xdr:nvSpPr>
      <xdr:spPr>
        <a:xfrm>
          <a:off x="8515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44" name="テキスト ボックス 443">
          <a:extLst>
            <a:ext uri="{FF2B5EF4-FFF2-40B4-BE49-F238E27FC236}">
              <a16:creationId xmlns:a16="http://schemas.microsoft.com/office/drawing/2014/main" id="{271B2B8F-B764-4E36-8F72-8258428F97CC}"/>
            </a:ext>
          </a:extLst>
        </xdr:cNvPr>
        <xdr:cNvSpPr txBox="1"/>
      </xdr:nvSpPr>
      <xdr:spPr>
        <a:xfrm>
          <a:off x="77152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45" name="テキスト ボックス 444">
          <a:extLst>
            <a:ext uri="{FF2B5EF4-FFF2-40B4-BE49-F238E27FC236}">
              <a16:creationId xmlns:a16="http://schemas.microsoft.com/office/drawing/2014/main" id="{C7A05B50-6D90-442A-BEB8-CC8FD4FB7AAE}"/>
            </a:ext>
          </a:extLst>
        </xdr:cNvPr>
        <xdr:cNvSpPr txBox="1"/>
      </xdr:nvSpPr>
      <xdr:spPr>
        <a:xfrm>
          <a:off x="690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46" name="テキスト ボックス 445">
          <a:extLst>
            <a:ext uri="{FF2B5EF4-FFF2-40B4-BE49-F238E27FC236}">
              <a16:creationId xmlns:a16="http://schemas.microsoft.com/office/drawing/2014/main" id="{DC74FD22-4128-414A-A138-0496002A0706}"/>
            </a:ext>
          </a:extLst>
        </xdr:cNvPr>
        <xdr:cNvSpPr txBox="1"/>
      </xdr:nvSpPr>
      <xdr:spPr>
        <a:xfrm>
          <a:off x="6115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55880</xdr:rowOff>
    </xdr:from>
    <xdr:to>
      <xdr:col>55</xdr:col>
      <xdr:colOff>50800</xdr:colOff>
      <xdr:row>107</xdr:row>
      <xdr:rowOff>157480</xdr:rowOff>
    </xdr:to>
    <xdr:sp macro="" textlink="">
      <xdr:nvSpPr>
        <xdr:cNvPr id="447" name="楕円 446">
          <a:extLst>
            <a:ext uri="{FF2B5EF4-FFF2-40B4-BE49-F238E27FC236}">
              <a16:creationId xmlns:a16="http://schemas.microsoft.com/office/drawing/2014/main" id="{428189C7-A908-4FBB-8CC2-3CBA3163E30E}"/>
            </a:ext>
          </a:extLst>
        </xdr:cNvPr>
        <xdr:cNvSpPr/>
      </xdr:nvSpPr>
      <xdr:spPr>
        <a:xfrm>
          <a:off x="9401175" y="1754378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34290</xdr:rowOff>
    </xdr:from>
    <xdr:ext cx="469900" cy="259080"/>
    <xdr:sp macro="" textlink="">
      <xdr:nvSpPr>
        <xdr:cNvPr id="448" name="【市民会館】&#10;一人当たり面積該当値テキスト">
          <a:extLst>
            <a:ext uri="{FF2B5EF4-FFF2-40B4-BE49-F238E27FC236}">
              <a16:creationId xmlns:a16="http://schemas.microsoft.com/office/drawing/2014/main" id="{7CFA4556-5338-4607-A802-E0CC7F70C010}"/>
            </a:ext>
          </a:extLst>
        </xdr:cNvPr>
        <xdr:cNvSpPr txBox="1"/>
      </xdr:nvSpPr>
      <xdr:spPr>
        <a:xfrm>
          <a:off x="9467850" y="175190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55880</xdr:rowOff>
    </xdr:from>
    <xdr:to>
      <xdr:col>50</xdr:col>
      <xdr:colOff>165100</xdr:colOff>
      <xdr:row>107</xdr:row>
      <xdr:rowOff>157480</xdr:rowOff>
    </xdr:to>
    <xdr:sp macro="" textlink="">
      <xdr:nvSpPr>
        <xdr:cNvPr id="449" name="楕円 448">
          <a:extLst>
            <a:ext uri="{FF2B5EF4-FFF2-40B4-BE49-F238E27FC236}">
              <a16:creationId xmlns:a16="http://schemas.microsoft.com/office/drawing/2014/main" id="{D1A64927-49DF-4C3A-9382-85AB308B4A23}"/>
            </a:ext>
          </a:extLst>
        </xdr:cNvPr>
        <xdr:cNvSpPr/>
      </xdr:nvSpPr>
      <xdr:spPr>
        <a:xfrm>
          <a:off x="8639175" y="17543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106680</xdr:rowOff>
    </xdr:from>
    <xdr:to>
      <xdr:col>55</xdr:col>
      <xdr:colOff>0</xdr:colOff>
      <xdr:row>107</xdr:row>
      <xdr:rowOff>106680</xdr:rowOff>
    </xdr:to>
    <xdr:cxnSp macro="">
      <xdr:nvCxnSpPr>
        <xdr:cNvPr id="450" name="直線コネクタ 449">
          <a:extLst>
            <a:ext uri="{FF2B5EF4-FFF2-40B4-BE49-F238E27FC236}">
              <a16:creationId xmlns:a16="http://schemas.microsoft.com/office/drawing/2014/main" id="{E6D241EA-60E0-4D1B-A192-5C21D3C6C1D8}"/>
            </a:ext>
          </a:extLst>
        </xdr:cNvPr>
        <xdr:cNvCxnSpPr/>
      </xdr:nvCxnSpPr>
      <xdr:spPr>
        <a:xfrm>
          <a:off x="8686800" y="1759140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57785</xdr:rowOff>
    </xdr:from>
    <xdr:to>
      <xdr:col>46</xdr:col>
      <xdr:colOff>38100</xdr:colOff>
      <xdr:row>107</xdr:row>
      <xdr:rowOff>159385</xdr:rowOff>
    </xdr:to>
    <xdr:sp macro="" textlink="">
      <xdr:nvSpPr>
        <xdr:cNvPr id="451" name="楕円 450">
          <a:extLst>
            <a:ext uri="{FF2B5EF4-FFF2-40B4-BE49-F238E27FC236}">
              <a16:creationId xmlns:a16="http://schemas.microsoft.com/office/drawing/2014/main" id="{83C40CC4-2C88-4634-80B0-6C1DC252460E}"/>
            </a:ext>
          </a:extLst>
        </xdr:cNvPr>
        <xdr:cNvSpPr/>
      </xdr:nvSpPr>
      <xdr:spPr>
        <a:xfrm>
          <a:off x="7839075" y="175456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106680</xdr:rowOff>
    </xdr:from>
    <xdr:to>
      <xdr:col>50</xdr:col>
      <xdr:colOff>114300</xdr:colOff>
      <xdr:row>107</xdr:row>
      <xdr:rowOff>109220</xdr:rowOff>
    </xdr:to>
    <xdr:cxnSp macro="">
      <xdr:nvCxnSpPr>
        <xdr:cNvPr id="452" name="直線コネクタ 451">
          <a:extLst>
            <a:ext uri="{FF2B5EF4-FFF2-40B4-BE49-F238E27FC236}">
              <a16:creationId xmlns:a16="http://schemas.microsoft.com/office/drawing/2014/main" id="{56B1629E-D9BD-4289-8B87-D0575D164FCA}"/>
            </a:ext>
          </a:extLst>
        </xdr:cNvPr>
        <xdr:cNvCxnSpPr/>
      </xdr:nvCxnSpPr>
      <xdr:spPr>
        <a:xfrm flipV="1">
          <a:off x="7886700" y="17591405"/>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61595</xdr:rowOff>
    </xdr:from>
    <xdr:to>
      <xdr:col>36</xdr:col>
      <xdr:colOff>165100</xdr:colOff>
      <xdr:row>107</xdr:row>
      <xdr:rowOff>163195</xdr:rowOff>
    </xdr:to>
    <xdr:sp macro="" textlink="">
      <xdr:nvSpPr>
        <xdr:cNvPr id="453" name="楕円 452">
          <a:extLst>
            <a:ext uri="{FF2B5EF4-FFF2-40B4-BE49-F238E27FC236}">
              <a16:creationId xmlns:a16="http://schemas.microsoft.com/office/drawing/2014/main" id="{2DAF2745-F26D-4EF6-A0AE-603B8E2DFEE5}"/>
            </a:ext>
          </a:extLst>
        </xdr:cNvPr>
        <xdr:cNvSpPr/>
      </xdr:nvSpPr>
      <xdr:spPr>
        <a:xfrm>
          <a:off x="6238875" y="17552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105</xdr:row>
      <xdr:rowOff>12065</xdr:rowOff>
    </xdr:from>
    <xdr:ext cx="469900" cy="259080"/>
    <xdr:sp macro="" textlink="">
      <xdr:nvSpPr>
        <xdr:cNvPr id="454" name="n_1aveValue【市民会館】&#10;一人当たり面積">
          <a:extLst>
            <a:ext uri="{FF2B5EF4-FFF2-40B4-BE49-F238E27FC236}">
              <a16:creationId xmlns:a16="http://schemas.microsoft.com/office/drawing/2014/main" id="{4F2413F9-AD0D-4ED1-B806-73CF8AA82744}"/>
            </a:ext>
          </a:extLst>
        </xdr:cNvPr>
        <xdr:cNvSpPr txBox="1"/>
      </xdr:nvSpPr>
      <xdr:spPr>
        <a:xfrm>
          <a:off x="8458200" y="17153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12065</xdr:rowOff>
    </xdr:from>
    <xdr:ext cx="463550" cy="259080"/>
    <xdr:sp macro="" textlink="">
      <xdr:nvSpPr>
        <xdr:cNvPr id="455" name="n_2aveValue【市民会館】&#10;一人当たり面積">
          <a:extLst>
            <a:ext uri="{FF2B5EF4-FFF2-40B4-BE49-F238E27FC236}">
              <a16:creationId xmlns:a16="http://schemas.microsoft.com/office/drawing/2014/main" id="{A098827F-9D02-4EB1-BDA1-271A940BBD6E}"/>
            </a:ext>
          </a:extLst>
        </xdr:cNvPr>
        <xdr:cNvSpPr txBox="1"/>
      </xdr:nvSpPr>
      <xdr:spPr>
        <a:xfrm>
          <a:off x="7677150" y="171538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15875</xdr:rowOff>
    </xdr:from>
    <xdr:ext cx="463550" cy="259080"/>
    <xdr:sp macro="" textlink="">
      <xdr:nvSpPr>
        <xdr:cNvPr id="456" name="n_3aveValue【市民会館】&#10;一人当たり面積">
          <a:extLst>
            <a:ext uri="{FF2B5EF4-FFF2-40B4-BE49-F238E27FC236}">
              <a16:creationId xmlns:a16="http://schemas.microsoft.com/office/drawing/2014/main" id="{C365E2E4-AC3B-4B17-B7DE-081776E82542}"/>
            </a:ext>
          </a:extLst>
        </xdr:cNvPr>
        <xdr:cNvSpPr txBox="1"/>
      </xdr:nvSpPr>
      <xdr:spPr>
        <a:xfrm>
          <a:off x="6867525" y="171608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33020</xdr:rowOff>
    </xdr:from>
    <xdr:ext cx="463550" cy="259080"/>
    <xdr:sp macro="" textlink="">
      <xdr:nvSpPr>
        <xdr:cNvPr id="457" name="n_4aveValue【市民会館】&#10;一人当たり面積">
          <a:extLst>
            <a:ext uri="{FF2B5EF4-FFF2-40B4-BE49-F238E27FC236}">
              <a16:creationId xmlns:a16="http://schemas.microsoft.com/office/drawing/2014/main" id="{964B9680-8287-4818-BE6D-9DE0425A2079}"/>
            </a:ext>
          </a:extLst>
        </xdr:cNvPr>
        <xdr:cNvSpPr txBox="1"/>
      </xdr:nvSpPr>
      <xdr:spPr>
        <a:xfrm>
          <a:off x="6067425" y="171748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148590</xdr:rowOff>
    </xdr:from>
    <xdr:ext cx="469900" cy="259080"/>
    <xdr:sp macro="" textlink="">
      <xdr:nvSpPr>
        <xdr:cNvPr id="458" name="n_1mainValue【市民会館】&#10;一人当たり面積">
          <a:extLst>
            <a:ext uri="{FF2B5EF4-FFF2-40B4-BE49-F238E27FC236}">
              <a16:creationId xmlns:a16="http://schemas.microsoft.com/office/drawing/2014/main" id="{436F5E78-AF9A-4C41-B880-8ED9EF74D551}"/>
            </a:ext>
          </a:extLst>
        </xdr:cNvPr>
        <xdr:cNvSpPr txBox="1"/>
      </xdr:nvSpPr>
      <xdr:spPr>
        <a:xfrm>
          <a:off x="8458200" y="17633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150495</xdr:rowOff>
    </xdr:from>
    <xdr:ext cx="463550" cy="259080"/>
    <xdr:sp macro="" textlink="">
      <xdr:nvSpPr>
        <xdr:cNvPr id="459" name="n_2mainValue【市民会館】&#10;一人当たり面積">
          <a:extLst>
            <a:ext uri="{FF2B5EF4-FFF2-40B4-BE49-F238E27FC236}">
              <a16:creationId xmlns:a16="http://schemas.microsoft.com/office/drawing/2014/main" id="{1D8C4788-AD0F-46DA-94D1-CB78624E225C}"/>
            </a:ext>
          </a:extLst>
        </xdr:cNvPr>
        <xdr:cNvSpPr txBox="1"/>
      </xdr:nvSpPr>
      <xdr:spPr>
        <a:xfrm>
          <a:off x="7677150" y="176383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154940</xdr:rowOff>
    </xdr:from>
    <xdr:ext cx="463550" cy="252730"/>
    <xdr:sp macro="" textlink="">
      <xdr:nvSpPr>
        <xdr:cNvPr id="460" name="n_4mainValue【市民会館】&#10;一人当たり面積">
          <a:extLst>
            <a:ext uri="{FF2B5EF4-FFF2-40B4-BE49-F238E27FC236}">
              <a16:creationId xmlns:a16="http://schemas.microsoft.com/office/drawing/2014/main" id="{D71AFD35-78EC-462A-A0FC-03D551BD5902}"/>
            </a:ext>
          </a:extLst>
        </xdr:cNvPr>
        <xdr:cNvSpPr txBox="1"/>
      </xdr:nvSpPr>
      <xdr:spPr>
        <a:xfrm>
          <a:off x="6067425" y="1764284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1" name="正方形/長方形 460">
          <a:extLst>
            <a:ext uri="{FF2B5EF4-FFF2-40B4-BE49-F238E27FC236}">
              <a16:creationId xmlns:a16="http://schemas.microsoft.com/office/drawing/2014/main" id="{2B393AFE-FB76-40CD-9771-4580D13C1C7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2" name="正方形/長方形 461">
          <a:extLst>
            <a:ext uri="{FF2B5EF4-FFF2-40B4-BE49-F238E27FC236}">
              <a16:creationId xmlns:a16="http://schemas.microsoft.com/office/drawing/2014/main" id="{E150AE2B-F3AC-4C6E-A26C-873694EBEFF1}"/>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3" name="正方形/長方形 462">
          <a:extLst>
            <a:ext uri="{FF2B5EF4-FFF2-40B4-BE49-F238E27FC236}">
              <a16:creationId xmlns:a16="http://schemas.microsoft.com/office/drawing/2014/main" id="{A94420E1-1602-4139-970F-08E2A2944AD4}"/>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4" name="正方形/長方形 463">
          <a:extLst>
            <a:ext uri="{FF2B5EF4-FFF2-40B4-BE49-F238E27FC236}">
              <a16:creationId xmlns:a16="http://schemas.microsoft.com/office/drawing/2014/main" id="{E0AF5736-9BC2-4E03-BB73-55945FDA60AF}"/>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65" name="正方形/長方形 464">
          <a:extLst>
            <a:ext uri="{FF2B5EF4-FFF2-40B4-BE49-F238E27FC236}">
              <a16:creationId xmlns:a16="http://schemas.microsoft.com/office/drawing/2014/main" id="{6D20DA86-6F8C-49F9-8E85-B6383A48F8E0}"/>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66" name="正方形/長方形 465">
          <a:extLst>
            <a:ext uri="{FF2B5EF4-FFF2-40B4-BE49-F238E27FC236}">
              <a16:creationId xmlns:a16="http://schemas.microsoft.com/office/drawing/2014/main" id="{63296758-502E-472F-98A9-1D81A580690A}"/>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7" name="正方形/長方形 466">
          <a:extLst>
            <a:ext uri="{FF2B5EF4-FFF2-40B4-BE49-F238E27FC236}">
              <a16:creationId xmlns:a16="http://schemas.microsoft.com/office/drawing/2014/main" id="{A3C11B00-3150-4177-A9CC-2EAD7B45D622}"/>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68" name="正方形/長方形 467">
          <a:extLst>
            <a:ext uri="{FF2B5EF4-FFF2-40B4-BE49-F238E27FC236}">
              <a16:creationId xmlns:a16="http://schemas.microsoft.com/office/drawing/2014/main" id="{1FAFA0F1-CCDB-4326-9D2F-134E3651A67D}"/>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2100" cy="225425"/>
    <xdr:sp macro="" textlink="">
      <xdr:nvSpPr>
        <xdr:cNvPr id="469" name="テキスト ボックス 468">
          <a:extLst>
            <a:ext uri="{FF2B5EF4-FFF2-40B4-BE49-F238E27FC236}">
              <a16:creationId xmlns:a16="http://schemas.microsoft.com/office/drawing/2014/main" id="{01546EDE-7D8B-42CF-B520-24472F1D8117}"/>
            </a:ext>
          </a:extLst>
        </xdr:cNvPr>
        <xdr:cNvSpPr txBox="1"/>
      </xdr:nvSpPr>
      <xdr:spPr>
        <a:xfrm>
          <a:off x="11172825" y="4867275"/>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0" name="直線コネクタ 469">
          <a:extLst>
            <a:ext uri="{FF2B5EF4-FFF2-40B4-BE49-F238E27FC236}">
              <a16:creationId xmlns:a16="http://schemas.microsoft.com/office/drawing/2014/main" id="{99005506-983E-4983-946E-78BF95BB9F09}"/>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1010" cy="259080"/>
    <xdr:sp macro="" textlink="">
      <xdr:nvSpPr>
        <xdr:cNvPr id="471" name="テキスト ボックス 470">
          <a:extLst>
            <a:ext uri="{FF2B5EF4-FFF2-40B4-BE49-F238E27FC236}">
              <a16:creationId xmlns:a16="http://schemas.microsoft.com/office/drawing/2014/main" id="{A6FAC8C9-E511-42A2-82D2-900C079D9F97}"/>
            </a:ext>
          </a:extLst>
        </xdr:cNvPr>
        <xdr:cNvSpPr txBox="1"/>
      </xdr:nvSpPr>
      <xdr:spPr>
        <a:xfrm>
          <a:off x="10794365" y="70745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72" name="直線コネクタ 471">
          <a:extLst>
            <a:ext uri="{FF2B5EF4-FFF2-40B4-BE49-F238E27FC236}">
              <a16:creationId xmlns:a16="http://schemas.microsoft.com/office/drawing/2014/main" id="{FAA19AEA-AA7A-4A41-88CA-F263CBD7A48B}"/>
            </a:ext>
          </a:extLst>
        </xdr:cNvPr>
        <xdr:cNvCxnSpPr/>
      </xdr:nvCxnSpPr>
      <xdr:spPr>
        <a:xfrm>
          <a:off x="11210925" y="690308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1010" cy="252730"/>
    <xdr:sp macro="" textlink="">
      <xdr:nvSpPr>
        <xdr:cNvPr id="473" name="テキスト ボックス 472">
          <a:extLst>
            <a:ext uri="{FF2B5EF4-FFF2-40B4-BE49-F238E27FC236}">
              <a16:creationId xmlns:a16="http://schemas.microsoft.com/office/drawing/2014/main" id="{0321B066-B35F-4B89-8FD1-79D06A145759}"/>
            </a:ext>
          </a:extLst>
        </xdr:cNvPr>
        <xdr:cNvSpPr txBox="1"/>
      </xdr:nvSpPr>
      <xdr:spPr>
        <a:xfrm>
          <a:off x="10794365" y="67735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74" name="直線コネクタ 473">
          <a:extLst>
            <a:ext uri="{FF2B5EF4-FFF2-40B4-BE49-F238E27FC236}">
              <a16:creationId xmlns:a16="http://schemas.microsoft.com/office/drawing/2014/main" id="{2ED7335F-B8C4-4F72-895D-BFA3AF8C3329}"/>
            </a:ext>
          </a:extLst>
        </xdr:cNvPr>
        <xdr:cNvCxnSpPr/>
      </xdr:nvCxnSpPr>
      <xdr:spPr>
        <a:xfrm>
          <a:off x="11210925" y="65925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75" name="テキスト ボックス 474">
          <a:extLst>
            <a:ext uri="{FF2B5EF4-FFF2-40B4-BE49-F238E27FC236}">
              <a16:creationId xmlns:a16="http://schemas.microsoft.com/office/drawing/2014/main" id="{9974C5C7-360F-42F4-8F9A-8A425C0ED7B6}"/>
            </a:ext>
          </a:extLst>
        </xdr:cNvPr>
        <xdr:cNvSpPr txBox="1"/>
      </xdr:nvSpPr>
      <xdr:spPr>
        <a:xfrm>
          <a:off x="10845800"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476" name="直線コネクタ 475">
          <a:extLst>
            <a:ext uri="{FF2B5EF4-FFF2-40B4-BE49-F238E27FC236}">
              <a16:creationId xmlns:a16="http://schemas.microsoft.com/office/drawing/2014/main" id="{302C54BF-6E50-415D-A183-6AEA812CD4F4}"/>
            </a:ext>
          </a:extLst>
        </xdr:cNvPr>
        <xdr:cNvCxnSpPr/>
      </xdr:nvCxnSpPr>
      <xdr:spPr>
        <a:xfrm>
          <a:off x="11210925" y="62845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2730"/>
    <xdr:sp macro="" textlink="">
      <xdr:nvSpPr>
        <xdr:cNvPr id="477" name="テキスト ボックス 476">
          <a:extLst>
            <a:ext uri="{FF2B5EF4-FFF2-40B4-BE49-F238E27FC236}">
              <a16:creationId xmlns:a16="http://schemas.microsoft.com/office/drawing/2014/main" id="{76768261-606F-4368-942E-B47192A8961E}"/>
            </a:ext>
          </a:extLst>
        </xdr:cNvPr>
        <xdr:cNvSpPr txBox="1"/>
      </xdr:nvSpPr>
      <xdr:spPr>
        <a:xfrm>
          <a:off x="10845800" y="615569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78" name="直線コネクタ 477">
          <a:extLst>
            <a:ext uri="{FF2B5EF4-FFF2-40B4-BE49-F238E27FC236}">
              <a16:creationId xmlns:a16="http://schemas.microsoft.com/office/drawing/2014/main" id="{F7F6D54D-B596-4875-B5B0-4E2F02605BD3}"/>
            </a:ext>
          </a:extLst>
        </xdr:cNvPr>
        <xdr:cNvCxnSpPr/>
      </xdr:nvCxnSpPr>
      <xdr:spPr>
        <a:xfrm>
          <a:off x="11210925" y="598360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79" name="テキスト ボックス 478">
          <a:extLst>
            <a:ext uri="{FF2B5EF4-FFF2-40B4-BE49-F238E27FC236}">
              <a16:creationId xmlns:a16="http://schemas.microsoft.com/office/drawing/2014/main" id="{7E20C527-7667-4FB2-AAE5-5DD55E44E3C0}"/>
            </a:ext>
          </a:extLst>
        </xdr:cNvPr>
        <xdr:cNvSpPr txBox="1"/>
      </xdr:nvSpPr>
      <xdr:spPr>
        <a:xfrm>
          <a:off x="10845800"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80" name="直線コネクタ 479">
          <a:extLst>
            <a:ext uri="{FF2B5EF4-FFF2-40B4-BE49-F238E27FC236}">
              <a16:creationId xmlns:a16="http://schemas.microsoft.com/office/drawing/2014/main" id="{35B822FB-3A88-45F8-BC41-CA8D372740D2}"/>
            </a:ext>
          </a:extLst>
        </xdr:cNvPr>
        <xdr:cNvCxnSpPr/>
      </xdr:nvCxnSpPr>
      <xdr:spPr>
        <a:xfrm>
          <a:off x="11210925" y="567626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81" name="テキスト ボックス 480">
          <a:extLst>
            <a:ext uri="{FF2B5EF4-FFF2-40B4-BE49-F238E27FC236}">
              <a16:creationId xmlns:a16="http://schemas.microsoft.com/office/drawing/2014/main" id="{7B663E84-8C48-4737-A5FB-026383409CAA}"/>
            </a:ext>
          </a:extLst>
        </xdr:cNvPr>
        <xdr:cNvSpPr txBox="1"/>
      </xdr:nvSpPr>
      <xdr:spPr>
        <a:xfrm>
          <a:off x="10845800"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82" name="直線コネクタ 481">
          <a:extLst>
            <a:ext uri="{FF2B5EF4-FFF2-40B4-BE49-F238E27FC236}">
              <a16:creationId xmlns:a16="http://schemas.microsoft.com/office/drawing/2014/main" id="{EADCA0BA-64AB-41FA-BB82-5B6514EF07B1}"/>
            </a:ext>
          </a:extLst>
        </xdr:cNvPr>
        <xdr:cNvCxnSpPr/>
      </xdr:nvCxnSpPr>
      <xdr:spPr>
        <a:xfrm>
          <a:off x="11210925" y="53555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2740" cy="252730"/>
    <xdr:sp macro="" textlink="">
      <xdr:nvSpPr>
        <xdr:cNvPr id="483" name="テキスト ボックス 482">
          <a:extLst>
            <a:ext uri="{FF2B5EF4-FFF2-40B4-BE49-F238E27FC236}">
              <a16:creationId xmlns:a16="http://schemas.microsoft.com/office/drawing/2014/main" id="{F22368E7-B9CD-4A74-984F-4B75E8F7A8EF}"/>
            </a:ext>
          </a:extLst>
        </xdr:cNvPr>
        <xdr:cNvSpPr txBox="1"/>
      </xdr:nvSpPr>
      <xdr:spPr>
        <a:xfrm>
          <a:off x="10903585" y="5219700"/>
          <a:ext cx="332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4" name="直線コネクタ 483">
          <a:extLst>
            <a:ext uri="{FF2B5EF4-FFF2-40B4-BE49-F238E27FC236}">
              <a16:creationId xmlns:a16="http://schemas.microsoft.com/office/drawing/2014/main" id="{BE0773A2-776D-4B10-AC45-032622FE9ABB}"/>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85" name="【一般廃棄物処理施設】&#10;有形固定資産減価償却率グラフ枠">
          <a:extLst>
            <a:ext uri="{FF2B5EF4-FFF2-40B4-BE49-F238E27FC236}">
              <a16:creationId xmlns:a16="http://schemas.microsoft.com/office/drawing/2014/main" id="{95F873B0-0A46-463E-AFBB-EF4EB7DA78C1}"/>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1270</xdr:rowOff>
    </xdr:from>
    <xdr:to>
      <xdr:col>85</xdr:col>
      <xdr:colOff>126365</xdr:colOff>
      <xdr:row>42</xdr:row>
      <xdr:rowOff>38735</xdr:rowOff>
    </xdr:to>
    <xdr:cxnSp macro="">
      <xdr:nvCxnSpPr>
        <xdr:cNvPr id="486" name="直線コネクタ 485">
          <a:extLst>
            <a:ext uri="{FF2B5EF4-FFF2-40B4-BE49-F238E27FC236}">
              <a16:creationId xmlns:a16="http://schemas.microsoft.com/office/drawing/2014/main" id="{EA5A58AB-8991-4B90-A9D8-44A517FE0EBA}"/>
            </a:ext>
          </a:extLst>
        </xdr:cNvPr>
        <xdr:cNvCxnSpPr/>
      </xdr:nvCxnSpPr>
      <xdr:spPr>
        <a:xfrm flipV="1">
          <a:off x="14696440" y="5516245"/>
          <a:ext cx="0" cy="1332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42545</xdr:rowOff>
    </xdr:from>
    <xdr:ext cx="405130" cy="252730"/>
    <xdr:sp macro="" textlink="">
      <xdr:nvSpPr>
        <xdr:cNvPr id="487" name="【一般廃棄物処理施設】&#10;有形固定資産減価償却率最小値テキスト">
          <a:extLst>
            <a:ext uri="{FF2B5EF4-FFF2-40B4-BE49-F238E27FC236}">
              <a16:creationId xmlns:a16="http://schemas.microsoft.com/office/drawing/2014/main" id="{D351E7BF-5201-4A61-BD98-7F6DC151475A}"/>
            </a:ext>
          </a:extLst>
        </xdr:cNvPr>
        <xdr:cNvSpPr txBox="1"/>
      </xdr:nvSpPr>
      <xdr:spPr>
        <a:xfrm>
          <a:off x="14735175" y="685609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38735</xdr:rowOff>
    </xdr:from>
    <xdr:to>
      <xdr:col>86</xdr:col>
      <xdr:colOff>25400</xdr:colOff>
      <xdr:row>42</xdr:row>
      <xdr:rowOff>38735</xdr:rowOff>
    </xdr:to>
    <xdr:cxnSp macro="">
      <xdr:nvCxnSpPr>
        <xdr:cNvPr id="488" name="直線コネクタ 487">
          <a:extLst>
            <a:ext uri="{FF2B5EF4-FFF2-40B4-BE49-F238E27FC236}">
              <a16:creationId xmlns:a16="http://schemas.microsoft.com/office/drawing/2014/main" id="{7850B85C-35F2-43C8-A05A-07D77D10DE44}"/>
            </a:ext>
          </a:extLst>
        </xdr:cNvPr>
        <xdr:cNvCxnSpPr/>
      </xdr:nvCxnSpPr>
      <xdr:spPr>
        <a:xfrm>
          <a:off x="14611350" y="6849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119380</xdr:rowOff>
    </xdr:from>
    <xdr:ext cx="405130" cy="259080"/>
    <xdr:sp macro="" textlink="">
      <xdr:nvSpPr>
        <xdr:cNvPr id="489" name="【一般廃棄物処理施設】&#10;有形固定資産減価償却率最大値テキスト">
          <a:extLst>
            <a:ext uri="{FF2B5EF4-FFF2-40B4-BE49-F238E27FC236}">
              <a16:creationId xmlns:a16="http://schemas.microsoft.com/office/drawing/2014/main" id="{8A5E7237-8535-489F-BC78-73E1AF9D9C82}"/>
            </a:ext>
          </a:extLst>
        </xdr:cNvPr>
        <xdr:cNvSpPr txBox="1"/>
      </xdr:nvSpPr>
      <xdr:spPr>
        <a:xfrm>
          <a:off x="14735175" y="53136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1270</xdr:rowOff>
    </xdr:from>
    <xdr:to>
      <xdr:col>86</xdr:col>
      <xdr:colOff>25400</xdr:colOff>
      <xdr:row>34</xdr:row>
      <xdr:rowOff>1270</xdr:rowOff>
    </xdr:to>
    <xdr:cxnSp macro="">
      <xdr:nvCxnSpPr>
        <xdr:cNvPr id="490" name="直線コネクタ 489">
          <a:extLst>
            <a:ext uri="{FF2B5EF4-FFF2-40B4-BE49-F238E27FC236}">
              <a16:creationId xmlns:a16="http://schemas.microsoft.com/office/drawing/2014/main" id="{14105FB5-C436-4A21-BC04-C29EE2970ADF}"/>
            </a:ext>
          </a:extLst>
        </xdr:cNvPr>
        <xdr:cNvCxnSpPr/>
      </xdr:nvCxnSpPr>
      <xdr:spPr>
        <a:xfrm>
          <a:off x="14611350" y="55162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19050</xdr:rowOff>
    </xdr:from>
    <xdr:ext cx="405130" cy="252730"/>
    <xdr:sp macro="" textlink="">
      <xdr:nvSpPr>
        <xdr:cNvPr id="491" name="【一般廃棄物処理施設】&#10;有形固定資産減価償却率平均値テキスト">
          <a:extLst>
            <a:ext uri="{FF2B5EF4-FFF2-40B4-BE49-F238E27FC236}">
              <a16:creationId xmlns:a16="http://schemas.microsoft.com/office/drawing/2014/main" id="{69BBC9B5-C9B2-4CE9-A689-21710DE3DC2F}"/>
            </a:ext>
          </a:extLst>
        </xdr:cNvPr>
        <xdr:cNvSpPr txBox="1"/>
      </xdr:nvSpPr>
      <xdr:spPr>
        <a:xfrm>
          <a:off x="14735175" y="6181725"/>
          <a:ext cx="405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167640</xdr:rowOff>
    </xdr:from>
    <xdr:to>
      <xdr:col>85</xdr:col>
      <xdr:colOff>177800</xdr:colOff>
      <xdr:row>39</xdr:row>
      <xdr:rowOff>97790</xdr:rowOff>
    </xdr:to>
    <xdr:sp macro="" textlink="">
      <xdr:nvSpPr>
        <xdr:cNvPr id="492" name="フローチャート: 判断 491">
          <a:extLst>
            <a:ext uri="{FF2B5EF4-FFF2-40B4-BE49-F238E27FC236}">
              <a16:creationId xmlns:a16="http://schemas.microsoft.com/office/drawing/2014/main" id="{95769EAC-2AB3-4F60-99CB-7BF3F1E614AE}"/>
            </a:ext>
          </a:extLst>
        </xdr:cNvPr>
        <xdr:cNvSpPr/>
      </xdr:nvSpPr>
      <xdr:spPr>
        <a:xfrm>
          <a:off x="14649450" y="63271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147955</xdr:rowOff>
    </xdr:from>
    <xdr:to>
      <xdr:col>81</xdr:col>
      <xdr:colOff>101600</xdr:colOff>
      <xdr:row>39</xdr:row>
      <xdr:rowOff>78105</xdr:rowOff>
    </xdr:to>
    <xdr:sp macro="" textlink="">
      <xdr:nvSpPr>
        <xdr:cNvPr id="493" name="フローチャート: 判断 492">
          <a:extLst>
            <a:ext uri="{FF2B5EF4-FFF2-40B4-BE49-F238E27FC236}">
              <a16:creationId xmlns:a16="http://schemas.microsoft.com/office/drawing/2014/main" id="{F92F1434-6852-41B4-8ABC-C120A63E6636}"/>
            </a:ext>
          </a:extLst>
        </xdr:cNvPr>
        <xdr:cNvSpPr/>
      </xdr:nvSpPr>
      <xdr:spPr>
        <a:xfrm>
          <a:off x="13887450" y="63074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12065</xdr:rowOff>
    </xdr:from>
    <xdr:to>
      <xdr:col>76</xdr:col>
      <xdr:colOff>165100</xdr:colOff>
      <xdr:row>39</xdr:row>
      <xdr:rowOff>113665</xdr:rowOff>
    </xdr:to>
    <xdr:sp macro="" textlink="">
      <xdr:nvSpPr>
        <xdr:cNvPr id="494" name="フローチャート: 判断 493">
          <a:extLst>
            <a:ext uri="{FF2B5EF4-FFF2-40B4-BE49-F238E27FC236}">
              <a16:creationId xmlns:a16="http://schemas.microsoft.com/office/drawing/2014/main" id="{2129A381-07F3-4D84-8DF1-7CE91932D0DD}"/>
            </a:ext>
          </a:extLst>
        </xdr:cNvPr>
        <xdr:cNvSpPr/>
      </xdr:nvSpPr>
      <xdr:spPr>
        <a:xfrm>
          <a:off x="13096875" y="63334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141605</xdr:rowOff>
    </xdr:from>
    <xdr:to>
      <xdr:col>72</xdr:col>
      <xdr:colOff>38100</xdr:colOff>
      <xdr:row>39</xdr:row>
      <xdr:rowOff>71755</xdr:rowOff>
    </xdr:to>
    <xdr:sp macro="" textlink="">
      <xdr:nvSpPr>
        <xdr:cNvPr id="495" name="フローチャート: 判断 494">
          <a:extLst>
            <a:ext uri="{FF2B5EF4-FFF2-40B4-BE49-F238E27FC236}">
              <a16:creationId xmlns:a16="http://schemas.microsoft.com/office/drawing/2014/main" id="{2E4F90D0-33B3-465F-9B27-EF2C1693C5B3}"/>
            </a:ext>
          </a:extLst>
        </xdr:cNvPr>
        <xdr:cNvSpPr/>
      </xdr:nvSpPr>
      <xdr:spPr>
        <a:xfrm>
          <a:off x="12296775" y="630745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90805</xdr:rowOff>
    </xdr:from>
    <xdr:to>
      <xdr:col>67</xdr:col>
      <xdr:colOff>101600</xdr:colOff>
      <xdr:row>39</xdr:row>
      <xdr:rowOff>20955</xdr:rowOff>
    </xdr:to>
    <xdr:sp macro="" textlink="">
      <xdr:nvSpPr>
        <xdr:cNvPr id="496" name="フローチャート: 判断 495">
          <a:extLst>
            <a:ext uri="{FF2B5EF4-FFF2-40B4-BE49-F238E27FC236}">
              <a16:creationId xmlns:a16="http://schemas.microsoft.com/office/drawing/2014/main" id="{A243F541-F344-4CB2-AE35-96CBFF59DFDB}"/>
            </a:ext>
          </a:extLst>
        </xdr:cNvPr>
        <xdr:cNvSpPr/>
      </xdr:nvSpPr>
      <xdr:spPr>
        <a:xfrm>
          <a:off x="11487150" y="62503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97" name="テキスト ボックス 496">
          <a:extLst>
            <a:ext uri="{FF2B5EF4-FFF2-40B4-BE49-F238E27FC236}">
              <a16:creationId xmlns:a16="http://schemas.microsoft.com/office/drawing/2014/main" id="{050D6178-EF40-4208-8CEC-CB15183D0BCF}"/>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98" name="テキスト ボックス 497">
          <a:extLst>
            <a:ext uri="{FF2B5EF4-FFF2-40B4-BE49-F238E27FC236}">
              <a16:creationId xmlns:a16="http://schemas.microsoft.com/office/drawing/2014/main" id="{C7CBB8CA-49A5-4ED1-8299-BA845BD4E124}"/>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99" name="テキスト ボックス 498">
          <a:extLst>
            <a:ext uri="{FF2B5EF4-FFF2-40B4-BE49-F238E27FC236}">
              <a16:creationId xmlns:a16="http://schemas.microsoft.com/office/drawing/2014/main" id="{8BCFB3C0-52E2-4E21-BEAD-12A89D08F9B7}"/>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00" name="テキスト ボックス 499">
          <a:extLst>
            <a:ext uri="{FF2B5EF4-FFF2-40B4-BE49-F238E27FC236}">
              <a16:creationId xmlns:a16="http://schemas.microsoft.com/office/drawing/2014/main" id="{EDB077C2-5110-4202-815A-408A0D869F43}"/>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01" name="テキスト ボックス 500">
          <a:extLst>
            <a:ext uri="{FF2B5EF4-FFF2-40B4-BE49-F238E27FC236}">
              <a16:creationId xmlns:a16="http://schemas.microsoft.com/office/drawing/2014/main" id="{BA309892-DA8F-429E-936D-513995888C80}"/>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164465</xdr:rowOff>
    </xdr:from>
    <xdr:to>
      <xdr:col>85</xdr:col>
      <xdr:colOff>177800</xdr:colOff>
      <xdr:row>41</xdr:row>
      <xdr:rowOff>94615</xdr:rowOff>
    </xdr:to>
    <xdr:sp macro="" textlink="">
      <xdr:nvSpPr>
        <xdr:cNvPr id="502" name="楕円 501">
          <a:extLst>
            <a:ext uri="{FF2B5EF4-FFF2-40B4-BE49-F238E27FC236}">
              <a16:creationId xmlns:a16="http://schemas.microsoft.com/office/drawing/2014/main" id="{C05C47C4-C566-4B0E-B446-BA33CE87D53E}"/>
            </a:ext>
          </a:extLst>
        </xdr:cNvPr>
        <xdr:cNvSpPr/>
      </xdr:nvSpPr>
      <xdr:spPr>
        <a:xfrm>
          <a:off x="14649450" y="66478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143510</xdr:rowOff>
    </xdr:from>
    <xdr:ext cx="405130" cy="252730"/>
    <xdr:sp macro="" textlink="">
      <xdr:nvSpPr>
        <xdr:cNvPr id="503" name="【一般廃棄物処理施設】&#10;有形固定資産減価償却率該当値テキスト">
          <a:extLst>
            <a:ext uri="{FF2B5EF4-FFF2-40B4-BE49-F238E27FC236}">
              <a16:creationId xmlns:a16="http://schemas.microsoft.com/office/drawing/2014/main" id="{EF012032-7C1A-4122-A6EF-8B91CF858298}"/>
            </a:ext>
          </a:extLst>
        </xdr:cNvPr>
        <xdr:cNvSpPr txBox="1"/>
      </xdr:nvSpPr>
      <xdr:spPr>
        <a:xfrm>
          <a:off x="14735175" y="662686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120650</xdr:rowOff>
    </xdr:from>
    <xdr:to>
      <xdr:col>81</xdr:col>
      <xdr:colOff>101600</xdr:colOff>
      <xdr:row>41</xdr:row>
      <xdr:rowOff>50165</xdr:rowOff>
    </xdr:to>
    <xdr:sp macro="" textlink="">
      <xdr:nvSpPr>
        <xdr:cNvPr id="504" name="楕円 503">
          <a:extLst>
            <a:ext uri="{FF2B5EF4-FFF2-40B4-BE49-F238E27FC236}">
              <a16:creationId xmlns:a16="http://schemas.microsoft.com/office/drawing/2014/main" id="{03691DFB-F047-43DA-B9A7-5771A14C5DB8}"/>
            </a:ext>
          </a:extLst>
        </xdr:cNvPr>
        <xdr:cNvSpPr/>
      </xdr:nvSpPr>
      <xdr:spPr>
        <a:xfrm>
          <a:off x="13887450" y="6610350"/>
          <a:ext cx="104775" cy="850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170815</xdr:rowOff>
    </xdr:from>
    <xdr:to>
      <xdr:col>85</xdr:col>
      <xdr:colOff>127000</xdr:colOff>
      <xdr:row>41</xdr:row>
      <xdr:rowOff>43815</xdr:rowOff>
    </xdr:to>
    <xdr:cxnSp macro="">
      <xdr:nvCxnSpPr>
        <xdr:cNvPr id="505" name="直線コネクタ 504">
          <a:extLst>
            <a:ext uri="{FF2B5EF4-FFF2-40B4-BE49-F238E27FC236}">
              <a16:creationId xmlns:a16="http://schemas.microsoft.com/office/drawing/2014/main" id="{A94E98E1-E259-4BD6-B958-117C40C423A5}"/>
            </a:ext>
          </a:extLst>
        </xdr:cNvPr>
        <xdr:cNvCxnSpPr/>
      </xdr:nvCxnSpPr>
      <xdr:spPr>
        <a:xfrm>
          <a:off x="13935075" y="6647815"/>
          <a:ext cx="762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77470</xdr:rowOff>
    </xdr:from>
    <xdr:to>
      <xdr:col>76</xdr:col>
      <xdr:colOff>165100</xdr:colOff>
      <xdr:row>41</xdr:row>
      <xdr:rowOff>7620</xdr:rowOff>
    </xdr:to>
    <xdr:sp macro="" textlink="">
      <xdr:nvSpPr>
        <xdr:cNvPr id="506" name="楕円 505">
          <a:extLst>
            <a:ext uri="{FF2B5EF4-FFF2-40B4-BE49-F238E27FC236}">
              <a16:creationId xmlns:a16="http://schemas.microsoft.com/office/drawing/2014/main" id="{D06389F2-8CAF-481C-8C5B-EC3A0C582B0F}"/>
            </a:ext>
          </a:extLst>
        </xdr:cNvPr>
        <xdr:cNvSpPr/>
      </xdr:nvSpPr>
      <xdr:spPr>
        <a:xfrm>
          <a:off x="13096875" y="6563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128270</xdr:rowOff>
    </xdr:from>
    <xdr:to>
      <xdr:col>81</xdr:col>
      <xdr:colOff>50800</xdr:colOff>
      <xdr:row>40</xdr:row>
      <xdr:rowOff>170815</xdr:rowOff>
    </xdr:to>
    <xdr:cxnSp macro="">
      <xdr:nvCxnSpPr>
        <xdr:cNvPr id="507" name="直線コネクタ 506">
          <a:extLst>
            <a:ext uri="{FF2B5EF4-FFF2-40B4-BE49-F238E27FC236}">
              <a16:creationId xmlns:a16="http://schemas.microsoft.com/office/drawing/2014/main" id="{B6C3DDEA-0787-4FF4-8A0E-6688300C2757}"/>
            </a:ext>
          </a:extLst>
        </xdr:cNvPr>
        <xdr:cNvCxnSpPr/>
      </xdr:nvCxnSpPr>
      <xdr:spPr>
        <a:xfrm>
          <a:off x="13144500" y="6611620"/>
          <a:ext cx="79057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160655</xdr:rowOff>
    </xdr:from>
    <xdr:to>
      <xdr:col>67</xdr:col>
      <xdr:colOff>101600</xdr:colOff>
      <xdr:row>40</xdr:row>
      <xdr:rowOff>90805</xdr:rowOff>
    </xdr:to>
    <xdr:sp macro="" textlink="">
      <xdr:nvSpPr>
        <xdr:cNvPr id="508" name="楕円 507">
          <a:extLst>
            <a:ext uri="{FF2B5EF4-FFF2-40B4-BE49-F238E27FC236}">
              <a16:creationId xmlns:a16="http://schemas.microsoft.com/office/drawing/2014/main" id="{3BF19E9F-5AD9-4EC6-90B4-4F58B0FAF6FC}"/>
            </a:ext>
          </a:extLst>
        </xdr:cNvPr>
        <xdr:cNvSpPr/>
      </xdr:nvSpPr>
      <xdr:spPr>
        <a:xfrm>
          <a:off x="11487150" y="64884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37</xdr:row>
      <xdr:rowOff>94615</xdr:rowOff>
    </xdr:from>
    <xdr:ext cx="405130" cy="259080"/>
    <xdr:sp macro="" textlink="">
      <xdr:nvSpPr>
        <xdr:cNvPr id="509" name="n_1aveValue【一般廃棄物処理施設】&#10;有形固定資産減価償却率">
          <a:extLst>
            <a:ext uri="{FF2B5EF4-FFF2-40B4-BE49-F238E27FC236}">
              <a16:creationId xmlns:a16="http://schemas.microsoft.com/office/drawing/2014/main" id="{52327BE9-A6BA-4025-A13C-4DED10FB3CE7}"/>
            </a:ext>
          </a:extLst>
        </xdr:cNvPr>
        <xdr:cNvSpPr txBox="1"/>
      </xdr:nvSpPr>
      <xdr:spPr>
        <a:xfrm>
          <a:off x="13745210" y="6095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130175</xdr:rowOff>
    </xdr:from>
    <xdr:ext cx="398780" cy="259080"/>
    <xdr:sp macro="" textlink="">
      <xdr:nvSpPr>
        <xdr:cNvPr id="510" name="n_2aveValue【一般廃棄物処理施設】&#10;有形固定資産減価償却率">
          <a:extLst>
            <a:ext uri="{FF2B5EF4-FFF2-40B4-BE49-F238E27FC236}">
              <a16:creationId xmlns:a16="http://schemas.microsoft.com/office/drawing/2014/main" id="{1A304980-9865-4A79-AFD8-655243918239}"/>
            </a:ext>
          </a:extLst>
        </xdr:cNvPr>
        <xdr:cNvSpPr txBox="1"/>
      </xdr:nvSpPr>
      <xdr:spPr>
        <a:xfrm>
          <a:off x="12964160" y="613092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88265</xdr:rowOff>
    </xdr:from>
    <xdr:ext cx="398780" cy="252730"/>
    <xdr:sp macro="" textlink="">
      <xdr:nvSpPr>
        <xdr:cNvPr id="511" name="n_3aveValue【一般廃棄物処理施設】&#10;有形固定資産減価償却率">
          <a:extLst>
            <a:ext uri="{FF2B5EF4-FFF2-40B4-BE49-F238E27FC236}">
              <a16:creationId xmlns:a16="http://schemas.microsoft.com/office/drawing/2014/main" id="{7241F30B-E676-4D15-81DF-49F4CF861C27}"/>
            </a:ext>
          </a:extLst>
        </xdr:cNvPr>
        <xdr:cNvSpPr txBox="1"/>
      </xdr:nvSpPr>
      <xdr:spPr>
        <a:xfrm>
          <a:off x="12164060" y="608584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37465</xdr:rowOff>
    </xdr:from>
    <xdr:ext cx="398780" cy="259080"/>
    <xdr:sp macro="" textlink="">
      <xdr:nvSpPr>
        <xdr:cNvPr id="512" name="n_4aveValue【一般廃棄物処理施設】&#10;有形固定資産減価償却率">
          <a:extLst>
            <a:ext uri="{FF2B5EF4-FFF2-40B4-BE49-F238E27FC236}">
              <a16:creationId xmlns:a16="http://schemas.microsoft.com/office/drawing/2014/main" id="{5EE703C7-0A28-4084-BCB7-2F9B25B629F2}"/>
            </a:ext>
          </a:extLst>
        </xdr:cNvPr>
        <xdr:cNvSpPr txBox="1"/>
      </xdr:nvSpPr>
      <xdr:spPr>
        <a:xfrm>
          <a:off x="11354435" y="603821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41275</xdr:rowOff>
    </xdr:from>
    <xdr:ext cx="405130" cy="252730"/>
    <xdr:sp macro="" textlink="">
      <xdr:nvSpPr>
        <xdr:cNvPr id="513" name="n_1mainValue【一般廃棄物処理施設】&#10;有形固定資産減価償却率">
          <a:extLst>
            <a:ext uri="{FF2B5EF4-FFF2-40B4-BE49-F238E27FC236}">
              <a16:creationId xmlns:a16="http://schemas.microsoft.com/office/drawing/2014/main" id="{B4D345EE-3245-4E12-A7FB-B009F0E7DF09}"/>
            </a:ext>
          </a:extLst>
        </xdr:cNvPr>
        <xdr:cNvSpPr txBox="1"/>
      </xdr:nvSpPr>
      <xdr:spPr>
        <a:xfrm>
          <a:off x="13745210" y="669290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170180</xdr:rowOff>
    </xdr:from>
    <xdr:ext cx="398780" cy="259080"/>
    <xdr:sp macro="" textlink="">
      <xdr:nvSpPr>
        <xdr:cNvPr id="514" name="n_2mainValue【一般廃棄物処理施設】&#10;有形固定資産減価償却率">
          <a:extLst>
            <a:ext uri="{FF2B5EF4-FFF2-40B4-BE49-F238E27FC236}">
              <a16:creationId xmlns:a16="http://schemas.microsoft.com/office/drawing/2014/main" id="{91E5ED91-1391-4A1C-B413-49483F5C9CF4}"/>
            </a:ext>
          </a:extLst>
        </xdr:cNvPr>
        <xdr:cNvSpPr txBox="1"/>
      </xdr:nvSpPr>
      <xdr:spPr>
        <a:xfrm>
          <a:off x="12964160" y="664718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81915</xdr:rowOff>
    </xdr:from>
    <xdr:ext cx="398780" cy="259080"/>
    <xdr:sp macro="" textlink="">
      <xdr:nvSpPr>
        <xdr:cNvPr id="515" name="n_4mainValue【一般廃棄物処理施設】&#10;有形固定資産減価償却率">
          <a:extLst>
            <a:ext uri="{FF2B5EF4-FFF2-40B4-BE49-F238E27FC236}">
              <a16:creationId xmlns:a16="http://schemas.microsoft.com/office/drawing/2014/main" id="{3355ACFF-BCFF-4F05-94D2-0448B3136AEA}"/>
            </a:ext>
          </a:extLst>
        </xdr:cNvPr>
        <xdr:cNvSpPr txBox="1"/>
      </xdr:nvSpPr>
      <xdr:spPr>
        <a:xfrm>
          <a:off x="11354435" y="657161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16" name="正方形/長方形 515">
          <a:extLst>
            <a:ext uri="{FF2B5EF4-FFF2-40B4-BE49-F238E27FC236}">
              <a16:creationId xmlns:a16="http://schemas.microsoft.com/office/drawing/2014/main" id="{66853F53-3146-438F-AC13-7E240F30435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17" name="正方形/長方形 516">
          <a:extLst>
            <a:ext uri="{FF2B5EF4-FFF2-40B4-BE49-F238E27FC236}">
              <a16:creationId xmlns:a16="http://schemas.microsoft.com/office/drawing/2014/main" id="{0183FC9B-439F-4910-8389-6CE5DC14CB12}"/>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18" name="正方形/長方形 517">
          <a:extLst>
            <a:ext uri="{FF2B5EF4-FFF2-40B4-BE49-F238E27FC236}">
              <a16:creationId xmlns:a16="http://schemas.microsoft.com/office/drawing/2014/main" id="{E303FBA8-9F11-40C1-BDC2-2D428A4FE3E3}"/>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9" name="正方形/長方形 518">
          <a:extLst>
            <a:ext uri="{FF2B5EF4-FFF2-40B4-BE49-F238E27FC236}">
              <a16:creationId xmlns:a16="http://schemas.microsoft.com/office/drawing/2014/main" id="{70B5C63D-2340-4378-892E-8BFFF0682243}"/>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0" name="正方形/長方形 519">
          <a:extLst>
            <a:ext uri="{FF2B5EF4-FFF2-40B4-BE49-F238E27FC236}">
              <a16:creationId xmlns:a16="http://schemas.microsoft.com/office/drawing/2014/main" id="{1B8115A3-3538-419E-B90F-2825E918D36F}"/>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1" name="正方形/長方形 520">
          <a:extLst>
            <a:ext uri="{FF2B5EF4-FFF2-40B4-BE49-F238E27FC236}">
              <a16:creationId xmlns:a16="http://schemas.microsoft.com/office/drawing/2014/main" id="{939ED8CE-A09D-4A7E-8666-ADEF747D0192}"/>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2" name="正方形/長方形 521">
          <a:extLst>
            <a:ext uri="{FF2B5EF4-FFF2-40B4-BE49-F238E27FC236}">
              <a16:creationId xmlns:a16="http://schemas.microsoft.com/office/drawing/2014/main" id="{B4379042-A517-4A86-A4DD-BFF1B434B393}"/>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120,604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3" name="正方形/長方形 522">
          <a:extLst>
            <a:ext uri="{FF2B5EF4-FFF2-40B4-BE49-F238E27FC236}">
              <a16:creationId xmlns:a16="http://schemas.microsoft.com/office/drawing/2014/main" id="{4046F0B0-B78E-43BA-9907-D2069F953D66}"/>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3535" cy="225425"/>
    <xdr:sp macro="" textlink="">
      <xdr:nvSpPr>
        <xdr:cNvPr id="524" name="テキスト ボックス 523">
          <a:extLst>
            <a:ext uri="{FF2B5EF4-FFF2-40B4-BE49-F238E27FC236}">
              <a16:creationId xmlns:a16="http://schemas.microsoft.com/office/drawing/2014/main" id="{25912E1A-3E77-4D27-8219-641171A6EFA5}"/>
            </a:ext>
          </a:extLst>
        </xdr:cNvPr>
        <xdr:cNvSpPr txBox="1"/>
      </xdr:nvSpPr>
      <xdr:spPr>
        <a:xfrm>
          <a:off x="16440150" y="4867275"/>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25" name="直線コネクタ 524">
          <a:extLst>
            <a:ext uri="{FF2B5EF4-FFF2-40B4-BE49-F238E27FC236}">
              <a16:creationId xmlns:a16="http://schemas.microsoft.com/office/drawing/2014/main" id="{5A081023-0DF4-4E35-901F-1DC72251CF9C}"/>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26" name="直線コネクタ 525">
          <a:extLst>
            <a:ext uri="{FF2B5EF4-FFF2-40B4-BE49-F238E27FC236}">
              <a16:creationId xmlns:a16="http://schemas.microsoft.com/office/drawing/2014/main" id="{43825F23-0096-47A5-9D09-EE1E14513D67}"/>
            </a:ext>
          </a:extLst>
        </xdr:cNvPr>
        <xdr:cNvCxnSpPr/>
      </xdr:nvCxnSpPr>
      <xdr:spPr>
        <a:xfrm>
          <a:off x="16459200" y="678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2570" cy="259080"/>
    <xdr:sp macro="" textlink="">
      <xdr:nvSpPr>
        <xdr:cNvPr id="527" name="テキスト ボックス 526">
          <a:extLst>
            <a:ext uri="{FF2B5EF4-FFF2-40B4-BE49-F238E27FC236}">
              <a16:creationId xmlns:a16="http://schemas.microsoft.com/office/drawing/2014/main" id="{DEB43498-BF16-48D5-BFCD-E24F0D839786}"/>
            </a:ext>
          </a:extLst>
        </xdr:cNvPr>
        <xdr:cNvSpPr txBox="1"/>
      </xdr:nvSpPr>
      <xdr:spPr>
        <a:xfrm>
          <a:off x="16248380" y="664591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28" name="直線コネクタ 527">
          <a:extLst>
            <a:ext uri="{FF2B5EF4-FFF2-40B4-BE49-F238E27FC236}">
              <a16:creationId xmlns:a16="http://schemas.microsoft.com/office/drawing/2014/main" id="{FB8C9A70-5FAF-4A12-8E22-7E61A10B9EF2}"/>
            </a:ext>
          </a:extLst>
        </xdr:cNvPr>
        <xdr:cNvCxnSpPr/>
      </xdr:nvCxnSpPr>
      <xdr:spPr>
        <a:xfrm>
          <a:off x="16459200" y="634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89280" cy="259080"/>
    <xdr:sp macro="" textlink="">
      <xdr:nvSpPr>
        <xdr:cNvPr id="529" name="テキスト ボックス 528">
          <a:extLst>
            <a:ext uri="{FF2B5EF4-FFF2-40B4-BE49-F238E27FC236}">
              <a16:creationId xmlns:a16="http://schemas.microsoft.com/office/drawing/2014/main" id="{B95EB084-F724-4694-A787-39A69E2FD118}"/>
            </a:ext>
          </a:extLst>
        </xdr:cNvPr>
        <xdr:cNvSpPr txBox="1"/>
      </xdr:nvSpPr>
      <xdr:spPr>
        <a:xfrm>
          <a:off x="15936595" y="62077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30" name="直線コネクタ 529">
          <a:extLst>
            <a:ext uri="{FF2B5EF4-FFF2-40B4-BE49-F238E27FC236}">
              <a16:creationId xmlns:a16="http://schemas.microsoft.com/office/drawing/2014/main" id="{9F35376D-B2CD-4A5C-9107-AAADE7FC4B2A}"/>
            </a:ext>
          </a:extLst>
        </xdr:cNvPr>
        <xdr:cNvCxnSpPr/>
      </xdr:nvCxnSpPr>
      <xdr:spPr>
        <a:xfrm>
          <a:off x="16459200" y="591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89280" cy="259080"/>
    <xdr:sp macro="" textlink="">
      <xdr:nvSpPr>
        <xdr:cNvPr id="531" name="テキスト ボックス 530">
          <a:extLst>
            <a:ext uri="{FF2B5EF4-FFF2-40B4-BE49-F238E27FC236}">
              <a16:creationId xmlns:a16="http://schemas.microsoft.com/office/drawing/2014/main" id="{6B4B81F7-1A0C-426C-808D-FAB7F2812DB1}"/>
            </a:ext>
          </a:extLst>
        </xdr:cNvPr>
        <xdr:cNvSpPr txBox="1"/>
      </xdr:nvSpPr>
      <xdr:spPr>
        <a:xfrm>
          <a:off x="15936595" y="5779135"/>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32" name="直線コネクタ 531">
          <a:extLst>
            <a:ext uri="{FF2B5EF4-FFF2-40B4-BE49-F238E27FC236}">
              <a16:creationId xmlns:a16="http://schemas.microsoft.com/office/drawing/2014/main" id="{50ADB705-BBA4-467D-B2F0-DE2B478AA174}"/>
            </a:ext>
          </a:extLst>
        </xdr:cNvPr>
        <xdr:cNvCxnSpPr/>
      </xdr:nvCxnSpPr>
      <xdr:spPr>
        <a:xfrm>
          <a:off x="16459200" y="548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89280" cy="259080"/>
    <xdr:sp macro="" textlink="">
      <xdr:nvSpPr>
        <xdr:cNvPr id="533" name="テキスト ボックス 532">
          <a:extLst>
            <a:ext uri="{FF2B5EF4-FFF2-40B4-BE49-F238E27FC236}">
              <a16:creationId xmlns:a16="http://schemas.microsoft.com/office/drawing/2014/main" id="{ECB1781F-8042-4EBC-BA37-6C3CCA4C587D}"/>
            </a:ext>
          </a:extLst>
        </xdr:cNvPr>
        <xdr:cNvSpPr txBox="1"/>
      </xdr:nvSpPr>
      <xdr:spPr>
        <a:xfrm>
          <a:off x="15936595" y="535051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34" name="直線コネクタ 533">
          <a:extLst>
            <a:ext uri="{FF2B5EF4-FFF2-40B4-BE49-F238E27FC236}">
              <a16:creationId xmlns:a16="http://schemas.microsoft.com/office/drawing/2014/main" id="{12DD3498-CAE1-4878-9E02-0A31891333C3}"/>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89280" cy="259080"/>
    <xdr:sp macro="" textlink="">
      <xdr:nvSpPr>
        <xdr:cNvPr id="535" name="テキスト ボックス 534">
          <a:extLst>
            <a:ext uri="{FF2B5EF4-FFF2-40B4-BE49-F238E27FC236}">
              <a16:creationId xmlns:a16="http://schemas.microsoft.com/office/drawing/2014/main" id="{7DA83B6F-AB7D-4E35-99CB-ACF23DB73454}"/>
            </a:ext>
          </a:extLst>
        </xdr:cNvPr>
        <xdr:cNvSpPr txBox="1"/>
      </xdr:nvSpPr>
      <xdr:spPr>
        <a:xfrm>
          <a:off x="15936595" y="4912360"/>
          <a:ext cx="589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36" name="【一般廃棄物処理施設】&#10;一人当たり有形固定資産（償却資産）額グラフ枠">
          <a:extLst>
            <a:ext uri="{FF2B5EF4-FFF2-40B4-BE49-F238E27FC236}">
              <a16:creationId xmlns:a16="http://schemas.microsoft.com/office/drawing/2014/main" id="{CDB79961-2BDF-4FD4-8926-ABEDFA849597}"/>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35</xdr:row>
      <xdr:rowOff>7620</xdr:rowOff>
    </xdr:from>
    <xdr:to>
      <xdr:col>116</xdr:col>
      <xdr:colOff>62865</xdr:colOff>
      <xdr:row>41</xdr:row>
      <xdr:rowOff>123825</xdr:rowOff>
    </xdr:to>
    <xdr:cxnSp macro="">
      <xdr:nvCxnSpPr>
        <xdr:cNvPr id="537" name="直線コネクタ 536">
          <a:extLst>
            <a:ext uri="{FF2B5EF4-FFF2-40B4-BE49-F238E27FC236}">
              <a16:creationId xmlns:a16="http://schemas.microsoft.com/office/drawing/2014/main" id="{898B9DAF-4B19-4F99-BE3A-1B461F3ED3EF}"/>
            </a:ext>
          </a:extLst>
        </xdr:cNvPr>
        <xdr:cNvCxnSpPr/>
      </xdr:nvCxnSpPr>
      <xdr:spPr>
        <a:xfrm flipV="1">
          <a:off x="19954240" y="5687695"/>
          <a:ext cx="0" cy="1081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127635</xdr:rowOff>
    </xdr:from>
    <xdr:ext cx="469900" cy="259080"/>
    <xdr:sp macro="" textlink="">
      <xdr:nvSpPr>
        <xdr:cNvPr id="538" name="【一般廃棄物処理施設】&#10;一人当たり有形固定資産（償却資産）額最小値テキスト">
          <a:extLst>
            <a:ext uri="{FF2B5EF4-FFF2-40B4-BE49-F238E27FC236}">
              <a16:creationId xmlns:a16="http://schemas.microsoft.com/office/drawing/2014/main" id="{D7B8B9A8-7095-483B-9612-FEDF32AEC2E6}"/>
            </a:ext>
          </a:extLst>
        </xdr:cNvPr>
        <xdr:cNvSpPr txBox="1"/>
      </xdr:nvSpPr>
      <xdr:spPr>
        <a:xfrm>
          <a:off x="19992975" y="6772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123825</xdr:rowOff>
    </xdr:from>
    <xdr:to>
      <xdr:col>116</xdr:col>
      <xdr:colOff>152400</xdr:colOff>
      <xdr:row>41</xdr:row>
      <xdr:rowOff>123825</xdr:rowOff>
    </xdr:to>
    <xdr:cxnSp macro="">
      <xdr:nvCxnSpPr>
        <xdr:cNvPr id="539" name="直線コネクタ 538">
          <a:extLst>
            <a:ext uri="{FF2B5EF4-FFF2-40B4-BE49-F238E27FC236}">
              <a16:creationId xmlns:a16="http://schemas.microsoft.com/office/drawing/2014/main" id="{86D1413E-C4EF-404C-8732-3B855B380CAE}"/>
            </a:ext>
          </a:extLst>
        </xdr:cNvPr>
        <xdr:cNvCxnSpPr/>
      </xdr:nvCxnSpPr>
      <xdr:spPr>
        <a:xfrm>
          <a:off x="19878675" y="67691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125730</xdr:rowOff>
    </xdr:from>
    <xdr:ext cx="598805" cy="259080"/>
    <xdr:sp macro="" textlink="">
      <xdr:nvSpPr>
        <xdr:cNvPr id="540" name="【一般廃棄物処理施設】&#10;一人当たり有形固定資産（償却資産）額最大値テキスト">
          <a:extLst>
            <a:ext uri="{FF2B5EF4-FFF2-40B4-BE49-F238E27FC236}">
              <a16:creationId xmlns:a16="http://schemas.microsoft.com/office/drawing/2014/main" id="{129AB04C-7510-492B-8190-4787AA3699B1}"/>
            </a:ext>
          </a:extLst>
        </xdr:cNvPr>
        <xdr:cNvSpPr txBox="1"/>
      </xdr:nvSpPr>
      <xdr:spPr>
        <a:xfrm>
          <a:off x="19992975" y="54756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504,969</a:t>
          </a:r>
          <a:endParaRPr kumimoji="1" lang="ja-JP" altLang="en-US" sz="1000" b="1">
            <a:latin typeface="ＭＳ Ｐゴシック"/>
            <a:ea typeface="ＭＳ Ｐゴシック"/>
          </a:endParaRPr>
        </a:p>
      </xdr:txBody>
    </xdr:sp>
    <xdr:clientData/>
  </xdr:oneCellAnchor>
  <xdr:twoCellAnchor>
    <xdr:from>
      <xdr:col>115</xdr:col>
      <xdr:colOff>165100</xdr:colOff>
      <xdr:row>35</xdr:row>
      <xdr:rowOff>7620</xdr:rowOff>
    </xdr:from>
    <xdr:to>
      <xdr:col>116</xdr:col>
      <xdr:colOff>152400</xdr:colOff>
      <xdr:row>35</xdr:row>
      <xdr:rowOff>7620</xdr:rowOff>
    </xdr:to>
    <xdr:cxnSp macro="">
      <xdr:nvCxnSpPr>
        <xdr:cNvPr id="541" name="直線コネクタ 540">
          <a:extLst>
            <a:ext uri="{FF2B5EF4-FFF2-40B4-BE49-F238E27FC236}">
              <a16:creationId xmlns:a16="http://schemas.microsoft.com/office/drawing/2014/main" id="{69760804-9B96-4BFF-9679-5BE923E0B9C0}"/>
            </a:ext>
          </a:extLst>
        </xdr:cNvPr>
        <xdr:cNvCxnSpPr/>
      </xdr:nvCxnSpPr>
      <xdr:spPr>
        <a:xfrm>
          <a:off x="19878675" y="56876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3175</xdr:rowOff>
    </xdr:from>
    <xdr:ext cx="598805" cy="259080"/>
    <xdr:sp macro="" textlink="">
      <xdr:nvSpPr>
        <xdr:cNvPr id="542" name="【一般廃棄物処理施設】&#10;一人当たり有形固定資産（償却資産）額平均値テキスト">
          <a:extLst>
            <a:ext uri="{FF2B5EF4-FFF2-40B4-BE49-F238E27FC236}">
              <a16:creationId xmlns:a16="http://schemas.microsoft.com/office/drawing/2014/main" id="{D302E5D6-4388-423D-96A0-659469EC90F1}"/>
            </a:ext>
          </a:extLst>
        </xdr:cNvPr>
        <xdr:cNvSpPr txBox="1"/>
      </xdr:nvSpPr>
      <xdr:spPr>
        <a:xfrm>
          <a:off x="19992975" y="63309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119,861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151765</xdr:rowOff>
    </xdr:from>
    <xdr:to>
      <xdr:col>116</xdr:col>
      <xdr:colOff>114300</xdr:colOff>
      <xdr:row>40</xdr:row>
      <xdr:rowOff>81915</xdr:rowOff>
    </xdr:to>
    <xdr:sp macro="" textlink="">
      <xdr:nvSpPr>
        <xdr:cNvPr id="543" name="フローチャート: 判断 542">
          <a:extLst>
            <a:ext uri="{FF2B5EF4-FFF2-40B4-BE49-F238E27FC236}">
              <a16:creationId xmlns:a16="http://schemas.microsoft.com/office/drawing/2014/main" id="{540CA71A-8320-4CD1-9CBB-6BE498DCA865}"/>
            </a:ext>
          </a:extLst>
        </xdr:cNvPr>
        <xdr:cNvSpPr/>
      </xdr:nvSpPr>
      <xdr:spPr>
        <a:xfrm>
          <a:off x="19897725" y="6476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153670</xdr:rowOff>
    </xdr:from>
    <xdr:to>
      <xdr:col>112</xdr:col>
      <xdr:colOff>38100</xdr:colOff>
      <xdr:row>40</xdr:row>
      <xdr:rowOff>83820</xdr:rowOff>
    </xdr:to>
    <xdr:sp macro="" textlink="">
      <xdr:nvSpPr>
        <xdr:cNvPr id="544" name="フローチャート: 判断 543">
          <a:extLst>
            <a:ext uri="{FF2B5EF4-FFF2-40B4-BE49-F238E27FC236}">
              <a16:creationId xmlns:a16="http://schemas.microsoft.com/office/drawing/2014/main" id="{965DB62A-843B-4DBE-AFE0-683FDC74FB6C}"/>
            </a:ext>
          </a:extLst>
        </xdr:cNvPr>
        <xdr:cNvSpPr/>
      </xdr:nvSpPr>
      <xdr:spPr>
        <a:xfrm>
          <a:off x="19154775" y="6478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6350</xdr:rowOff>
    </xdr:from>
    <xdr:to>
      <xdr:col>107</xdr:col>
      <xdr:colOff>101600</xdr:colOff>
      <xdr:row>40</xdr:row>
      <xdr:rowOff>107950</xdr:rowOff>
    </xdr:to>
    <xdr:sp macro="" textlink="">
      <xdr:nvSpPr>
        <xdr:cNvPr id="545" name="フローチャート: 判断 544">
          <a:extLst>
            <a:ext uri="{FF2B5EF4-FFF2-40B4-BE49-F238E27FC236}">
              <a16:creationId xmlns:a16="http://schemas.microsoft.com/office/drawing/2014/main" id="{D20CC804-515E-464E-BC0F-6243FBE5A374}"/>
            </a:ext>
          </a:extLst>
        </xdr:cNvPr>
        <xdr:cNvSpPr/>
      </xdr:nvSpPr>
      <xdr:spPr>
        <a:xfrm>
          <a:off x="18345150" y="6496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8890</xdr:rowOff>
    </xdr:from>
    <xdr:to>
      <xdr:col>102</xdr:col>
      <xdr:colOff>165100</xdr:colOff>
      <xdr:row>40</xdr:row>
      <xdr:rowOff>110490</xdr:rowOff>
    </xdr:to>
    <xdr:sp macro="" textlink="">
      <xdr:nvSpPr>
        <xdr:cNvPr id="546" name="フローチャート: 判断 545">
          <a:extLst>
            <a:ext uri="{FF2B5EF4-FFF2-40B4-BE49-F238E27FC236}">
              <a16:creationId xmlns:a16="http://schemas.microsoft.com/office/drawing/2014/main" id="{29470608-D909-4C8A-B25F-6C266B4A0FFB}"/>
            </a:ext>
          </a:extLst>
        </xdr:cNvPr>
        <xdr:cNvSpPr/>
      </xdr:nvSpPr>
      <xdr:spPr>
        <a:xfrm>
          <a:off x="17554575" y="64985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24765</xdr:rowOff>
    </xdr:from>
    <xdr:to>
      <xdr:col>98</xdr:col>
      <xdr:colOff>38100</xdr:colOff>
      <xdr:row>40</xdr:row>
      <xdr:rowOff>126365</xdr:rowOff>
    </xdr:to>
    <xdr:sp macro="" textlink="">
      <xdr:nvSpPr>
        <xdr:cNvPr id="547" name="フローチャート: 判断 546">
          <a:extLst>
            <a:ext uri="{FF2B5EF4-FFF2-40B4-BE49-F238E27FC236}">
              <a16:creationId xmlns:a16="http://schemas.microsoft.com/office/drawing/2014/main" id="{D6ABD575-8C26-4422-8707-F054C802506D}"/>
            </a:ext>
          </a:extLst>
        </xdr:cNvPr>
        <xdr:cNvSpPr/>
      </xdr:nvSpPr>
      <xdr:spPr>
        <a:xfrm>
          <a:off x="16754475" y="6514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48" name="テキスト ボックス 547">
          <a:extLst>
            <a:ext uri="{FF2B5EF4-FFF2-40B4-BE49-F238E27FC236}">
              <a16:creationId xmlns:a16="http://schemas.microsoft.com/office/drawing/2014/main" id="{05208BF0-2CEF-4831-8583-72ACE3E5EB32}"/>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49" name="テキスト ボックス 548">
          <a:extLst>
            <a:ext uri="{FF2B5EF4-FFF2-40B4-BE49-F238E27FC236}">
              <a16:creationId xmlns:a16="http://schemas.microsoft.com/office/drawing/2014/main" id="{331A669B-5A36-44D4-A022-4C8E0A9BCE87}"/>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50" name="テキスト ボックス 549">
          <a:extLst>
            <a:ext uri="{FF2B5EF4-FFF2-40B4-BE49-F238E27FC236}">
              <a16:creationId xmlns:a16="http://schemas.microsoft.com/office/drawing/2014/main" id="{AEDCE48B-DC5B-45A8-BA1B-7DE4D0FEA908}"/>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51" name="テキスト ボックス 550">
          <a:extLst>
            <a:ext uri="{FF2B5EF4-FFF2-40B4-BE49-F238E27FC236}">
              <a16:creationId xmlns:a16="http://schemas.microsoft.com/office/drawing/2014/main" id="{F4387E05-9412-45CB-A4CD-D00F406F895D}"/>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52" name="テキスト ボックス 551">
          <a:extLst>
            <a:ext uri="{FF2B5EF4-FFF2-40B4-BE49-F238E27FC236}">
              <a16:creationId xmlns:a16="http://schemas.microsoft.com/office/drawing/2014/main" id="{3859B295-53AC-4D32-AF2A-FE0194EC4DB4}"/>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73025</xdr:rowOff>
    </xdr:from>
    <xdr:to>
      <xdr:col>116</xdr:col>
      <xdr:colOff>114300</xdr:colOff>
      <xdr:row>42</xdr:row>
      <xdr:rowOff>3175</xdr:rowOff>
    </xdr:to>
    <xdr:sp macro="" textlink="">
      <xdr:nvSpPr>
        <xdr:cNvPr id="553" name="楕円 552">
          <a:extLst>
            <a:ext uri="{FF2B5EF4-FFF2-40B4-BE49-F238E27FC236}">
              <a16:creationId xmlns:a16="http://schemas.microsoft.com/office/drawing/2014/main" id="{20604548-D325-4916-AEF9-47A0E90056B0}"/>
            </a:ext>
          </a:extLst>
        </xdr:cNvPr>
        <xdr:cNvSpPr/>
      </xdr:nvSpPr>
      <xdr:spPr>
        <a:xfrm>
          <a:off x="19897725" y="6721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159385</xdr:rowOff>
    </xdr:from>
    <xdr:ext cx="469900" cy="258445"/>
    <xdr:sp macro="" textlink="">
      <xdr:nvSpPr>
        <xdr:cNvPr id="554" name="【一般廃棄物処理施設】&#10;一人当たり有形固定資産（償却資産）額該当値テキスト">
          <a:extLst>
            <a:ext uri="{FF2B5EF4-FFF2-40B4-BE49-F238E27FC236}">
              <a16:creationId xmlns:a16="http://schemas.microsoft.com/office/drawing/2014/main" id="{3538FC34-3896-4C35-96AE-2137CE886A43}"/>
            </a:ext>
          </a:extLst>
        </xdr:cNvPr>
        <xdr:cNvSpPr txBox="1"/>
      </xdr:nvSpPr>
      <xdr:spPr>
        <a:xfrm>
          <a:off x="19992975" y="66490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4,275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73025</xdr:rowOff>
    </xdr:from>
    <xdr:to>
      <xdr:col>112</xdr:col>
      <xdr:colOff>38100</xdr:colOff>
      <xdr:row>42</xdr:row>
      <xdr:rowOff>3175</xdr:rowOff>
    </xdr:to>
    <xdr:sp macro="" textlink="">
      <xdr:nvSpPr>
        <xdr:cNvPr id="555" name="楕円 554">
          <a:extLst>
            <a:ext uri="{FF2B5EF4-FFF2-40B4-BE49-F238E27FC236}">
              <a16:creationId xmlns:a16="http://schemas.microsoft.com/office/drawing/2014/main" id="{3CC117B0-8E67-4493-98A1-619E78492872}"/>
            </a:ext>
          </a:extLst>
        </xdr:cNvPr>
        <xdr:cNvSpPr/>
      </xdr:nvSpPr>
      <xdr:spPr>
        <a:xfrm>
          <a:off x="19154775" y="6721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123825</xdr:rowOff>
    </xdr:from>
    <xdr:to>
      <xdr:col>116</xdr:col>
      <xdr:colOff>63500</xdr:colOff>
      <xdr:row>41</xdr:row>
      <xdr:rowOff>123825</xdr:rowOff>
    </xdr:to>
    <xdr:cxnSp macro="">
      <xdr:nvCxnSpPr>
        <xdr:cNvPr id="556" name="直線コネクタ 555">
          <a:extLst>
            <a:ext uri="{FF2B5EF4-FFF2-40B4-BE49-F238E27FC236}">
              <a16:creationId xmlns:a16="http://schemas.microsoft.com/office/drawing/2014/main" id="{0348F659-5ECC-45AA-8146-1AF08FA87334}"/>
            </a:ext>
          </a:extLst>
        </xdr:cNvPr>
        <xdr:cNvCxnSpPr/>
      </xdr:nvCxnSpPr>
      <xdr:spPr>
        <a:xfrm flipV="1">
          <a:off x="19202400" y="6769100"/>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73025</xdr:rowOff>
    </xdr:from>
    <xdr:to>
      <xdr:col>107</xdr:col>
      <xdr:colOff>101600</xdr:colOff>
      <xdr:row>42</xdr:row>
      <xdr:rowOff>3175</xdr:rowOff>
    </xdr:to>
    <xdr:sp macro="" textlink="">
      <xdr:nvSpPr>
        <xdr:cNvPr id="557" name="楕円 556">
          <a:extLst>
            <a:ext uri="{FF2B5EF4-FFF2-40B4-BE49-F238E27FC236}">
              <a16:creationId xmlns:a16="http://schemas.microsoft.com/office/drawing/2014/main" id="{4D4FC55C-93CD-42ED-88B0-B56F2A788A54}"/>
            </a:ext>
          </a:extLst>
        </xdr:cNvPr>
        <xdr:cNvSpPr/>
      </xdr:nvSpPr>
      <xdr:spPr>
        <a:xfrm>
          <a:off x="18345150" y="6721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123825</xdr:rowOff>
    </xdr:from>
    <xdr:to>
      <xdr:col>111</xdr:col>
      <xdr:colOff>177800</xdr:colOff>
      <xdr:row>41</xdr:row>
      <xdr:rowOff>123825</xdr:rowOff>
    </xdr:to>
    <xdr:cxnSp macro="">
      <xdr:nvCxnSpPr>
        <xdr:cNvPr id="558" name="直線コネクタ 557">
          <a:extLst>
            <a:ext uri="{FF2B5EF4-FFF2-40B4-BE49-F238E27FC236}">
              <a16:creationId xmlns:a16="http://schemas.microsoft.com/office/drawing/2014/main" id="{C6E33A17-77C1-4284-8DFD-D9CB8889DDB6}"/>
            </a:ext>
          </a:extLst>
        </xdr:cNvPr>
        <xdr:cNvCxnSpPr/>
      </xdr:nvCxnSpPr>
      <xdr:spPr>
        <a:xfrm flipV="1">
          <a:off x="18392775" y="676910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73025</xdr:rowOff>
    </xdr:from>
    <xdr:to>
      <xdr:col>98</xdr:col>
      <xdr:colOff>38100</xdr:colOff>
      <xdr:row>42</xdr:row>
      <xdr:rowOff>3175</xdr:rowOff>
    </xdr:to>
    <xdr:sp macro="" textlink="">
      <xdr:nvSpPr>
        <xdr:cNvPr id="559" name="楕円 558">
          <a:extLst>
            <a:ext uri="{FF2B5EF4-FFF2-40B4-BE49-F238E27FC236}">
              <a16:creationId xmlns:a16="http://schemas.microsoft.com/office/drawing/2014/main" id="{F4452202-5C02-440A-87B3-237B09BD7226}"/>
            </a:ext>
          </a:extLst>
        </xdr:cNvPr>
        <xdr:cNvSpPr/>
      </xdr:nvSpPr>
      <xdr:spPr>
        <a:xfrm>
          <a:off x="16754475" y="67214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55880</xdr:colOff>
      <xdr:row>38</xdr:row>
      <xdr:rowOff>100330</xdr:rowOff>
    </xdr:from>
    <xdr:ext cx="592455" cy="252730"/>
    <xdr:sp macro="" textlink="">
      <xdr:nvSpPr>
        <xdr:cNvPr id="560" name="n_1aveValue【一般廃棄物処理施設】&#10;一人当たり有形固定資産（償却資産）額">
          <a:extLst>
            <a:ext uri="{FF2B5EF4-FFF2-40B4-BE49-F238E27FC236}">
              <a16:creationId xmlns:a16="http://schemas.microsoft.com/office/drawing/2014/main" id="{E9ED1243-223F-4930-A8E4-7992043628DE}"/>
            </a:ext>
          </a:extLst>
        </xdr:cNvPr>
        <xdr:cNvSpPr txBox="1"/>
      </xdr:nvSpPr>
      <xdr:spPr>
        <a:xfrm>
          <a:off x="18915380" y="626618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118,935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38</xdr:row>
      <xdr:rowOff>124460</xdr:rowOff>
    </xdr:from>
    <xdr:ext cx="592455" cy="259080"/>
    <xdr:sp macro="" textlink="">
      <xdr:nvSpPr>
        <xdr:cNvPr id="561" name="n_2aveValue【一般廃棄物処理施設】&#10;一人当たり有形固定資産（償却資産）額">
          <a:extLst>
            <a:ext uri="{FF2B5EF4-FFF2-40B4-BE49-F238E27FC236}">
              <a16:creationId xmlns:a16="http://schemas.microsoft.com/office/drawing/2014/main" id="{71E17CC2-88F2-47A9-B181-56FC9F37EF6C}"/>
            </a:ext>
          </a:extLst>
        </xdr:cNvPr>
        <xdr:cNvSpPr txBox="1"/>
      </xdr:nvSpPr>
      <xdr:spPr>
        <a:xfrm>
          <a:off x="18134330" y="62839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108,344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127000</xdr:rowOff>
    </xdr:from>
    <xdr:ext cx="592455" cy="259080"/>
    <xdr:sp macro="" textlink="">
      <xdr:nvSpPr>
        <xdr:cNvPr id="562" name="n_3aveValue【一般廃棄物処理施設】&#10;一人当たり有形固定資産（償却資産）額">
          <a:extLst>
            <a:ext uri="{FF2B5EF4-FFF2-40B4-BE49-F238E27FC236}">
              <a16:creationId xmlns:a16="http://schemas.microsoft.com/office/drawing/2014/main" id="{7258393F-3E80-4A0A-9DDA-493E741BE23C}"/>
            </a:ext>
          </a:extLst>
        </xdr:cNvPr>
        <xdr:cNvSpPr txBox="1"/>
      </xdr:nvSpPr>
      <xdr:spPr>
        <a:xfrm>
          <a:off x="17324705" y="628650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143510</xdr:rowOff>
    </xdr:from>
    <xdr:ext cx="592455" cy="252730"/>
    <xdr:sp macro="" textlink="">
      <xdr:nvSpPr>
        <xdr:cNvPr id="563" name="n_4aveValue【一般廃棄物処理施設】&#10;一人当たり有形固定資産（償却資産）額">
          <a:extLst>
            <a:ext uri="{FF2B5EF4-FFF2-40B4-BE49-F238E27FC236}">
              <a16:creationId xmlns:a16="http://schemas.microsoft.com/office/drawing/2014/main" id="{2EB80860-9C2E-45AE-B061-28B0C1F65DE5}"/>
            </a:ext>
          </a:extLst>
        </xdr:cNvPr>
        <xdr:cNvSpPr txBox="1"/>
      </xdr:nvSpPr>
      <xdr:spPr>
        <a:xfrm>
          <a:off x="16524605" y="630301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100,285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166370</xdr:rowOff>
    </xdr:from>
    <xdr:ext cx="469900" cy="252730"/>
    <xdr:sp macro="" textlink="">
      <xdr:nvSpPr>
        <xdr:cNvPr id="564" name="n_1mainValue【一般廃棄物処理施設】&#10;一人当たり有形固定資産（償却資産）額">
          <a:extLst>
            <a:ext uri="{FF2B5EF4-FFF2-40B4-BE49-F238E27FC236}">
              <a16:creationId xmlns:a16="http://schemas.microsoft.com/office/drawing/2014/main" id="{3796691C-46F8-41D1-B29B-AE59170EF5A0}"/>
            </a:ext>
          </a:extLst>
        </xdr:cNvPr>
        <xdr:cNvSpPr txBox="1"/>
      </xdr:nvSpPr>
      <xdr:spPr>
        <a:xfrm>
          <a:off x="18983325" y="681164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166370</xdr:rowOff>
    </xdr:from>
    <xdr:ext cx="463550" cy="252730"/>
    <xdr:sp macro="" textlink="">
      <xdr:nvSpPr>
        <xdr:cNvPr id="565" name="n_2mainValue【一般廃棄物処理施設】&#10;一人当たり有形固定資産（償却資産）額">
          <a:extLst>
            <a:ext uri="{FF2B5EF4-FFF2-40B4-BE49-F238E27FC236}">
              <a16:creationId xmlns:a16="http://schemas.microsoft.com/office/drawing/2014/main" id="{913C84D4-C1A3-4B59-94A8-530909FBCDB8}"/>
            </a:ext>
          </a:extLst>
        </xdr:cNvPr>
        <xdr:cNvSpPr txBox="1"/>
      </xdr:nvSpPr>
      <xdr:spPr>
        <a:xfrm>
          <a:off x="18183225" y="681164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166370</xdr:rowOff>
    </xdr:from>
    <xdr:ext cx="463550" cy="252730"/>
    <xdr:sp macro="" textlink="">
      <xdr:nvSpPr>
        <xdr:cNvPr id="566" name="n_4mainValue【一般廃棄物処理施設】&#10;一人当たり有形固定資産（償却資産）額">
          <a:extLst>
            <a:ext uri="{FF2B5EF4-FFF2-40B4-BE49-F238E27FC236}">
              <a16:creationId xmlns:a16="http://schemas.microsoft.com/office/drawing/2014/main" id="{EAD87EC0-04F0-4569-B4B1-A1DD465A3404}"/>
            </a:ext>
          </a:extLst>
        </xdr:cNvPr>
        <xdr:cNvSpPr txBox="1"/>
      </xdr:nvSpPr>
      <xdr:spPr>
        <a:xfrm>
          <a:off x="16592550" y="681164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67" name="正方形/長方形 566">
          <a:extLst>
            <a:ext uri="{FF2B5EF4-FFF2-40B4-BE49-F238E27FC236}">
              <a16:creationId xmlns:a16="http://schemas.microsoft.com/office/drawing/2014/main" id="{C492A630-327B-4521-B0E4-0D9F62A28DA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68" name="正方形/長方形 567">
          <a:extLst>
            <a:ext uri="{FF2B5EF4-FFF2-40B4-BE49-F238E27FC236}">
              <a16:creationId xmlns:a16="http://schemas.microsoft.com/office/drawing/2014/main" id="{C29C20C8-F43C-441B-BE41-1D4C2C00D362}"/>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69" name="正方形/長方形 568">
          <a:extLst>
            <a:ext uri="{FF2B5EF4-FFF2-40B4-BE49-F238E27FC236}">
              <a16:creationId xmlns:a16="http://schemas.microsoft.com/office/drawing/2014/main" id="{0B4B199D-A159-4C8B-B862-F42709FF1042}"/>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0" name="正方形/長方形 569">
          <a:extLst>
            <a:ext uri="{FF2B5EF4-FFF2-40B4-BE49-F238E27FC236}">
              <a16:creationId xmlns:a16="http://schemas.microsoft.com/office/drawing/2014/main" id="{A2D3F19B-A190-4EFF-A44D-25EEFADF974E}"/>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71" name="正方形/長方形 570">
          <a:extLst>
            <a:ext uri="{FF2B5EF4-FFF2-40B4-BE49-F238E27FC236}">
              <a16:creationId xmlns:a16="http://schemas.microsoft.com/office/drawing/2014/main" id="{F2F1EE55-39F1-4149-A4CB-1032610316FC}"/>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72" name="正方形/長方形 571">
          <a:extLst>
            <a:ext uri="{FF2B5EF4-FFF2-40B4-BE49-F238E27FC236}">
              <a16:creationId xmlns:a16="http://schemas.microsoft.com/office/drawing/2014/main" id="{2A47D52B-3E1A-4C89-91D2-310CACB6D11A}"/>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73" name="正方形/長方形 572">
          <a:extLst>
            <a:ext uri="{FF2B5EF4-FFF2-40B4-BE49-F238E27FC236}">
              <a16:creationId xmlns:a16="http://schemas.microsoft.com/office/drawing/2014/main" id="{C0A207B1-DC37-4EDA-9333-24182B48FBA1}"/>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74" name="正方形/長方形 573">
          <a:extLst>
            <a:ext uri="{FF2B5EF4-FFF2-40B4-BE49-F238E27FC236}">
              <a16:creationId xmlns:a16="http://schemas.microsoft.com/office/drawing/2014/main" id="{E2F1EB87-41C4-41F8-A0B9-05652819980A}"/>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2100" cy="225425"/>
    <xdr:sp macro="" textlink="">
      <xdr:nvSpPr>
        <xdr:cNvPr id="575" name="テキスト ボックス 574">
          <a:extLst>
            <a:ext uri="{FF2B5EF4-FFF2-40B4-BE49-F238E27FC236}">
              <a16:creationId xmlns:a16="http://schemas.microsoft.com/office/drawing/2014/main" id="{0AF53699-F2E1-4918-8785-0FFB27F01120}"/>
            </a:ext>
          </a:extLst>
        </xdr:cNvPr>
        <xdr:cNvSpPr txBox="1"/>
      </xdr:nvSpPr>
      <xdr:spPr>
        <a:xfrm>
          <a:off x="11172825" y="8467725"/>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76" name="直線コネクタ 575">
          <a:extLst>
            <a:ext uri="{FF2B5EF4-FFF2-40B4-BE49-F238E27FC236}">
              <a16:creationId xmlns:a16="http://schemas.microsoft.com/office/drawing/2014/main" id="{7FEDD243-B9CF-485A-A734-069F3FB8C7D3}"/>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1010" cy="252730"/>
    <xdr:sp macro="" textlink="">
      <xdr:nvSpPr>
        <xdr:cNvPr id="577" name="テキスト ボックス 576">
          <a:extLst>
            <a:ext uri="{FF2B5EF4-FFF2-40B4-BE49-F238E27FC236}">
              <a16:creationId xmlns:a16="http://schemas.microsoft.com/office/drawing/2014/main" id="{0870371A-2008-4570-8DEE-2D3074B8D69E}"/>
            </a:ext>
          </a:extLst>
        </xdr:cNvPr>
        <xdr:cNvSpPr txBox="1"/>
      </xdr:nvSpPr>
      <xdr:spPr>
        <a:xfrm>
          <a:off x="10794365" y="106749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78" name="直線コネクタ 577">
          <a:extLst>
            <a:ext uri="{FF2B5EF4-FFF2-40B4-BE49-F238E27FC236}">
              <a16:creationId xmlns:a16="http://schemas.microsoft.com/office/drawing/2014/main" id="{D368FBF5-AD08-467E-BDD1-EBD80B11B2C4}"/>
            </a:ext>
          </a:extLst>
        </xdr:cNvPr>
        <xdr:cNvCxnSpPr/>
      </xdr:nvCxnSpPr>
      <xdr:spPr>
        <a:xfrm>
          <a:off x="11210925" y="104489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1010" cy="259080"/>
    <xdr:sp macro="" textlink="">
      <xdr:nvSpPr>
        <xdr:cNvPr id="579" name="テキスト ボックス 578">
          <a:extLst>
            <a:ext uri="{FF2B5EF4-FFF2-40B4-BE49-F238E27FC236}">
              <a16:creationId xmlns:a16="http://schemas.microsoft.com/office/drawing/2014/main" id="{6B00AD93-4C52-4573-8876-970FE7C7C46F}"/>
            </a:ext>
          </a:extLst>
        </xdr:cNvPr>
        <xdr:cNvSpPr txBox="1"/>
      </xdr:nvSpPr>
      <xdr:spPr>
        <a:xfrm>
          <a:off x="10794365" y="103130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80" name="直線コネクタ 579">
          <a:extLst>
            <a:ext uri="{FF2B5EF4-FFF2-40B4-BE49-F238E27FC236}">
              <a16:creationId xmlns:a16="http://schemas.microsoft.com/office/drawing/2014/main" id="{02F63F54-FDBB-4A4C-9EE1-83EFA71663AD}"/>
            </a:ext>
          </a:extLst>
        </xdr:cNvPr>
        <xdr:cNvCxnSpPr/>
      </xdr:nvCxnSpPr>
      <xdr:spPr>
        <a:xfrm>
          <a:off x="11210925" y="100869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81" name="テキスト ボックス 580">
          <a:extLst>
            <a:ext uri="{FF2B5EF4-FFF2-40B4-BE49-F238E27FC236}">
              <a16:creationId xmlns:a16="http://schemas.microsoft.com/office/drawing/2014/main" id="{6CC41259-3A2E-4623-A9EF-9D16F5B6A775}"/>
            </a:ext>
          </a:extLst>
        </xdr:cNvPr>
        <xdr:cNvSpPr txBox="1"/>
      </xdr:nvSpPr>
      <xdr:spPr>
        <a:xfrm>
          <a:off x="10845800"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82" name="直線コネクタ 581">
          <a:extLst>
            <a:ext uri="{FF2B5EF4-FFF2-40B4-BE49-F238E27FC236}">
              <a16:creationId xmlns:a16="http://schemas.microsoft.com/office/drawing/2014/main" id="{88E66A61-2616-4F17-9C0A-9BA14F560747}"/>
            </a:ext>
          </a:extLst>
        </xdr:cNvPr>
        <xdr:cNvCxnSpPr/>
      </xdr:nvCxnSpPr>
      <xdr:spPr>
        <a:xfrm>
          <a:off x="11210925" y="97250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2730"/>
    <xdr:sp macro="" textlink="">
      <xdr:nvSpPr>
        <xdr:cNvPr id="583" name="テキスト ボックス 582">
          <a:extLst>
            <a:ext uri="{FF2B5EF4-FFF2-40B4-BE49-F238E27FC236}">
              <a16:creationId xmlns:a16="http://schemas.microsoft.com/office/drawing/2014/main" id="{2AC60F74-6A40-4B4E-8668-DCC0AECC9F61}"/>
            </a:ext>
          </a:extLst>
        </xdr:cNvPr>
        <xdr:cNvSpPr txBox="1"/>
      </xdr:nvSpPr>
      <xdr:spPr>
        <a:xfrm>
          <a:off x="10845800" y="958913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84" name="直線コネクタ 583">
          <a:extLst>
            <a:ext uri="{FF2B5EF4-FFF2-40B4-BE49-F238E27FC236}">
              <a16:creationId xmlns:a16="http://schemas.microsoft.com/office/drawing/2014/main" id="{82A186FF-EB5F-4F52-B029-66E621165336}"/>
            </a:ext>
          </a:extLst>
        </xdr:cNvPr>
        <xdr:cNvCxnSpPr/>
      </xdr:nvCxnSpPr>
      <xdr:spPr>
        <a:xfrm>
          <a:off x="11210925" y="93726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85" name="テキスト ボックス 584">
          <a:extLst>
            <a:ext uri="{FF2B5EF4-FFF2-40B4-BE49-F238E27FC236}">
              <a16:creationId xmlns:a16="http://schemas.microsoft.com/office/drawing/2014/main" id="{D9491AED-17B3-40C8-9CFE-3B8D44C608AA}"/>
            </a:ext>
          </a:extLst>
        </xdr:cNvPr>
        <xdr:cNvSpPr txBox="1"/>
      </xdr:nvSpPr>
      <xdr:spPr>
        <a:xfrm>
          <a:off x="10845800"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86" name="直線コネクタ 585">
          <a:extLst>
            <a:ext uri="{FF2B5EF4-FFF2-40B4-BE49-F238E27FC236}">
              <a16:creationId xmlns:a16="http://schemas.microsoft.com/office/drawing/2014/main" id="{4B76A01A-518B-46C8-9B1D-9EB1E33E67B2}"/>
            </a:ext>
          </a:extLst>
        </xdr:cNvPr>
        <xdr:cNvCxnSpPr/>
      </xdr:nvCxnSpPr>
      <xdr:spPr>
        <a:xfrm>
          <a:off x="11210925" y="90106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87" name="テキスト ボックス 586">
          <a:extLst>
            <a:ext uri="{FF2B5EF4-FFF2-40B4-BE49-F238E27FC236}">
              <a16:creationId xmlns:a16="http://schemas.microsoft.com/office/drawing/2014/main" id="{FA3B97A1-2F37-4623-9B58-8F312A17313D}"/>
            </a:ext>
          </a:extLst>
        </xdr:cNvPr>
        <xdr:cNvSpPr txBox="1"/>
      </xdr:nvSpPr>
      <xdr:spPr>
        <a:xfrm>
          <a:off x="10845800"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88" name="直線コネクタ 587">
          <a:extLst>
            <a:ext uri="{FF2B5EF4-FFF2-40B4-BE49-F238E27FC236}">
              <a16:creationId xmlns:a16="http://schemas.microsoft.com/office/drawing/2014/main" id="{AFFF9605-3D88-43F4-9C9E-450F446BCF2C}"/>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2740" cy="252730"/>
    <xdr:sp macro="" textlink="">
      <xdr:nvSpPr>
        <xdr:cNvPr id="589" name="テキスト ボックス 588">
          <a:extLst>
            <a:ext uri="{FF2B5EF4-FFF2-40B4-BE49-F238E27FC236}">
              <a16:creationId xmlns:a16="http://schemas.microsoft.com/office/drawing/2014/main" id="{FD18D5AD-794B-4312-B075-D0467E0FB0DD}"/>
            </a:ext>
          </a:extLst>
        </xdr:cNvPr>
        <xdr:cNvSpPr txBox="1"/>
      </xdr:nvSpPr>
      <xdr:spPr>
        <a:xfrm>
          <a:off x="10903585" y="8512810"/>
          <a:ext cx="332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90" name="【保健センター・保健所】&#10;有形固定資産減価償却率グラフ枠">
          <a:extLst>
            <a:ext uri="{FF2B5EF4-FFF2-40B4-BE49-F238E27FC236}">
              <a16:creationId xmlns:a16="http://schemas.microsoft.com/office/drawing/2014/main" id="{39B8732D-1697-4BFB-B5B3-FDA7BEC45E07}"/>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54</xdr:row>
      <xdr:rowOff>154940</xdr:rowOff>
    </xdr:from>
    <xdr:to>
      <xdr:col>85</xdr:col>
      <xdr:colOff>126365</xdr:colOff>
      <xdr:row>63</xdr:row>
      <xdr:rowOff>161925</xdr:rowOff>
    </xdr:to>
    <xdr:cxnSp macro="">
      <xdr:nvCxnSpPr>
        <xdr:cNvPr id="591" name="直線コネクタ 590">
          <a:extLst>
            <a:ext uri="{FF2B5EF4-FFF2-40B4-BE49-F238E27FC236}">
              <a16:creationId xmlns:a16="http://schemas.microsoft.com/office/drawing/2014/main" id="{A57BB781-661F-4B13-B213-90AC85581B65}"/>
            </a:ext>
          </a:extLst>
        </xdr:cNvPr>
        <xdr:cNvCxnSpPr/>
      </xdr:nvCxnSpPr>
      <xdr:spPr>
        <a:xfrm flipV="1">
          <a:off x="14696440" y="8908415"/>
          <a:ext cx="0" cy="1461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166370</xdr:rowOff>
    </xdr:from>
    <xdr:ext cx="405130" cy="252730"/>
    <xdr:sp macro="" textlink="">
      <xdr:nvSpPr>
        <xdr:cNvPr id="592" name="【保健センター・保健所】&#10;有形固定資産減価償却率最小値テキスト">
          <a:extLst>
            <a:ext uri="{FF2B5EF4-FFF2-40B4-BE49-F238E27FC236}">
              <a16:creationId xmlns:a16="http://schemas.microsoft.com/office/drawing/2014/main" id="{B585E406-C950-4A59-86B2-F6539499A152}"/>
            </a:ext>
          </a:extLst>
        </xdr:cNvPr>
        <xdr:cNvSpPr txBox="1"/>
      </xdr:nvSpPr>
      <xdr:spPr>
        <a:xfrm>
          <a:off x="14735175" y="1037399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593" name="直線コネクタ 592">
          <a:extLst>
            <a:ext uri="{FF2B5EF4-FFF2-40B4-BE49-F238E27FC236}">
              <a16:creationId xmlns:a16="http://schemas.microsoft.com/office/drawing/2014/main" id="{B0A3F904-F88F-49C4-B9B5-A2040DD45B02}"/>
            </a:ext>
          </a:extLst>
        </xdr:cNvPr>
        <xdr:cNvCxnSpPr/>
      </xdr:nvCxnSpPr>
      <xdr:spPr>
        <a:xfrm>
          <a:off x="14611350" y="10369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100965</xdr:rowOff>
    </xdr:from>
    <xdr:ext cx="405130" cy="252730"/>
    <xdr:sp macro="" textlink="">
      <xdr:nvSpPr>
        <xdr:cNvPr id="594" name="【保健センター・保健所】&#10;有形固定資産減価償却率最大値テキスト">
          <a:extLst>
            <a:ext uri="{FF2B5EF4-FFF2-40B4-BE49-F238E27FC236}">
              <a16:creationId xmlns:a16="http://schemas.microsoft.com/office/drawing/2014/main" id="{02582BBB-17DD-4CA1-B966-27C229045B6F}"/>
            </a:ext>
          </a:extLst>
        </xdr:cNvPr>
        <xdr:cNvSpPr txBox="1"/>
      </xdr:nvSpPr>
      <xdr:spPr>
        <a:xfrm>
          <a:off x="14735175" y="869569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154940</xdr:rowOff>
    </xdr:from>
    <xdr:to>
      <xdr:col>86</xdr:col>
      <xdr:colOff>25400</xdr:colOff>
      <xdr:row>54</xdr:row>
      <xdr:rowOff>154940</xdr:rowOff>
    </xdr:to>
    <xdr:cxnSp macro="">
      <xdr:nvCxnSpPr>
        <xdr:cNvPr id="595" name="直線コネクタ 594">
          <a:extLst>
            <a:ext uri="{FF2B5EF4-FFF2-40B4-BE49-F238E27FC236}">
              <a16:creationId xmlns:a16="http://schemas.microsoft.com/office/drawing/2014/main" id="{B9F3F3ED-24A6-4057-964D-527EFF135339}"/>
            </a:ext>
          </a:extLst>
        </xdr:cNvPr>
        <xdr:cNvCxnSpPr/>
      </xdr:nvCxnSpPr>
      <xdr:spPr>
        <a:xfrm>
          <a:off x="14611350" y="89084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53975</xdr:rowOff>
    </xdr:from>
    <xdr:ext cx="405130" cy="252730"/>
    <xdr:sp macro="" textlink="">
      <xdr:nvSpPr>
        <xdr:cNvPr id="596" name="【保健センター・保健所】&#10;有形固定資産減価償却率平均値テキスト">
          <a:extLst>
            <a:ext uri="{FF2B5EF4-FFF2-40B4-BE49-F238E27FC236}">
              <a16:creationId xmlns:a16="http://schemas.microsoft.com/office/drawing/2014/main" id="{D3F4FE09-2CCA-47AE-8D61-729AC8332553}"/>
            </a:ext>
          </a:extLst>
        </xdr:cNvPr>
        <xdr:cNvSpPr txBox="1"/>
      </xdr:nvSpPr>
      <xdr:spPr>
        <a:xfrm>
          <a:off x="14735175" y="9455150"/>
          <a:ext cx="405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597" name="フローチャート: 判断 596">
          <a:extLst>
            <a:ext uri="{FF2B5EF4-FFF2-40B4-BE49-F238E27FC236}">
              <a16:creationId xmlns:a16="http://schemas.microsoft.com/office/drawing/2014/main" id="{1EFC10BB-2AD0-4E4C-965A-F5AC5EDD8D03}"/>
            </a:ext>
          </a:extLst>
        </xdr:cNvPr>
        <xdr:cNvSpPr/>
      </xdr:nvSpPr>
      <xdr:spPr>
        <a:xfrm>
          <a:off x="14649450" y="95910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598" name="フローチャート: 判断 597">
          <a:extLst>
            <a:ext uri="{FF2B5EF4-FFF2-40B4-BE49-F238E27FC236}">
              <a16:creationId xmlns:a16="http://schemas.microsoft.com/office/drawing/2014/main" id="{D7F3C44C-3F98-495C-9A32-F16907778A08}"/>
            </a:ext>
          </a:extLst>
        </xdr:cNvPr>
        <xdr:cNvSpPr/>
      </xdr:nvSpPr>
      <xdr:spPr>
        <a:xfrm>
          <a:off x="13887450" y="957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599" name="フローチャート: 判断 598">
          <a:extLst>
            <a:ext uri="{FF2B5EF4-FFF2-40B4-BE49-F238E27FC236}">
              <a16:creationId xmlns:a16="http://schemas.microsoft.com/office/drawing/2014/main" id="{FC06147A-4C15-4924-8193-0F04FF01E81B}"/>
            </a:ext>
          </a:extLst>
        </xdr:cNvPr>
        <xdr:cNvSpPr/>
      </xdr:nvSpPr>
      <xdr:spPr>
        <a:xfrm>
          <a:off x="13096875"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00" name="フローチャート: 判断 599">
          <a:extLst>
            <a:ext uri="{FF2B5EF4-FFF2-40B4-BE49-F238E27FC236}">
              <a16:creationId xmlns:a16="http://schemas.microsoft.com/office/drawing/2014/main" id="{EC6DD821-3DA3-485D-A446-9929124990F6}"/>
            </a:ext>
          </a:extLst>
        </xdr:cNvPr>
        <xdr:cNvSpPr/>
      </xdr:nvSpPr>
      <xdr:spPr>
        <a:xfrm>
          <a:off x="12296775" y="95313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01" name="フローチャート: 判断 600">
          <a:extLst>
            <a:ext uri="{FF2B5EF4-FFF2-40B4-BE49-F238E27FC236}">
              <a16:creationId xmlns:a16="http://schemas.microsoft.com/office/drawing/2014/main" id="{89985EBD-5D19-4A9F-8FB9-3377D8E0F175}"/>
            </a:ext>
          </a:extLst>
        </xdr:cNvPr>
        <xdr:cNvSpPr/>
      </xdr:nvSpPr>
      <xdr:spPr>
        <a:xfrm>
          <a:off x="11487150" y="94888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2730"/>
    <xdr:sp macro="" textlink="">
      <xdr:nvSpPr>
        <xdr:cNvPr id="602" name="テキスト ボックス 601">
          <a:extLst>
            <a:ext uri="{FF2B5EF4-FFF2-40B4-BE49-F238E27FC236}">
              <a16:creationId xmlns:a16="http://schemas.microsoft.com/office/drawing/2014/main" id="{872FA1F6-8A71-4794-A54E-920F91B639C9}"/>
            </a:ext>
          </a:extLst>
        </xdr:cNvPr>
        <xdr:cNvSpPr txBox="1"/>
      </xdr:nvSpPr>
      <xdr:spPr>
        <a:xfrm>
          <a:off x="145256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2730"/>
    <xdr:sp macro="" textlink="">
      <xdr:nvSpPr>
        <xdr:cNvPr id="603" name="テキスト ボックス 602">
          <a:extLst>
            <a:ext uri="{FF2B5EF4-FFF2-40B4-BE49-F238E27FC236}">
              <a16:creationId xmlns:a16="http://schemas.microsoft.com/office/drawing/2014/main" id="{38A23F21-1967-44E4-B91A-0DFA7D2B03BC}"/>
            </a:ext>
          </a:extLst>
        </xdr:cNvPr>
        <xdr:cNvSpPr txBox="1"/>
      </xdr:nvSpPr>
      <xdr:spPr>
        <a:xfrm>
          <a:off x="137636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2730"/>
    <xdr:sp macro="" textlink="">
      <xdr:nvSpPr>
        <xdr:cNvPr id="604" name="テキスト ボックス 603">
          <a:extLst>
            <a:ext uri="{FF2B5EF4-FFF2-40B4-BE49-F238E27FC236}">
              <a16:creationId xmlns:a16="http://schemas.microsoft.com/office/drawing/2014/main" id="{A5238842-9207-4C62-93D5-066C8CDB5B68}"/>
            </a:ext>
          </a:extLst>
        </xdr:cNvPr>
        <xdr:cNvSpPr txBox="1"/>
      </xdr:nvSpPr>
      <xdr:spPr>
        <a:xfrm>
          <a:off x="129730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2730"/>
    <xdr:sp macro="" textlink="">
      <xdr:nvSpPr>
        <xdr:cNvPr id="605" name="テキスト ボックス 604">
          <a:extLst>
            <a:ext uri="{FF2B5EF4-FFF2-40B4-BE49-F238E27FC236}">
              <a16:creationId xmlns:a16="http://schemas.microsoft.com/office/drawing/2014/main" id="{E99DB6F3-B003-4730-A091-20400E33DBB0}"/>
            </a:ext>
          </a:extLst>
        </xdr:cNvPr>
        <xdr:cNvSpPr txBox="1"/>
      </xdr:nvSpPr>
      <xdr:spPr>
        <a:xfrm>
          <a:off x="121729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2730"/>
    <xdr:sp macro="" textlink="">
      <xdr:nvSpPr>
        <xdr:cNvPr id="606" name="テキスト ボックス 605">
          <a:extLst>
            <a:ext uri="{FF2B5EF4-FFF2-40B4-BE49-F238E27FC236}">
              <a16:creationId xmlns:a16="http://schemas.microsoft.com/office/drawing/2014/main" id="{86C136EC-62B4-42CD-9811-216E9864597D}"/>
            </a:ext>
          </a:extLst>
        </xdr:cNvPr>
        <xdr:cNvSpPr txBox="1"/>
      </xdr:nvSpPr>
      <xdr:spPr>
        <a:xfrm>
          <a:off x="113633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44450</xdr:rowOff>
    </xdr:from>
    <xdr:to>
      <xdr:col>85</xdr:col>
      <xdr:colOff>177800</xdr:colOff>
      <xdr:row>62</xdr:row>
      <xdr:rowOff>146050</xdr:rowOff>
    </xdr:to>
    <xdr:sp macro="" textlink="">
      <xdr:nvSpPr>
        <xdr:cNvPr id="607" name="楕円 606">
          <a:extLst>
            <a:ext uri="{FF2B5EF4-FFF2-40B4-BE49-F238E27FC236}">
              <a16:creationId xmlns:a16="http://schemas.microsoft.com/office/drawing/2014/main" id="{EC217977-AD75-40AA-86AC-FE0FAFE5D460}"/>
            </a:ext>
          </a:extLst>
        </xdr:cNvPr>
        <xdr:cNvSpPr/>
      </xdr:nvSpPr>
      <xdr:spPr>
        <a:xfrm>
          <a:off x="14649450" y="100965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22860</xdr:rowOff>
    </xdr:from>
    <xdr:ext cx="405130" cy="259080"/>
    <xdr:sp macro="" textlink="">
      <xdr:nvSpPr>
        <xdr:cNvPr id="608" name="【保健センター・保健所】&#10;有形固定資産減価償却率該当値テキスト">
          <a:extLst>
            <a:ext uri="{FF2B5EF4-FFF2-40B4-BE49-F238E27FC236}">
              <a16:creationId xmlns:a16="http://schemas.microsoft.com/office/drawing/2014/main" id="{432A1619-9D5B-4CA5-8C64-CF9DF46C354C}"/>
            </a:ext>
          </a:extLst>
        </xdr:cNvPr>
        <xdr:cNvSpPr txBox="1"/>
      </xdr:nvSpPr>
      <xdr:spPr>
        <a:xfrm>
          <a:off x="14735175" y="10074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6350</xdr:rowOff>
    </xdr:from>
    <xdr:to>
      <xdr:col>81</xdr:col>
      <xdr:colOff>101600</xdr:colOff>
      <xdr:row>62</xdr:row>
      <xdr:rowOff>107950</xdr:rowOff>
    </xdr:to>
    <xdr:sp macro="" textlink="">
      <xdr:nvSpPr>
        <xdr:cNvPr id="609" name="楕円 608">
          <a:extLst>
            <a:ext uri="{FF2B5EF4-FFF2-40B4-BE49-F238E27FC236}">
              <a16:creationId xmlns:a16="http://schemas.microsoft.com/office/drawing/2014/main" id="{C68B558B-0F38-4375-B95A-3E2D0AE499F5}"/>
            </a:ext>
          </a:extLst>
        </xdr:cNvPr>
        <xdr:cNvSpPr/>
      </xdr:nvSpPr>
      <xdr:spPr>
        <a:xfrm>
          <a:off x="13887450" y="10058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57150</xdr:rowOff>
    </xdr:from>
    <xdr:to>
      <xdr:col>85</xdr:col>
      <xdr:colOff>127000</xdr:colOff>
      <xdr:row>62</xdr:row>
      <xdr:rowOff>95250</xdr:rowOff>
    </xdr:to>
    <xdr:cxnSp macro="">
      <xdr:nvCxnSpPr>
        <xdr:cNvPr id="610" name="直線コネクタ 609">
          <a:extLst>
            <a:ext uri="{FF2B5EF4-FFF2-40B4-BE49-F238E27FC236}">
              <a16:creationId xmlns:a16="http://schemas.microsoft.com/office/drawing/2014/main" id="{C62F98AF-14CA-4D2C-A16E-AEFB609EA766}"/>
            </a:ext>
          </a:extLst>
        </xdr:cNvPr>
        <xdr:cNvCxnSpPr/>
      </xdr:nvCxnSpPr>
      <xdr:spPr>
        <a:xfrm>
          <a:off x="13935075" y="10106025"/>
          <a:ext cx="762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97790</xdr:rowOff>
    </xdr:from>
    <xdr:to>
      <xdr:col>76</xdr:col>
      <xdr:colOff>165100</xdr:colOff>
      <xdr:row>62</xdr:row>
      <xdr:rowOff>27940</xdr:rowOff>
    </xdr:to>
    <xdr:sp macro="" textlink="">
      <xdr:nvSpPr>
        <xdr:cNvPr id="611" name="楕円 610">
          <a:extLst>
            <a:ext uri="{FF2B5EF4-FFF2-40B4-BE49-F238E27FC236}">
              <a16:creationId xmlns:a16="http://schemas.microsoft.com/office/drawing/2014/main" id="{635B898D-6893-4F0B-A5DB-4B278990E5E9}"/>
            </a:ext>
          </a:extLst>
        </xdr:cNvPr>
        <xdr:cNvSpPr/>
      </xdr:nvSpPr>
      <xdr:spPr>
        <a:xfrm>
          <a:off x="13096875" y="9984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148590</xdr:rowOff>
    </xdr:from>
    <xdr:to>
      <xdr:col>81</xdr:col>
      <xdr:colOff>50800</xdr:colOff>
      <xdr:row>62</xdr:row>
      <xdr:rowOff>57150</xdr:rowOff>
    </xdr:to>
    <xdr:cxnSp macro="">
      <xdr:nvCxnSpPr>
        <xdr:cNvPr id="612" name="直線コネクタ 611">
          <a:extLst>
            <a:ext uri="{FF2B5EF4-FFF2-40B4-BE49-F238E27FC236}">
              <a16:creationId xmlns:a16="http://schemas.microsoft.com/office/drawing/2014/main" id="{6A03CAB5-1E6C-49CC-99AD-C52FD84D8E91}"/>
            </a:ext>
          </a:extLst>
        </xdr:cNvPr>
        <xdr:cNvCxnSpPr/>
      </xdr:nvCxnSpPr>
      <xdr:spPr>
        <a:xfrm>
          <a:off x="13144500" y="10032365"/>
          <a:ext cx="790575"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65405</xdr:rowOff>
    </xdr:from>
    <xdr:to>
      <xdr:col>67</xdr:col>
      <xdr:colOff>101600</xdr:colOff>
      <xdr:row>61</xdr:row>
      <xdr:rowOff>167005</xdr:rowOff>
    </xdr:to>
    <xdr:sp macro="" textlink="">
      <xdr:nvSpPr>
        <xdr:cNvPr id="613" name="楕円 612">
          <a:extLst>
            <a:ext uri="{FF2B5EF4-FFF2-40B4-BE49-F238E27FC236}">
              <a16:creationId xmlns:a16="http://schemas.microsoft.com/office/drawing/2014/main" id="{3A896BA2-F195-4AAC-8254-15936BB21CCB}"/>
            </a:ext>
          </a:extLst>
        </xdr:cNvPr>
        <xdr:cNvSpPr/>
      </xdr:nvSpPr>
      <xdr:spPr>
        <a:xfrm>
          <a:off x="11487150" y="99555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57</xdr:row>
      <xdr:rowOff>122555</xdr:rowOff>
    </xdr:from>
    <xdr:ext cx="405130" cy="252730"/>
    <xdr:sp macro="" textlink="">
      <xdr:nvSpPr>
        <xdr:cNvPr id="614" name="n_1aveValue【保健センター・保健所】&#10;有形固定資産減価償却率">
          <a:extLst>
            <a:ext uri="{FF2B5EF4-FFF2-40B4-BE49-F238E27FC236}">
              <a16:creationId xmlns:a16="http://schemas.microsoft.com/office/drawing/2014/main" id="{2D902C4F-A289-4955-9533-68710EE0225B}"/>
            </a:ext>
          </a:extLst>
        </xdr:cNvPr>
        <xdr:cNvSpPr txBox="1"/>
      </xdr:nvSpPr>
      <xdr:spPr>
        <a:xfrm>
          <a:off x="13745210" y="93649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128270</xdr:rowOff>
    </xdr:from>
    <xdr:ext cx="398780" cy="259080"/>
    <xdr:sp macro="" textlink="">
      <xdr:nvSpPr>
        <xdr:cNvPr id="615" name="n_2aveValue【保健センター・保健所】&#10;有形固定資産減価償却率">
          <a:extLst>
            <a:ext uri="{FF2B5EF4-FFF2-40B4-BE49-F238E27FC236}">
              <a16:creationId xmlns:a16="http://schemas.microsoft.com/office/drawing/2014/main" id="{A7366A0D-F6D2-43D1-A725-3AB204C2C5FD}"/>
            </a:ext>
          </a:extLst>
        </xdr:cNvPr>
        <xdr:cNvSpPr txBox="1"/>
      </xdr:nvSpPr>
      <xdr:spPr>
        <a:xfrm>
          <a:off x="12964160" y="936434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76835</xdr:rowOff>
    </xdr:from>
    <xdr:ext cx="398780" cy="252730"/>
    <xdr:sp macro="" textlink="">
      <xdr:nvSpPr>
        <xdr:cNvPr id="616" name="n_3aveValue【保健センター・保健所】&#10;有形固定資産減価償却率">
          <a:extLst>
            <a:ext uri="{FF2B5EF4-FFF2-40B4-BE49-F238E27FC236}">
              <a16:creationId xmlns:a16="http://schemas.microsoft.com/office/drawing/2014/main" id="{789A0284-C903-4C43-B8AB-DD179EA509BB}"/>
            </a:ext>
          </a:extLst>
        </xdr:cNvPr>
        <xdr:cNvSpPr txBox="1"/>
      </xdr:nvSpPr>
      <xdr:spPr>
        <a:xfrm>
          <a:off x="12164060" y="931608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31115</xdr:rowOff>
    </xdr:from>
    <xdr:ext cx="398780" cy="252730"/>
    <xdr:sp macro="" textlink="">
      <xdr:nvSpPr>
        <xdr:cNvPr id="617" name="n_4aveValue【保健センター・保健所】&#10;有形固定資産減価償却率">
          <a:extLst>
            <a:ext uri="{FF2B5EF4-FFF2-40B4-BE49-F238E27FC236}">
              <a16:creationId xmlns:a16="http://schemas.microsoft.com/office/drawing/2014/main" id="{5983FAD3-F635-466F-B60D-24EEB61A75AD}"/>
            </a:ext>
          </a:extLst>
        </xdr:cNvPr>
        <xdr:cNvSpPr txBox="1"/>
      </xdr:nvSpPr>
      <xdr:spPr>
        <a:xfrm>
          <a:off x="11354435" y="926719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99060</xdr:rowOff>
    </xdr:from>
    <xdr:ext cx="405130" cy="252730"/>
    <xdr:sp macro="" textlink="">
      <xdr:nvSpPr>
        <xdr:cNvPr id="618" name="n_1mainValue【保健センター・保健所】&#10;有形固定資産減価償却率">
          <a:extLst>
            <a:ext uri="{FF2B5EF4-FFF2-40B4-BE49-F238E27FC236}">
              <a16:creationId xmlns:a16="http://schemas.microsoft.com/office/drawing/2014/main" id="{5D796B97-65CD-4250-B92C-D33E4B7A44DC}"/>
            </a:ext>
          </a:extLst>
        </xdr:cNvPr>
        <xdr:cNvSpPr txBox="1"/>
      </xdr:nvSpPr>
      <xdr:spPr>
        <a:xfrm>
          <a:off x="13745210" y="1015111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19050</xdr:rowOff>
    </xdr:from>
    <xdr:ext cx="398780" cy="252730"/>
    <xdr:sp macro="" textlink="">
      <xdr:nvSpPr>
        <xdr:cNvPr id="619" name="n_2mainValue【保健センター・保健所】&#10;有形固定資産減価償却率">
          <a:extLst>
            <a:ext uri="{FF2B5EF4-FFF2-40B4-BE49-F238E27FC236}">
              <a16:creationId xmlns:a16="http://schemas.microsoft.com/office/drawing/2014/main" id="{5DB2D38B-2A34-40C0-81CE-ABA9AA680509}"/>
            </a:ext>
          </a:extLst>
        </xdr:cNvPr>
        <xdr:cNvSpPr txBox="1"/>
      </xdr:nvSpPr>
      <xdr:spPr>
        <a:xfrm>
          <a:off x="12964160" y="1006792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158115</xdr:rowOff>
    </xdr:from>
    <xdr:ext cx="398780" cy="252730"/>
    <xdr:sp macro="" textlink="">
      <xdr:nvSpPr>
        <xdr:cNvPr id="620" name="n_4mainValue【保健センター・保健所】&#10;有形固定資産減価償却率">
          <a:extLst>
            <a:ext uri="{FF2B5EF4-FFF2-40B4-BE49-F238E27FC236}">
              <a16:creationId xmlns:a16="http://schemas.microsoft.com/office/drawing/2014/main" id="{6FBDEAE5-62BF-4D56-AAE6-E0621DD27F96}"/>
            </a:ext>
          </a:extLst>
        </xdr:cNvPr>
        <xdr:cNvSpPr txBox="1"/>
      </xdr:nvSpPr>
      <xdr:spPr>
        <a:xfrm>
          <a:off x="11354435" y="1004824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21" name="正方形/長方形 620">
          <a:extLst>
            <a:ext uri="{FF2B5EF4-FFF2-40B4-BE49-F238E27FC236}">
              <a16:creationId xmlns:a16="http://schemas.microsoft.com/office/drawing/2014/main" id="{AC854DC0-F684-40A4-B1C7-7AB7935A3B9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2" name="正方形/長方形 621">
          <a:extLst>
            <a:ext uri="{FF2B5EF4-FFF2-40B4-BE49-F238E27FC236}">
              <a16:creationId xmlns:a16="http://schemas.microsoft.com/office/drawing/2014/main" id="{6580085E-0970-4F7E-BAC1-889C5259C3BD}"/>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3" name="正方形/長方形 622">
          <a:extLst>
            <a:ext uri="{FF2B5EF4-FFF2-40B4-BE49-F238E27FC236}">
              <a16:creationId xmlns:a16="http://schemas.microsoft.com/office/drawing/2014/main" id="{672626A4-FE91-4103-A3EA-A096FE55F6C1}"/>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4" name="正方形/長方形 623">
          <a:extLst>
            <a:ext uri="{FF2B5EF4-FFF2-40B4-BE49-F238E27FC236}">
              <a16:creationId xmlns:a16="http://schemas.microsoft.com/office/drawing/2014/main" id="{B80AB971-4F92-4E91-A877-6D57504AC61C}"/>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5" name="正方形/長方形 624">
          <a:extLst>
            <a:ext uri="{FF2B5EF4-FFF2-40B4-BE49-F238E27FC236}">
              <a16:creationId xmlns:a16="http://schemas.microsoft.com/office/drawing/2014/main" id="{59D6A9E1-40F0-4443-9638-F50199E0758E}"/>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6" name="正方形/長方形 625">
          <a:extLst>
            <a:ext uri="{FF2B5EF4-FFF2-40B4-BE49-F238E27FC236}">
              <a16:creationId xmlns:a16="http://schemas.microsoft.com/office/drawing/2014/main" id="{B25C3241-335E-4CB9-9E3B-C38B82F15C8C}"/>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7" name="正方形/長方形 626">
          <a:extLst>
            <a:ext uri="{FF2B5EF4-FFF2-40B4-BE49-F238E27FC236}">
              <a16:creationId xmlns:a16="http://schemas.microsoft.com/office/drawing/2014/main" id="{A5D569F9-1D04-4B36-B90A-844E092BAB84}"/>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8" name="正方形/長方形 627">
          <a:extLst>
            <a:ext uri="{FF2B5EF4-FFF2-40B4-BE49-F238E27FC236}">
              <a16:creationId xmlns:a16="http://schemas.microsoft.com/office/drawing/2014/main" id="{7A3266CF-F243-471A-A480-C63F3089C8D4}"/>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3535" cy="225425"/>
    <xdr:sp macro="" textlink="">
      <xdr:nvSpPr>
        <xdr:cNvPr id="629" name="テキスト ボックス 628">
          <a:extLst>
            <a:ext uri="{FF2B5EF4-FFF2-40B4-BE49-F238E27FC236}">
              <a16:creationId xmlns:a16="http://schemas.microsoft.com/office/drawing/2014/main" id="{21F08A90-26D1-48F0-8857-D637BA744E8C}"/>
            </a:ext>
          </a:extLst>
        </xdr:cNvPr>
        <xdr:cNvSpPr txBox="1"/>
      </xdr:nvSpPr>
      <xdr:spPr>
        <a:xfrm>
          <a:off x="16440150" y="8467725"/>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30" name="直線コネクタ 629">
          <a:extLst>
            <a:ext uri="{FF2B5EF4-FFF2-40B4-BE49-F238E27FC236}">
              <a16:creationId xmlns:a16="http://schemas.microsoft.com/office/drawing/2014/main" id="{5ADBA03B-BD45-4CCF-A09B-0B56EBB1C106}"/>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31" name="直線コネクタ 630">
          <a:extLst>
            <a:ext uri="{FF2B5EF4-FFF2-40B4-BE49-F238E27FC236}">
              <a16:creationId xmlns:a16="http://schemas.microsoft.com/office/drawing/2014/main" id="{844EAB6A-514A-44B3-BF12-2C608BD2376E}"/>
            </a:ext>
          </a:extLst>
        </xdr:cNvPr>
        <xdr:cNvCxnSpPr/>
      </xdr:nvCxnSpPr>
      <xdr:spPr>
        <a:xfrm>
          <a:off x="164592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1010" cy="259080"/>
    <xdr:sp macro="" textlink="">
      <xdr:nvSpPr>
        <xdr:cNvPr id="632" name="テキスト ボックス 631">
          <a:extLst>
            <a:ext uri="{FF2B5EF4-FFF2-40B4-BE49-F238E27FC236}">
              <a16:creationId xmlns:a16="http://schemas.microsoft.com/office/drawing/2014/main" id="{BEDE6855-541E-451F-ACB7-7BC21877B0BD}"/>
            </a:ext>
          </a:extLst>
        </xdr:cNvPr>
        <xdr:cNvSpPr txBox="1"/>
      </xdr:nvSpPr>
      <xdr:spPr>
        <a:xfrm>
          <a:off x="16052165" y="1037399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33" name="直線コネクタ 632">
          <a:extLst>
            <a:ext uri="{FF2B5EF4-FFF2-40B4-BE49-F238E27FC236}">
              <a16:creationId xmlns:a16="http://schemas.microsoft.com/office/drawing/2014/main" id="{C5519523-1B6F-4F75-98E5-9CF887950AF4}"/>
            </a:ext>
          </a:extLst>
        </xdr:cNvPr>
        <xdr:cNvCxnSpPr/>
      </xdr:nvCxnSpPr>
      <xdr:spPr>
        <a:xfrm>
          <a:off x="164592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1010" cy="259080"/>
    <xdr:sp macro="" textlink="">
      <xdr:nvSpPr>
        <xdr:cNvPr id="634" name="テキスト ボックス 633">
          <a:extLst>
            <a:ext uri="{FF2B5EF4-FFF2-40B4-BE49-F238E27FC236}">
              <a16:creationId xmlns:a16="http://schemas.microsoft.com/office/drawing/2014/main" id="{DD10414C-C347-46A9-9F4D-7D3839BDA9F4}"/>
            </a:ext>
          </a:extLst>
        </xdr:cNvPr>
        <xdr:cNvSpPr txBox="1"/>
      </xdr:nvSpPr>
      <xdr:spPr>
        <a:xfrm>
          <a:off x="16052165" y="1005649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35" name="直線コネクタ 634">
          <a:extLst>
            <a:ext uri="{FF2B5EF4-FFF2-40B4-BE49-F238E27FC236}">
              <a16:creationId xmlns:a16="http://schemas.microsoft.com/office/drawing/2014/main" id="{1151335C-9EE4-4E48-B5DD-299464B70CDE}"/>
            </a:ext>
          </a:extLst>
        </xdr:cNvPr>
        <xdr:cNvCxnSpPr/>
      </xdr:nvCxnSpPr>
      <xdr:spPr>
        <a:xfrm>
          <a:off x="164592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1010" cy="252730"/>
    <xdr:sp macro="" textlink="">
      <xdr:nvSpPr>
        <xdr:cNvPr id="636" name="テキスト ボックス 635">
          <a:extLst>
            <a:ext uri="{FF2B5EF4-FFF2-40B4-BE49-F238E27FC236}">
              <a16:creationId xmlns:a16="http://schemas.microsoft.com/office/drawing/2014/main" id="{6625BBDC-98D0-4CEA-9913-61179CCAB718}"/>
            </a:ext>
          </a:extLst>
        </xdr:cNvPr>
        <xdr:cNvSpPr txBox="1"/>
      </xdr:nvSpPr>
      <xdr:spPr>
        <a:xfrm>
          <a:off x="16052165" y="974598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37" name="直線コネクタ 636">
          <a:extLst>
            <a:ext uri="{FF2B5EF4-FFF2-40B4-BE49-F238E27FC236}">
              <a16:creationId xmlns:a16="http://schemas.microsoft.com/office/drawing/2014/main" id="{4957DEC9-8CC9-41E1-A130-29AA7BBF299C}"/>
            </a:ext>
          </a:extLst>
        </xdr:cNvPr>
        <xdr:cNvCxnSpPr/>
      </xdr:nvCxnSpPr>
      <xdr:spPr>
        <a:xfrm>
          <a:off x="164592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1010" cy="259080"/>
    <xdr:sp macro="" textlink="">
      <xdr:nvSpPr>
        <xdr:cNvPr id="638" name="テキスト ボックス 637">
          <a:extLst>
            <a:ext uri="{FF2B5EF4-FFF2-40B4-BE49-F238E27FC236}">
              <a16:creationId xmlns:a16="http://schemas.microsoft.com/office/drawing/2014/main" id="{EE29459E-19FA-42FE-B6C3-317824ED54D9}"/>
            </a:ext>
          </a:extLst>
        </xdr:cNvPr>
        <xdr:cNvSpPr txBox="1"/>
      </xdr:nvSpPr>
      <xdr:spPr>
        <a:xfrm>
          <a:off x="16052165" y="94386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39" name="直線コネクタ 638">
          <a:extLst>
            <a:ext uri="{FF2B5EF4-FFF2-40B4-BE49-F238E27FC236}">
              <a16:creationId xmlns:a16="http://schemas.microsoft.com/office/drawing/2014/main" id="{7998444F-799B-47F3-A9FA-73DACB73AA6D}"/>
            </a:ext>
          </a:extLst>
        </xdr:cNvPr>
        <xdr:cNvCxnSpPr/>
      </xdr:nvCxnSpPr>
      <xdr:spPr>
        <a:xfrm>
          <a:off x="164592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1010" cy="252730"/>
    <xdr:sp macro="" textlink="">
      <xdr:nvSpPr>
        <xdr:cNvPr id="640" name="テキスト ボックス 639">
          <a:extLst>
            <a:ext uri="{FF2B5EF4-FFF2-40B4-BE49-F238E27FC236}">
              <a16:creationId xmlns:a16="http://schemas.microsoft.com/office/drawing/2014/main" id="{E498CB68-FB92-442C-A1AD-CBD630F6BA9C}"/>
            </a:ext>
          </a:extLst>
        </xdr:cNvPr>
        <xdr:cNvSpPr txBox="1"/>
      </xdr:nvSpPr>
      <xdr:spPr>
        <a:xfrm>
          <a:off x="16052165" y="913130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41" name="直線コネクタ 640">
          <a:extLst>
            <a:ext uri="{FF2B5EF4-FFF2-40B4-BE49-F238E27FC236}">
              <a16:creationId xmlns:a16="http://schemas.microsoft.com/office/drawing/2014/main" id="{30B6240C-92CC-4CF7-9D2C-D309D34675AA}"/>
            </a:ext>
          </a:extLst>
        </xdr:cNvPr>
        <xdr:cNvCxnSpPr/>
      </xdr:nvCxnSpPr>
      <xdr:spPr>
        <a:xfrm>
          <a:off x="164592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1010" cy="259080"/>
    <xdr:sp macro="" textlink="">
      <xdr:nvSpPr>
        <xdr:cNvPr id="642" name="テキスト ボックス 641">
          <a:extLst>
            <a:ext uri="{FF2B5EF4-FFF2-40B4-BE49-F238E27FC236}">
              <a16:creationId xmlns:a16="http://schemas.microsoft.com/office/drawing/2014/main" id="{A87102B6-9CC9-425F-AB37-D8578161915C}"/>
            </a:ext>
          </a:extLst>
        </xdr:cNvPr>
        <xdr:cNvSpPr txBox="1"/>
      </xdr:nvSpPr>
      <xdr:spPr>
        <a:xfrm>
          <a:off x="16052165" y="88201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43" name="直線コネクタ 642">
          <a:extLst>
            <a:ext uri="{FF2B5EF4-FFF2-40B4-BE49-F238E27FC236}">
              <a16:creationId xmlns:a16="http://schemas.microsoft.com/office/drawing/2014/main" id="{6339123D-F3A7-4A4E-9807-10C691674F8B}"/>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1010" cy="252730"/>
    <xdr:sp macro="" textlink="">
      <xdr:nvSpPr>
        <xdr:cNvPr id="644" name="テキスト ボックス 643">
          <a:extLst>
            <a:ext uri="{FF2B5EF4-FFF2-40B4-BE49-F238E27FC236}">
              <a16:creationId xmlns:a16="http://schemas.microsoft.com/office/drawing/2014/main" id="{0B5CC4DF-66F8-4C75-A188-F8C8A741B0AA}"/>
            </a:ext>
          </a:extLst>
        </xdr:cNvPr>
        <xdr:cNvSpPr txBox="1"/>
      </xdr:nvSpPr>
      <xdr:spPr>
        <a:xfrm>
          <a:off x="16052165" y="851281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45" name="【保健センター・保健所】&#10;一人当たり面積グラフ枠">
          <a:extLst>
            <a:ext uri="{FF2B5EF4-FFF2-40B4-BE49-F238E27FC236}">
              <a16:creationId xmlns:a16="http://schemas.microsoft.com/office/drawing/2014/main" id="{48AA8965-3673-452A-BD62-6CEEA96DD305}"/>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65405</xdr:rowOff>
    </xdr:from>
    <xdr:to>
      <xdr:col>116</xdr:col>
      <xdr:colOff>62865</xdr:colOff>
      <xdr:row>64</xdr:row>
      <xdr:rowOff>111125</xdr:rowOff>
    </xdr:to>
    <xdr:cxnSp macro="">
      <xdr:nvCxnSpPr>
        <xdr:cNvPr id="646" name="直線コネクタ 645">
          <a:extLst>
            <a:ext uri="{FF2B5EF4-FFF2-40B4-BE49-F238E27FC236}">
              <a16:creationId xmlns:a16="http://schemas.microsoft.com/office/drawing/2014/main" id="{248AF247-255A-4BF1-97A4-31A7C2F91B2B}"/>
            </a:ext>
          </a:extLst>
        </xdr:cNvPr>
        <xdr:cNvCxnSpPr/>
      </xdr:nvCxnSpPr>
      <xdr:spPr>
        <a:xfrm flipV="1">
          <a:off x="19954240" y="9145905"/>
          <a:ext cx="0" cy="1337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114935</xdr:rowOff>
    </xdr:from>
    <xdr:ext cx="469900" cy="259080"/>
    <xdr:sp macro="" textlink="">
      <xdr:nvSpPr>
        <xdr:cNvPr id="647" name="【保健センター・保健所】&#10;一人当たり面積最小値テキスト">
          <a:extLst>
            <a:ext uri="{FF2B5EF4-FFF2-40B4-BE49-F238E27FC236}">
              <a16:creationId xmlns:a16="http://schemas.microsoft.com/office/drawing/2014/main" id="{08A51625-B82E-4C41-A89B-73E9A3CC3F7D}"/>
            </a:ext>
          </a:extLst>
        </xdr:cNvPr>
        <xdr:cNvSpPr txBox="1"/>
      </xdr:nvSpPr>
      <xdr:spPr>
        <a:xfrm>
          <a:off x="19992975" y="10487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111125</xdr:rowOff>
    </xdr:from>
    <xdr:to>
      <xdr:col>116</xdr:col>
      <xdr:colOff>152400</xdr:colOff>
      <xdr:row>64</xdr:row>
      <xdr:rowOff>111125</xdr:rowOff>
    </xdr:to>
    <xdr:cxnSp macro="">
      <xdr:nvCxnSpPr>
        <xdr:cNvPr id="648" name="直線コネクタ 647">
          <a:extLst>
            <a:ext uri="{FF2B5EF4-FFF2-40B4-BE49-F238E27FC236}">
              <a16:creationId xmlns:a16="http://schemas.microsoft.com/office/drawing/2014/main" id="{6B3F1FC9-CE4F-478C-871A-31497CA21021}"/>
            </a:ext>
          </a:extLst>
        </xdr:cNvPr>
        <xdr:cNvCxnSpPr/>
      </xdr:nvCxnSpPr>
      <xdr:spPr>
        <a:xfrm>
          <a:off x="19878675" y="104838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12065</xdr:rowOff>
    </xdr:from>
    <xdr:ext cx="469900" cy="259080"/>
    <xdr:sp macro="" textlink="">
      <xdr:nvSpPr>
        <xdr:cNvPr id="649" name="【保健センター・保健所】&#10;一人当たり面積最大値テキスト">
          <a:extLst>
            <a:ext uri="{FF2B5EF4-FFF2-40B4-BE49-F238E27FC236}">
              <a16:creationId xmlns:a16="http://schemas.microsoft.com/office/drawing/2014/main" id="{14069EF1-058E-45B4-8BB6-7E10F411B1B8}"/>
            </a:ext>
          </a:extLst>
        </xdr:cNvPr>
        <xdr:cNvSpPr txBox="1"/>
      </xdr:nvSpPr>
      <xdr:spPr>
        <a:xfrm>
          <a:off x="19992975" y="8924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65405</xdr:rowOff>
    </xdr:from>
    <xdr:to>
      <xdr:col>116</xdr:col>
      <xdr:colOff>152400</xdr:colOff>
      <xdr:row>56</xdr:row>
      <xdr:rowOff>65405</xdr:rowOff>
    </xdr:to>
    <xdr:cxnSp macro="">
      <xdr:nvCxnSpPr>
        <xdr:cNvPr id="650" name="直線コネクタ 649">
          <a:extLst>
            <a:ext uri="{FF2B5EF4-FFF2-40B4-BE49-F238E27FC236}">
              <a16:creationId xmlns:a16="http://schemas.microsoft.com/office/drawing/2014/main" id="{9B9AD9B5-125E-49A6-A157-FDD34E81DC9F}"/>
            </a:ext>
          </a:extLst>
        </xdr:cNvPr>
        <xdr:cNvCxnSpPr/>
      </xdr:nvCxnSpPr>
      <xdr:spPr>
        <a:xfrm>
          <a:off x="19878675" y="91459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30480</xdr:rowOff>
    </xdr:from>
    <xdr:ext cx="469900" cy="252730"/>
    <xdr:sp macro="" textlink="">
      <xdr:nvSpPr>
        <xdr:cNvPr id="651" name="【保健センター・保健所】&#10;一人当たり面積平均値テキスト">
          <a:extLst>
            <a:ext uri="{FF2B5EF4-FFF2-40B4-BE49-F238E27FC236}">
              <a16:creationId xmlns:a16="http://schemas.microsoft.com/office/drawing/2014/main" id="{86545C28-337B-49EA-9E5C-36F1C2180E7F}"/>
            </a:ext>
          </a:extLst>
        </xdr:cNvPr>
        <xdr:cNvSpPr txBox="1"/>
      </xdr:nvSpPr>
      <xdr:spPr>
        <a:xfrm>
          <a:off x="19992975" y="1023810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52" name="フローチャート: 判断 651">
          <a:extLst>
            <a:ext uri="{FF2B5EF4-FFF2-40B4-BE49-F238E27FC236}">
              <a16:creationId xmlns:a16="http://schemas.microsoft.com/office/drawing/2014/main" id="{576E61A9-AA0E-4FF8-858C-33D09A7C28C6}"/>
            </a:ext>
          </a:extLst>
        </xdr:cNvPr>
        <xdr:cNvSpPr/>
      </xdr:nvSpPr>
      <xdr:spPr>
        <a:xfrm>
          <a:off x="19897725" y="10259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55245</xdr:rowOff>
    </xdr:from>
    <xdr:to>
      <xdr:col>112</xdr:col>
      <xdr:colOff>38100</xdr:colOff>
      <xdr:row>63</xdr:row>
      <xdr:rowOff>156845</xdr:rowOff>
    </xdr:to>
    <xdr:sp macro="" textlink="">
      <xdr:nvSpPr>
        <xdr:cNvPr id="653" name="フローチャート: 判断 652">
          <a:extLst>
            <a:ext uri="{FF2B5EF4-FFF2-40B4-BE49-F238E27FC236}">
              <a16:creationId xmlns:a16="http://schemas.microsoft.com/office/drawing/2014/main" id="{21BB440A-02C7-438C-8866-555F359735C9}"/>
            </a:ext>
          </a:extLst>
        </xdr:cNvPr>
        <xdr:cNvSpPr/>
      </xdr:nvSpPr>
      <xdr:spPr>
        <a:xfrm>
          <a:off x="19154775" y="102660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54" name="フローチャート: 判断 653">
          <a:extLst>
            <a:ext uri="{FF2B5EF4-FFF2-40B4-BE49-F238E27FC236}">
              <a16:creationId xmlns:a16="http://schemas.microsoft.com/office/drawing/2014/main" id="{F7B891CF-307A-416A-AFED-EE3DA2108093}"/>
            </a:ext>
          </a:extLst>
        </xdr:cNvPr>
        <xdr:cNvSpPr/>
      </xdr:nvSpPr>
      <xdr:spPr>
        <a:xfrm>
          <a:off x="18345150" y="10259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55245</xdr:rowOff>
    </xdr:from>
    <xdr:to>
      <xdr:col>102</xdr:col>
      <xdr:colOff>165100</xdr:colOff>
      <xdr:row>63</xdr:row>
      <xdr:rowOff>156845</xdr:rowOff>
    </xdr:to>
    <xdr:sp macro="" textlink="">
      <xdr:nvSpPr>
        <xdr:cNvPr id="655" name="フローチャート: 判断 654">
          <a:extLst>
            <a:ext uri="{FF2B5EF4-FFF2-40B4-BE49-F238E27FC236}">
              <a16:creationId xmlns:a16="http://schemas.microsoft.com/office/drawing/2014/main" id="{01581955-4B37-44DF-9916-697A2A0F567E}"/>
            </a:ext>
          </a:extLst>
        </xdr:cNvPr>
        <xdr:cNvSpPr/>
      </xdr:nvSpPr>
      <xdr:spPr>
        <a:xfrm>
          <a:off x="17554575" y="102660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65405</xdr:rowOff>
    </xdr:from>
    <xdr:to>
      <xdr:col>98</xdr:col>
      <xdr:colOff>38100</xdr:colOff>
      <xdr:row>63</xdr:row>
      <xdr:rowOff>167005</xdr:rowOff>
    </xdr:to>
    <xdr:sp macro="" textlink="">
      <xdr:nvSpPr>
        <xdr:cNvPr id="656" name="フローチャート: 判断 655">
          <a:extLst>
            <a:ext uri="{FF2B5EF4-FFF2-40B4-BE49-F238E27FC236}">
              <a16:creationId xmlns:a16="http://schemas.microsoft.com/office/drawing/2014/main" id="{ACA8515F-534A-498B-8B2E-9453B8397A32}"/>
            </a:ext>
          </a:extLst>
        </xdr:cNvPr>
        <xdr:cNvSpPr/>
      </xdr:nvSpPr>
      <xdr:spPr>
        <a:xfrm>
          <a:off x="16754475" y="102793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2730"/>
    <xdr:sp macro="" textlink="">
      <xdr:nvSpPr>
        <xdr:cNvPr id="657" name="テキスト ボックス 656">
          <a:extLst>
            <a:ext uri="{FF2B5EF4-FFF2-40B4-BE49-F238E27FC236}">
              <a16:creationId xmlns:a16="http://schemas.microsoft.com/office/drawing/2014/main" id="{BD3FB6F4-2E49-4572-876C-6CE57830D831}"/>
            </a:ext>
          </a:extLst>
        </xdr:cNvPr>
        <xdr:cNvSpPr txBox="1"/>
      </xdr:nvSpPr>
      <xdr:spPr>
        <a:xfrm>
          <a:off x="197834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2730"/>
    <xdr:sp macro="" textlink="">
      <xdr:nvSpPr>
        <xdr:cNvPr id="658" name="テキスト ボックス 657">
          <a:extLst>
            <a:ext uri="{FF2B5EF4-FFF2-40B4-BE49-F238E27FC236}">
              <a16:creationId xmlns:a16="http://schemas.microsoft.com/office/drawing/2014/main" id="{3E281C43-CE81-4A93-AD46-82AF99469076}"/>
            </a:ext>
          </a:extLst>
        </xdr:cNvPr>
        <xdr:cNvSpPr txBox="1"/>
      </xdr:nvSpPr>
      <xdr:spPr>
        <a:xfrm>
          <a:off x="190309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2730"/>
    <xdr:sp macro="" textlink="">
      <xdr:nvSpPr>
        <xdr:cNvPr id="659" name="テキスト ボックス 658">
          <a:extLst>
            <a:ext uri="{FF2B5EF4-FFF2-40B4-BE49-F238E27FC236}">
              <a16:creationId xmlns:a16="http://schemas.microsoft.com/office/drawing/2014/main" id="{E30E9AB7-5D68-4DF0-9CF0-6A25255F0EB6}"/>
            </a:ext>
          </a:extLst>
        </xdr:cNvPr>
        <xdr:cNvSpPr txBox="1"/>
      </xdr:nvSpPr>
      <xdr:spPr>
        <a:xfrm>
          <a:off x="18221325"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2730"/>
    <xdr:sp macro="" textlink="">
      <xdr:nvSpPr>
        <xdr:cNvPr id="660" name="テキスト ボックス 659">
          <a:extLst>
            <a:ext uri="{FF2B5EF4-FFF2-40B4-BE49-F238E27FC236}">
              <a16:creationId xmlns:a16="http://schemas.microsoft.com/office/drawing/2014/main" id="{79B609D3-A678-41A7-B3F2-9FBF5F043127}"/>
            </a:ext>
          </a:extLst>
        </xdr:cNvPr>
        <xdr:cNvSpPr txBox="1"/>
      </xdr:nvSpPr>
      <xdr:spPr>
        <a:xfrm>
          <a:off x="174307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2730"/>
    <xdr:sp macro="" textlink="">
      <xdr:nvSpPr>
        <xdr:cNvPr id="661" name="テキスト ボックス 660">
          <a:extLst>
            <a:ext uri="{FF2B5EF4-FFF2-40B4-BE49-F238E27FC236}">
              <a16:creationId xmlns:a16="http://schemas.microsoft.com/office/drawing/2014/main" id="{856D0B44-8F0D-4191-A751-ED5BD3B20225}"/>
            </a:ext>
          </a:extLst>
        </xdr:cNvPr>
        <xdr:cNvSpPr txBox="1"/>
      </xdr:nvSpPr>
      <xdr:spPr>
        <a:xfrm>
          <a:off x="16630650" y="10808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9525</xdr:rowOff>
    </xdr:from>
    <xdr:to>
      <xdr:col>116</xdr:col>
      <xdr:colOff>114300</xdr:colOff>
      <xdr:row>63</xdr:row>
      <xdr:rowOff>111125</xdr:rowOff>
    </xdr:to>
    <xdr:sp macro="" textlink="">
      <xdr:nvSpPr>
        <xdr:cNvPr id="662" name="楕円 661">
          <a:extLst>
            <a:ext uri="{FF2B5EF4-FFF2-40B4-BE49-F238E27FC236}">
              <a16:creationId xmlns:a16="http://schemas.microsoft.com/office/drawing/2014/main" id="{90E0D028-C8F8-4921-A3C1-A04F27A9FBED}"/>
            </a:ext>
          </a:extLst>
        </xdr:cNvPr>
        <xdr:cNvSpPr/>
      </xdr:nvSpPr>
      <xdr:spPr>
        <a:xfrm>
          <a:off x="19897725" y="102171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32385</xdr:rowOff>
    </xdr:from>
    <xdr:ext cx="469900" cy="252730"/>
    <xdr:sp macro="" textlink="">
      <xdr:nvSpPr>
        <xdr:cNvPr id="663" name="【保健センター・保健所】&#10;一人当たり面積該当値テキスト">
          <a:extLst>
            <a:ext uri="{FF2B5EF4-FFF2-40B4-BE49-F238E27FC236}">
              <a16:creationId xmlns:a16="http://schemas.microsoft.com/office/drawing/2014/main" id="{4557C5B9-9F7D-42D5-AC59-03B2DF6CC2E5}"/>
            </a:ext>
          </a:extLst>
        </xdr:cNvPr>
        <xdr:cNvSpPr txBox="1"/>
      </xdr:nvSpPr>
      <xdr:spPr>
        <a:xfrm>
          <a:off x="19992975" y="100780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171450</xdr:rowOff>
    </xdr:from>
    <xdr:to>
      <xdr:col>112</xdr:col>
      <xdr:colOff>38100</xdr:colOff>
      <xdr:row>63</xdr:row>
      <xdr:rowOff>101600</xdr:rowOff>
    </xdr:to>
    <xdr:sp macro="" textlink="">
      <xdr:nvSpPr>
        <xdr:cNvPr id="664" name="楕円 663">
          <a:extLst>
            <a:ext uri="{FF2B5EF4-FFF2-40B4-BE49-F238E27FC236}">
              <a16:creationId xmlns:a16="http://schemas.microsoft.com/office/drawing/2014/main" id="{65F5C2EC-DA45-4093-8A07-1DC92F34B48E}"/>
            </a:ext>
          </a:extLst>
        </xdr:cNvPr>
        <xdr:cNvSpPr/>
      </xdr:nvSpPr>
      <xdr:spPr>
        <a:xfrm>
          <a:off x="19154775" y="102108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50800</xdr:rowOff>
    </xdr:from>
    <xdr:to>
      <xdr:col>116</xdr:col>
      <xdr:colOff>63500</xdr:colOff>
      <xdr:row>63</xdr:row>
      <xdr:rowOff>60325</xdr:rowOff>
    </xdr:to>
    <xdr:cxnSp macro="">
      <xdr:nvCxnSpPr>
        <xdr:cNvPr id="665" name="直線コネクタ 664">
          <a:extLst>
            <a:ext uri="{FF2B5EF4-FFF2-40B4-BE49-F238E27FC236}">
              <a16:creationId xmlns:a16="http://schemas.microsoft.com/office/drawing/2014/main" id="{D9A527CA-DE05-4D83-AEAD-4BFF7B47CBFE}"/>
            </a:ext>
          </a:extLst>
        </xdr:cNvPr>
        <xdr:cNvCxnSpPr/>
      </xdr:nvCxnSpPr>
      <xdr:spPr>
        <a:xfrm>
          <a:off x="19202400" y="10258425"/>
          <a:ext cx="75247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3175</xdr:rowOff>
    </xdr:from>
    <xdr:to>
      <xdr:col>107</xdr:col>
      <xdr:colOff>101600</xdr:colOff>
      <xdr:row>63</xdr:row>
      <xdr:rowOff>104775</xdr:rowOff>
    </xdr:to>
    <xdr:sp macro="" textlink="">
      <xdr:nvSpPr>
        <xdr:cNvPr id="666" name="楕円 665">
          <a:extLst>
            <a:ext uri="{FF2B5EF4-FFF2-40B4-BE49-F238E27FC236}">
              <a16:creationId xmlns:a16="http://schemas.microsoft.com/office/drawing/2014/main" id="{DC62F722-EC7B-4527-8F52-08367B5B6F30}"/>
            </a:ext>
          </a:extLst>
        </xdr:cNvPr>
        <xdr:cNvSpPr/>
      </xdr:nvSpPr>
      <xdr:spPr>
        <a:xfrm>
          <a:off x="18345150" y="102171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50800</xdr:rowOff>
    </xdr:from>
    <xdr:to>
      <xdr:col>111</xdr:col>
      <xdr:colOff>177800</xdr:colOff>
      <xdr:row>63</xdr:row>
      <xdr:rowOff>53975</xdr:rowOff>
    </xdr:to>
    <xdr:cxnSp macro="">
      <xdr:nvCxnSpPr>
        <xdr:cNvPr id="667" name="直線コネクタ 666">
          <a:extLst>
            <a:ext uri="{FF2B5EF4-FFF2-40B4-BE49-F238E27FC236}">
              <a16:creationId xmlns:a16="http://schemas.microsoft.com/office/drawing/2014/main" id="{AC289864-B909-4453-A75F-53AEB7533156}"/>
            </a:ext>
          </a:extLst>
        </xdr:cNvPr>
        <xdr:cNvCxnSpPr/>
      </xdr:nvCxnSpPr>
      <xdr:spPr>
        <a:xfrm flipV="1">
          <a:off x="18392775" y="10258425"/>
          <a:ext cx="8096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19685</xdr:rowOff>
    </xdr:from>
    <xdr:to>
      <xdr:col>98</xdr:col>
      <xdr:colOff>38100</xdr:colOff>
      <xdr:row>63</xdr:row>
      <xdr:rowOff>121285</xdr:rowOff>
    </xdr:to>
    <xdr:sp macro="" textlink="">
      <xdr:nvSpPr>
        <xdr:cNvPr id="668" name="楕円 667">
          <a:extLst>
            <a:ext uri="{FF2B5EF4-FFF2-40B4-BE49-F238E27FC236}">
              <a16:creationId xmlns:a16="http://schemas.microsoft.com/office/drawing/2014/main" id="{125290A4-5F70-4EEC-8027-1AD175713FDC}"/>
            </a:ext>
          </a:extLst>
        </xdr:cNvPr>
        <xdr:cNvSpPr/>
      </xdr:nvSpPr>
      <xdr:spPr>
        <a:xfrm>
          <a:off x="16754475" y="102304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63</xdr:row>
      <xdr:rowOff>147955</xdr:rowOff>
    </xdr:from>
    <xdr:ext cx="469900" cy="258445"/>
    <xdr:sp macro="" textlink="">
      <xdr:nvSpPr>
        <xdr:cNvPr id="669" name="n_1aveValue【保健センター・保健所】&#10;一人当たり面積">
          <a:extLst>
            <a:ext uri="{FF2B5EF4-FFF2-40B4-BE49-F238E27FC236}">
              <a16:creationId xmlns:a16="http://schemas.microsoft.com/office/drawing/2014/main" id="{BDEB80C6-BCE5-4CBD-8709-B5D807AC81D8}"/>
            </a:ext>
          </a:extLst>
        </xdr:cNvPr>
        <xdr:cNvSpPr txBox="1"/>
      </xdr:nvSpPr>
      <xdr:spPr>
        <a:xfrm>
          <a:off x="18983325" y="103555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144780</xdr:rowOff>
    </xdr:from>
    <xdr:ext cx="463550" cy="252730"/>
    <xdr:sp macro="" textlink="">
      <xdr:nvSpPr>
        <xdr:cNvPr id="670" name="n_2aveValue【保健センター・保健所】&#10;一人当たり面積">
          <a:extLst>
            <a:ext uri="{FF2B5EF4-FFF2-40B4-BE49-F238E27FC236}">
              <a16:creationId xmlns:a16="http://schemas.microsoft.com/office/drawing/2014/main" id="{3EA6F051-7C54-4206-8BDA-E3F18E368A2C}"/>
            </a:ext>
          </a:extLst>
        </xdr:cNvPr>
        <xdr:cNvSpPr txBox="1"/>
      </xdr:nvSpPr>
      <xdr:spPr>
        <a:xfrm>
          <a:off x="18183225" y="1035240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1905</xdr:rowOff>
    </xdr:from>
    <xdr:ext cx="463550" cy="259080"/>
    <xdr:sp macro="" textlink="">
      <xdr:nvSpPr>
        <xdr:cNvPr id="671" name="n_3aveValue【保健センター・保健所】&#10;一人当たり面積">
          <a:extLst>
            <a:ext uri="{FF2B5EF4-FFF2-40B4-BE49-F238E27FC236}">
              <a16:creationId xmlns:a16="http://schemas.microsoft.com/office/drawing/2014/main" id="{846DB9E5-C369-412E-BA07-CC1C09D590A7}"/>
            </a:ext>
          </a:extLst>
        </xdr:cNvPr>
        <xdr:cNvSpPr txBox="1"/>
      </xdr:nvSpPr>
      <xdr:spPr>
        <a:xfrm>
          <a:off x="17383125" y="1005078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158115</xdr:rowOff>
    </xdr:from>
    <xdr:ext cx="463550" cy="252730"/>
    <xdr:sp macro="" textlink="">
      <xdr:nvSpPr>
        <xdr:cNvPr id="672" name="n_4aveValue【保健センター・保健所】&#10;一人当たり面積">
          <a:extLst>
            <a:ext uri="{FF2B5EF4-FFF2-40B4-BE49-F238E27FC236}">
              <a16:creationId xmlns:a16="http://schemas.microsoft.com/office/drawing/2014/main" id="{57F643CC-BD2E-4DDA-919B-D52813A422E0}"/>
            </a:ext>
          </a:extLst>
        </xdr:cNvPr>
        <xdr:cNvSpPr txBox="1"/>
      </xdr:nvSpPr>
      <xdr:spPr>
        <a:xfrm>
          <a:off x="16592550" y="1037209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61</xdr:row>
      <xdr:rowOff>118110</xdr:rowOff>
    </xdr:from>
    <xdr:ext cx="469900" cy="259080"/>
    <xdr:sp macro="" textlink="">
      <xdr:nvSpPr>
        <xdr:cNvPr id="673" name="n_1mainValue【保健センター・保健所】&#10;一人当たり面積">
          <a:extLst>
            <a:ext uri="{FF2B5EF4-FFF2-40B4-BE49-F238E27FC236}">
              <a16:creationId xmlns:a16="http://schemas.microsoft.com/office/drawing/2014/main" id="{69194022-A527-4A17-81F3-8ACD9E23BE79}"/>
            </a:ext>
          </a:extLst>
        </xdr:cNvPr>
        <xdr:cNvSpPr txBox="1"/>
      </xdr:nvSpPr>
      <xdr:spPr>
        <a:xfrm>
          <a:off x="18983325" y="10008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61</xdr:row>
      <xdr:rowOff>121285</xdr:rowOff>
    </xdr:from>
    <xdr:ext cx="463550" cy="252730"/>
    <xdr:sp macro="" textlink="">
      <xdr:nvSpPr>
        <xdr:cNvPr id="674" name="n_2mainValue【保健センター・保健所】&#10;一人当たり面積">
          <a:extLst>
            <a:ext uri="{FF2B5EF4-FFF2-40B4-BE49-F238E27FC236}">
              <a16:creationId xmlns:a16="http://schemas.microsoft.com/office/drawing/2014/main" id="{38C0110A-C81D-4E61-AF41-9142C2D7758D}"/>
            </a:ext>
          </a:extLst>
        </xdr:cNvPr>
        <xdr:cNvSpPr txBox="1"/>
      </xdr:nvSpPr>
      <xdr:spPr>
        <a:xfrm>
          <a:off x="18183225" y="1001141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61</xdr:row>
      <xdr:rowOff>137795</xdr:rowOff>
    </xdr:from>
    <xdr:ext cx="463550" cy="259080"/>
    <xdr:sp macro="" textlink="">
      <xdr:nvSpPr>
        <xdr:cNvPr id="675" name="n_4mainValue【保健センター・保健所】&#10;一人当たり面積">
          <a:extLst>
            <a:ext uri="{FF2B5EF4-FFF2-40B4-BE49-F238E27FC236}">
              <a16:creationId xmlns:a16="http://schemas.microsoft.com/office/drawing/2014/main" id="{39ED9EFA-352E-47D0-A3C4-195A943DC06D}"/>
            </a:ext>
          </a:extLst>
        </xdr:cNvPr>
        <xdr:cNvSpPr txBox="1"/>
      </xdr:nvSpPr>
      <xdr:spPr>
        <a:xfrm>
          <a:off x="16592550" y="100279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76" name="正方形/長方形 675">
          <a:extLst>
            <a:ext uri="{FF2B5EF4-FFF2-40B4-BE49-F238E27FC236}">
              <a16:creationId xmlns:a16="http://schemas.microsoft.com/office/drawing/2014/main" id="{B47640CB-9373-4925-882B-4F7B814ACF8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77" name="正方形/長方形 676">
          <a:extLst>
            <a:ext uri="{FF2B5EF4-FFF2-40B4-BE49-F238E27FC236}">
              <a16:creationId xmlns:a16="http://schemas.microsoft.com/office/drawing/2014/main" id="{F66870F9-EF07-4AC2-8C1D-DA12D8E7D86A}"/>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78" name="正方形/長方形 677">
          <a:extLst>
            <a:ext uri="{FF2B5EF4-FFF2-40B4-BE49-F238E27FC236}">
              <a16:creationId xmlns:a16="http://schemas.microsoft.com/office/drawing/2014/main" id="{4C11DB7E-25A9-480B-A6C1-8FB6080F6E4A}"/>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79" name="正方形/長方形 678">
          <a:extLst>
            <a:ext uri="{FF2B5EF4-FFF2-40B4-BE49-F238E27FC236}">
              <a16:creationId xmlns:a16="http://schemas.microsoft.com/office/drawing/2014/main" id="{76FD5113-9D2C-4420-93A3-0C11431E503E}"/>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80" name="正方形/長方形 679">
          <a:extLst>
            <a:ext uri="{FF2B5EF4-FFF2-40B4-BE49-F238E27FC236}">
              <a16:creationId xmlns:a16="http://schemas.microsoft.com/office/drawing/2014/main" id="{741EC4FB-4CB4-4E4F-8C2A-1F9DACE6B45E}"/>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81" name="正方形/長方形 680">
          <a:extLst>
            <a:ext uri="{FF2B5EF4-FFF2-40B4-BE49-F238E27FC236}">
              <a16:creationId xmlns:a16="http://schemas.microsoft.com/office/drawing/2014/main" id="{218373B4-8AAC-4852-BB4C-E26DD32DBC29}"/>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82" name="正方形/長方形 681">
          <a:extLst>
            <a:ext uri="{FF2B5EF4-FFF2-40B4-BE49-F238E27FC236}">
              <a16:creationId xmlns:a16="http://schemas.microsoft.com/office/drawing/2014/main" id="{ADD0EC23-A712-4360-808A-57ECCD5C0EEF}"/>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83" name="正方形/長方形 682">
          <a:extLst>
            <a:ext uri="{FF2B5EF4-FFF2-40B4-BE49-F238E27FC236}">
              <a16:creationId xmlns:a16="http://schemas.microsoft.com/office/drawing/2014/main" id="{53FA17CE-0C12-4296-BAB1-32EB40B47CBD}"/>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2100" cy="219075"/>
    <xdr:sp macro="" textlink="">
      <xdr:nvSpPr>
        <xdr:cNvPr id="684" name="テキスト ボックス 683">
          <a:extLst>
            <a:ext uri="{FF2B5EF4-FFF2-40B4-BE49-F238E27FC236}">
              <a16:creationId xmlns:a16="http://schemas.microsoft.com/office/drawing/2014/main" id="{F47CBBF0-FC61-4E7D-A89C-757846D11389}"/>
            </a:ext>
          </a:extLst>
        </xdr:cNvPr>
        <xdr:cNvSpPr txBox="1"/>
      </xdr:nvSpPr>
      <xdr:spPr>
        <a:xfrm>
          <a:off x="11172825" y="12068175"/>
          <a:ext cx="2921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85" name="直線コネクタ 684">
          <a:extLst>
            <a:ext uri="{FF2B5EF4-FFF2-40B4-BE49-F238E27FC236}">
              <a16:creationId xmlns:a16="http://schemas.microsoft.com/office/drawing/2014/main" id="{C7D74C6D-9AF8-4BCE-8CE0-896B4F87099E}"/>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1010" cy="259080"/>
    <xdr:sp macro="" textlink="">
      <xdr:nvSpPr>
        <xdr:cNvPr id="686" name="テキスト ボックス 685">
          <a:extLst>
            <a:ext uri="{FF2B5EF4-FFF2-40B4-BE49-F238E27FC236}">
              <a16:creationId xmlns:a16="http://schemas.microsoft.com/office/drawing/2014/main" id="{445B235E-D764-4C1F-A123-323B5A4BFDE2}"/>
            </a:ext>
          </a:extLst>
        </xdr:cNvPr>
        <xdr:cNvSpPr txBox="1"/>
      </xdr:nvSpPr>
      <xdr:spPr>
        <a:xfrm>
          <a:off x="10794365" y="142659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87" name="直線コネクタ 686">
          <a:extLst>
            <a:ext uri="{FF2B5EF4-FFF2-40B4-BE49-F238E27FC236}">
              <a16:creationId xmlns:a16="http://schemas.microsoft.com/office/drawing/2014/main" id="{5DD6893B-DBA7-4427-99D8-B1C03804D902}"/>
            </a:ext>
          </a:extLst>
        </xdr:cNvPr>
        <xdr:cNvCxnSpPr/>
      </xdr:nvCxnSpPr>
      <xdr:spPr>
        <a:xfrm>
          <a:off x="11210925" y="140493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1010" cy="252730"/>
    <xdr:sp macro="" textlink="">
      <xdr:nvSpPr>
        <xdr:cNvPr id="688" name="テキスト ボックス 687">
          <a:extLst>
            <a:ext uri="{FF2B5EF4-FFF2-40B4-BE49-F238E27FC236}">
              <a16:creationId xmlns:a16="http://schemas.microsoft.com/office/drawing/2014/main" id="{27DDD403-223C-4DB4-8331-C1CB3EE0E878}"/>
            </a:ext>
          </a:extLst>
        </xdr:cNvPr>
        <xdr:cNvSpPr txBox="1"/>
      </xdr:nvSpPr>
      <xdr:spPr>
        <a:xfrm>
          <a:off x="10794365" y="1391348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89" name="直線コネクタ 688">
          <a:extLst>
            <a:ext uri="{FF2B5EF4-FFF2-40B4-BE49-F238E27FC236}">
              <a16:creationId xmlns:a16="http://schemas.microsoft.com/office/drawing/2014/main" id="{8583BC3D-792D-47B2-B776-22077B0BC221}"/>
            </a:ext>
          </a:extLst>
        </xdr:cNvPr>
        <xdr:cNvCxnSpPr/>
      </xdr:nvCxnSpPr>
      <xdr:spPr>
        <a:xfrm>
          <a:off x="11210925" y="13687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90" name="テキスト ボックス 689">
          <a:extLst>
            <a:ext uri="{FF2B5EF4-FFF2-40B4-BE49-F238E27FC236}">
              <a16:creationId xmlns:a16="http://schemas.microsoft.com/office/drawing/2014/main" id="{7F911FAD-F968-4A2D-A374-5D139DED26B6}"/>
            </a:ext>
          </a:extLst>
        </xdr:cNvPr>
        <xdr:cNvSpPr txBox="1"/>
      </xdr:nvSpPr>
      <xdr:spPr>
        <a:xfrm>
          <a:off x="10845800"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91" name="直線コネクタ 690">
          <a:extLst>
            <a:ext uri="{FF2B5EF4-FFF2-40B4-BE49-F238E27FC236}">
              <a16:creationId xmlns:a16="http://schemas.microsoft.com/office/drawing/2014/main" id="{1BC1B494-CD24-4C4F-B8E5-3CD81BB6DF23}"/>
            </a:ext>
          </a:extLst>
        </xdr:cNvPr>
        <xdr:cNvCxnSpPr/>
      </xdr:nvCxnSpPr>
      <xdr:spPr>
        <a:xfrm>
          <a:off x="11210925" y="13325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92" name="テキスト ボックス 691">
          <a:extLst>
            <a:ext uri="{FF2B5EF4-FFF2-40B4-BE49-F238E27FC236}">
              <a16:creationId xmlns:a16="http://schemas.microsoft.com/office/drawing/2014/main" id="{A585A76C-9361-4A80-9882-C6430619ABF8}"/>
            </a:ext>
          </a:extLst>
        </xdr:cNvPr>
        <xdr:cNvSpPr txBox="1"/>
      </xdr:nvSpPr>
      <xdr:spPr>
        <a:xfrm>
          <a:off x="10845800"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93" name="直線コネクタ 692">
          <a:extLst>
            <a:ext uri="{FF2B5EF4-FFF2-40B4-BE49-F238E27FC236}">
              <a16:creationId xmlns:a16="http://schemas.microsoft.com/office/drawing/2014/main" id="{A81FADE3-CEFE-4AB6-AEA4-2AD3D3515EE2}"/>
            </a:ext>
          </a:extLst>
        </xdr:cNvPr>
        <xdr:cNvCxnSpPr/>
      </xdr:nvCxnSpPr>
      <xdr:spPr>
        <a:xfrm>
          <a:off x="11210925" y="129635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2730"/>
    <xdr:sp macro="" textlink="">
      <xdr:nvSpPr>
        <xdr:cNvPr id="694" name="テキスト ボックス 693">
          <a:extLst>
            <a:ext uri="{FF2B5EF4-FFF2-40B4-BE49-F238E27FC236}">
              <a16:creationId xmlns:a16="http://schemas.microsoft.com/office/drawing/2014/main" id="{950908DA-F9A0-42B1-AEB7-DC7A7640D20D}"/>
            </a:ext>
          </a:extLst>
        </xdr:cNvPr>
        <xdr:cNvSpPr txBox="1"/>
      </xdr:nvSpPr>
      <xdr:spPr>
        <a:xfrm>
          <a:off x="10845800" y="1282763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95" name="直線コネクタ 694">
          <a:extLst>
            <a:ext uri="{FF2B5EF4-FFF2-40B4-BE49-F238E27FC236}">
              <a16:creationId xmlns:a16="http://schemas.microsoft.com/office/drawing/2014/main" id="{5236EB96-875E-4867-AF0E-039B6F2D74B9}"/>
            </a:ext>
          </a:extLst>
        </xdr:cNvPr>
        <xdr:cNvCxnSpPr/>
      </xdr:nvCxnSpPr>
      <xdr:spPr>
        <a:xfrm>
          <a:off x="11210925" y="12611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96" name="テキスト ボックス 695">
          <a:extLst>
            <a:ext uri="{FF2B5EF4-FFF2-40B4-BE49-F238E27FC236}">
              <a16:creationId xmlns:a16="http://schemas.microsoft.com/office/drawing/2014/main" id="{87F24D55-3767-446F-AA99-AB2089C1FCFB}"/>
            </a:ext>
          </a:extLst>
        </xdr:cNvPr>
        <xdr:cNvSpPr txBox="1"/>
      </xdr:nvSpPr>
      <xdr:spPr>
        <a:xfrm>
          <a:off x="10845800"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97" name="直線コネクタ 696">
          <a:extLst>
            <a:ext uri="{FF2B5EF4-FFF2-40B4-BE49-F238E27FC236}">
              <a16:creationId xmlns:a16="http://schemas.microsoft.com/office/drawing/2014/main" id="{E5FFE663-5032-4A57-B3E6-4B66B0408644}"/>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2740" cy="259080"/>
    <xdr:sp macro="" textlink="">
      <xdr:nvSpPr>
        <xdr:cNvPr id="698" name="テキスト ボックス 697">
          <a:extLst>
            <a:ext uri="{FF2B5EF4-FFF2-40B4-BE49-F238E27FC236}">
              <a16:creationId xmlns:a16="http://schemas.microsoft.com/office/drawing/2014/main" id="{2296206A-C937-4B00-BA2C-BB3DD22712D8}"/>
            </a:ext>
          </a:extLst>
        </xdr:cNvPr>
        <xdr:cNvSpPr txBox="1"/>
      </xdr:nvSpPr>
      <xdr:spPr>
        <a:xfrm>
          <a:off x="10903585" y="12113260"/>
          <a:ext cx="332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99" name="【消防施設】&#10;有形固定資産減価償却率グラフ枠">
          <a:extLst>
            <a:ext uri="{FF2B5EF4-FFF2-40B4-BE49-F238E27FC236}">
              <a16:creationId xmlns:a16="http://schemas.microsoft.com/office/drawing/2014/main" id="{6B787F45-48E2-4485-9C6C-D6769FA82BFB}"/>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59055</xdr:rowOff>
    </xdr:from>
    <xdr:to>
      <xdr:col>85</xdr:col>
      <xdr:colOff>126365</xdr:colOff>
      <xdr:row>86</xdr:row>
      <xdr:rowOff>74930</xdr:rowOff>
    </xdr:to>
    <xdr:cxnSp macro="">
      <xdr:nvCxnSpPr>
        <xdr:cNvPr id="700" name="直線コネクタ 699">
          <a:extLst>
            <a:ext uri="{FF2B5EF4-FFF2-40B4-BE49-F238E27FC236}">
              <a16:creationId xmlns:a16="http://schemas.microsoft.com/office/drawing/2014/main" id="{C6DC75E4-A4B6-4964-84CB-6DC5DA0D2FA6}"/>
            </a:ext>
          </a:extLst>
        </xdr:cNvPr>
        <xdr:cNvCxnSpPr/>
      </xdr:nvCxnSpPr>
      <xdr:spPr>
        <a:xfrm flipV="1">
          <a:off x="14696440" y="12698730"/>
          <a:ext cx="0" cy="1311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78105</xdr:rowOff>
    </xdr:from>
    <xdr:ext cx="405130" cy="252730"/>
    <xdr:sp macro="" textlink="">
      <xdr:nvSpPr>
        <xdr:cNvPr id="701" name="【消防施設】&#10;有形固定資産減価償却率最小値テキスト">
          <a:extLst>
            <a:ext uri="{FF2B5EF4-FFF2-40B4-BE49-F238E27FC236}">
              <a16:creationId xmlns:a16="http://schemas.microsoft.com/office/drawing/2014/main" id="{BC090E72-68B2-4E86-B083-EC3EFECCFD8D}"/>
            </a:ext>
          </a:extLst>
        </xdr:cNvPr>
        <xdr:cNvSpPr txBox="1"/>
      </xdr:nvSpPr>
      <xdr:spPr>
        <a:xfrm>
          <a:off x="14735175" y="140131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74930</xdr:rowOff>
    </xdr:from>
    <xdr:to>
      <xdr:col>86</xdr:col>
      <xdr:colOff>25400</xdr:colOff>
      <xdr:row>86</xdr:row>
      <xdr:rowOff>74930</xdr:rowOff>
    </xdr:to>
    <xdr:cxnSp macro="">
      <xdr:nvCxnSpPr>
        <xdr:cNvPr id="702" name="直線コネクタ 701">
          <a:extLst>
            <a:ext uri="{FF2B5EF4-FFF2-40B4-BE49-F238E27FC236}">
              <a16:creationId xmlns:a16="http://schemas.microsoft.com/office/drawing/2014/main" id="{3A142888-2EC1-43A1-94C4-32847F901D1D}"/>
            </a:ext>
          </a:extLst>
        </xdr:cNvPr>
        <xdr:cNvCxnSpPr/>
      </xdr:nvCxnSpPr>
      <xdr:spPr>
        <a:xfrm>
          <a:off x="14611350" y="140100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6350</xdr:rowOff>
    </xdr:from>
    <xdr:ext cx="405130" cy="252730"/>
    <xdr:sp macro="" textlink="">
      <xdr:nvSpPr>
        <xdr:cNvPr id="703" name="【消防施設】&#10;有形固定資産減価償却率最大値テキスト">
          <a:extLst>
            <a:ext uri="{FF2B5EF4-FFF2-40B4-BE49-F238E27FC236}">
              <a16:creationId xmlns:a16="http://schemas.microsoft.com/office/drawing/2014/main" id="{A284EDB9-72C5-427F-9BFA-3612ECBD660D}"/>
            </a:ext>
          </a:extLst>
        </xdr:cNvPr>
        <xdr:cNvSpPr txBox="1"/>
      </xdr:nvSpPr>
      <xdr:spPr>
        <a:xfrm>
          <a:off x="14735175" y="1248727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04" name="直線コネクタ 703">
          <a:extLst>
            <a:ext uri="{FF2B5EF4-FFF2-40B4-BE49-F238E27FC236}">
              <a16:creationId xmlns:a16="http://schemas.microsoft.com/office/drawing/2014/main" id="{8E9C5C05-C817-48AB-A580-0092A706094E}"/>
            </a:ext>
          </a:extLst>
        </xdr:cNvPr>
        <xdr:cNvCxnSpPr/>
      </xdr:nvCxnSpPr>
      <xdr:spPr>
        <a:xfrm>
          <a:off x="14611350" y="126987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52070</xdr:rowOff>
    </xdr:from>
    <xdr:ext cx="405130" cy="252730"/>
    <xdr:sp macro="" textlink="">
      <xdr:nvSpPr>
        <xdr:cNvPr id="705" name="【消防施設】&#10;有形固定資産減価償却率平均値テキスト">
          <a:extLst>
            <a:ext uri="{FF2B5EF4-FFF2-40B4-BE49-F238E27FC236}">
              <a16:creationId xmlns:a16="http://schemas.microsoft.com/office/drawing/2014/main" id="{9557AE08-A821-4470-850A-1408E9B5D9E2}"/>
            </a:ext>
          </a:extLst>
        </xdr:cNvPr>
        <xdr:cNvSpPr txBox="1"/>
      </xdr:nvSpPr>
      <xdr:spPr>
        <a:xfrm>
          <a:off x="14735175" y="13336270"/>
          <a:ext cx="40513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06" name="フローチャート: 判断 705">
          <a:extLst>
            <a:ext uri="{FF2B5EF4-FFF2-40B4-BE49-F238E27FC236}">
              <a16:creationId xmlns:a16="http://schemas.microsoft.com/office/drawing/2014/main" id="{82AF206C-3E06-4052-A739-49A90DA01CDA}"/>
            </a:ext>
          </a:extLst>
        </xdr:cNvPr>
        <xdr:cNvSpPr/>
      </xdr:nvSpPr>
      <xdr:spPr>
        <a:xfrm>
          <a:off x="14649450" y="1336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57785</xdr:rowOff>
    </xdr:from>
    <xdr:to>
      <xdr:col>81</xdr:col>
      <xdr:colOff>101600</xdr:colOff>
      <xdr:row>82</xdr:row>
      <xdr:rowOff>159385</xdr:rowOff>
    </xdr:to>
    <xdr:sp macro="" textlink="">
      <xdr:nvSpPr>
        <xdr:cNvPr id="707" name="フローチャート: 判断 706">
          <a:extLst>
            <a:ext uri="{FF2B5EF4-FFF2-40B4-BE49-F238E27FC236}">
              <a16:creationId xmlns:a16="http://schemas.microsoft.com/office/drawing/2014/main" id="{1731A731-B546-42DA-86B9-286A612227A6}"/>
            </a:ext>
          </a:extLst>
        </xdr:cNvPr>
        <xdr:cNvSpPr/>
      </xdr:nvSpPr>
      <xdr:spPr>
        <a:xfrm>
          <a:off x="13887450" y="133451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08" name="フローチャート: 判断 707">
          <a:extLst>
            <a:ext uri="{FF2B5EF4-FFF2-40B4-BE49-F238E27FC236}">
              <a16:creationId xmlns:a16="http://schemas.microsoft.com/office/drawing/2014/main" id="{1A5ACAA6-3A9E-48AC-BC06-FECB0D919586}"/>
            </a:ext>
          </a:extLst>
        </xdr:cNvPr>
        <xdr:cNvSpPr/>
      </xdr:nvSpPr>
      <xdr:spPr>
        <a:xfrm>
          <a:off x="13096875" y="133172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09" name="フローチャート: 判断 708">
          <a:extLst>
            <a:ext uri="{FF2B5EF4-FFF2-40B4-BE49-F238E27FC236}">
              <a16:creationId xmlns:a16="http://schemas.microsoft.com/office/drawing/2014/main" id="{194AA77E-7E9F-446D-A713-519985072D3B}"/>
            </a:ext>
          </a:extLst>
        </xdr:cNvPr>
        <xdr:cNvSpPr/>
      </xdr:nvSpPr>
      <xdr:spPr>
        <a:xfrm>
          <a:off x="12296775" y="132873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153035</xdr:rowOff>
    </xdr:from>
    <xdr:to>
      <xdr:col>67</xdr:col>
      <xdr:colOff>101600</xdr:colOff>
      <xdr:row>82</xdr:row>
      <xdr:rowOff>83185</xdr:rowOff>
    </xdr:to>
    <xdr:sp macro="" textlink="">
      <xdr:nvSpPr>
        <xdr:cNvPr id="710" name="フローチャート: 判断 709">
          <a:extLst>
            <a:ext uri="{FF2B5EF4-FFF2-40B4-BE49-F238E27FC236}">
              <a16:creationId xmlns:a16="http://schemas.microsoft.com/office/drawing/2014/main" id="{5FE93E06-AA3E-4F9E-BA42-4070D722F6BA}"/>
            </a:ext>
          </a:extLst>
        </xdr:cNvPr>
        <xdr:cNvSpPr/>
      </xdr:nvSpPr>
      <xdr:spPr>
        <a:xfrm>
          <a:off x="11487150" y="13278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11" name="テキスト ボックス 710">
          <a:extLst>
            <a:ext uri="{FF2B5EF4-FFF2-40B4-BE49-F238E27FC236}">
              <a16:creationId xmlns:a16="http://schemas.microsoft.com/office/drawing/2014/main" id="{7AFF7772-23B8-41D8-9375-8B988349AFCA}"/>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12" name="テキスト ボックス 711">
          <a:extLst>
            <a:ext uri="{FF2B5EF4-FFF2-40B4-BE49-F238E27FC236}">
              <a16:creationId xmlns:a16="http://schemas.microsoft.com/office/drawing/2014/main" id="{F27FF696-44EF-485E-872F-A36F4D9170E2}"/>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13" name="テキスト ボックス 712">
          <a:extLst>
            <a:ext uri="{FF2B5EF4-FFF2-40B4-BE49-F238E27FC236}">
              <a16:creationId xmlns:a16="http://schemas.microsoft.com/office/drawing/2014/main" id="{1D9FA16C-6C45-403C-BFFD-0E70EDF56926}"/>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14" name="テキスト ボックス 713">
          <a:extLst>
            <a:ext uri="{FF2B5EF4-FFF2-40B4-BE49-F238E27FC236}">
              <a16:creationId xmlns:a16="http://schemas.microsoft.com/office/drawing/2014/main" id="{173A0CE2-DBD7-4715-871F-8676B5F0DC2B}"/>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58467E5C-47C7-4935-934E-D3CAFE990F90}"/>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92075</xdr:rowOff>
    </xdr:from>
    <xdr:to>
      <xdr:col>85</xdr:col>
      <xdr:colOff>177800</xdr:colOff>
      <xdr:row>81</xdr:row>
      <xdr:rowOff>22225</xdr:rowOff>
    </xdr:to>
    <xdr:sp macro="" textlink="">
      <xdr:nvSpPr>
        <xdr:cNvPr id="716" name="楕円 715">
          <a:extLst>
            <a:ext uri="{FF2B5EF4-FFF2-40B4-BE49-F238E27FC236}">
              <a16:creationId xmlns:a16="http://schemas.microsoft.com/office/drawing/2014/main" id="{8F593E18-F9F0-450D-B552-E88C3B11A2DB}"/>
            </a:ext>
          </a:extLst>
        </xdr:cNvPr>
        <xdr:cNvSpPr/>
      </xdr:nvSpPr>
      <xdr:spPr>
        <a:xfrm>
          <a:off x="14649450" y="130556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114935</xdr:rowOff>
    </xdr:from>
    <xdr:ext cx="405130" cy="259080"/>
    <xdr:sp macro="" textlink="">
      <xdr:nvSpPr>
        <xdr:cNvPr id="717" name="【消防施設】&#10;有形固定資産減価償却率該当値テキスト">
          <a:extLst>
            <a:ext uri="{FF2B5EF4-FFF2-40B4-BE49-F238E27FC236}">
              <a16:creationId xmlns:a16="http://schemas.microsoft.com/office/drawing/2014/main" id="{ED3DE69E-967E-4160-9B4B-61479C38AFEF}"/>
            </a:ext>
          </a:extLst>
        </xdr:cNvPr>
        <xdr:cNvSpPr txBox="1"/>
      </xdr:nvSpPr>
      <xdr:spPr>
        <a:xfrm>
          <a:off x="14735175" y="12916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120650</xdr:rowOff>
    </xdr:from>
    <xdr:to>
      <xdr:col>81</xdr:col>
      <xdr:colOff>101600</xdr:colOff>
      <xdr:row>83</xdr:row>
      <xdr:rowOff>50800</xdr:rowOff>
    </xdr:to>
    <xdr:sp macro="" textlink="">
      <xdr:nvSpPr>
        <xdr:cNvPr id="718" name="楕円 717">
          <a:extLst>
            <a:ext uri="{FF2B5EF4-FFF2-40B4-BE49-F238E27FC236}">
              <a16:creationId xmlns:a16="http://schemas.microsoft.com/office/drawing/2014/main" id="{E8AACF30-8559-46D4-9430-6008FD60375C}"/>
            </a:ext>
          </a:extLst>
        </xdr:cNvPr>
        <xdr:cNvSpPr/>
      </xdr:nvSpPr>
      <xdr:spPr>
        <a:xfrm>
          <a:off x="13887450" y="134112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143510</xdr:rowOff>
    </xdr:from>
    <xdr:to>
      <xdr:col>85</xdr:col>
      <xdr:colOff>127000</xdr:colOff>
      <xdr:row>83</xdr:row>
      <xdr:rowOff>0</xdr:rowOff>
    </xdr:to>
    <xdr:cxnSp macro="">
      <xdr:nvCxnSpPr>
        <xdr:cNvPr id="719" name="直線コネクタ 718">
          <a:extLst>
            <a:ext uri="{FF2B5EF4-FFF2-40B4-BE49-F238E27FC236}">
              <a16:creationId xmlns:a16="http://schemas.microsoft.com/office/drawing/2014/main" id="{CE19E0BF-7193-44A6-A545-09F6F1662E45}"/>
            </a:ext>
          </a:extLst>
        </xdr:cNvPr>
        <xdr:cNvCxnSpPr/>
      </xdr:nvCxnSpPr>
      <xdr:spPr>
        <a:xfrm flipV="1">
          <a:off x="13935075" y="13103860"/>
          <a:ext cx="762000" cy="345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92075</xdr:rowOff>
    </xdr:from>
    <xdr:to>
      <xdr:col>76</xdr:col>
      <xdr:colOff>165100</xdr:colOff>
      <xdr:row>83</xdr:row>
      <xdr:rowOff>22225</xdr:rowOff>
    </xdr:to>
    <xdr:sp macro="" textlink="">
      <xdr:nvSpPr>
        <xdr:cNvPr id="720" name="楕円 719">
          <a:extLst>
            <a:ext uri="{FF2B5EF4-FFF2-40B4-BE49-F238E27FC236}">
              <a16:creationId xmlns:a16="http://schemas.microsoft.com/office/drawing/2014/main" id="{21246BE1-A8A8-41E9-9F37-857762B379F5}"/>
            </a:ext>
          </a:extLst>
        </xdr:cNvPr>
        <xdr:cNvSpPr/>
      </xdr:nvSpPr>
      <xdr:spPr>
        <a:xfrm>
          <a:off x="13096875" y="133794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143510</xdr:rowOff>
    </xdr:from>
    <xdr:to>
      <xdr:col>81</xdr:col>
      <xdr:colOff>50800</xdr:colOff>
      <xdr:row>83</xdr:row>
      <xdr:rowOff>0</xdr:rowOff>
    </xdr:to>
    <xdr:cxnSp macro="">
      <xdr:nvCxnSpPr>
        <xdr:cNvPr id="721" name="直線コネクタ 720">
          <a:extLst>
            <a:ext uri="{FF2B5EF4-FFF2-40B4-BE49-F238E27FC236}">
              <a16:creationId xmlns:a16="http://schemas.microsoft.com/office/drawing/2014/main" id="{1C8179B5-6A1A-4542-A4DC-613B4A8FC52F}"/>
            </a:ext>
          </a:extLst>
        </xdr:cNvPr>
        <xdr:cNvCxnSpPr/>
      </xdr:nvCxnSpPr>
      <xdr:spPr>
        <a:xfrm>
          <a:off x="13144500" y="13427710"/>
          <a:ext cx="79057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61595</xdr:rowOff>
    </xdr:from>
    <xdr:to>
      <xdr:col>67</xdr:col>
      <xdr:colOff>101600</xdr:colOff>
      <xdr:row>83</xdr:row>
      <xdr:rowOff>163195</xdr:rowOff>
    </xdr:to>
    <xdr:sp macro="" textlink="">
      <xdr:nvSpPr>
        <xdr:cNvPr id="722" name="楕円 721">
          <a:extLst>
            <a:ext uri="{FF2B5EF4-FFF2-40B4-BE49-F238E27FC236}">
              <a16:creationId xmlns:a16="http://schemas.microsoft.com/office/drawing/2014/main" id="{E198874F-E80B-48DB-968F-483C7248AC8A}"/>
            </a:ext>
          </a:extLst>
        </xdr:cNvPr>
        <xdr:cNvSpPr/>
      </xdr:nvSpPr>
      <xdr:spPr>
        <a:xfrm>
          <a:off x="11487150" y="135140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81</xdr:row>
      <xdr:rowOff>4445</xdr:rowOff>
    </xdr:from>
    <xdr:ext cx="405130" cy="259080"/>
    <xdr:sp macro="" textlink="">
      <xdr:nvSpPr>
        <xdr:cNvPr id="723" name="n_1aveValue【消防施設】&#10;有形固定資産減価償却率">
          <a:extLst>
            <a:ext uri="{FF2B5EF4-FFF2-40B4-BE49-F238E27FC236}">
              <a16:creationId xmlns:a16="http://schemas.microsoft.com/office/drawing/2014/main" id="{1C52A9A8-DB96-4331-9512-FDC31F1184D6}"/>
            </a:ext>
          </a:extLst>
        </xdr:cNvPr>
        <xdr:cNvSpPr txBox="1"/>
      </xdr:nvSpPr>
      <xdr:spPr>
        <a:xfrm>
          <a:off x="13745210" y="131330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151130</xdr:rowOff>
    </xdr:from>
    <xdr:ext cx="398780" cy="259080"/>
    <xdr:sp macro="" textlink="">
      <xdr:nvSpPr>
        <xdr:cNvPr id="724" name="n_2aveValue【消防施設】&#10;有形固定資産減価償却率">
          <a:extLst>
            <a:ext uri="{FF2B5EF4-FFF2-40B4-BE49-F238E27FC236}">
              <a16:creationId xmlns:a16="http://schemas.microsoft.com/office/drawing/2014/main" id="{FAEC1726-5C4E-4318-B035-F5350A6E7E4C}"/>
            </a:ext>
          </a:extLst>
        </xdr:cNvPr>
        <xdr:cNvSpPr txBox="1"/>
      </xdr:nvSpPr>
      <xdr:spPr>
        <a:xfrm>
          <a:off x="12964160" y="1311465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105410</xdr:rowOff>
    </xdr:from>
    <xdr:ext cx="398780" cy="259080"/>
    <xdr:sp macro="" textlink="">
      <xdr:nvSpPr>
        <xdr:cNvPr id="725" name="n_3aveValue【消防施設】&#10;有形固定資産減価償却率">
          <a:extLst>
            <a:ext uri="{FF2B5EF4-FFF2-40B4-BE49-F238E27FC236}">
              <a16:creationId xmlns:a16="http://schemas.microsoft.com/office/drawing/2014/main" id="{ECBF6CAF-8E95-41C2-AD26-123863B53380}"/>
            </a:ext>
          </a:extLst>
        </xdr:cNvPr>
        <xdr:cNvSpPr txBox="1"/>
      </xdr:nvSpPr>
      <xdr:spPr>
        <a:xfrm>
          <a:off x="12164060" y="1306576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99695</xdr:rowOff>
    </xdr:from>
    <xdr:ext cx="398780" cy="252730"/>
    <xdr:sp macro="" textlink="">
      <xdr:nvSpPr>
        <xdr:cNvPr id="726" name="n_4aveValue【消防施設】&#10;有形固定資産減価償却率">
          <a:extLst>
            <a:ext uri="{FF2B5EF4-FFF2-40B4-BE49-F238E27FC236}">
              <a16:creationId xmlns:a16="http://schemas.microsoft.com/office/drawing/2014/main" id="{89A8A883-0EC4-4855-AD30-C5EC7769733A}"/>
            </a:ext>
          </a:extLst>
        </xdr:cNvPr>
        <xdr:cNvSpPr txBox="1"/>
      </xdr:nvSpPr>
      <xdr:spPr>
        <a:xfrm>
          <a:off x="11354435" y="1306639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41910</xdr:rowOff>
    </xdr:from>
    <xdr:ext cx="405130" cy="252730"/>
    <xdr:sp macro="" textlink="">
      <xdr:nvSpPr>
        <xdr:cNvPr id="727" name="n_1mainValue【消防施設】&#10;有形固定資産減価償却率">
          <a:extLst>
            <a:ext uri="{FF2B5EF4-FFF2-40B4-BE49-F238E27FC236}">
              <a16:creationId xmlns:a16="http://schemas.microsoft.com/office/drawing/2014/main" id="{F8B7B190-4D3E-4BC5-9620-A5180F91DE24}"/>
            </a:ext>
          </a:extLst>
        </xdr:cNvPr>
        <xdr:cNvSpPr txBox="1"/>
      </xdr:nvSpPr>
      <xdr:spPr>
        <a:xfrm>
          <a:off x="13745210" y="1349438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13335</xdr:rowOff>
    </xdr:from>
    <xdr:ext cx="398780" cy="259080"/>
    <xdr:sp macro="" textlink="">
      <xdr:nvSpPr>
        <xdr:cNvPr id="728" name="n_2mainValue【消防施設】&#10;有形固定資産減価償却率">
          <a:extLst>
            <a:ext uri="{FF2B5EF4-FFF2-40B4-BE49-F238E27FC236}">
              <a16:creationId xmlns:a16="http://schemas.microsoft.com/office/drawing/2014/main" id="{B2113579-A765-492D-B0F8-FCA7BF302AD8}"/>
            </a:ext>
          </a:extLst>
        </xdr:cNvPr>
        <xdr:cNvSpPr txBox="1"/>
      </xdr:nvSpPr>
      <xdr:spPr>
        <a:xfrm>
          <a:off x="12964160" y="1345946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154940</xdr:rowOff>
    </xdr:from>
    <xdr:ext cx="398780" cy="252730"/>
    <xdr:sp macro="" textlink="">
      <xdr:nvSpPr>
        <xdr:cNvPr id="729" name="n_4mainValue【消防施設】&#10;有形固定資産減価償却率">
          <a:extLst>
            <a:ext uri="{FF2B5EF4-FFF2-40B4-BE49-F238E27FC236}">
              <a16:creationId xmlns:a16="http://schemas.microsoft.com/office/drawing/2014/main" id="{211192E6-A15D-4505-BEEB-692C5FD1166A}"/>
            </a:ext>
          </a:extLst>
        </xdr:cNvPr>
        <xdr:cNvSpPr txBox="1"/>
      </xdr:nvSpPr>
      <xdr:spPr>
        <a:xfrm>
          <a:off x="11354435" y="1360424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30" name="正方形/長方形 729">
          <a:extLst>
            <a:ext uri="{FF2B5EF4-FFF2-40B4-BE49-F238E27FC236}">
              <a16:creationId xmlns:a16="http://schemas.microsoft.com/office/drawing/2014/main" id="{6253917A-F208-4D7F-95F0-B47A89EF809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1" name="正方形/長方形 730">
          <a:extLst>
            <a:ext uri="{FF2B5EF4-FFF2-40B4-BE49-F238E27FC236}">
              <a16:creationId xmlns:a16="http://schemas.microsoft.com/office/drawing/2014/main" id="{0604B8A5-896C-4232-BC1F-CDC5FB79C7FB}"/>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2" name="正方形/長方形 731">
          <a:extLst>
            <a:ext uri="{FF2B5EF4-FFF2-40B4-BE49-F238E27FC236}">
              <a16:creationId xmlns:a16="http://schemas.microsoft.com/office/drawing/2014/main" id="{AA1C2F8D-9AB8-48AA-83C9-DCF26A8720C4}"/>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3" name="正方形/長方形 732">
          <a:extLst>
            <a:ext uri="{FF2B5EF4-FFF2-40B4-BE49-F238E27FC236}">
              <a16:creationId xmlns:a16="http://schemas.microsoft.com/office/drawing/2014/main" id="{3EB0DF83-082F-4E3E-AB6F-57E1EBBE2153}"/>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4" name="正方形/長方形 733">
          <a:extLst>
            <a:ext uri="{FF2B5EF4-FFF2-40B4-BE49-F238E27FC236}">
              <a16:creationId xmlns:a16="http://schemas.microsoft.com/office/drawing/2014/main" id="{E8D03DA4-3305-4213-AA28-DCB2C4B728DC}"/>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5" name="正方形/長方形 734">
          <a:extLst>
            <a:ext uri="{FF2B5EF4-FFF2-40B4-BE49-F238E27FC236}">
              <a16:creationId xmlns:a16="http://schemas.microsoft.com/office/drawing/2014/main" id="{48FE850D-8D98-4506-96CC-304FFC2F6B69}"/>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6" name="正方形/長方形 735">
          <a:extLst>
            <a:ext uri="{FF2B5EF4-FFF2-40B4-BE49-F238E27FC236}">
              <a16:creationId xmlns:a16="http://schemas.microsoft.com/office/drawing/2014/main" id="{29453552-3253-4ED9-AA80-CE80955D2C4D}"/>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7" name="正方形/長方形 736">
          <a:extLst>
            <a:ext uri="{FF2B5EF4-FFF2-40B4-BE49-F238E27FC236}">
              <a16:creationId xmlns:a16="http://schemas.microsoft.com/office/drawing/2014/main" id="{92BE0005-62AD-4E79-9549-2B4B3B3925A8}"/>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3535" cy="219075"/>
    <xdr:sp macro="" textlink="">
      <xdr:nvSpPr>
        <xdr:cNvPr id="738" name="テキスト ボックス 737">
          <a:extLst>
            <a:ext uri="{FF2B5EF4-FFF2-40B4-BE49-F238E27FC236}">
              <a16:creationId xmlns:a16="http://schemas.microsoft.com/office/drawing/2014/main" id="{6754DA48-EBD8-4DFA-99EF-12C9E6DA0F36}"/>
            </a:ext>
          </a:extLst>
        </xdr:cNvPr>
        <xdr:cNvSpPr txBox="1"/>
      </xdr:nvSpPr>
      <xdr:spPr>
        <a:xfrm>
          <a:off x="16440150" y="1206817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39" name="直線コネクタ 738">
          <a:extLst>
            <a:ext uri="{FF2B5EF4-FFF2-40B4-BE49-F238E27FC236}">
              <a16:creationId xmlns:a16="http://schemas.microsoft.com/office/drawing/2014/main" id="{B0115791-D0B0-434F-AD80-3E50047C7627}"/>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740" name="直線コネクタ 739">
          <a:extLst>
            <a:ext uri="{FF2B5EF4-FFF2-40B4-BE49-F238E27FC236}">
              <a16:creationId xmlns:a16="http://schemas.microsoft.com/office/drawing/2014/main" id="{A9CF3B49-0B41-436C-9F2D-07B9DE1908AE}"/>
            </a:ext>
          </a:extLst>
        </xdr:cNvPr>
        <xdr:cNvCxnSpPr/>
      </xdr:nvCxnSpPr>
      <xdr:spPr>
        <a:xfrm>
          <a:off x="16459200" y="1409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1010" cy="259080"/>
    <xdr:sp macro="" textlink="">
      <xdr:nvSpPr>
        <xdr:cNvPr id="741" name="テキスト ボックス 740">
          <a:extLst>
            <a:ext uri="{FF2B5EF4-FFF2-40B4-BE49-F238E27FC236}">
              <a16:creationId xmlns:a16="http://schemas.microsoft.com/office/drawing/2014/main" id="{92399AFA-54DA-461A-893E-D0169737C864}"/>
            </a:ext>
          </a:extLst>
        </xdr:cNvPr>
        <xdr:cNvSpPr txBox="1"/>
      </xdr:nvSpPr>
      <xdr:spPr>
        <a:xfrm>
          <a:off x="16052165" y="1396492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742" name="直線コネクタ 741">
          <a:extLst>
            <a:ext uri="{FF2B5EF4-FFF2-40B4-BE49-F238E27FC236}">
              <a16:creationId xmlns:a16="http://schemas.microsoft.com/office/drawing/2014/main" id="{7C9C3937-209E-43F0-92CF-9489FBA3FE47}"/>
            </a:ext>
          </a:extLst>
        </xdr:cNvPr>
        <xdr:cNvCxnSpPr/>
      </xdr:nvCxnSpPr>
      <xdr:spPr>
        <a:xfrm>
          <a:off x="16459200" y="137833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1010" cy="252730"/>
    <xdr:sp macro="" textlink="">
      <xdr:nvSpPr>
        <xdr:cNvPr id="743" name="テキスト ボックス 742">
          <a:extLst>
            <a:ext uri="{FF2B5EF4-FFF2-40B4-BE49-F238E27FC236}">
              <a16:creationId xmlns:a16="http://schemas.microsoft.com/office/drawing/2014/main" id="{744D0CB6-B944-4588-AAB6-0FE1D8EC70A6}"/>
            </a:ext>
          </a:extLst>
        </xdr:cNvPr>
        <xdr:cNvSpPr txBox="1"/>
      </xdr:nvSpPr>
      <xdr:spPr>
        <a:xfrm>
          <a:off x="16052165" y="1365694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744" name="直線コネクタ 743">
          <a:extLst>
            <a:ext uri="{FF2B5EF4-FFF2-40B4-BE49-F238E27FC236}">
              <a16:creationId xmlns:a16="http://schemas.microsoft.com/office/drawing/2014/main" id="{821707A2-5D62-4A2F-868C-6642950E20D9}"/>
            </a:ext>
          </a:extLst>
        </xdr:cNvPr>
        <xdr:cNvCxnSpPr/>
      </xdr:nvCxnSpPr>
      <xdr:spPr>
        <a:xfrm>
          <a:off x="16459200" y="134759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1010" cy="259080"/>
    <xdr:sp macro="" textlink="">
      <xdr:nvSpPr>
        <xdr:cNvPr id="745" name="テキスト ボックス 744">
          <a:extLst>
            <a:ext uri="{FF2B5EF4-FFF2-40B4-BE49-F238E27FC236}">
              <a16:creationId xmlns:a16="http://schemas.microsoft.com/office/drawing/2014/main" id="{771B4BDD-2B85-4792-8345-5A9B0A668FD9}"/>
            </a:ext>
          </a:extLst>
        </xdr:cNvPr>
        <xdr:cNvSpPr txBox="1"/>
      </xdr:nvSpPr>
      <xdr:spPr>
        <a:xfrm>
          <a:off x="16052165" y="1334643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46" name="直線コネクタ 745">
          <a:extLst>
            <a:ext uri="{FF2B5EF4-FFF2-40B4-BE49-F238E27FC236}">
              <a16:creationId xmlns:a16="http://schemas.microsoft.com/office/drawing/2014/main" id="{0B654FBE-F1F6-4100-B779-BF86F57A9F72}"/>
            </a:ext>
          </a:extLst>
        </xdr:cNvPr>
        <xdr:cNvCxnSpPr/>
      </xdr:nvCxnSpPr>
      <xdr:spPr>
        <a:xfrm>
          <a:off x="16459200" y="131749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1010" cy="252730"/>
    <xdr:sp macro="" textlink="">
      <xdr:nvSpPr>
        <xdr:cNvPr id="747" name="テキスト ボックス 746">
          <a:extLst>
            <a:ext uri="{FF2B5EF4-FFF2-40B4-BE49-F238E27FC236}">
              <a16:creationId xmlns:a16="http://schemas.microsoft.com/office/drawing/2014/main" id="{E71BEEC4-B70D-4601-9153-DB61D5CE50EB}"/>
            </a:ext>
          </a:extLst>
        </xdr:cNvPr>
        <xdr:cNvSpPr txBox="1"/>
      </xdr:nvSpPr>
      <xdr:spPr>
        <a:xfrm>
          <a:off x="16052165" y="1303909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748" name="直線コネクタ 747">
          <a:extLst>
            <a:ext uri="{FF2B5EF4-FFF2-40B4-BE49-F238E27FC236}">
              <a16:creationId xmlns:a16="http://schemas.microsoft.com/office/drawing/2014/main" id="{D70FC229-C3FC-4A08-98E4-1139F5947D92}"/>
            </a:ext>
          </a:extLst>
        </xdr:cNvPr>
        <xdr:cNvCxnSpPr/>
      </xdr:nvCxnSpPr>
      <xdr:spPr>
        <a:xfrm>
          <a:off x="16459200" y="12868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1010" cy="259080"/>
    <xdr:sp macro="" textlink="">
      <xdr:nvSpPr>
        <xdr:cNvPr id="749" name="テキスト ボックス 748">
          <a:extLst>
            <a:ext uri="{FF2B5EF4-FFF2-40B4-BE49-F238E27FC236}">
              <a16:creationId xmlns:a16="http://schemas.microsoft.com/office/drawing/2014/main" id="{54B6D355-DDF2-4B02-9B1E-EB79BCE383DE}"/>
            </a:ext>
          </a:extLst>
        </xdr:cNvPr>
        <xdr:cNvSpPr txBox="1"/>
      </xdr:nvSpPr>
      <xdr:spPr>
        <a:xfrm>
          <a:off x="16052165" y="127317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50" name="直線コネクタ 749">
          <a:extLst>
            <a:ext uri="{FF2B5EF4-FFF2-40B4-BE49-F238E27FC236}">
              <a16:creationId xmlns:a16="http://schemas.microsoft.com/office/drawing/2014/main" id="{718EFE9C-438C-4D3E-9400-49CE1336E2DA}"/>
            </a:ext>
          </a:extLst>
        </xdr:cNvPr>
        <xdr:cNvCxnSpPr/>
      </xdr:nvCxnSpPr>
      <xdr:spPr>
        <a:xfrm>
          <a:off x="16459200" y="12556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1010" cy="259080"/>
    <xdr:sp macro="" textlink="">
      <xdr:nvSpPr>
        <xdr:cNvPr id="751" name="テキスト ボックス 750">
          <a:extLst>
            <a:ext uri="{FF2B5EF4-FFF2-40B4-BE49-F238E27FC236}">
              <a16:creationId xmlns:a16="http://schemas.microsoft.com/office/drawing/2014/main" id="{290450C6-7109-46AB-8322-9C57FA4F1DA5}"/>
            </a:ext>
          </a:extLst>
        </xdr:cNvPr>
        <xdr:cNvSpPr txBox="1"/>
      </xdr:nvSpPr>
      <xdr:spPr>
        <a:xfrm>
          <a:off x="16052165" y="1242060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52" name="直線コネクタ 751">
          <a:extLst>
            <a:ext uri="{FF2B5EF4-FFF2-40B4-BE49-F238E27FC236}">
              <a16:creationId xmlns:a16="http://schemas.microsoft.com/office/drawing/2014/main" id="{DCCDD57F-DF84-434C-A456-7B4614AB96DC}"/>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1010" cy="259080"/>
    <xdr:sp macro="" textlink="">
      <xdr:nvSpPr>
        <xdr:cNvPr id="753" name="テキスト ボックス 752">
          <a:extLst>
            <a:ext uri="{FF2B5EF4-FFF2-40B4-BE49-F238E27FC236}">
              <a16:creationId xmlns:a16="http://schemas.microsoft.com/office/drawing/2014/main" id="{67E7488D-5009-4BAA-A44C-B2B227E72E4C}"/>
            </a:ext>
          </a:extLst>
        </xdr:cNvPr>
        <xdr:cNvSpPr txBox="1"/>
      </xdr:nvSpPr>
      <xdr:spPr>
        <a:xfrm>
          <a:off x="16052165" y="12113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54" name="【消防施設】&#10;一人当たり面積グラフ枠">
          <a:extLst>
            <a:ext uri="{FF2B5EF4-FFF2-40B4-BE49-F238E27FC236}">
              <a16:creationId xmlns:a16="http://schemas.microsoft.com/office/drawing/2014/main" id="{C04D291A-97CE-4E42-AF03-B59B014A0CB4}"/>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40640</xdr:rowOff>
    </xdr:from>
    <xdr:to>
      <xdr:col>116</xdr:col>
      <xdr:colOff>62865</xdr:colOff>
      <xdr:row>86</xdr:row>
      <xdr:rowOff>147955</xdr:rowOff>
    </xdr:to>
    <xdr:cxnSp macro="">
      <xdr:nvCxnSpPr>
        <xdr:cNvPr id="755" name="直線コネクタ 754">
          <a:extLst>
            <a:ext uri="{FF2B5EF4-FFF2-40B4-BE49-F238E27FC236}">
              <a16:creationId xmlns:a16="http://schemas.microsoft.com/office/drawing/2014/main" id="{69514140-7FC0-4C31-AAE2-64B4EB3E7CF7}"/>
            </a:ext>
          </a:extLst>
        </xdr:cNvPr>
        <xdr:cNvCxnSpPr/>
      </xdr:nvCxnSpPr>
      <xdr:spPr>
        <a:xfrm flipV="1">
          <a:off x="19954240" y="12680315"/>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151765</xdr:rowOff>
    </xdr:from>
    <xdr:ext cx="469900" cy="259080"/>
    <xdr:sp macro="" textlink="">
      <xdr:nvSpPr>
        <xdr:cNvPr id="756" name="【消防施設】&#10;一人当たり面積最小値テキスト">
          <a:extLst>
            <a:ext uri="{FF2B5EF4-FFF2-40B4-BE49-F238E27FC236}">
              <a16:creationId xmlns:a16="http://schemas.microsoft.com/office/drawing/2014/main" id="{F07B0011-3E46-4996-B683-32A40D8B23C8}"/>
            </a:ext>
          </a:extLst>
        </xdr:cNvPr>
        <xdr:cNvSpPr txBox="1"/>
      </xdr:nvSpPr>
      <xdr:spPr>
        <a:xfrm>
          <a:off x="19992975" y="14086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147955</xdr:rowOff>
    </xdr:from>
    <xdr:to>
      <xdr:col>116</xdr:col>
      <xdr:colOff>152400</xdr:colOff>
      <xdr:row>86</xdr:row>
      <xdr:rowOff>147955</xdr:rowOff>
    </xdr:to>
    <xdr:cxnSp macro="">
      <xdr:nvCxnSpPr>
        <xdr:cNvPr id="757" name="直線コネクタ 756">
          <a:extLst>
            <a:ext uri="{FF2B5EF4-FFF2-40B4-BE49-F238E27FC236}">
              <a16:creationId xmlns:a16="http://schemas.microsoft.com/office/drawing/2014/main" id="{C25199C5-6E56-4BC7-B654-F070360D936B}"/>
            </a:ext>
          </a:extLst>
        </xdr:cNvPr>
        <xdr:cNvCxnSpPr/>
      </xdr:nvCxnSpPr>
      <xdr:spPr>
        <a:xfrm>
          <a:off x="19878675" y="140798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158115</xdr:rowOff>
    </xdr:from>
    <xdr:ext cx="469900" cy="252730"/>
    <xdr:sp macro="" textlink="">
      <xdr:nvSpPr>
        <xdr:cNvPr id="758" name="【消防施設】&#10;一人当たり面積最大値テキスト">
          <a:extLst>
            <a:ext uri="{FF2B5EF4-FFF2-40B4-BE49-F238E27FC236}">
              <a16:creationId xmlns:a16="http://schemas.microsoft.com/office/drawing/2014/main" id="{75FB2DA4-0FA2-494C-837C-C544174B17BE}"/>
            </a:ext>
          </a:extLst>
        </xdr:cNvPr>
        <xdr:cNvSpPr txBox="1"/>
      </xdr:nvSpPr>
      <xdr:spPr>
        <a:xfrm>
          <a:off x="19992975" y="124771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40640</xdr:rowOff>
    </xdr:from>
    <xdr:to>
      <xdr:col>116</xdr:col>
      <xdr:colOff>152400</xdr:colOff>
      <xdr:row>78</xdr:row>
      <xdr:rowOff>40640</xdr:rowOff>
    </xdr:to>
    <xdr:cxnSp macro="">
      <xdr:nvCxnSpPr>
        <xdr:cNvPr id="759" name="直線コネクタ 758">
          <a:extLst>
            <a:ext uri="{FF2B5EF4-FFF2-40B4-BE49-F238E27FC236}">
              <a16:creationId xmlns:a16="http://schemas.microsoft.com/office/drawing/2014/main" id="{DFF3E4B7-7A87-4CD7-B8AB-7180028CAFD0}"/>
            </a:ext>
          </a:extLst>
        </xdr:cNvPr>
        <xdr:cNvCxnSpPr/>
      </xdr:nvCxnSpPr>
      <xdr:spPr>
        <a:xfrm>
          <a:off x="19878675" y="126803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170815</xdr:rowOff>
    </xdr:from>
    <xdr:ext cx="469900" cy="258445"/>
    <xdr:sp macro="" textlink="">
      <xdr:nvSpPr>
        <xdr:cNvPr id="760" name="【消防施設】&#10;一人当たり面積平均値テキスト">
          <a:extLst>
            <a:ext uri="{FF2B5EF4-FFF2-40B4-BE49-F238E27FC236}">
              <a16:creationId xmlns:a16="http://schemas.microsoft.com/office/drawing/2014/main" id="{21802099-DDFF-43A2-AD36-421D88222851}"/>
            </a:ext>
          </a:extLst>
        </xdr:cNvPr>
        <xdr:cNvSpPr txBox="1"/>
      </xdr:nvSpPr>
      <xdr:spPr>
        <a:xfrm>
          <a:off x="19992975" y="1377251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147955</xdr:rowOff>
    </xdr:from>
    <xdr:to>
      <xdr:col>116</xdr:col>
      <xdr:colOff>114300</xdr:colOff>
      <xdr:row>86</xdr:row>
      <xdr:rowOff>78105</xdr:rowOff>
    </xdr:to>
    <xdr:sp macro="" textlink="">
      <xdr:nvSpPr>
        <xdr:cNvPr id="761" name="フローチャート: 判断 760">
          <a:extLst>
            <a:ext uri="{FF2B5EF4-FFF2-40B4-BE49-F238E27FC236}">
              <a16:creationId xmlns:a16="http://schemas.microsoft.com/office/drawing/2014/main" id="{6B6EAA0B-D7CF-4ABD-BE92-0C4F34EE5F90}"/>
            </a:ext>
          </a:extLst>
        </xdr:cNvPr>
        <xdr:cNvSpPr/>
      </xdr:nvSpPr>
      <xdr:spPr>
        <a:xfrm>
          <a:off x="19897725" y="139179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762" name="フローチャート: 判断 761">
          <a:extLst>
            <a:ext uri="{FF2B5EF4-FFF2-40B4-BE49-F238E27FC236}">
              <a16:creationId xmlns:a16="http://schemas.microsoft.com/office/drawing/2014/main" id="{54DE2541-17AA-4693-B8D1-1784636A9AF1}"/>
            </a:ext>
          </a:extLst>
        </xdr:cNvPr>
        <xdr:cNvSpPr/>
      </xdr:nvSpPr>
      <xdr:spPr>
        <a:xfrm>
          <a:off x="19154775" y="13924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153035</xdr:rowOff>
    </xdr:from>
    <xdr:to>
      <xdr:col>107</xdr:col>
      <xdr:colOff>101600</xdr:colOff>
      <xdr:row>86</xdr:row>
      <xdr:rowOff>83185</xdr:rowOff>
    </xdr:to>
    <xdr:sp macro="" textlink="">
      <xdr:nvSpPr>
        <xdr:cNvPr id="763" name="フローチャート: 判断 762">
          <a:extLst>
            <a:ext uri="{FF2B5EF4-FFF2-40B4-BE49-F238E27FC236}">
              <a16:creationId xmlns:a16="http://schemas.microsoft.com/office/drawing/2014/main" id="{FDB6645F-07A9-4241-A596-E3724423AF25}"/>
            </a:ext>
          </a:extLst>
        </xdr:cNvPr>
        <xdr:cNvSpPr/>
      </xdr:nvSpPr>
      <xdr:spPr>
        <a:xfrm>
          <a:off x="18345150" y="139261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149225</xdr:rowOff>
    </xdr:from>
    <xdr:to>
      <xdr:col>102</xdr:col>
      <xdr:colOff>165100</xdr:colOff>
      <xdr:row>86</xdr:row>
      <xdr:rowOff>79375</xdr:rowOff>
    </xdr:to>
    <xdr:sp macro="" textlink="">
      <xdr:nvSpPr>
        <xdr:cNvPr id="764" name="フローチャート: 判断 763">
          <a:extLst>
            <a:ext uri="{FF2B5EF4-FFF2-40B4-BE49-F238E27FC236}">
              <a16:creationId xmlns:a16="http://schemas.microsoft.com/office/drawing/2014/main" id="{E1E34D2A-5526-46A8-8800-FB922A4A323F}"/>
            </a:ext>
          </a:extLst>
        </xdr:cNvPr>
        <xdr:cNvSpPr/>
      </xdr:nvSpPr>
      <xdr:spPr>
        <a:xfrm>
          <a:off x="17554575" y="139223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157480</xdr:rowOff>
    </xdr:from>
    <xdr:to>
      <xdr:col>98</xdr:col>
      <xdr:colOff>38100</xdr:colOff>
      <xdr:row>86</xdr:row>
      <xdr:rowOff>87630</xdr:rowOff>
    </xdr:to>
    <xdr:sp macro="" textlink="">
      <xdr:nvSpPr>
        <xdr:cNvPr id="765" name="フローチャート: 判断 764">
          <a:extLst>
            <a:ext uri="{FF2B5EF4-FFF2-40B4-BE49-F238E27FC236}">
              <a16:creationId xmlns:a16="http://schemas.microsoft.com/office/drawing/2014/main" id="{4ACE8A74-5867-43B4-BC88-33FD31AB3A6E}"/>
            </a:ext>
          </a:extLst>
        </xdr:cNvPr>
        <xdr:cNvSpPr/>
      </xdr:nvSpPr>
      <xdr:spPr>
        <a:xfrm>
          <a:off x="16754475" y="139338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66" name="テキスト ボックス 765">
          <a:extLst>
            <a:ext uri="{FF2B5EF4-FFF2-40B4-BE49-F238E27FC236}">
              <a16:creationId xmlns:a16="http://schemas.microsoft.com/office/drawing/2014/main" id="{886D363F-E95C-4829-84F8-55DC05258D8C}"/>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67" name="テキスト ボックス 766">
          <a:extLst>
            <a:ext uri="{FF2B5EF4-FFF2-40B4-BE49-F238E27FC236}">
              <a16:creationId xmlns:a16="http://schemas.microsoft.com/office/drawing/2014/main" id="{A81C9149-1A74-49C0-BA51-C527F878D55A}"/>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68" name="テキスト ボックス 767">
          <a:extLst>
            <a:ext uri="{FF2B5EF4-FFF2-40B4-BE49-F238E27FC236}">
              <a16:creationId xmlns:a16="http://schemas.microsoft.com/office/drawing/2014/main" id="{856ABD9C-3923-4399-ADB9-976E032E0805}"/>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69" name="テキスト ボックス 768">
          <a:extLst>
            <a:ext uri="{FF2B5EF4-FFF2-40B4-BE49-F238E27FC236}">
              <a16:creationId xmlns:a16="http://schemas.microsoft.com/office/drawing/2014/main" id="{B42FB236-C6B2-4981-8FF8-4719F2BEB903}"/>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70" name="テキスト ボックス 769">
          <a:extLst>
            <a:ext uri="{FF2B5EF4-FFF2-40B4-BE49-F238E27FC236}">
              <a16:creationId xmlns:a16="http://schemas.microsoft.com/office/drawing/2014/main" id="{0DE64A9E-F6F2-4AA2-9E3D-5D81F4B28980}"/>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76835</xdr:rowOff>
    </xdr:from>
    <xdr:to>
      <xdr:col>116</xdr:col>
      <xdr:colOff>114300</xdr:colOff>
      <xdr:row>87</xdr:row>
      <xdr:rowOff>6985</xdr:rowOff>
    </xdr:to>
    <xdr:sp macro="" textlink="">
      <xdr:nvSpPr>
        <xdr:cNvPr id="771" name="楕円 770">
          <a:extLst>
            <a:ext uri="{FF2B5EF4-FFF2-40B4-BE49-F238E27FC236}">
              <a16:creationId xmlns:a16="http://schemas.microsoft.com/office/drawing/2014/main" id="{22F30865-ED53-42CD-A0D1-CADBDA4D71FC}"/>
            </a:ext>
          </a:extLst>
        </xdr:cNvPr>
        <xdr:cNvSpPr/>
      </xdr:nvSpPr>
      <xdr:spPr>
        <a:xfrm>
          <a:off x="19897725" y="14011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163195</xdr:rowOff>
    </xdr:from>
    <xdr:ext cx="469900" cy="259080"/>
    <xdr:sp macro="" textlink="">
      <xdr:nvSpPr>
        <xdr:cNvPr id="772" name="【消防施設】&#10;一人当たり面積該当値テキスト">
          <a:extLst>
            <a:ext uri="{FF2B5EF4-FFF2-40B4-BE49-F238E27FC236}">
              <a16:creationId xmlns:a16="http://schemas.microsoft.com/office/drawing/2014/main" id="{2E176B3C-2E85-46F3-8463-92DAE0D3C490}"/>
            </a:ext>
          </a:extLst>
        </xdr:cNvPr>
        <xdr:cNvSpPr txBox="1"/>
      </xdr:nvSpPr>
      <xdr:spPr>
        <a:xfrm>
          <a:off x="19992975" y="13933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73025</xdr:rowOff>
    </xdr:from>
    <xdr:to>
      <xdr:col>112</xdr:col>
      <xdr:colOff>38100</xdr:colOff>
      <xdr:row>87</xdr:row>
      <xdr:rowOff>3175</xdr:rowOff>
    </xdr:to>
    <xdr:sp macro="" textlink="">
      <xdr:nvSpPr>
        <xdr:cNvPr id="773" name="楕円 772">
          <a:extLst>
            <a:ext uri="{FF2B5EF4-FFF2-40B4-BE49-F238E27FC236}">
              <a16:creationId xmlns:a16="http://schemas.microsoft.com/office/drawing/2014/main" id="{7E744090-1C7B-4064-89EF-5A7E8AFC890D}"/>
            </a:ext>
          </a:extLst>
        </xdr:cNvPr>
        <xdr:cNvSpPr/>
      </xdr:nvSpPr>
      <xdr:spPr>
        <a:xfrm>
          <a:off x="19154775" y="14008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123825</xdr:rowOff>
    </xdr:from>
    <xdr:to>
      <xdr:col>116</xdr:col>
      <xdr:colOff>63500</xdr:colOff>
      <xdr:row>86</xdr:row>
      <xdr:rowOff>127635</xdr:rowOff>
    </xdr:to>
    <xdr:cxnSp macro="">
      <xdr:nvCxnSpPr>
        <xdr:cNvPr id="774" name="直線コネクタ 773">
          <a:extLst>
            <a:ext uri="{FF2B5EF4-FFF2-40B4-BE49-F238E27FC236}">
              <a16:creationId xmlns:a16="http://schemas.microsoft.com/office/drawing/2014/main" id="{B26B5622-A5D0-4F5A-B8A8-F8CA100B6548}"/>
            </a:ext>
          </a:extLst>
        </xdr:cNvPr>
        <xdr:cNvCxnSpPr/>
      </xdr:nvCxnSpPr>
      <xdr:spPr>
        <a:xfrm>
          <a:off x="19202400" y="14055725"/>
          <a:ext cx="7524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74930</xdr:rowOff>
    </xdr:from>
    <xdr:to>
      <xdr:col>107</xdr:col>
      <xdr:colOff>101600</xdr:colOff>
      <xdr:row>87</xdr:row>
      <xdr:rowOff>4445</xdr:rowOff>
    </xdr:to>
    <xdr:sp macro="" textlink="">
      <xdr:nvSpPr>
        <xdr:cNvPr id="775" name="楕円 774">
          <a:extLst>
            <a:ext uri="{FF2B5EF4-FFF2-40B4-BE49-F238E27FC236}">
              <a16:creationId xmlns:a16="http://schemas.microsoft.com/office/drawing/2014/main" id="{A69EE6E0-19D6-46AC-8563-0C540EA2F356}"/>
            </a:ext>
          </a:extLst>
        </xdr:cNvPr>
        <xdr:cNvSpPr/>
      </xdr:nvSpPr>
      <xdr:spPr>
        <a:xfrm>
          <a:off x="18345150" y="14010005"/>
          <a:ext cx="10477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123825</xdr:rowOff>
    </xdr:from>
    <xdr:to>
      <xdr:col>111</xdr:col>
      <xdr:colOff>177800</xdr:colOff>
      <xdr:row>86</xdr:row>
      <xdr:rowOff>125095</xdr:rowOff>
    </xdr:to>
    <xdr:cxnSp macro="">
      <xdr:nvCxnSpPr>
        <xdr:cNvPr id="776" name="直線コネクタ 775">
          <a:extLst>
            <a:ext uri="{FF2B5EF4-FFF2-40B4-BE49-F238E27FC236}">
              <a16:creationId xmlns:a16="http://schemas.microsoft.com/office/drawing/2014/main" id="{8A9D0D5D-E891-43C0-BC5D-FBCE4133E23C}"/>
            </a:ext>
          </a:extLst>
        </xdr:cNvPr>
        <xdr:cNvCxnSpPr/>
      </xdr:nvCxnSpPr>
      <xdr:spPr>
        <a:xfrm flipV="1">
          <a:off x="18392775" y="14055725"/>
          <a:ext cx="8096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75565</xdr:rowOff>
    </xdr:from>
    <xdr:to>
      <xdr:col>98</xdr:col>
      <xdr:colOff>38100</xdr:colOff>
      <xdr:row>87</xdr:row>
      <xdr:rowOff>6350</xdr:rowOff>
    </xdr:to>
    <xdr:sp macro="" textlink="">
      <xdr:nvSpPr>
        <xdr:cNvPr id="777" name="楕円 776">
          <a:extLst>
            <a:ext uri="{FF2B5EF4-FFF2-40B4-BE49-F238E27FC236}">
              <a16:creationId xmlns:a16="http://schemas.microsoft.com/office/drawing/2014/main" id="{A9202993-0AA3-45F9-9EED-880899E45758}"/>
            </a:ext>
          </a:extLst>
        </xdr:cNvPr>
        <xdr:cNvSpPr/>
      </xdr:nvSpPr>
      <xdr:spPr>
        <a:xfrm>
          <a:off x="16754475" y="14010640"/>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84</xdr:row>
      <xdr:rowOff>97790</xdr:rowOff>
    </xdr:from>
    <xdr:ext cx="469900" cy="252730"/>
    <xdr:sp macro="" textlink="">
      <xdr:nvSpPr>
        <xdr:cNvPr id="778" name="n_1aveValue【消防施設】&#10;一人当たり面積">
          <a:extLst>
            <a:ext uri="{FF2B5EF4-FFF2-40B4-BE49-F238E27FC236}">
              <a16:creationId xmlns:a16="http://schemas.microsoft.com/office/drawing/2014/main" id="{E1FD4704-2EA0-4BDA-BC11-8D6C30B54B23}"/>
            </a:ext>
          </a:extLst>
        </xdr:cNvPr>
        <xdr:cNvSpPr txBox="1"/>
      </xdr:nvSpPr>
      <xdr:spPr>
        <a:xfrm>
          <a:off x="18983325" y="137090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99695</xdr:rowOff>
    </xdr:from>
    <xdr:ext cx="463550" cy="252730"/>
    <xdr:sp macro="" textlink="">
      <xdr:nvSpPr>
        <xdr:cNvPr id="779" name="n_2aveValue【消防施設】&#10;一人当たり面積">
          <a:extLst>
            <a:ext uri="{FF2B5EF4-FFF2-40B4-BE49-F238E27FC236}">
              <a16:creationId xmlns:a16="http://schemas.microsoft.com/office/drawing/2014/main" id="{C947C997-0A92-49D1-B84A-CB2DD5E323C3}"/>
            </a:ext>
          </a:extLst>
        </xdr:cNvPr>
        <xdr:cNvSpPr txBox="1"/>
      </xdr:nvSpPr>
      <xdr:spPr>
        <a:xfrm>
          <a:off x="18183225" y="137140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95885</xdr:rowOff>
    </xdr:from>
    <xdr:ext cx="463550" cy="259080"/>
    <xdr:sp macro="" textlink="">
      <xdr:nvSpPr>
        <xdr:cNvPr id="780" name="n_3aveValue【消防施設】&#10;一人当たり面積">
          <a:extLst>
            <a:ext uri="{FF2B5EF4-FFF2-40B4-BE49-F238E27FC236}">
              <a16:creationId xmlns:a16="http://schemas.microsoft.com/office/drawing/2014/main" id="{0B209F23-FDA6-4840-8B17-282134196B60}"/>
            </a:ext>
          </a:extLst>
        </xdr:cNvPr>
        <xdr:cNvSpPr txBox="1"/>
      </xdr:nvSpPr>
      <xdr:spPr>
        <a:xfrm>
          <a:off x="17383125" y="137071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104140</xdr:rowOff>
    </xdr:from>
    <xdr:ext cx="463550" cy="259080"/>
    <xdr:sp macro="" textlink="">
      <xdr:nvSpPr>
        <xdr:cNvPr id="781" name="n_4aveValue【消防施設】&#10;一人当たり面積">
          <a:extLst>
            <a:ext uri="{FF2B5EF4-FFF2-40B4-BE49-F238E27FC236}">
              <a16:creationId xmlns:a16="http://schemas.microsoft.com/office/drawing/2014/main" id="{9C5210CF-5577-48FD-83E7-18F1676A3B98}"/>
            </a:ext>
          </a:extLst>
        </xdr:cNvPr>
        <xdr:cNvSpPr txBox="1"/>
      </xdr:nvSpPr>
      <xdr:spPr>
        <a:xfrm>
          <a:off x="16592550" y="1371854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166370</xdr:rowOff>
    </xdr:from>
    <xdr:ext cx="469900" cy="252730"/>
    <xdr:sp macro="" textlink="">
      <xdr:nvSpPr>
        <xdr:cNvPr id="782" name="n_1mainValue【消防施設】&#10;一人当たり面積">
          <a:extLst>
            <a:ext uri="{FF2B5EF4-FFF2-40B4-BE49-F238E27FC236}">
              <a16:creationId xmlns:a16="http://schemas.microsoft.com/office/drawing/2014/main" id="{B279FE6F-5460-4EA6-B537-BE4F9A61BEE2}"/>
            </a:ext>
          </a:extLst>
        </xdr:cNvPr>
        <xdr:cNvSpPr txBox="1"/>
      </xdr:nvSpPr>
      <xdr:spPr>
        <a:xfrm>
          <a:off x="18983325" y="140982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167005</xdr:rowOff>
    </xdr:from>
    <xdr:ext cx="463550" cy="252730"/>
    <xdr:sp macro="" textlink="">
      <xdr:nvSpPr>
        <xdr:cNvPr id="783" name="n_2mainValue【消防施設】&#10;一人当たり面積">
          <a:extLst>
            <a:ext uri="{FF2B5EF4-FFF2-40B4-BE49-F238E27FC236}">
              <a16:creationId xmlns:a16="http://schemas.microsoft.com/office/drawing/2014/main" id="{550FFFAF-CF77-44AC-91D1-998D197DFDDE}"/>
            </a:ext>
          </a:extLst>
        </xdr:cNvPr>
        <xdr:cNvSpPr txBox="1"/>
      </xdr:nvSpPr>
      <xdr:spPr>
        <a:xfrm>
          <a:off x="18183225" y="1409890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168275</xdr:rowOff>
    </xdr:from>
    <xdr:ext cx="463550" cy="252730"/>
    <xdr:sp macro="" textlink="">
      <xdr:nvSpPr>
        <xdr:cNvPr id="784" name="n_4mainValue【消防施設】&#10;一人当たり面積">
          <a:extLst>
            <a:ext uri="{FF2B5EF4-FFF2-40B4-BE49-F238E27FC236}">
              <a16:creationId xmlns:a16="http://schemas.microsoft.com/office/drawing/2014/main" id="{B51769D5-4144-4B9C-975E-2D97AFD0F5A1}"/>
            </a:ext>
          </a:extLst>
        </xdr:cNvPr>
        <xdr:cNvSpPr txBox="1"/>
      </xdr:nvSpPr>
      <xdr:spPr>
        <a:xfrm>
          <a:off x="16592550" y="1409382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85" name="正方形/長方形 784">
          <a:extLst>
            <a:ext uri="{FF2B5EF4-FFF2-40B4-BE49-F238E27FC236}">
              <a16:creationId xmlns:a16="http://schemas.microsoft.com/office/drawing/2014/main" id="{4395DFA3-B603-423C-A78D-CDC6EE48E5A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86" name="正方形/長方形 785">
          <a:extLst>
            <a:ext uri="{FF2B5EF4-FFF2-40B4-BE49-F238E27FC236}">
              <a16:creationId xmlns:a16="http://schemas.microsoft.com/office/drawing/2014/main" id="{9FB6B6A1-4B47-4C33-A447-AD06F63DD61F}"/>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87" name="正方形/長方形 786">
          <a:extLst>
            <a:ext uri="{FF2B5EF4-FFF2-40B4-BE49-F238E27FC236}">
              <a16:creationId xmlns:a16="http://schemas.microsoft.com/office/drawing/2014/main" id="{A9779B8E-FFF4-4D1D-9AE8-0E34315443ED}"/>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88" name="正方形/長方形 787">
          <a:extLst>
            <a:ext uri="{FF2B5EF4-FFF2-40B4-BE49-F238E27FC236}">
              <a16:creationId xmlns:a16="http://schemas.microsoft.com/office/drawing/2014/main" id="{2735092B-6B71-4842-876E-72347E9D25F3}"/>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89" name="正方形/長方形 788">
          <a:extLst>
            <a:ext uri="{FF2B5EF4-FFF2-40B4-BE49-F238E27FC236}">
              <a16:creationId xmlns:a16="http://schemas.microsoft.com/office/drawing/2014/main" id="{35A6CB11-0DC2-4453-9AF9-592CAB9D484D}"/>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90" name="正方形/長方形 789">
          <a:extLst>
            <a:ext uri="{FF2B5EF4-FFF2-40B4-BE49-F238E27FC236}">
              <a16:creationId xmlns:a16="http://schemas.microsoft.com/office/drawing/2014/main" id="{9831E2B9-C8B4-4204-BA1A-3B3B5E574F7F}"/>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91" name="正方形/長方形 790">
          <a:extLst>
            <a:ext uri="{FF2B5EF4-FFF2-40B4-BE49-F238E27FC236}">
              <a16:creationId xmlns:a16="http://schemas.microsoft.com/office/drawing/2014/main" id="{D699D1A5-9D36-471A-9787-8D778BDACD04}"/>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92" name="正方形/長方形 791">
          <a:extLst>
            <a:ext uri="{FF2B5EF4-FFF2-40B4-BE49-F238E27FC236}">
              <a16:creationId xmlns:a16="http://schemas.microsoft.com/office/drawing/2014/main" id="{CA2D73DB-C18C-4F8A-88BB-CA0D421D72B9}"/>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2100" cy="225425"/>
    <xdr:sp macro="" textlink="">
      <xdr:nvSpPr>
        <xdr:cNvPr id="793" name="テキスト ボックス 792">
          <a:extLst>
            <a:ext uri="{FF2B5EF4-FFF2-40B4-BE49-F238E27FC236}">
              <a16:creationId xmlns:a16="http://schemas.microsoft.com/office/drawing/2014/main" id="{4F1ABC32-2466-4AE2-BC16-9ED682730D0C}"/>
            </a:ext>
          </a:extLst>
        </xdr:cNvPr>
        <xdr:cNvSpPr txBox="1"/>
      </xdr:nvSpPr>
      <xdr:spPr>
        <a:xfrm>
          <a:off x="11172825" y="1571625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94" name="直線コネクタ 793">
          <a:extLst>
            <a:ext uri="{FF2B5EF4-FFF2-40B4-BE49-F238E27FC236}">
              <a16:creationId xmlns:a16="http://schemas.microsoft.com/office/drawing/2014/main" id="{AC231EC1-1531-4035-91DF-7BEF4A2FECBC}"/>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1010" cy="259080"/>
    <xdr:sp macro="" textlink="">
      <xdr:nvSpPr>
        <xdr:cNvPr id="795" name="テキスト ボックス 794">
          <a:extLst>
            <a:ext uri="{FF2B5EF4-FFF2-40B4-BE49-F238E27FC236}">
              <a16:creationId xmlns:a16="http://schemas.microsoft.com/office/drawing/2014/main" id="{5325AA67-E914-4E74-8365-1B8439E0476A}"/>
            </a:ext>
          </a:extLst>
        </xdr:cNvPr>
        <xdr:cNvSpPr txBox="1"/>
      </xdr:nvSpPr>
      <xdr:spPr>
        <a:xfrm>
          <a:off x="10794365" y="18047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96" name="直線コネクタ 795">
          <a:extLst>
            <a:ext uri="{FF2B5EF4-FFF2-40B4-BE49-F238E27FC236}">
              <a16:creationId xmlns:a16="http://schemas.microsoft.com/office/drawing/2014/main" id="{B139AD7F-3968-4EEA-A707-CDC52538BC5D}"/>
            </a:ext>
          </a:extLst>
        </xdr:cNvPr>
        <xdr:cNvCxnSpPr/>
      </xdr:nvCxnSpPr>
      <xdr:spPr>
        <a:xfrm>
          <a:off x="11210925" y="1786636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1010" cy="252730"/>
    <xdr:sp macro="" textlink="">
      <xdr:nvSpPr>
        <xdr:cNvPr id="797" name="テキスト ボックス 796">
          <a:extLst>
            <a:ext uri="{FF2B5EF4-FFF2-40B4-BE49-F238E27FC236}">
              <a16:creationId xmlns:a16="http://schemas.microsoft.com/office/drawing/2014/main" id="{BE7BFDF8-2BFB-4FEC-829F-C59B5A9379D2}"/>
            </a:ext>
          </a:extLst>
        </xdr:cNvPr>
        <xdr:cNvSpPr txBox="1"/>
      </xdr:nvSpPr>
      <xdr:spPr>
        <a:xfrm>
          <a:off x="10794365" y="1772729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98" name="直線コネクタ 797">
          <a:extLst>
            <a:ext uri="{FF2B5EF4-FFF2-40B4-BE49-F238E27FC236}">
              <a16:creationId xmlns:a16="http://schemas.microsoft.com/office/drawing/2014/main" id="{7C20E567-40CC-4CD0-884A-FA6B301FE194}"/>
            </a:ext>
          </a:extLst>
        </xdr:cNvPr>
        <xdr:cNvCxnSpPr/>
      </xdr:nvCxnSpPr>
      <xdr:spPr>
        <a:xfrm>
          <a:off x="11210925" y="175367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99" name="テキスト ボックス 798">
          <a:extLst>
            <a:ext uri="{FF2B5EF4-FFF2-40B4-BE49-F238E27FC236}">
              <a16:creationId xmlns:a16="http://schemas.microsoft.com/office/drawing/2014/main" id="{613D9B9C-06C0-4BF5-B6B9-13E6DF67C347}"/>
            </a:ext>
          </a:extLst>
        </xdr:cNvPr>
        <xdr:cNvSpPr txBox="1"/>
      </xdr:nvSpPr>
      <xdr:spPr>
        <a:xfrm>
          <a:off x="10845800" y="174002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00" name="直線コネクタ 799">
          <a:extLst>
            <a:ext uri="{FF2B5EF4-FFF2-40B4-BE49-F238E27FC236}">
              <a16:creationId xmlns:a16="http://schemas.microsoft.com/office/drawing/2014/main" id="{04B462BD-A41D-4F60-81C4-A20A233903CF}"/>
            </a:ext>
          </a:extLst>
        </xdr:cNvPr>
        <xdr:cNvCxnSpPr/>
      </xdr:nvCxnSpPr>
      <xdr:spPr>
        <a:xfrm>
          <a:off x="11210925" y="172097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2730"/>
    <xdr:sp macro="" textlink="">
      <xdr:nvSpPr>
        <xdr:cNvPr id="801" name="テキスト ボックス 800">
          <a:extLst>
            <a:ext uri="{FF2B5EF4-FFF2-40B4-BE49-F238E27FC236}">
              <a16:creationId xmlns:a16="http://schemas.microsoft.com/office/drawing/2014/main" id="{EBE1BD1D-6592-4729-BF8C-BA504E2E7EB2}"/>
            </a:ext>
          </a:extLst>
        </xdr:cNvPr>
        <xdr:cNvSpPr txBox="1"/>
      </xdr:nvSpPr>
      <xdr:spPr>
        <a:xfrm>
          <a:off x="10845800" y="1707134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02" name="直線コネクタ 801">
          <a:extLst>
            <a:ext uri="{FF2B5EF4-FFF2-40B4-BE49-F238E27FC236}">
              <a16:creationId xmlns:a16="http://schemas.microsoft.com/office/drawing/2014/main" id="{ED03F44D-1420-430A-BB04-6557B66B83C4}"/>
            </a:ext>
          </a:extLst>
        </xdr:cNvPr>
        <xdr:cNvCxnSpPr/>
      </xdr:nvCxnSpPr>
      <xdr:spPr>
        <a:xfrm>
          <a:off x="11210925" y="1688973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03" name="テキスト ボックス 802">
          <a:extLst>
            <a:ext uri="{FF2B5EF4-FFF2-40B4-BE49-F238E27FC236}">
              <a16:creationId xmlns:a16="http://schemas.microsoft.com/office/drawing/2014/main" id="{53E6AF39-057D-432D-967F-970060F714C3}"/>
            </a:ext>
          </a:extLst>
        </xdr:cNvPr>
        <xdr:cNvSpPr txBox="1"/>
      </xdr:nvSpPr>
      <xdr:spPr>
        <a:xfrm>
          <a:off x="10845800" y="1674431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04" name="直線コネクタ 803">
          <a:extLst>
            <a:ext uri="{FF2B5EF4-FFF2-40B4-BE49-F238E27FC236}">
              <a16:creationId xmlns:a16="http://schemas.microsoft.com/office/drawing/2014/main" id="{872082BE-CF76-43D2-A32E-E0B48AE34B28}"/>
            </a:ext>
          </a:extLst>
        </xdr:cNvPr>
        <xdr:cNvCxnSpPr/>
      </xdr:nvCxnSpPr>
      <xdr:spPr>
        <a:xfrm>
          <a:off x="11210925" y="165633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05" name="テキスト ボックス 804">
          <a:extLst>
            <a:ext uri="{FF2B5EF4-FFF2-40B4-BE49-F238E27FC236}">
              <a16:creationId xmlns:a16="http://schemas.microsoft.com/office/drawing/2014/main" id="{99C19230-8AEE-499F-8E9F-C5B40CD0FAC6}"/>
            </a:ext>
          </a:extLst>
        </xdr:cNvPr>
        <xdr:cNvSpPr txBox="1"/>
      </xdr:nvSpPr>
      <xdr:spPr>
        <a:xfrm>
          <a:off x="10845800" y="164179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06" name="直線コネクタ 805">
          <a:extLst>
            <a:ext uri="{FF2B5EF4-FFF2-40B4-BE49-F238E27FC236}">
              <a16:creationId xmlns:a16="http://schemas.microsoft.com/office/drawing/2014/main" id="{C8C6B7C7-402A-4CAE-A112-060AF6EAB25B}"/>
            </a:ext>
          </a:extLst>
        </xdr:cNvPr>
        <xdr:cNvCxnSpPr/>
      </xdr:nvCxnSpPr>
      <xdr:spPr>
        <a:xfrm>
          <a:off x="11210925" y="1623314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2740" cy="252730"/>
    <xdr:sp macro="" textlink="">
      <xdr:nvSpPr>
        <xdr:cNvPr id="807" name="テキスト ボックス 806">
          <a:extLst>
            <a:ext uri="{FF2B5EF4-FFF2-40B4-BE49-F238E27FC236}">
              <a16:creationId xmlns:a16="http://schemas.microsoft.com/office/drawing/2014/main" id="{D77B4DB0-E03C-42C0-B121-C8315618030A}"/>
            </a:ext>
          </a:extLst>
        </xdr:cNvPr>
        <xdr:cNvSpPr txBox="1"/>
      </xdr:nvSpPr>
      <xdr:spPr>
        <a:xfrm>
          <a:off x="10903585" y="16087725"/>
          <a:ext cx="332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08" name="直線コネクタ 807">
          <a:extLst>
            <a:ext uri="{FF2B5EF4-FFF2-40B4-BE49-F238E27FC236}">
              <a16:creationId xmlns:a16="http://schemas.microsoft.com/office/drawing/2014/main" id="{2B18F960-56AF-40D2-BE42-8DC73B74BE03}"/>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9" name="【庁舎】&#10;有形固定資産減価償却率グラフ枠">
          <a:extLst>
            <a:ext uri="{FF2B5EF4-FFF2-40B4-BE49-F238E27FC236}">
              <a16:creationId xmlns:a16="http://schemas.microsoft.com/office/drawing/2014/main" id="{FA4BF071-8AFE-4100-BCBD-477F9EEFBDE3}"/>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105410</xdr:rowOff>
    </xdr:from>
    <xdr:to>
      <xdr:col>85</xdr:col>
      <xdr:colOff>126365</xdr:colOff>
      <xdr:row>109</xdr:row>
      <xdr:rowOff>33655</xdr:rowOff>
    </xdr:to>
    <xdr:cxnSp macro="">
      <xdr:nvCxnSpPr>
        <xdr:cNvPr id="810" name="直線コネクタ 809">
          <a:extLst>
            <a:ext uri="{FF2B5EF4-FFF2-40B4-BE49-F238E27FC236}">
              <a16:creationId xmlns:a16="http://schemas.microsoft.com/office/drawing/2014/main" id="{1B1862AA-3FF4-40F0-94B2-F8F5488A7F5D}"/>
            </a:ext>
          </a:extLst>
        </xdr:cNvPr>
        <xdr:cNvCxnSpPr/>
      </xdr:nvCxnSpPr>
      <xdr:spPr>
        <a:xfrm flipV="1">
          <a:off x="14696440" y="16389985"/>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37465</xdr:rowOff>
    </xdr:from>
    <xdr:ext cx="405130" cy="259080"/>
    <xdr:sp macro="" textlink="">
      <xdr:nvSpPr>
        <xdr:cNvPr id="811" name="【庁舎】&#10;有形固定資産減価償却率最小値テキスト">
          <a:extLst>
            <a:ext uri="{FF2B5EF4-FFF2-40B4-BE49-F238E27FC236}">
              <a16:creationId xmlns:a16="http://schemas.microsoft.com/office/drawing/2014/main" id="{FAE3F77D-94C8-4694-9A27-1CBD6F7A6FF8}"/>
            </a:ext>
          </a:extLst>
        </xdr:cNvPr>
        <xdr:cNvSpPr txBox="1"/>
      </xdr:nvSpPr>
      <xdr:spPr>
        <a:xfrm>
          <a:off x="14735175" y="17868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33655</xdr:rowOff>
    </xdr:from>
    <xdr:to>
      <xdr:col>86</xdr:col>
      <xdr:colOff>25400</xdr:colOff>
      <xdr:row>109</xdr:row>
      <xdr:rowOff>33655</xdr:rowOff>
    </xdr:to>
    <xdr:cxnSp macro="">
      <xdr:nvCxnSpPr>
        <xdr:cNvPr id="812" name="直線コネクタ 811">
          <a:extLst>
            <a:ext uri="{FF2B5EF4-FFF2-40B4-BE49-F238E27FC236}">
              <a16:creationId xmlns:a16="http://schemas.microsoft.com/office/drawing/2014/main" id="{94DC4442-AB51-4CC6-A89A-8D444B98A3D9}"/>
            </a:ext>
          </a:extLst>
        </xdr:cNvPr>
        <xdr:cNvCxnSpPr/>
      </xdr:nvCxnSpPr>
      <xdr:spPr>
        <a:xfrm>
          <a:off x="14611350" y="178612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52070</xdr:rowOff>
    </xdr:from>
    <xdr:ext cx="340360" cy="252730"/>
    <xdr:sp macro="" textlink="">
      <xdr:nvSpPr>
        <xdr:cNvPr id="813" name="【庁舎】&#10;有形固定資産減価償却率最大値テキスト">
          <a:extLst>
            <a:ext uri="{FF2B5EF4-FFF2-40B4-BE49-F238E27FC236}">
              <a16:creationId xmlns:a16="http://schemas.microsoft.com/office/drawing/2014/main" id="{C7AF2633-72F7-4708-9FB4-2F02FC95D156}"/>
            </a:ext>
          </a:extLst>
        </xdr:cNvPr>
        <xdr:cNvSpPr txBox="1"/>
      </xdr:nvSpPr>
      <xdr:spPr>
        <a:xfrm>
          <a:off x="14735175" y="16165195"/>
          <a:ext cx="3403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105410</xdr:rowOff>
    </xdr:from>
    <xdr:to>
      <xdr:col>86</xdr:col>
      <xdr:colOff>25400</xdr:colOff>
      <xdr:row>100</xdr:row>
      <xdr:rowOff>105410</xdr:rowOff>
    </xdr:to>
    <xdr:cxnSp macro="">
      <xdr:nvCxnSpPr>
        <xdr:cNvPr id="814" name="直線コネクタ 813">
          <a:extLst>
            <a:ext uri="{FF2B5EF4-FFF2-40B4-BE49-F238E27FC236}">
              <a16:creationId xmlns:a16="http://schemas.microsoft.com/office/drawing/2014/main" id="{A47E52DD-CAB1-408D-A90E-7085C8B2A5BD}"/>
            </a:ext>
          </a:extLst>
        </xdr:cNvPr>
        <xdr:cNvCxnSpPr/>
      </xdr:nvCxnSpPr>
      <xdr:spPr>
        <a:xfrm>
          <a:off x="14611350" y="163899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116840</xdr:rowOff>
    </xdr:from>
    <xdr:ext cx="405130" cy="259080"/>
    <xdr:sp macro="" textlink="">
      <xdr:nvSpPr>
        <xdr:cNvPr id="815" name="【庁舎】&#10;有形固定資産減価償却率平均値テキスト">
          <a:extLst>
            <a:ext uri="{FF2B5EF4-FFF2-40B4-BE49-F238E27FC236}">
              <a16:creationId xmlns:a16="http://schemas.microsoft.com/office/drawing/2014/main" id="{20F8F1C3-DFBC-4DE1-B9BE-B4BA41CD38D4}"/>
            </a:ext>
          </a:extLst>
        </xdr:cNvPr>
        <xdr:cNvSpPr txBox="1"/>
      </xdr:nvSpPr>
      <xdr:spPr>
        <a:xfrm>
          <a:off x="14735175" y="169189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16" name="フローチャート: 判断 815">
          <a:extLst>
            <a:ext uri="{FF2B5EF4-FFF2-40B4-BE49-F238E27FC236}">
              <a16:creationId xmlns:a16="http://schemas.microsoft.com/office/drawing/2014/main" id="{B448F86C-AEBC-49C3-A1A2-A341DE20D0DD}"/>
            </a:ext>
          </a:extLst>
        </xdr:cNvPr>
        <xdr:cNvSpPr/>
      </xdr:nvSpPr>
      <xdr:spPr>
        <a:xfrm>
          <a:off x="14649450" y="17067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74930</xdr:rowOff>
    </xdr:from>
    <xdr:to>
      <xdr:col>81</xdr:col>
      <xdr:colOff>101600</xdr:colOff>
      <xdr:row>105</xdr:row>
      <xdr:rowOff>4445</xdr:rowOff>
    </xdr:to>
    <xdr:sp macro="" textlink="">
      <xdr:nvSpPr>
        <xdr:cNvPr id="817" name="フローチャート: 判断 816">
          <a:extLst>
            <a:ext uri="{FF2B5EF4-FFF2-40B4-BE49-F238E27FC236}">
              <a16:creationId xmlns:a16="http://schemas.microsoft.com/office/drawing/2014/main" id="{1DE5FD74-98C1-46C5-AB37-C565E01BB44E}"/>
            </a:ext>
          </a:extLst>
        </xdr:cNvPr>
        <xdr:cNvSpPr/>
      </xdr:nvSpPr>
      <xdr:spPr>
        <a:xfrm>
          <a:off x="13887450" y="17048480"/>
          <a:ext cx="10477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76200</xdr:rowOff>
    </xdr:from>
    <xdr:to>
      <xdr:col>76</xdr:col>
      <xdr:colOff>165100</xdr:colOff>
      <xdr:row>105</xdr:row>
      <xdr:rowOff>6350</xdr:rowOff>
    </xdr:to>
    <xdr:sp macro="" textlink="">
      <xdr:nvSpPr>
        <xdr:cNvPr id="818" name="フローチャート: 判断 817">
          <a:extLst>
            <a:ext uri="{FF2B5EF4-FFF2-40B4-BE49-F238E27FC236}">
              <a16:creationId xmlns:a16="http://schemas.microsoft.com/office/drawing/2014/main" id="{20704367-BCC7-4FE1-BEA0-4BA50C4F5595}"/>
            </a:ext>
          </a:extLst>
        </xdr:cNvPr>
        <xdr:cNvSpPr/>
      </xdr:nvSpPr>
      <xdr:spPr>
        <a:xfrm>
          <a:off x="13096875" y="170497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59690</xdr:rowOff>
    </xdr:from>
    <xdr:to>
      <xdr:col>72</xdr:col>
      <xdr:colOff>38100</xdr:colOff>
      <xdr:row>104</xdr:row>
      <xdr:rowOff>161290</xdr:rowOff>
    </xdr:to>
    <xdr:sp macro="" textlink="">
      <xdr:nvSpPr>
        <xdr:cNvPr id="819" name="フローチャート: 判断 818">
          <a:extLst>
            <a:ext uri="{FF2B5EF4-FFF2-40B4-BE49-F238E27FC236}">
              <a16:creationId xmlns:a16="http://schemas.microsoft.com/office/drawing/2014/main" id="{9C9A1294-5E7E-4431-817D-8C498D9B012C}"/>
            </a:ext>
          </a:extLst>
        </xdr:cNvPr>
        <xdr:cNvSpPr/>
      </xdr:nvSpPr>
      <xdr:spPr>
        <a:xfrm>
          <a:off x="12296775" y="170332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63500</xdr:rowOff>
    </xdr:from>
    <xdr:to>
      <xdr:col>67</xdr:col>
      <xdr:colOff>101600</xdr:colOff>
      <xdr:row>104</xdr:row>
      <xdr:rowOff>164465</xdr:rowOff>
    </xdr:to>
    <xdr:sp macro="" textlink="">
      <xdr:nvSpPr>
        <xdr:cNvPr id="820" name="フローチャート: 判断 819">
          <a:extLst>
            <a:ext uri="{FF2B5EF4-FFF2-40B4-BE49-F238E27FC236}">
              <a16:creationId xmlns:a16="http://schemas.microsoft.com/office/drawing/2014/main" id="{05C1CDF9-E271-4083-AB7E-B9E2EB1A0130}"/>
            </a:ext>
          </a:extLst>
        </xdr:cNvPr>
        <xdr:cNvSpPr/>
      </xdr:nvSpPr>
      <xdr:spPr>
        <a:xfrm>
          <a:off x="11487150" y="17040225"/>
          <a:ext cx="10477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21" name="テキスト ボックス 820">
          <a:extLst>
            <a:ext uri="{FF2B5EF4-FFF2-40B4-BE49-F238E27FC236}">
              <a16:creationId xmlns:a16="http://schemas.microsoft.com/office/drawing/2014/main" id="{20A0046B-FAB0-4616-9DD2-B9F1DE88E5EA}"/>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22" name="テキスト ボックス 821">
          <a:extLst>
            <a:ext uri="{FF2B5EF4-FFF2-40B4-BE49-F238E27FC236}">
              <a16:creationId xmlns:a16="http://schemas.microsoft.com/office/drawing/2014/main" id="{CC5D18E4-7568-45F3-9B66-181D2C5474B3}"/>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23" name="テキスト ボックス 822">
          <a:extLst>
            <a:ext uri="{FF2B5EF4-FFF2-40B4-BE49-F238E27FC236}">
              <a16:creationId xmlns:a16="http://schemas.microsoft.com/office/drawing/2014/main" id="{0AD1C6C7-24B6-4045-8EF3-D8EDF82A5ED2}"/>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24" name="テキスト ボックス 823">
          <a:extLst>
            <a:ext uri="{FF2B5EF4-FFF2-40B4-BE49-F238E27FC236}">
              <a16:creationId xmlns:a16="http://schemas.microsoft.com/office/drawing/2014/main" id="{35108113-7DC2-4947-BA4F-D8D8E4428A47}"/>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C1198C0B-1139-4A6A-92EA-D7ECE31E3269}"/>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132080</xdr:rowOff>
    </xdr:from>
    <xdr:to>
      <xdr:col>85</xdr:col>
      <xdr:colOff>177800</xdr:colOff>
      <xdr:row>106</xdr:row>
      <xdr:rowOff>61595</xdr:rowOff>
    </xdr:to>
    <xdr:sp macro="" textlink="">
      <xdr:nvSpPr>
        <xdr:cNvPr id="826" name="楕円 825">
          <a:extLst>
            <a:ext uri="{FF2B5EF4-FFF2-40B4-BE49-F238E27FC236}">
              <a16:creationId xmlns:a16="http://schemas.microsoft.com/office/drawing/2014/main" id="{169EA706-C547-43DF-9731-C2C08452EB3C}"/>
            </a:ext>
          </a:extLst>
        </xdr:cNvPr>
        <xdr:cNvSpPr/>
      </xdr:nvSpPr>
      <xdr:spPr>
        <a:xfrm>
          <a:off x="14649450" y="17277080"/>
          <a:ext cx="9525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109855</xdr:rowOff>
    </xdr:from>
    <xdr:ext cx="405130" cy="252730"/>
    <xdr:sp macro="" textlink="">
      <xdr:nvSpPr>
        <xdr:cNvPr id="827" name="【庁舎】&#10;有形固定資産減価償却率該当値テキスト">
          <a:extLst>
            <a:ext uri="{FF2B5EF4-FFF2-40B4-BE49-F238E27FC236}">
              <a16:creationId xmlns:a16="http://schemas.microsoft.com/office/drawing/2014/main" id="{84247208-B98F-4684-9163-6E749E0B2A90}"/>
            </a:ext>
          </a:extLst>
        </xdr:cNvPr>
        <xdr:cNvSpPr txBox="1"/>
      </xdr:nvSpPr>
      <xdr:spPr>
        <a:xfrm>
          <a:off x="14735175" y="172516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106</xdr:row>
      <xdr:rowOff>88900</xdr:rowOff>
    </xdr:from>
    <xdr:to>
      <xdr:col>81</xdr:col>
      <xdr:colOff>101600</xdr:colOff>
      <xdr:row>107</xdr:row>
      <xdr:rowOff>19050</xdr:rowOff>
    </xdr:to>
    <xdr:sp macro="" textlink="">
      <xdr:nvSpPr>
        <xdr:cNvPr id="828" name="楕円 827">
          <a:extLst>
            <a:ext uri="{FF2B5EF4-FFF2-40B4-BE49-F238E27FC236}">
              <a16:creationId xmlns:a16="http://schemas.microsoft.com/office/drawing/2014/main" id="{5C0BDE92-208E-40D6-983D-A4EC1B375E04}"/>
            </a:ext>
          </a:extLst>
        </xdr:cNvPr>
        <xdr:cNvSpPr/>
      </xdr:nvSpPr>
      <xdr:spPr>
        <a:xfrm>
          <a:off x="13887450" y="174021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10795</xdr:rowOff>
    </xdr:from>
    <xdr:to>
      <xdr:col>85</xdr:col>
      <xdr:colOff>127000</xdr:colOff>
      <xdr:row>106</xdr:row>
      <xdr:rowOff>139700</xdr:rowOff>
    </xdr:to>
    <xdr:cxnSp macro="">
      <xdr:nvCxnSpPr>
        <xdr:cNvPr id="829" name="直線コネクタ 828">
          <a:extLst>
            <a:ext uri="{FF2B5EF4-FFF2-40B4-BE49-F238E27FC236}">
              <a16:creationId xmlns:a16="http://schemas.microsoft.com/office/drawing/2014/main" id="{DE05917E-DF5B-45B8-8A02-D5D614FD4B26}"/>
            </a:ext>
          </a:extLst>
        </xdr:cNvPr>
        <xdr:cNvCxnSpPr/>
      </xdr:nvCxnSpPr>
      <xdr:spPr>
        <a:xfrm flipV="1">
          <a:off x="13935075" y="17324070"/>
          <a:ext cx="762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73025</xdr:rowOff>
    </xdr:from>
    <xdr:to>
      <xdr:col>76</xdr:col>
      <xdr:colOff>165100</xdr:colOff>
      <xdr:row>107</xdr:row>
      <xdr:rowOff>3175</xdr:rowOff>
    </xdr:to>
    <xdr:sp macro="" textlink="">
      <xdr:nvSpPr>
        <xdr:cNvPr id="830" name="楕円 829">
          <a:extLst>
            <a:ext uri="{FF2B5EF4-FFF2-40B4-BE49-F238E27FC236}">
              <a16:creationId xmlns:a16="http://schemas.microsoft.com/office/drawing/2014/main" id="{B7EDDC74-CE15-45EC-91AF-CD2B7E2E6CE5}"/>
            </a:ext>
          </a:extLst>
        </xdr:cNvPr>
        <xdr:cNvSpPr/>
      </xdr:nvSpPr>
      <xdr:spPr>
        <a:xfrm>
          <a:off x="13096875" y="173894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123825</xdr:rowOff>
    </xdr:from>
    <xdr:to>
      <xdr:col>81</xdr:col>
      <xdr:colOff>50800</xdr:colOff>
      <xdr:row>106</xdr:row>
      <xdr:rowOff>139700</xdr:rowOff>
    </xdr:to>
    <xdr:cxnSp macro="">
      <xdr:nvCxnSpPr>
        <xdr:cNvPr id="831" name="直線コネクタ 830">
          <a:extLst>
            <a:ext uri="{FF2B5EF4-FFF2-40B4-BE49-F238E27FC236}">
              <a16:creationId xmlns:a16="http://schemas.microsoft.com/office/drawing/2014/main" id="{4A0F86B3-6FB9-4751-86BE-5F2B106090B1}"/>
            </a:ext>
          </a:extLst>
        </xdr:cNvPr>
        <xdr:cNvCxnSpPr/>
      </xdr:nvCxnSpPr>
      <xdr:spPr>
        <a:xfrm>
          <a:off x="13144500" y="17437100"/>
          <a:ext cx="79057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23495</xdr:rowOff>
    </xdr:from>
    <xdr:to>
      <xdr:col>67</xdr:col>
      <xdr:colOff>101600</xdr:colOff>
      <xdr:row>106</xdr:row>
      <xdr:rowOff>125095</xdr:rowOff>
    </xdr:to>
    <xdr:sp macro="" textlink="">
      <xdr:nvSpPr>
        <xdr:cNvPr id="832" name="楕円 831">
          <a:extLst>
            <a:ext uri="{FF2B5EF4-FFF2-40B4-BE49-F238E27FC236}">
              <a16:creationId xmlns:a16="http://schemas.microsoft.com/office/drawing/2014/main" id="{660DB104-2DB3-4FD9-B0FD-EBA45973CE9D}"/>
            </a:ext>
          </a:extLst>
        </xdr:cNvPr>
        <xdr:cNvSpPr/>
      </xdr:nvSpPr>
      <xdr:spPr>
        <a:xfrm>
          <a:off x="11487150" y="173431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103</xdr:row>
      <xdr:rowOff>20955</xdr:rowOff>
    </xdr:from>
    <xdr:ext cx="405130" cy="252730"/>
    <xdr:sp macro="" textlink="">
      <xdr:nvSpPr>
        <xdr:cNvPr id="833" name="n_1aveValue【庁舎】&#10;有形固定資産減価償却率">
          <a:extLst>
            <a:ext uri="{FF2B5EF4-FFF2-40B4-BE49-F238E27FC236}">
              <a16:creationId xmlns:a16="http://schemas.microsoft.com/office/drawing/2014/main" id="{2DDBBA86-7C93-4650-8A37-B9CBE51C1B6E}"/>
            </a:ext>
          </a:extLst>
        </xdr:cNvPr>
        <xdr:cNvSpPr txBox="1"/>
      </xdr:nvSpPr>
      <xdr:spPr>
        <a:xfrm>
          <a:off x="13745210" y="1682305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22860</xdr:rowOff>
    </xdr:from>
    <xdr:ext cx="398780" cy="259080"/>
    <xdr:sp macro="" textlink="">
      <xdr:nvSpPr>
        <xdr:cNvPr id="834" name="n_2aveValue【庁舎】&#10;有形固定資産減価償却率">
          <a:extLst>
            <a:ext uri="{FF2B5EF4-FFF2-40B4-BE49-F238E27FC236}">
              <a16:creationId xmlns:a16="http://schemas.microsoft.com/office/drawing/2014/main" id="{0FBA4782-200F-4506-87E8-8C940ECA50FE}"/>
            </a:ext>
          </a:extLst>
        </xdr:cNvPr>
        <xdr:cNvSpPr txBox="1"/>
      </xdr:nvSpPr>
      <xdr:spPr>
        <a:xfrm>
          <a:off x="12964160" y="1682813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6350</xdr:rowOff>
    </xdr:from>
    <xdr:ext cx="398780" cy="252730"/>
    <xdr:sp macro="" textlink="">
      <xdr:nvSpPr>
        <xdr:cNvPr id="835" name="n_3aveValue【庁舎】&#10;有形固定資産減価償却率">
          <a:extLst>
            <a:ext uri="{FF2B5EF4-FFF2-40B4-BE49-F238E27FC236}">
              <a16:creationId xmlns:a16="http://schemas.microsoft.com/office/drawing/2014/main" id="{967C9EB7-6FE6-42C8-9AA8-AA4705A9C095}"/>
            </a:ext>
          </a:extLst>
        </xdr:cNvPr>
        <xdr:cNvSpPr txBox="1"/>
      </xdr:nvSpPr>
      <xdr:spPr>
        <a:xfrm>
          <a:off x="12164060" y="1681162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9525</xdr:rowOff>
    </xdr:from>
    <xdr:ext cx="398780" cy="252730"/>
    <xdr:sp macro="" textlink="">
      <xdr:nvSpPr>
        <xdr:cNvPr id="836" name="n_4aveValue【庁舎】&#10;有形固定資産減価償却率">
          <a:extLst>
            <a:ext uri="{FF2B5EF4-FFF2-40B4-BE49-F238E27FC236}">
              <a16:creationId xmlns:a16="http://schemas.microsoft.com/office/drawing/2014/main" id="{F7D931B8-2DD0-40B9-BA41-2FBC7A2AFBBB}"/>
            </a:ext>
          </a:extLst>
        </xdr:cNvPr>
        <xdr:cNvSpPr txBox="1"/>
      </xdr:nvSpPr>
      <xdr:spPr>
        <a:xfrm>
          <a:off x="11354435" y="1680845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10160</xdr:rowOff>
    </xdr:from>
    <xdr:ext cx="405130" cy="259080"/>
    <xdr:sp macro="" textlink="">
      <xdr:nvSpPr>
        <xdr:cNvPr id="837" name="n_1mainValue【庁舎】&#10;有形固定資産減価償却率">
          <a:extLst>
            <a:ext uri="{FF2B5EF4-FFF2-40B4-BE49-F238E27FC236}">
              <a16:creationId xmlns:a16="http://schemas.microsoft.com/office/drawing/2014/main" id="{6B0E37A7-357D-49D0-8326-4D2A8E41CCDB}"/>
            </a:ext>
          </a:extLst>
        </xdr:cNvPr>
        <xdr:cNvSpPr txBox="1"/>
      </xdr:nvSpPr>
      <xdr:spPr>
        <a:xfrm>
          <a:off x="13745210" y="17494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106</xdr:row>
      <xdr:rowOff>166370</xdr:rowOff>
    </xdr:from>
    <xdr:ext cx="398780" cy="252730"/>
    <xdr:sp macro="" textlink="">
      <xdr:nvSpPr>
        <xdr:cNvPr id="838" name="n_2mainValue【庁舎】&#10;有形固定資産減価償却率">
          <a:extLst>
            <a:ext uri="{FF2B5EF4-FFF2-40B4-BE49-F238E27FC236}">
              <a16:creationId xmlns:a16="http://schemas.microsoft.com/office/drawing/2014/main" id="{848F14D2-2E7C-44D6-970F-1BCD47CBAF7E}"/>
            </a:ext>
          </a:extLst>
        </xdr:cNvPr>
        <xdr:cNvSpPr txBox="1"/>
      </xdr:nvSpPr>
      <xdr:spPr>
        <a:xfrm>
          <a:off x="12964160" y="1747964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106</xdr:row>
      <xdr:rowOff>116205</xdr:rowOff>
    </xdr:from>
    <xdr:ext cx="398780" cy="259080"/>
    <xdr:sp macro="" textlink="">
      <xdr:nvSpPr>
        <xdr:cNvPr id="839" name="n_4mainValue【庁舎】&#10;有形固定資産減価償却率">
          <a:extLst>
            <a:ext uri="{FF2B5EF4-FFF2-40B4-BE49-F238E27FC236}">
              <a16:creationId xmlns:a16="http://schemas.microsoft.com/office/drawing/2014/main" id="{DA00BDC4-BF49-4043-B6A6-2965423FF509}"/>
            </a:ext>
          </a:extLst>
        </xdr:cNvPr>
        <xdr:cNvSpPr txBox="1"/>
      </xdr:nvSpPr>
      <xdr:spPr>
        <a:xfrm>
          <a:off x="11354435" y="1743265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0" name="正方形/長方形 839">
          <a:extLst>
            <a:ext uri="{FF2B5EF4-FFF2-40B4-BE49-F238E27FC236}">
              <a16:creationId xmlns:a16="http://schemas.microsoft.com/office/drawing/2014/main" id="{6358EB20-8C9B-43A0-9B46-244255B69B7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1" name="正方形/長方形 840">
          <a:extLst>
            <a:ext uri="{FF2B5EF4-FFF2-40B4-BE49-F238E27FC236}">
              <a16:creationId xmlns:a16="http://schemas.microsoft.com/office/drawing/2014/main" id="{19098A3E-E4A1-4FBD-8C95-1DBBC7EC791A}"/>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2" name="正方形/長方形 841">
          <a:extLst>
            <a:ext uri="{FF2B5EF4-FFF2-40B4-BE49-F238E27FC236}">
              <a16:creationId xmlns:a16="http://schemas.microsoft.com/office/drawing/2014/main" id="{68C5A068-AAB3-456B-A6E8-313F65780778}"/>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3" name="正方形/長方形 842">
          <a:extLst>
            <a:ext uri="{FF2B5EF4-FFF2-40B4-BE49-F238E27FC236}">
              <a16:creationId xmlns:a16="http://schemas.microsoft.com/office/drawing/2014/main" id="{6255E319-4BBA-4C48-AE0F-ED9DEC8C8452}"/>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4" name="正方形/長方形 843">
          <a:extLst>
            <a:ext uri="{FF2B5EF4-FFF2-40B4-BE49-F238E27FC236}">
              <a16:creationId xmlns:a16="http://schemas.microsoft.com/office/drawing/2014/main" id="{64F4EAD9-3BB1-4370-B2B5-5CF189772C74}"/>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5" name="正方形/長方形 844">
          <a:extLst>
            <a:ext uri="{FF2B5EF4-FFF2-40B4-BE49-F238E27FC236}">
              <a16:creationId xmlns:a16="http://schemas.microsoft.com/office/drawing/2014/main" id="{65224753-3845-4013-8857-3EE5B81126C0}"/>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6" name="正方形/長方形 845">
          <a:extLst>
            <a:ext uri="{FF2B5EF4-FFF2-40B4-BE49-F238E27FC236}">
              <a16:creationId xmlns:a16="http://schemas.microsoft.com/office/drawing/2014/main" id="{C3B646C5-E292-4EF4-827D-B9C8C084845E}"/>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7" name="正方形/長方形 846">
          <a:extLst>
            <a:ext uri="{FF2B5EF4-FFF2-40B4-BE49-F238E27FC236}">
              <a16:creationId xmlns:a16="http://schemas.microsoft.com/office/drawing/2014/main" id="{2D50FD93-BDC1-41F0-9DE2-1BBD6241358B}"/>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3535" cy="225425"/>
    <xdr:sp macro="" textlink="">
      <xdr:nvSpPr>
        <xdr:cNvPr id="848" name="テキスト ボックス 847">
          <a:extLst>
            <a:ext uri="{FF2B5EF4-FFF2-40B4-BE49-F238E27FC236}">
              <a16:creationId xmlns:a16="http://schemas.microsoft.com/office/drawing/2014/main" id="{724B02B9-B464-4A9A-B2B1-E663DAB213A9}"/>
            </a:ext>
          </a:extLst>
        </xdr:cNvPr>
        <xdr:cNvSpPr txBox="1"/>
      </xdr:nvSpPr>
      <xdr:spPr>
        <a:xfrm>
          <a:off x="16440150" y="15716250"/>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49" name="直線コネクタ 848">
          <a:extLst>
            <a:ext uri="{FF2B5EF4-FFF2-40B4-BE49-F238E27FC236}">
              <a16:creationId xmlns:a16="http://schemas.microsoft.com/office/drawing/2014/main" id="{E0858F92-8065-4379-B76A-291048C51D94}"/>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50" name="直線コネクタ 849">
          <a:extLst>
            <a:ext uri="{FF2B5EF4-FFF2-40B4-BE49-F238E27FC236}">
              <a16:creationId xmlns:a16="http://schemas.microsoft.com/office/drawing/2014/main" id="{7FA440CF-3686-4AD1-AABD-395EBF6CD5E2}"/>
            </a:ext>
          </a:extLst>
        </xdr:cNvPr>
        <xdr:cNvCxnSpPr/>
      </xdr:nvCxnSpPr>
      <xdr:spPr>
        <a:xfrm>
          <a:off x="16459200" y="17811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1010" cy="259080"/>
    <xdr:sp macro="" textlink="">
      <xdr:nvSpPr>
        <xdr:cNvPr id="851" name="テキスト ボックス 850">
          <a:extLst>
            <a:ext uri="{FF2B5EF4-FFF2-40B4-BE49-F238E27FC236}">
              <a16:creationId xmlns:a16="http://schemas.microsoft.com/office/drawing/2014/main" id="{0AB80FAB-146C-4F83-AAD6-F866DBD99D32}"/>
            </a:ext>
          </a:extLst>
        </xdr:cNvPr>
        <xdr:cNvSpPr txBox="1"/>
      </xdr:nvSpPr>
      <xdr:spPr>
        <a:xfrm>
          <a:off x="16052165" y="17666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52" name="直線コネクタ 851">
          <a:extLst>
            <a:ext uri="{FF2B5EF4-FFF2-40B4-BE49-F238E27FC236}">
              <a16:creationId xmlns:a16="http://schemas.microsoft.com/office/drawing/2014/main" id="{BEC90C46-AC95-4A02-8752-43EF7C3DBF3E}"/>
            </a:ext>
          </a:extLst>
        </xdr:cNvPr>
        <xdr:cNvCxnSpPr/>
      </xdr:nvCxnSpPr>
      <xdr:spPr>
        <a:xfrm>
          <a:off x="16459200" y="17430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1010" cy="252730"/>
    <xdr:sp macro="" textlink="">
      <xdr:nvSpPr>
        <xdr:cNvPr id="853" name="テキスト ボックス 852">
          <a:extLst>
            <a:ext uri="{FF2B5EF4-FFF2-40B4-BE49-F238E27FC236}">
              <a16:creationId xmlns:a16="http://schemas.microsoft.com/office/drawing/2014/main" id="{4350816F-F9C0-4DF4-8093-2D3374E1A7A4}"/>
            </a:ext>
          </a:extLst>
        </xdr:cNvPr>
        <xdr:cNvSpPr txBox="1"/>
      </xdr:nvSpPr>
      <xdr:spPr>
        <a:xfrm>
          <a:off x="16052165" y="172853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54" name="直線コネクタ 853">
          <a:extLst>
            <a:ext uri="{FF2B5EF4-FFF2-40B4-BE49-F238E27FC236}">
              <a16:creationId xmlns:a16="http://schemas.microsoft.com/office/drawing/2014/main" id="{1C95EEC3-719A-44E5-8890-10E2A0479DFB}"/>
            </a:ext>
          </a:extLst>
        </xdr:cNvPr>
        <xdr:cNvCxnSpPr/>
      </xdr:nvCxnSpPr>
      <xdr:spPr>
        <a:xfrm>
          <a:off x="16459200" y="17049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1010" cy="259080"/>
    <xdr:sp macro="" textlink="">
      <xdr:nvSpPr>
        <xdr:cNvPr id="855" name="テキスト ボックス 854">
          <a:extLst>
            <a:ext uri="{FF2B5EF4-FFF2-40B4-BE49-F238E27FC236}">
              <a16:creationId xmlns:a16="http://schemas.microsoft.com/office/drawing/2014/main" id="{FA3569D5-C8DD-4D42-960F-B7F19A974BB3}"/>
            </a:ext>
          </a:extLst>
        </xdr:cNvPr>
        <xdr:cNvSpPr txBox="1"/>
      </xdr:nvSpPr>
      <xdr:spPr>
        <a:xfrm>
          <a:off x="16052165" y="16904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56" name="直線コネクタ 855">
          <a:extLst>
            <a:ext uri="{FF2B5EF4-FFF2-40B4-BE49-F238E27FC236}">
              <a16:creationId xmlns:a16="http://schemas.microsoft.com/office/drawing/2014/main" id="{07D44D64-1450-41FD-95DC-0534565E82A7}"/>
            </a:ext>
          </a:extLst>
        </xdr:cNvPr>
        <xdr:cNvCxnSpPr/>
      </xdr:nvCxnSpPr>
      <xdr:spPr>
        <a:xfrm>
          <a:off x="16459200" y="16668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1010" cy="259080"/>
    <xdr:sp macro="" textlink="">
      <xdr:nvSpPr>
        <xdr:cNvPr id="857" name="テキスト ボックス 856">
          <a:extLst>
            <a:ext uri="{FF2B5EF4-FFF2-40B4-BE49-F238E27FC236}">
              <a16:creationId xmlns:a16="http://schemas.microsoft.com/office/drawing/2014/main" id="{16D233C2-E382-4E83-8F36-E52CAD73BAA3}"/>
            </a:ext>
          </a:extLst>
        </xdr:cNvPr>
        <xdr:cNvSpPr txBox="1"/>
      </xdr:nvSpPr>
      <xdr:spPr>
        <a:xfrm>
          <a:off x="16052165" y="16523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58" name="直線コネクタ 857">
          <a:extLst>
            <a:ext uri="{FF2B5EF4-FFF2-40B4-BE49-F238E27FC236}">
              <a16:creationId xmlns:a16="http://schemas.microsoft.com/office/drawing/2014/main" id="{700D8410-6D7B-4DD0-A4B0-DCB7AA1A81BA}"/>
            </a:ext>
          </a:extLst>
        </xdr:cNvPr>
        <xdr:cNvCxnSpPr/>
      </xdr:nvCxnSpPr>
      <xdr:spPr>
        <a:xfrm>
          <a:off x="16459200" y="1628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1010" cy="252730"/>
    <xdr:sp macro="" textlink="">
      <xdr:nvSpPr>
        <xdr:cNvPr id="859" name="テキスト ボックス 858">
          <a:extLst>
            <a:ext uri="{FF2B5EF4-FFF2-40B4-BE49-F238E27FC236}">
              <a16:creationId xmlns:a16="http://schemas.microsoft.com/office/drawing/2014/main" id="{E137B816-2C95-41F7-AB99-898F0480DDFF}"/>
            </a:ext>
          </a:extLst>
        </xdr:cNvPr>
        <xdr:cNvSpPr txBox="1"/>
      </xdr:nvSpPr>
      <xdr:spPr>
        <a:xfrm>
          <a:off x="16052165" y="16142335"/>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0" name="直線コネクタ 859">
          <a:extLst>
            <a:ext uri="{FF2B5EF4-FFF2-40B4-BE49-F238E27FC236}">
              <a16:creationId xmlns:a16="http://schemas.microsoft.com/office/drawing/2014/main" id="{99C72950-5B9E-43B2-872A-D00D9D7E3D1C}"/>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1010" cy="259080"/>
    <xdr:sp macro="" textlink="">
      <xdr:nvSpPr>
        <xdr:cNvPr id="861" name="テキスト ボックス 860">
          <a:extLst>
            <a:ext uri="{FF2B5EF4-FFF2-40B4-BE49-F238E27FC236}">
              <a16:creationId xmlns:a16="http://schemas.microsoft.com/office/drawing/2014/main" id="{B19946A1-BD5F-4F1F-8C4E-EEE7B2E0F24E}"/>
            </a:ext>
          </a:extLst>
        </xdr:cNvPr>
        <xdr:cNvSpPr txBox="1"/>
      </xdr:nvSpPr>
      <xdr:spPr>
        <a:xfrm>
          <a:off x="16052165" y="157613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62" name="【庁舎】&#10;一人当たり面積グラフ枠">
          <a:extLst>
            <a:ext uri="{FF2B5EF4-FFF2-40B4-BE49-F238E27FC236}">
              <a16:creationId xmlns:a16="http://schemas.microsoft.com/office/drawing/2014/main" id="{DAFED2FB-B0F0-4484-824D-B72047123D5A}"/>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166370</xdr:rowOff>
    </xdr:from>
    <xdr:to>
      <xdr:col>116</xdr:col>
      <xdr:colOff>62865</xdr:colOff>
      <xdr:row>108</xdr:row>
      <xdr:rowOff>106680</xdr:rowOff>
    </xdr:to>
    <xdr:cxnSp macro="">
      <xdr:nvCxnSpPr>
        <xdr:cNvPr id="863" name="直線コネクタ 862">
          <a:extLst>
            <a:ext uri="{FF2B5EF4-FFF2-40B4-BE49-F238E27FC236}">
              <a16:creationId xmlns:a16="http://schemas.microsoft.com/office/drawing/2014/main" id="{6B103380-379B-45D6-A6F8-702790EEF236}"/>
            </a:ext>
          </a:extLst>
        </xdr:cNvPr>
        <xdr:cNvCxnSpPr/>
      </xdr:nvCxnSpPr>
      <xdr:spPr>
        <a:xfrm flipV="1">
          <a:off x="19954240" y="16450945"/>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110490</xdr:rowOff>
    </xdr:from>
    <xdr:ext cx="469900" cy="252730"/>
    <xdr:sp macro="" textlink="">
      <xdr:nvSpPr>
        <xdr:cNvPr id="864" name="【庁舎】&#10;一人当たり面積最小値テキスト">
          <a:extLst>
            <a:ext uri="{FF2B5EF4-FFF2-40B4-BE49-F238E27FC236}">
              <a16:creationId xmlns:a16="http://schemas.microsoft.com/office/drawing/2014/main" id="{66A5C449-C823-4E64-9381-ED0B4410DE59}"/>
            </a:ext>
          </a:extLst>
        </xdr:cNvPr>
        <xdr:cNvSpPr txBox="1"/>
      </xdr:nvSpPr>
      <xdr:spPr>
        <a:xfrm>
          <a:off x="19992975" y="177666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865" name="直線コネクタ 864">
          <a:extLst>
            <a:ext uri="{FF2B5EF4-FFF2-40B4-BE49-F238E27FC236}">
              <a16:creationId xmlns:a16="http://schemas.microsoft.com/office/drawing/2014/main" id="{611F951E-4675-4955-A453-909C0B0F40A3}"/>
            </a:ext>
          </a:extLst>
        </xdr:cNvPr>
        <xdr:cNvCxnSpPr/>
      </xdr:nvCxnSpPr>
      <xdr:spPr>
        <a:xfrm>
          <a:off x="19878675" y="177628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112395</xdr:rowOff>
    </xdr:from>
    <xdr:ext cx="469900" cy="252730"/>
    <xdr:sp macro="" textlink="">
      <xdr:nvSpPr>
        <xdr:cNvPr id="866" name="【庁舎】&#10;一人当たり面積最大値テキスト">
          <a:extLst>
            <a:ext uri="{FF2B5EF4-FFF2-40B4-BE49-F238E27FC236}">
              <a16:creationId xmlns:a16="http://schemas.microsoft.com/office/drawing/2014/main" id="{D325CD96-315D-4810-9905-3E656F9194CC}"/>
            </a:ext>
          </a:extLst>
        </xdr:cNvPr>
        <xdr:cNvSpPr txBox="1"/>
      </xdr:nvSpPr>
      <xdr:spPr>
        <a:xfrm>
          <a:off x="19992975" y="162286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166370</xdr:rowOff>
    </xdr:from>
    <xdr:to>
      <xdr:col>116</xdr:col>
      <xdr:colOff>152400</xdr:colOff>
      <xdr:row>100</xdr:row>
      <xdr:rowOff>166370</xdr:rowOff>
    </xdr:to>
    <xdr:cxnSp macro="">
      <xdr:nvCxnSpPr>
        <xdr:cNvPr id="867" name="直線コネクタ 866">
          <a:extLst>
            <a:ext uri="{FF2B5EF4-FFF2-40B4-BE49-F238E27FC236}">
              <a16:creationId xmlns:a16="http://schemas.microsoft.com/office/drawing/2014/main" id="{2E033280-8518-48CA-BD1B-A02FE79DC35B}"/>
            </a:ext>
          </a:extLst>
        </xdr:cNvPr>
        <xdr:cNvCxnSpPr/>
      </xdr:nvCxnSpPr>
      <xdr:spPr>
        <a:xfrm>
          <a:off x="19878675" y="164509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65405</xdr:rowOff>
    </xdr:from>
    <xdr:ext cx="469900" cy="252730"/>
    <xdr:sp macro="" textlink="">
      <xdr:nvSpPr>
        <xdr:cNvPr id="868" name="【庁舎】&#10;一人当たり面積平均値テキスト">
          <a:extLst>
            <a:ext uri="{FF2B5EF4-FFF2-40B4-BE49-F238E27FC236}">
              <a16:creationId xmlns:a16="http://schemas.microsoft.com/office/drawing/2014/main" id="{3D02E632-67F9-4575-ACB5-7BACD5810ED5}"/>
            </a:ext>
          </a:extLst>
        </xdr:cNvPr>
        <xdr:cNvSpPr txBox="1"/>
      </xdr:nvSpPr>
      <xdr:spPr>
        <a:xfrm>
          <a:off x="19992975" y="17042130"/>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869" name="フローチャート: 判断 868">
          <a:extLst>
            <a:ext uri="{FF2B5EF4-FFF2-40B4-BE49-F238E27FC236}">
              <a16:creationId xmlns:a16="http://schemas.microsoft.com/office/drawing/2014/main" id="{E9BF3DF4-22E1-4F9B-AB45-23199D974F7A}"/>
            </a:ext>
          </a:extLst>
        </xdr:cNvPr>
        <xdr:cNvSpPr/>
      </xdr:nvSpPr>
      <xdr:spPr>
        <a:xfrm>
          <a:off x="19897725" y="1719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50165</xdr:rowOff>
    </xdr:from>
    <xdr:to>
      <xdr:col>112</xdr:col>
      <xdr:colOff>38100</xdr:colOff>
      <xdr:row>105</xdr:row>
      <xdr:rowOff>151765</xdr:rowOff>
    </xdr:to>
    <xdr:sp macro="" textlink="">
      <xdr:nvSpPr>
        <xdr:cNvPr id="870" name="フローチャート: 判断 869">
          <a:extLst>
            <a:ext uri="{FF2B5EF4-FFF2-40B4-BE49-F238E27FC236}">
              <a16:creationId xmlns:a16="http://schemas.microsoft.com/office/drawing/2014/main" id="{89F0CFB7-D39D-43AF-B195-9B72E07A7D98}"/>
            </a:ext>
          </a:extLst>
        </xdr:cNvPr>
        <xdr:cNvSpPr/>
      </xdr:nvSpPr>
      <xdr:spPr>
        <a:xfrm>
          <a:off x="19154775" y="171919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871" name="フローチャート: 判断 870">
          <a:extLst>
            <a:ext uri="{FF2B5EF4-FFF2-40B4-BE49-F238E27FC236}">
              <a16:creationId xmlns:a16="http://schemas.microsoft.com/office/drawing/2014/main" id="{0AE10A54-9C28-4E59-BD85-9E5D9DA511B5}"/>
            </a:ext>
          </a:extLst>
        </xdr:cNvPr>
        <xdr:cNvSpPr/>
      </xdr:nvSpPr>
      <xdr:spPr>
        <a:xfrm>
          <a:off x="18345150" y="17194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872" name="フローチャート: 判断 871">
          <a:extLst>
            <a:ext uri="{FF2B5EF4-FFF2-40B4-BE49-F238E27FC236}">
              <a16:creationId xmlns:a16="http://schemas.microsoft.com/office/drawing/2014/main" id="{71224715-0497-495A-933C-D052B82A8258}"/>
            </a:ext>
          </a:extLst>
        </xdr:cNvPr>
        <xdr:cNvSpPr/>
      </xdr:nvSpPr>
      <xdr:spPr>
        <a:xfrm>
          <a:off x="17554575" y="1719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873" name="フローチャート: 判断 872">
          <a:extLst>
            <a:ext uri="{FF2B5EF4-FFF2-40B4-BE49-F238E27FC236}">
              <a16:creationId xmlns:a16="http://schemas.microsoft.com/office/drawing/2014/main" id="{70B584B3-081C-436C-A509-7F156B4B2210}"/>
            </a:ext>
          </a:extLst>
        </xdr:cNvPr>
        <xdr:cNvSpPr/>
      </xdr:nvSpPr>
      <xdr:spPr>
        <a:xfrm>
          <a:off x="16754475" y="17192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74" name="テキスト ボックス 873">
          <a:extLst>
            <a:ext uri="{FF2B5EF4-FFF2-40B4-BE49-F238E27FC236}">
              <a16:creationId xmlns:a16="http://schemas.microsoft.com/office/drawing/2014/main" id="{AED36E8C-14A7-4C28-A2A8-5FA868A20C88}"/>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AAD0E980-1FD8-4932-96E5-1F523F3A25A2}"/>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76" name="テキスト ボックス 875">
          <a:extLst>
            <a:ext uri="{FF2B5EF4-FFF2-40B4-BE49-F238E27FC236}">
              <a16:creationId xmlns:a16="http://schemas.microsoft.com/office/drawing/2014/main" id="{F12B121D-0025-41B9-B910-39119E8050E2}"/>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77" name="テキスト ボックス 876">
          <a:extLst>
            <a:ext uri="{FF2B5EF4-FFF2-40B4-BE49-F238E27FC236}">
              <a16:creationId xmlns:a16="http://schemas.microsoft.com/office/drawing/2014/main" id="{4C5D199E-6A34-4E97-8038-5F10BC23ECEE}"/>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78" name="テキスト ボックス 877">
          <a:extLst>
            <a:ext uri="{FF2B5EF4-FFF2-40B4-BE49-F238E27FC236}">
              <a16:creationId xmlns:a16="http://schemas.microsoft.com/office/drawing/2014/main" id="{5A74BC88-7747-482E-938B-D966D951C388}"/>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133985</xdr:rowOff>
    </xdr:from>
    <xdr:to>
      <xdr:col>116</xdr:col>
      <xdr:colOff>114300</xdr:colOff>
      <xdr:row>106</xdr:row>
      <xdr:rowOff>64135</xdr:rowOff>
    </xdr:to>
    <xdr:sp macro="" textlink="">
      <xdr:nvSpPr>
        <xdr:cNvPr id="879" name="楕円 878">
          <a:extLst>
            <a:ext uri="{FF2B5EF4-FFF2-40B4-BE49-F238E27FC236}">
              <a16:creationId xmlns:a16="http://schemas.microsoft.com/office/drawing/2014/main" id="{C017369D-4557-4D48-B260-552825A5F225}"/>
            </a:ext>
          </a:extLst>
        </xdr:cNvPr>
        <xdr:cNvSpPr/>
      </xdr:nvSpPr>
      <xdr:spPr>
        <a:xfrm>
          <a:off x="19897725" y="172789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112395</xdr:rowOff>
    </xdr:from>
    <xdr:ext cx="469900" cy="252730"/>
    <xdr:sp macro="" textlink="">
      <xdr:nvSpPr>
        <xdr:cNvPr id="880" name="【庁舎】&#10;一人当たり面積該当値テキスト">
          <a:extLst>
            <a:ext uri="{FF2B5EF4-FFF2-40B4-BE49-F238E27FC236}">
              <a16:creationId xmlns:a16="http://schemas.microsoft.com/office/drawing/2014/main" id="{088BB04D-F957-43CB-8B0C-0292A99CA47A}"/>
            </a:ext>
          </a:extLst>
        </xdr:cNvPr>
        <xdr:cNvSpPr txBox="1"/>
      </xdr:nvSpPr>
      <xdr:spPr>
        <a:xfrm>
          <a:off x="19992975" y="172573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139700</xdr:rowOff>
    </xdr:from>
    <xdr:to>
      <xdr:col>112</xdr:col>
      <xdr:colOff>38100</xdr:colOff>
      <xdr:row>106</xdr:row>
      <xdr:rowOff>69850</xdr:rowOff>
    </xdr:to>
    <xdr:sp macro="" textlink="">
      <xdr:nvSpPr>
        <xdr:cNvPr id="881" name="楕円 880">
          <a:extLst>
            <a:ext uri="{FF2B5EF4-FFF2-40B4-BE49-F238E27FC236}">
              <a16:creationId xmlns:a16="http://schemas.microsoft.com/office/drawing/2014/main" id="{922F70AC-C5D1-4D19-963B-ECA640AC4A2B}"/>
            </a:ext>
          </a:extLst>
        </xdr:cNvPr>
        <xdr:cNvSpPr/>
      </xdr:nvSpPr>
      <xdr:spPr>
        <a:xfrm>
          <a:off x="19154775" y="172878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13335</xdr:rowOff>
    </xdr:from>
    <xdr:to>
      <xdr:col>116</xdr:col>
      <xdr:colOff>63500</xdr:colOff>
      <xdr:row>106</xdr:row>
      <xdr:rowOff>19050</xdr:rowOff>
    </xdr:to>
    <xdr:cxnSp macro="">
      <xdr:nvCxnSpPr>
        <xdr:cNvPr id="882" name="直線コネクタ 881">
          <a:extLst>
            <a:ext uri="{FF2B5EF4-FFF2-40B4-BE49-F238E27FC236}">
              <a16:creationId xmlns:a16="http://schemas.microsoft.com/office/drawing/2014/main" id="{2016999D-C4CC-45AA-922E-004E5F5EF88E}"/>
            </a:ext>
          </a:extLst>
        </xdr:cNvPr>
        <xdr:cNvCxnSpPr/>
      </xdr:nvCxnSpPr>
      <xdr:spPr>
        <a:xfrm flipV="1">
          <a:off x="19202400" y="17326610"/>
          <a:ext cx="7524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143510</xdr:rowOff>
    </xdr:from>
    <xdr:to>
      <xdr:col>107</xdr:col>
      <xdr:colOff>101600</xdr:colOff>
      <xdr:row>106</xdr:row>
      <xdr:rowOff>73660</xdr:rowOff>
    </xdr:to>
    <xdr:sp macro="" textlink="">
      <xdr:nvSpPr>
        <xdr:cNvPr id="883" name="楕円 882">
          <a:extLst>
            <a:ext uri="{FF2B5EF4-FFF2-40B4-BE49-F238E27FC236}">
              <a16:creationId xmlns:a16="http://schemas.microsoft.com/office/drawing/2014/main" id="{EA8DBF9E-F9D5-45C3-9859-F95D45C02A70}"/>
            </a:ext>
          </a:extLst>
        </xdr:cNvPr>
        <xdr:cNvSpPr/>
      </xdr:nvSpPr>
      <xdr:spPr>
        <a:xfrm>
          <a:off x="18345150" y="172853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19050</xdr:rowOff>
    </xdr:from>
    <xdr:to>
      <xdr:col>111</xdr:col>
      <xdr:colOff>177800</xdr:colOff>
      <xdr:row>106</xdr:row>
      <xdr:rowOff>22860</xdr:rowOff>
    </xdr:to>
    <xdr:cxnSp macro="">
      <xdr:nvCxnSpPr>
        <xdr:cNvPr id="884" name="直線コネクタ 883">
          <a:extLst>
            <a:ext uri="{FF2B5EF4-FFF2-40B4-BE49-F238E27FC236}">
              <a16:creationId xmlns:a16="http://schemas.microsoft.com/office/drawing/2014/main" id="{0DCF62A5-073A-4DDA-94D6-EF8622E645CC}"/>
            </a:ext>
          </a:extLst>
        </xdr:cNvPr>
        <xdr:cNvCxnSpPr/>
      </xdr:nvCxnSpPr>
      <xdr:spPr>
        <a:xfrm flipV="1">
          <a:off x="18392775" y="17335500"/>
          <a:ext cx="8096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151130</xdr:rowOff>
    </xdr:from>
    <xdr:to>
      <xdr:col>98</xdr:col>
      <xdr:colOff>38100</xdr:colOff>
      <xdr:row>106</xdr:row>
      <xdr:rowOff>81280</xdr:rowOff>
    </xdr:to>
    <xdr:sp macro="" textlink="">
      <xdr:nvSpPr>
        <xdr:cNvPr id="885" name="楕円 884">
          <a:extLst>
            <a:ext uri="{FF2B5EF4-FFF2-40B4-BE49-F238E27FC236}">
              <a16:creationId xmlns:a16="http://schemas.microsoft.com/office/drawing/2014/main" id="{AA40471B-6B03-4461-873A-8275CC760817}"/>
            </a:ext>
          </a:extLst>
        </xdr:cNvPr>
        <xdr:cNvSpPr/>
      </xdr:nvSpPr>
      <xdr:spPr>
        <a:xfrm>
          <a:off x="16754475" y="17296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103</xdr:row>
      <xdr:rowOff>168275</xdr:rowOff>
    </xdr:from>
    <xdr:ext cx="469900" cy="252730"/>
    <xdr:sp macro="" textlink="">
      <xdr:nvSpPr>
        <xdr:cNvPr id="886" name="n_1aveValue【庁舎】&#10;一人当たり面積">
          <a:extLst>
            <a:ext uri="{FF2B5EF4-FFF2-40B4-BE49-F238E27FC236}">
              <a16:creationId xmlns:a16="http://schemas.microsoft.com/office/drawing/2014/main" id="{0992CFA6-5C45-4A23-876A-7737903B9C15}"/>
            </a:ext>
          </a:extLst>
        </xdr:cNvPr>
        <xdr:cNvSpPr txBox="1"/>
      </xdr:nvSpPr>
      <xdr:spPr>
        <a:xfrm>
          <a:off x="18983325" y="169703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164465</xdr:rowOff>
    </xdr:from>
    <xdr:ext cx="463550" cy="259080"/>
    <xdr:sp macro="" textlink="">
      <xdr:nvSpPr>
        <xdr:cNvPr id="887" name="n_2aveValue【庁舎】&#10;一人当たり面積">
          <a:extLst>
            <a:ext uri="{FF2B5EF4-FFF2-40B4-BE49-F238E27FC236}">
              <a16:creationId xmlns:a16="http://schemas.microsoft.com/office/drawing/2014/main" id="{6EBBEBD8-30D8-4F33-A436-A90EE02A455F}"/>
            </a:ext>
          </a:extLst>
        </xdr:cNvPr>
        <xdr:cNvSpPr txBox="1"/>
      </xdr:nvSpPr>
      <xdr:spPr>
        <a:xfrm>
          <a:off x="18183225" y="169633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162560</xdr:rowOff>
    </xdr:from>
    <xdr:ext cx="463550" cy="259080"/>
    <xdr:sp macro="" textlink="">
      <xdr:nvSpPr>
        <xdr:cNvPr id="888" name="n_3aveValue【庁舎】&#10;一人当たり面積">
          <a:extLst>
            <a:ext uri="{FF2B5EF4-FFF2-40B4-BE49-F238E27FC236}">
              <a16:creationId xmlns:a16="http://schemas.microsoft.com/office/drawing/2014/main" id="{9EFDA840-4FEA-4261-8799-E7D94F14BA3C}"/>
            </a:ext>
          </a:extLst>
        </xdr:cNvPr>
        <xdr:cNvSpPr txBox="1"/>
      </xdr:nvSpPr>
      <xdr:spPr>
        <a:xfrm>
          <a:off x="17383125" y="1696148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103</xdr:row>
      <xdr:rowOff>162560</xdr:rowOff>
    </xdr:from>
    <xdr:ext cx="463550" cy="259080"/>
    <xdr:sp macro="" textlink="">
      <xdr:nvSpPr>
        <xdr:cNvPr id="889" name="n_4aveValue【庁舎】&#10;一人当たり面積">
          <a:extLst>
            <a:ext uri="{FF2B5EF4-FFF2-40B4-BE49-F238E27FC236}">
              <a16:creationId xmlns:a16="http://schemas.microsoft.com/office/drawing/2014/main" id="{95B80CDD-0F17-44AD-B7F5-6F5A85140C12}"/>
            </a:ext>
          </a:extLst>
        </xdr:cNvPr>
        <xdr:cNvSpPr txBox="1"/>
      </xdr:nvSpPr>
      <xdr:spPr>
        <a:xfrm>
          <a:off x="16592550" y="1696148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60960</xdr:rowOff>
    </xdr:from>
    <xdr:ext cx="469900" cy="259080"/>
    <xdr:sp macro="" textlink="">
      <xdr:nvSpPr>
        <xdr:cNvPr id="890" name="n_1mainValue【庁舎】&#10;一人当たり面積">
          <a:extLst>
            <a:ext uri="{FF2B5EF4-FFF2-40B4-BE49-F238E27FC236}">
              <a16:creationId xmlns:a16="http://schemas.microsoft.com/office/drawing/2014/main" id="{26C18426-F1D4-450C-B6DC-92C8ED5D7205}"/>
            </a:ext>
          </a:extLst>
        </xdr:cNvPr>
        <xdr:cNvSpPr txBox="1"/>
      </xdr:nvSpPr>
      <xdr:spPr>
        <a:xfrm>
          <a:off x="18983325" y="173805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64770</xdr:rowOff>
    </xdr:from>
    <xdr:ext cx="463550" cy="252730"/>
    <xdr:sp macro="" textlink="">
      <xdr:nvSpPr>
        <xdr:cNvPr id="891" name="n_2mainValue【庁舎】&#10;一人当たり面積">
          <a:extLst>
            <a:ext uri="{FF2B5EF4-FFF2-40B4-BE49-F238E27FC236}">
              <a16:creationId xmlns:a16="http://schemas.microsoft.com/office/drawing/2014/main" id="{37FF7559-5FC1-438C-8C87-CC95B53D80BE}"/>
            </a:ext>
          </a:extLst>
        </xdr:cNvPr>
        <xdr:cNvSpPr txBox="1"/>
      </xdr:nvSpPr>
      <xdr:spPr>
        <a:xfrm>
          <a:off x="18183225" y="1738439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72390</xdr:rowOff>
    </xdr:from>
    <xdr:ext cx="463550" cy="259080"/>
    <xdr:sp macro="" textlink="">
      <xdr:nvSpPr>
        <xdr:cNvPr id="892" name="n_4mainValue【庁舎】&#10;一人当たり面積">
          <a:extLst>
            <a:ext uri="{FF2B5EF4-FFF2-40B4-BE49-F238E27FC236}">
              <a16:creationId xmlns:a16="http://schemas.microsoft.com/office/drawing/2014/main" id="{32030DFB-69EA-4899-80E1-995FAAFC4FC5}"/>
            </a:ext>
          </a:extLst>
        </xdr:cNvPr>
        <xdr:cNvSpPr txBox="1"/>
      </xdr:nvSpPr>
      <xdr:spPr>
        <a:xfrm>
          <a:off x="16592550" y="173856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93" name="正方形/長方形 892">
          <a:extLst>
            <a:ext uri="{FF2B5EF4-FFF2-40B4-BE49-F238E27FC236}">
              <a16:creationId xmlns:a16="http://schemas.microsoft.com/office/drawing/2014/main" id="{3F0D4E38-4AED-4639-B712-21DC42CAD4C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94" name="正方形/長方形 893">
          <a:extLst>
            <a:ext uri="{FF2B5EF4-FFF2-40B4-BE49-F238E27FC236}">
              <a16:creationId xmlns:a16="http://schemas.microsoft.com/office/drawing/2014/main" id="{100E390E-2946-4FF0-9660-E0B649AECFD6}"/>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95" name="テキスト ボックス 894">
          <a:extLst>
            <a:ext uri="{FF2B5EF4-FFF2-40B4-BE49-F238E27FC236}">
              <a16:creationId xmlns:a16="http://schemas.microsoft.com/office/drawing/2014/main" id="{52A65C49-C103-4D29-AF35-84B8600A0CBE}"/>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・類似団体と比較して、有形固定資産減価償却率が高い主な施設は、「一般廃棄物処理施設」、「保健センター・保健所」、「福祉施設」、「庁舎」である。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　「保健センター・保健所」については、</a:t>
          </a:r>
          <a:r>
            <a:rPr kumimoji="1" lang="en-US" altLang="ja-JP" sz="1300">
              <a:latin typeface="ＭＳ Ｐゴシック"/>
              <a:ea typeface="ＭＳ Ｐゴシック"/>
            </a:rPr>
            <a:t>3</a:t>
          </a:r>
          <a:r>
            <a:rPr kumimoji="1" lang="ja-JP" altLang="en-US" sz="1300">
              <a:latin typeface="ＭＳ Ｐゴシック"/>
              <a:ea typeface="ＭＳ Ｐゴシック"/>
            </a:rPr>
            <a:t>町村が合併以前に建設された施設を合併後もそのまま引き継いでおり、いずれの建物も</a:t>
          </a:r>
          <a:r>
            <a:rPr kumimoji="1" lang="en-US" altLang="ja-JP" sz="1300">
              <a:latin typeface="ＭＳ Ｐゴシック"/>
              <a:ea typeface="ＭＳ Ｐゴシック"/>
            </a:rPr>
            <a:t>30</a:t>
          </a:r>
          <a:r>
            <a:rPr kumimoji="1" lang="ja-JP" altLang="en-US" sz="1300">
              <a:latin typeface="ＭＳ Ｐゴシック"/>
              <a:ea typeface="ＭＳ Ｐゴシック"/>
            </a:rPr>
            <a:t>年以上経過し老朽化が進んでいることが数値の高い要因となっている。</a:t>
          </a:r>
        </a:p>
        <a:p>
          <a:r>
            <a:rPr kumimoji="1" lang="ja-JP" altLang="en-US" sz="1300">
              <a:latin typeface="ＭＳ Ｐゴシック"/>
              <a:ea typeface="ＭＳ Ｐゴシック"/>
            </a:rPr>
            <a:t>  各施設の状況を踏まえ、維持管理費等の経費を考慮し、令和</a:t>
          </a:r>
          <a:r>
            <a:rPr kumimoji="1" lang="en-US" altLang="ja-JP" sz="1300">
              <a:latin typeface="ＭＳ Ｐゴシック"/>
              <a:ea typeface="ＭＳ Ｐゴシック"/>
            </a:rPr>
            <a:t>2</a:t>
          </a:r>
          <a:r>
            <a:rPr kumimoji="1" lang="ja-JP" altLang="en-US" sz="1300">
              <a:latin typeface="ＭＳ Ｐゴシック"/>
              <a:ea typeface="ＭＳ Ｐゴシック"/>
            </a:rPr>
            <a:t>年度に策定した公共施設個別施設計画に基づき、施設の統廃合や改修を実施していく必要がある。</a:t>
          </a:r>
        </a:p>
        <a:p>
          <a:r>
            <a:rPr kumimoji="1" lang="ja-JP" altLang="en-US" sz="1300">
              <a:latin typeface="ＭＳ Ｐゴシック"/>
              <a:ea typeface="ＭＳ Ｐゴシック"/>
            </a:rPr>
            <a:t>・類似団体と比較して、有形固定資産減価償却率の低い主な施設は、「体育館・プール」であり、類似団体内平均値を大きく下回っている。これは、比較的新しい施設が多いことが主な要因である。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12_&#12415;&#12393;&#12426;&#24066;/&#12304;&#36001;&#25919;&#29366;&#27841;&#36039;&#26009;&#38598;&#12305;_102121_&#12415;&#12393;&#12426;&#24066;_2024(2&#22238;&#30446;)_20260924&#20462;&#27491;.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2_&#12415;&#12393;&#12426;&#24066;/&#12304;&#36001;&#25919;&#29366;&#27841;&#36039;&#26009;&#38598;&#12305;_102121_&#12415;&#12393;&#12426;&#24066;_2024(2&#22238;&#30446;)_20260924&#20462;&#27491;.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12_&#12415;&#12393;&#12426;&#24066;/&#12304;&#36001;&#25919;&#29366;&#27841;&#36039;&#26009;&#38598;&#12305;_102121_&#12415;&#12393;&#12426;&#24066;_2024(2&#22238;&#30446;)_20260924&#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row>
        <row r="53">
          <cell r="BP53">
            <v>72.900000000000006</v>
          </cell>
          <cell r="CF53">
            <v>73.5</v>
          </cell>
          <cell r="CN53">
            <v>74.5</v>
          </cell>
          <cell r="CV53">
            <v>75.099999999999994</v>
          </cell>
        </row>
        <row r="55">
          <cell r="AN55" t="str">
            <v>類似団体内平均値</v>
          </cell>
          <cell r="BP55">
            <v>37.299999999999997</v>
          </cell>
          <cell r="CF55">
            <v>17.600000000000001</v>
          </cell>
          <cell r="CN55">
            <v>17.2</v>
          </cell>
          <cell r="CV55">
            <v>16.100000000000001</v>
          </cell>
        </row>
        <row r="57">
          <cell r="BP57">
            <v>62</v>
          </cell>
          <cell r="CF57">
            <v>65.3</v>
          </cell>
          <cell r="CN57">
            <v>66.900000000000006</v>
          </cell>
          <cell r="CV57">
            <v>68.099999999999994</v>
          </cell>
        </row>
        <row r="73">
          <cell r="AN73" t="str">
            <v>当該団体値</v>
          </cell>
        </row>
        <row r="75">
          <cell r="BP75">
            <v>3.7</v>
          </cell>
          <cell r="BX75">
            <v>3.8</v>
          </cell>
          <cell r="CF75">
            <v>4.0999999999999996</v>
          </cell>
          <cell r="CN75">
            <v>4.7</v>
          </cell>
          <cell r="CV75">
            <v>5</v>
          </cell>
        </row>
        <row r="77">
          <cell r="AN77" t="str">
            <v>類似団体内平均値</v>
          </cell>
          <cell r="BP77">
            <v>37.299999999999997</v>
          </cell>
          <cell r="BX77">
            <v>25.4</v>
          </cell>
          <cell r="CF77">
            <v>17.600000000000001</v>
          </cell>
          <cell r="CN77">
            <v>17.2</v>
          </cell>
          <cell r="CV77">
            <v>16.100000000000001</v>
          </cell>
        </row>
        <row r="79">
          <cell r="BP79">
            <v>8.6</v>
          </cell>
          <cell r="BX79">
            <v>8.3000000000000007</v>
          </cell>
          <cell r="CF79">
            <v>8.4</v>
          </cell>
          <cell r="CN79">
            <v>8.6</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 customWidth="1"/>
    <col min="12" max="12" width="2.179687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43" t="s">
        <v>132</v>
      </c>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43"/>
      <c r="AP1" s="543"/>
      <c r="AQ1" s="543"/>
      <c r="AR1" s="543"/>
      <c r="AS1" s="543"/>
      <c r="AT1" s="543"/>
      <c r="AU1" s="543"/>
      <c r="AV1" s="543"/>
      <c r="AW1" s="543"/>
      <c r="AX1" s="543"/>
      <c r="AY1" s="543"/>
      <c r="AZ1" s="543"/>
      <c r="BA1" s="543"/>
      <c r="BB1" s="543"/>
      <c r="BC1" s="543"/>
      <c r="BD1" s="543"/>
      <c r="BE1" s="543"/>
      <c r="BF1" s="543"/>
      <c r="BG1" s="543"/>
      <c r="BH1" s="543"/>
      <c r="BI1" s="543"/>
      <c r="BJ1" s="543"/>
      <c r="BK1" s="543"/>
      <c r="BL1" s="543"/>
      <c r="BM1" s="543"/>
      <c r="BN1" s="543"/>
      <c r="BO1" s="543"/>
      <c r="BP1" s="543"/>
      <c r="BQ1" s="543"/>
      <c r="BR1" s="543"/>
      <c r="BS1" s="543"/>
      <c r="BT1" s="543"/>
      <c r="BU1" s="543"/>
      <c r="BV1" s="543"/>
      <c r="BW1" s="543"/>
      <c r="BX1" s="543"/>
      <c r="BY1" s="543"/>
      <c r="BZ1" s="543"/>
      <c r="CA1" s="543"/>
      <c r="CB1" s="543"/>
      <c r="CC1" s="543"/>
      <c r="CD1" s="543"/>
      <c r="CE1" s="543"/>
      <c r="CF1" s="543"/>
      <c r="CG1" s="543"/>
      <c r="CH1" s="543"/>
      <c r="CI1" s="543"/>
      <c r="CJ1" s="543"/>
      <c r="CK1" s="543"/>
      <c r="CL1" s="543"/>
      <c r="CM1" s="543"/>
      <c r="CN1" s="543"/>
      <c r="CO1" s="543"/>
      <c r="CP1" s="543"/>
      <c r="CQ1" s="543"/>
      <c r="CR1" s="543"/>
      <c r="CS1" s="543"/>
      <c r="CT1" s="543"/>
      <c r="CU1" s="543"/>
      <c r="CV1" s="543"/>
      <c r="CW1" s="543"/>
      <c r="CX1" s="543"/>
      <c r="CY1" s="543"/>
      <c r="CZ1" s="543"/>
      <c r="DA1" s="543"/>
      <c r="DB1" s="543"/>
      <c r="DC1" s="543"/>
      <c r="DD1" s="543"/>
      <c r="DE1" s="543"/>
      <c r="DF1" s="543"/>
      <c r="DG1" s="543"/>
      <c r="DH1" s="543"/>
      <c r="DI1" s="543"/>
      <c r="DJ1" s="2"/>
      <c r="DK1" s="2"/>
      <c r="DL1" s="2"/>
      <c r="DM1" s="2"/>
      <c r="DN1" s="2"/>
      <c r="DO1" s="2"/>
    </row>
    <row r="2" spans="1:119" ht="23.5" x14ac:dyDescent="0.2">
      <c r="B2" s="3" t="s">
        <v>134</v>
      </c>
      <c r="C2" s="3"/>
      <c r="D2" s="10"/>
    </row>
    <row r="3" spans="1:119" ht="18.75" customHeight="1" x14ac:dyDescent="0.2">
      <c r="A3" s="2"/>
      <c r="B3" s="358" t="s">
        <v>137</v>
      </c>
      <c r="C3" s="359"/>
      <c r="D3" s="359"/>
      <c r="E3" s="360"/>
      <c r="F3" s="360"/>
      <c r="G3" s="360"/>
      <c r="H3" s="360"/>
      <c r="I3" s="360"/>
      <c r="J3" s="360"/>
      <c r="K3" s="360"/>
      <c r="L3" s="360" t="s">
        <v>139</v>
      </c>
      <c r="M3" s="360"/>
      <c r="N3" s="360"/>
      <c r="O3" s="360"/>
      <c r="P3" s="360"/>
      <c r="Q3" s="360"/>
      <c r="R3" s="366"/>
      <c r="S3" s="366"/>
      <c r="T3" s="366"/>
      <c r="U3" s="366"/>
      <c r="V3" s="367"/>
      <c r="W3" s="371" t="s">
        <v>140</v>
      </c>
      <c r="X3" s="372"/>
      <c r="Y3" s="372"/>
      <c r="Z3" s="372"/>
      <c r="AA3" s="372"/>
      <c r="AB3" s="359"/>
      <c r="AC3" s="366" t="s">
        <v>142</v>
      </c>
      <c r="AD3" s="372"/>
      <c r="AE3" s="372"/>
      <c r="AF3" s="372"/>
      <c r="AG3" s="372"/>
      <c r="AH3" s="372"/>
      <c r="AI3" s="372"/>
      <c r="AJ3" s="372"/>
      <c r="AK3" s="372"/>
      <c r="AL3" s="376"/>
      <c r="AM3" s="371" t="s">
        <v>143</v>
      </c>
      <c r="AN3" s="372"/>
      <c r="AO3" s="372"/>
      <c r="AP3" s="372"/>
      <c r="AQ3" s="372"/>
      <c r="AR3" s="372"/>
      <c r="AS3" s="372"/>
      <c r="AT3" s="372"/>
      <c r="AU3" s="372"/>
      <c r="AV3" s="372"/>
      <c r="AW3" s="372"/>
      <c r="AX3" s="376"/>
      <c r="AY3" s="399" t="s">
        <v>5</v>
      </c>
      <c r="AZ3" s="400"/>
      <c r="BA3" s="400"/>
      <c r="BB3" s="400"/>
      <c r="BC3" s="400"/>
      <c r="BD3" s="400"/>
      <c r="BE3" s="400"/>
      <c r="BF3" s="400"/>
      <c r="BG3" s="400"/>
      <c r="BH3" s="400"/>
      <c r="BI3" s="400"/>
      <c r="BJ3" s="400"/>
      <c r="BK3" s="400"/>
      <c r="BL3" s="400"/>
      <c r="BM3" s="544"/>
      <c r="BN3" s="371" t="s">
        <v>147</v>
      </c>
      <c r="BO3" s="372"/>
      <c r="BP3" s="372"/>
      <c r="BQ3" s="372"/>
      <c r="BR3" s="372"/>
      <c r="BS3" s="372"/>
      <c r="BT3" s="372"/>
      <c r="BU3" s="376"/>
      <c r="BV3" s="371" t="s">
        <v>148</v>
      </c>
      <c r="BW3" s="372"/>
      <c r="BX3" s="372"/>
      <c r="BY3" s="372"/>
      <c r="BZ3" s="372"/>
      <c r="CA3" s="372"/>
      <c r="CB3" s="372"/>
      <c r="CC3" s="376"/>
      <c r="CD3" s="399" t="s">
        <v>5</v>
      </c>
      <c r="CE3" s="400"/>
      <c r="CF3" s="400"/>
      <c r="CG3" s="400"/>
      <c r="CH3" s="400"/>
      <c r="CI3" s="400"/>
      <c r="CJ3" s="400"/>
      <c r="CK3" s="400"/>
      <c r="CL3" s="400"/>
      <c r="CM3" s="400"/>
      <c r="CN3" s="400"/>
      <c r="CO3" s="400"/>
      <c r="CP3" s="400"/>
      <c r="CQ3" s="400"/>
      <c r="CR3" s="400"/>
      <c r="CS3" s="544"/>
      <c r="CT3" s="371" t="s">
        <v>149</v>
      </c>
      <c r="CU3" s="372"/>
      <c r="CV3" s="372"/>
      <c r="CW3" s="372"/>
      <c r="CX3" s="372"/>
      <c r="CY3" s="372"/>
      <c r="CZ3" s="372"/>
      <c r="DA3" s="376"/>
      <c r="DB3" s="371" t="s">
        <v>46</v>
      </c>
      <c r="DC3" s="372"/>
      <c r="DD3" s="372"/>
      <c r="DE3" s="372"/>
      <c r="DF3" s="372"/>
      <c r="DG3" s="372"/>
      <c r="DH3" s="372"/>
      <c r="DI3" s="376"/>
    </row>
    <row r="4" spans="1:119" ht="18.75" customHeight="1" x14ac:dyDescent="0.2">
      <c r="A4" s="2"/>
      <c r="B4" s="361"/>
      <c r="C4" s="362"/>
      <c r="D4" s="362"/>
      <c r="E4" s="363"/>
      <c r="F4" s="363"/>
      <c r="G4" s="363"/>
      <c r="H4" s="363"/>
      <c r="I4" s="363"/>
      <c r="J4" s="363"/>
      <c r="K4" s="363"/>
      <c r="L4" s="363"/>
      <c r="M4" s="363"/>
      <c r="N4" s="363"/>
      <c r="O4" s="363"/>
      <c r="P4" s="363"/>
      <c r="Q4" s="363"/>
      <c r="R4" s="368"/>
      <c r="S4" s="368"/>
      <c r="T4" s="368"/>
      <c r="U4" s="368"/>
      <c r="V4" s="369"/>
      <c r="W4" s="373"/>
      <c r="X4" s="374"/>
      <c r="Y4" s="374"/>
      <c r="Z4" s="374"/>
      <c r="AA4" s="374"/>
      <c r="AB4" s="362"/>
      <c r="AC4" s="368"/>
      <c r="AD4" s="374"/>
      <c r="AE4" s="374"/>
      <c r="AF4" s="374"/>
      <c r="AG4" s="374"/>
      <c r="AH4" s="374"/>
      <c r="AI4" s="374"/>
      <c r="AJ4" s="374"/>
      <c r="AK4" s="374"/>
      <c r="AL4" s="377"/>
      <c r="AM4" s="375"/>
      <c r="AN4" s="332"/>
      <c r="AO4" s="332"/>
      <c r="AP4" s="332"/>
      <c r="AQ4" s="332"/>
      <c r="AR4" s="332"/>
      <c r="AS4" s="332"/>
      <c r="AT4" s="332"/>
      <c r="AU4" s="332"/>
      <c r="AV4" s="332"/>
      <c r="AW4" s="332"/>
      <c r="AX4" s="378"/>
      <c r="AY4" s="456" t="s">
        <v>151</v>
      </c>
      <c r="AZ4" s="457"/>
      <c r="BA4" s="457"/>
      <c r="BB4" s="457"/>
      <c r="BC4" s="457"/>
      <c r="BD4" s="457"/>
      <c r="BE4" s="457"/>
      <c r="BF4" s="457"/>
      <c r="BG4" s="457"/>
      <c r="BH4" s="457"/>
      <c r="BI4" s="457"/>
      <c r="BJ4" s="457"/>
      <c r="BK4" s="457"/>
      <c r="BL4" s="457"/>
      <c r="BM4" s="458"/>
      <c r="BN4" s="440">
        <v>31719375</v>
      </c>
      <c r="BO4" s="441"/>
      <c r="BP4" s="441"/>
      <c r="BQ4" s="441"/>
      <c r="BR4" s="441"/>
      <c r="BS4" s="441"/>
      <c r="BT4" s="441"/>
      <c r="BU4" s="442"/>
      <c r="BV4" s="440">
        <v>23194584</v>
      </c>
      <c r="BW4" s="441"/>
      <c r="BX4" s="441"/>
      <c r="BY4" s="441"/>
      <c r="BZ4" s="441"/>
      <c r="CA4" s="441"/>
      <c r="CB4" s="441"/>
      <c r="CC4" s="442"/>
      <c r="CD4" s="511" t="s">
        <v>152</v>
      </c>
      <c r="CE4" s="512"/>
      <c r="CF4" s="512"/>
      <c r="CG4" s="512"/>
      <c r="CH4" s="512"/>
      <c r="CI4" s="512"/>
      <c r="CJ4" s="512"/>
      <c r="CK4" s="512"/>
      <c r="CL4" s="512"/>
      <c r="CM4" s="512"/>
      <c r="CN4" s="512"/>
      <c r="CO4" s="512"/>
      <c r="CP4" s="512"/>
      <c r="CQ4" s="512"/>
      <c r="CR4" s="512"/>
      <c r="CS4" s="513"/>
      <c r="CT4" s="545">
        <v>5.7</v>
      </c>
      <c r="CU4" s="546"/>
      <c r="CV4" s="546"/>
      <c r="CW4" s="546"/>
      <c r="CX4" s="546"/>
      <c r="CY4" s="546"/>
      <c r="CZ4" s="546"/>
      <c r="DA4" s="547"/>
      <c r="DB4" s="545">
        <v>5.6</v>
      </c>
      <c r="DC4" s="546"/>
      <c r="DD4" s="546"/>
      <c r="DE4" s="546"/>
      <c r="DF4" s="546"/>
      <c r="DG4" s="546"/>
      <c r="DH4" s="546"/>
      <c r="DI4" s="547"/>
    </row>
    <row r="5" spans="1:119" ht="18.75" customHeight="1" x14ac:dyDescent="0.2">
      <c r="A5" s="2"/>
      <c r="B5" s="364"/>
      <c r="C5" s="333"/>
      <c r="D5" s="333"/>
      <c r="E5" s="365"/>
      <c r="F5" s="365"/>
      <c r="G5" s="365"/>
      <c r="H5" s="365"/>
      <c r="I5" s="365"/>
      <c r="J5" s="365"/>
      <c r="K5" s="365"/>
      <c r="L5" s="365"/>
      <c r="M5" s="365"/>
      <c r="N5" s="365"/>
      <c r="O5" s="365"/>
      <c r="P5" s="365"/>
      <c r="Q5" s="365"/>
      <c r="R5" s="331"/>
      <c r="S5" s="331"/>
      <c r="T5" s="331"/>
      <c r="U5" s="331"/>
      <c r="V5" s="370"/>
      <c r="W5" s="375"/>
      <c r="X5" s="332"/>
      <c r="Y5" s="332"/>
      <c r="Z5" s="332"/>
      <c r="AA5" s="332"/>
      <c r="AB5" s="333"/>
      <c r="AC5" s="331"/>
      <c r="AD5" s="332"/>
      <c r="AE5" s="332"/>
      <c r="AF5" s="332"/>
      <c r="AG5" s="332"/>
      <c r="AH5" s="332"/>
      <c r="AI5" s="332"/>
      <c r="AJ5" s="332"/>
      <c r="AK5" s="332"/>
      <c r="AL5" s="378"/>
      <c r="AM5" s="482" t="s">
        <v>154</v>
      </c>
      <c r="AN5" s="444"/>
      <c r="AO5" s="444"/>
      <c r="AP5" s="444"/>
      <c r="AQ5" s="444"/>
      <c r="AR5" s="444"/>
      <c r="AS5" s="444"/>
      <c r="AT5" s="445"/>
      <c r="AU5" s="483" t="s">
        <v>68</v>
      </c>
      <c r="AV5" s="484"/>
      <c r="AW5" s="484"/>
      <c r="AX5" s="484"/>
      <c r="AY5" s="450" t="s">
        <v>144</v>
      </c>
      <c r="AZ5" s="451"/>
      <c r="BA5" s="451"/>
      <c r="BB5" s="451"/>
      <c r="BC5" s="451"/>
      <c r="BD5" s="451"/>
      <c r="BE5" s="451"/>
      <c r="BF5" s="451"/>
      <c r="BG5" s="451"/>
      <c r="BH5" s="451"/>
      <c r="BI5" s="451"/>
      <c r="BJ5" s="451"/>
      <c r="BK5" s="451"/>
      <c r="BL5" s="451"/>
      <c r="BM5" s="452"/>
      <c r="BN5" s="453">
        <v>30693439</v>
      </c>
      <c r="BO5" s="454"/>
      <c r="BP5" s="454"/>
      <c r="BQ5" s="454"/>
      <c r="BR5" s="454"/>
      <c r="BS5" s="454"/>
      <c r="BT5" s="454"/>
      <c r="BU5" s="455"/>
      <c r="BV5" s="453">
        <v>21862393</v>
      </c>
      <c r="BW5" s="454"/>
      <c r="BX5" s="454"/>
      <c r="BY5" s="454"/>
      <c r="BZ5" s="454"/>
      <c r="CA5" s="454"/>
      <c r="CB5" s="454"/>
      <c r="CC5" s="455"/>
      <c r="CD5" s="464" t="s">
        <v>156</v>
      </c>
      <c r="CE5" s="415"/>
      <c r="CF5" s="415"/>
      <c r="CG5" s="415"/>
      <c r="CH5" s="415"/>
      <c r="CI5" s="415"/>
      <c r="CJ5" s="415"/>
      <c r="CK5" s="415"/>
      <c r="CL5" s="415"/>
      <c r="CM5" s="415"/>
      <c r="CN5" s="415"/>
      <c r="CO5" s="415"/>
      <c r="CP5" s="415"/>
      <c r="CQ5" s="415"/>
      <c r="CR5" s="415"/>
      <c r="CS5" s="465"/>
      <c r="CT5" s="316">
        <v>99.3</v>
      </c>
      <c r="CU5" s="317"/>
      <c r="CV5" s="317"/>
      <c r="CW5" s="317"/>
      <c r="CX5" s="317"/>
      <c r="CY5" s="317"/>
      <c r="CZ5" s="317"/>
      <c r="DA5" s="318"/>
      <c r="DB5" s="316">
        <v>99.4</v>
      </c>
      <c r="DC5" s="317"/>
      <c r="DD5" s="317"/>
      <c r="DE5" s="317"/>
      <c r="DF5" s="317"/>
      <c r="DG5" s="317"/>
      <c r="DH5" s="317"/>
      <c r="DI5" s="318"/>
    </row>
    <row r="6" spans="1:119" ht="18.75" customHeight="1" x14ac:dyDescent="0.2">
      <c r="A6" s="2"/>
      <c r="B6" s="379" t="s">
        <v>158</v>
      </c>
      <c r="C6" s="330"/>
      <c r="D6" s="330"/>
      <c r="E6" s="380"/>
      <c r="F6" s="380"/>
      <c r="G6" s="380"/>
      <c r="H6" s="380"/>
      <c r="I6" s="380"/>
      <c r="J6" s="380"/>
      <c r="K6" s="380"/>
      <c r="L6" s="380" t="s">
        <v>160</v>
      </c>
      <c r="M6" s="380"/>
      <c r="N6" s="380"/>
      <c r="O6" s="380"/>
      <c r="P6" s="380"/>
      <c r="Q6" s="380"/>
      <c r="R6" s="328"/>
      <c r="S6" s="328"/>
      <c r="T6" s="328"/>
      <c r="U6" s="328"/>
      <c r="V6" s="384"/>
      <c r="W6" s="387" t="s">
        <v>163</v>
      </c>
      <c r="X6" s="329"/>
      <c r="Y6" s="329"/>
      <c r="Z6" s="329"/>
      <c r="AA6" s="329"/>
      <c r="AB6" s="330"/>
      <c r="AC6" s="390" t="s">
        <v>164</v>
      </c>
      <c r="AD6" s="391"/>
      <c r="AE6" s="391"/>
      <c r="AF6" s="391"/>
      <c r="AG6" s="391"/>
      <c r="AH6" s="391"/>
      <c r="AI6" s="391"/>
      <c r="AJ6" s="391"/>
      <c r="AK6" s="391"/>
      <c r="AL6" s="392"/>
      <c r="AM6" s="482" t="s">
        <v>72</v>
      </c>
      <c r="AN6" s="444"/>
      <c r="AO6" s="444"/>
      <c r="AP6" s="444"/>
      <c r="AQ6" s="444"/>
      <c r="AR6" s="444"/>
      <c r="AS6" s="444"/>
      <c r="AT6" s="445"/>
      <c r="AU6" s="483" t="s">
        <v>68</v>
      </c>
      <c r="AV6" s="484"/>
      <c r="AW6" s="484"/>
      <c r="AX6" s="484"/>
      <c r="AY6" s="450" t="s">
        <v>165</v>
      </c>
      <c r="AZ6" s="451"/>
      <c r="BA6" s="451"/>
      <c r="BB6" s="451"/>
      <c r="BC6" s="451"/>
      <c r="BD6" s="451"/>
      <c r="BE6" s="451"/>
      <c r="BF6" s="451"/>
      <c r="BG6" s="451"/>
      <c r="BH6" s="451"/>
      <c r="BI6" s="451"/>
      <c r="BJ6" s="451"/>
      <c r="BK6" s="451"/>
      <c r="BL6" s="451"/>
      <c r="BM6" s="452"/>
      <c r="BN6" s="453">
        <v>1025936</v>
      </c>
      <c r="BO6" s="454"/>
      <c r="BP6" s="454"/>
      <c r="BQ6" s="454"/>
      <c r="BR6" s="454"/>
      <c r="BS6" s="454"/>
      <c r="BT6" s="454"/>
      <c r="BU6" s="455"/>
      <c r="BV6" s="453">
        <v>1332191</v>
      </c>
      <c r="BW6" s="454"/>
      <c r="BX6" s="454"/>
      <c r="BY6" s="454"/>
      <c r="BZ6" s="454"/>
      <c r="CA6" s="454"/>
      <c r="CB6" s="454"/>
      <c r="CC6" s="455"/>
      <c r="CD6" s="464" t="s">
        <v>168</v>
      </c>
      <c r="CE6" s="415"/>
      <c r="CF6" s="415"/>
      <c r="CG6" s="415"/>
      <c r="CH6" s="415"/>
      <c r="CI6" s="415"/>
      <c r="CJ6" s="415"/>
      <c r="CK6" s="415"/>
      <c r="CL6" s="415"/>
      <c r="CM6" s="415"/>
      <c r="CN6" s="415"/>
      <c r="CO6" s="415"/>
      <c r="CP6" s="415"/>
      <c r="CQ6" s="415"/>
      <c r="CR6" s="415"/>
      <c r="CS6" s="465"/>
      <c r="CT6" s="540">
        <v>99.7</v>
      </c>
      <c r="CU6" s="541"/>
      <c r="CV6" s="541"/>
      <c r="CW6" s="541"/>
      <c r="CX6" s="541"/>
      <c r="CY6" s="541"/>
      <c r="CZ6" s="541"/>
      <c r="DA6" s="542"/>
      <c r="DB6" s="540">
        <v>100.2</v>
      </c>
      <c r="DC6" s="541"/>
      <c r="DD6" s="541"/>
      <c r="DE6" s="541"/>
      <c r="DF6" s="541"/>
      <c r="DG6" s="541"/>
      <c r="DH6" s="541"/>
      <c r="DI6" s="542"/>
    </row>
    <row r="7" spans="1:119" ht="18.75" customHeight="1" x14ac:dyDescent="0.2">
      <c r="A7" s="2"/>
      <c r="B7" s="361"/>
      <c r="C7" s="362"/>
      <c r="D7" s="362"/>
      <c r="E7" s="363"/>
      <c r="F7" s="363"/>
      <c r="G7" s="363"/>
      <c r="H7" s="363"/>
      <c r="I7" s="363"/>
      <c r="J7" s="363"/>
      <c r="K7" s="363"/>
      <c r="L7" s="363"/>
      <c r="M7" s="363"/>
      <c r="N7" s="363"/>
      <c r="O7" s="363"/>
      <c r="P7" s="363"/>
      <c r="Q7" s="363"/>
      <c r="R7" s="368"/>
      <c r="S7" s="368"/>
      <c r="T7" s="368"/>
      <c r="U7" s="368"/>
      <c r="V7" s="369"/>
      <c r="W7" s="373"/>
      <c r="X7" s="374"/>
      <c r="Y7" s="374"/>
      <c r="Z7" s="374"/>
      <c r="AA7" s="374"/>
      <c r="AB7" s="362"/>
      <c r="AC7" s="393"/>
      <c r="AD7" s="394"/>
      <c r="AE7" s="394"/>
      <c r="AF7" s="394"/>
      <c r="AG7" s="394"/>
      <c r="AH7" s="394"/>
      <c r="AI7" s="394"/>
      <c r="AJ7" s="394"/>
      <c r="AK7" s="394"/>
      <c r="AL7" s="395"/>
      <c r="AM7" s="482" t="s">
        <v>133</v>
      </c>
      <c r="AN7" s="444"/>
      <c r="AO7" s="444"/>
      <c r="AP7" s="444"/>
      <c r="AQ7" s="444"/>
      <c r="AR7" s="444"/>
      <c r="AS7" s="444"/>
      <c r="AT7" s="445"/>
      <c r="AU7" s="483" t="s">
        <v>169</v>
      </c>
      <c r="AV7" s="484"/>
      <c r="AW7" s="484"/>
      <c r="AX7" s="484"/>
      <c r="AY7" s="450" t="s">
        <v>171</v>
      </c>
      <c r="AZ7" s="451"/>
      <c r="BA7" s="451"/>
      <c r="BB7" s="451"/>
      <c r="BC7" s="451"/>
      <c r="BD7" s="451"/>
      <c r="BE7" s="451"/>
      <c r="BF7" s="451"/>
      <c r="BG7" s="451"/>
      <c r="BH7" s="451"/>
      <c r="BI7" s="451"/>
      <c r="BJ7" s="451"/>
      <c r="BK7" s="451"/>
      <c r="BL7" s="451"/>
      <c r="BM7" s="452"/>
      <c r="BN7" s="453">
        <v>311620</v>
      </c>
      <c r="BO7" s="454"/>
      <c r="BP7" s="454"/>
      <c r="BQ7" s="454"/>
      <c r="BR7" s="454"/>
      <c r="BS7" s="454"/>
      <c r="BT7" s="454"/>
      <c r="BU7" s="455"/>
      <c r="BV7" s="453">
        <v>644670</v>
      </c>
      <c r="BW7" s="454"/>
      <c r="BX7" s="454"/>
      <c r="BY7" s="454"/>
      <c r="BZ7" s="454"/>
      <c r="CA7" s="454"/>
      <c r="CB7" s="454"/>
      <c r="CC7" s="455"/>
      <c r="CD7" s="464" t="s">
        <v>172</v>
      </c>
      <c r="CE7" s="415"/>
      <c r="CF7" s="415"/>
      <c r="CG7" s="415"/>
      <c r="CH7" s="415"/>
      <c r="CI7" s="415"/>
      <c r="CJ7" s="415"/>
      <c r="CK7" s="415"/>
      <c r="CL7" s="415"/>
      <c r="CM7" s="415"/>
      <c r="CN7" s="415"/>
      <c r="CO7" s="415"/>
      <c r="CP7" s="415"/>
      <c r="CQ7" s="415"/>
      <c r="CR7" s="415"/>
      <c r="CS7" s="465"/>
      <c r="CT7" s="453">
        <v>12624972</v>
      </c>
      <c r="CU7" s="454"/>
      <c r="CV7" s="454"/>
      <c r="CW7" s="454"/>
      <c r="CX7" s="454"/>
      <c r="CY7" s="454"/>
      <c r="CZ7" s="454"/>
      <c r="DA7" s="455"/>
      <c r="DB7" s="453">
        <v>12363918</v>
      </c>
      <c r="DC7" s="454"/>
      <c r="DD7" s="454"/>
      <c r="DE7" s="454"/>
      <c r="DF7" s="454"/>
      <c r="DG7" s="454"/>
      <c r="DH7" s="454"/>
      <c r="DI7" s="455"/>
    </row>
    <row r="8" spans="1:119" ht="18.75" customHeight="1" x14ac:dyDescent="0.2">
      <c r="A8" s="2"/>
      <c r="B8" s="381"/>
      <c r="C8" s="382"/>
      <c r="D8" s="382"/>
      <c r="E8" s="383"/>
      <c r="F8" s="383"/>
      <c r="G8" s="383"/>
      <c r="H8" s="383"/>
      <c r="I8" s="383"/>
      <c r="J8" s="383"/>
      <c r="K8" s="383"/>
      <c r="L8" s="383"/>
      <c r="M8" s="383"/>
      <c r="N8" s="383"/>
      <c r="O8" s="383"/>
      <c r="P8" s="383"/>
      <c r="Q8" s="383"/>
      <c r="R8" s="385"/>
      <c r="S8" s="385"/>
      <c r="T8" s="385"/>
      <c r="U8" s="385"/>
      <c r="V8" s="386"/>
      <c r="W8" s="388"/>
      <c r="X8" s="389"/>
      <c r="Y8" s="389"/>
      <c r="Z8" s="389"/>
      <c r="AA8" s="389"/>
      <c r="AB8" s="382"/>
      <c r="AC8" s="396"/>
      <c r="AD8" s="397"/>
      <c r="AE8" s="397"/>
      <c r="AF8" s="397"/>
      <c r="AG8" s="397"/>
      <c r="AH8" s="397"/>
      <c r="AI8" s="397"/>
      <c r="AJ8" s="397"/>
      <c r="AK8" s="397"/>
      <c r="AL8" s="398"/>
      <c r="AM8" s="482" t="s">
        <v>174</v>
      </c>
      <c r="AN8" s="444"/>
      <c r="AO8" s="444"/>
      <c r="AP8" s="444"/>
      <c r="AQ8" s="444"/>
      <c r="AR8" s="444"/>
      <c r="AS8" s="444"/>
      <c r="AT8" s="445"/>
      <c r="AU8" s="483" t="s">
        <v>68</v>
      </c>
      <c r="AV8" s="484"/>
      <c r="AW8" s="484"/>
      <c r="AX8" s="484"/>
      <c r="AY8" s="450" t="s">
        <v>177</v>
      </c>
      <c r="AZ8" s="451"/>
      <c r="BA8" s="451"/>
      <c r="BB8" s="451"/>
      <c r="BC8" s="451"/>
      <c r="BD8" s="451"/>
      <c r="BE8" s="451"/>
      <c r="BF8" s="451"/>
      <c r="BG8" s="451"/>
      <c r="BH8" s="451"/>
      <c r="BI8" s="451"/>
      <c r="BJ8" s="451"/>
      <c r="BK8" s="451"/>
      <c r="BL8" s="451"/>
      <c r="BM8" s="452"/>
      <c r="BN8" s="453">
        <v>714316</v>
      </c>
      <c r="BO8" s="454"/>
      <c r="BP8" s="454"/>
      <c r="BQ8" s="454"/>
      <c r="BR8" s="454"/>
      <c r="BS8" s="454"/>
      <c r="BT8" s="454"/>
      <c r="BU8" s="455"/>
      <c r="BV8" s="453">
        <v>687521</v>
      </c>
      <c r="BW8" s="454"/>
      <c r="BX8" s="454"/>
      <c r="BY8" s="454"/>
      <c r="BZ8" s="454"/>
      <c r="CA8" s="454"/>
      <c r="CB8" s="454"/>
      <c r="CC8" s="455"/>
      <c r="CD8" s="464" t="s">
        <v>179</v>
      </c>
      <c r="CE8" s="415"/>
      <c r="CF8" s="415"/>
      <c r="CG8" s="415"/>
      <c r="CH8" s="415"/>
      <c r="CI8" s="415"/>
      <c r="CJ8" s="415"/>
      <c r="CK8" s="415"/>
      <c r="CL8" s="415"/>
      <c r="CM8" s="415"/>
      <c r="CN8" s="415"/>
      <c r="CO8" s="415"/>
      <c r="CP8" s="415"/>
      <c r="CQ8" s="415"/>
      <c r="CR8" s="415"/>
      <c r="CS8" s="465"/>
      <c r="CT8" s="516">
        <v>0.62</v>
      </c>
      <c r="CU8" s="517"/>
      <c r="CV8" s="517"/>
      <c r="CW8" s="517"/>
      <c r="CX8" s="517"/>
      <c r="CY8" s="517"/>
      <c r="CZ8" s="517"/>
      <c r="DA8" s="518"/>
      <c r="DB8" s="516">
        <v>0.61</v>
      </c>
      <c r="DC8" s="517"/>
      <c r="DD8" s="517"/>
      <c r="DE8" s="517"/>
      <c r="DF8" s="517"/>
      <c r="DG8" s="517"/>
      <c r="DH8" s="517"/>
      <c r="DI8" s="518"/>
    </row>
    <row r="9" spans="1:119" ht="18.75" customHeight="1" x14ac:dyDescent="0.2">
      <c r="A9" s="2"/>
      <c r="B9" s="399" t="s">
        <v>18</v>
      </c>
      <c r="C9" s="400"/>
      <c r="D9" s="400"/>
      <c r="E9" s="400"/>
      <c r="F9" s="400"/>
      <c r="G9" s="400"/>
      <c r="H9" s="400"/>
      <c r="I9" s="400"/>
      <c r="J9" s="400"/>
      <c r="K9" s="401"/>
      <c r="L9" s="534" t="s">
        <v>10</v>
      </c>
      <c r="M9" s="535"/>
      <c r="N9" s="535"/>
      <c r="O9" s="535"/>
      <c r="P9" s="535"/>
      <c r="Q9" s="536"/>
      <c r="R9" s="537">
        <v>49648</v>
      </c>
      <c r="S9" s="538"/>
      <c r="T9" s="538"/>
      <c r="U9" s="538"/>
      <c r="V9" s="539"/>
      <c r="W9" s="371" t="s">
        <v>180</v>
      </c>
      <c r="X9" s="372"/>
      <c r="Y9" s="372"/>
      <c r="Z9" s="372"/>
      <c r="AA9" s="372"/>
      <c r="AB9" s="372"/>
      <c r="AC9" s="372"/>
      <c r="AD9" s="372"/>
      <c r="AE9" s="372"/>
      <c r="AF9" s="372"/>
      <c r="AG9" s="372"/>
      <c r="AH9" s="372"/>
      <c r="AI9" s="372"/>
      <c r="AJ9" s="372"/>
      <c r="AK9" s="372"/>
      <c r="AL9" s="376"/>
      <c r="AM9" s="482" t="s">
        <v>182</v>
      </c>
      <c r="AN9" s="444"/>
      <c r="AO9" s="444"/>
      <c r="AP9" s="444"/>
      <c r="AQ9" s="444"/>
      <c r="AR9" s="444"/>
      <c r="AS9" s="444"/>
      <c r="AT9" s="445"/>
      <c r="AU9" s="483" t="s">
        <v>68</v>
      </c>
      <c r="AV9" s="484"/>
      <c r="AW9" s="484"/>
      <c r="AX9" s="484"/>
      <c r="AY9" s="450" t="s">
        <v>70</v>
      </c>
      <c r="AZ9" s="451"/>
      <c r="BA9" s="451"/>
      <c r="BB9" s="451"/>
      <c r="BC9" s="451"/>
      <c r="BD9" s="451"/>
      <c r="BE9" s="451"/>
      <c r="BF9" s="451"/>
      <c r="BG9" s="451"/>
      <c r="BH9" s="451"/>
      <c r="BI9" s="451"/>
      <c r="BJ9" s="451"/>
      <c r="BK9" s="451"/>
      <c r="BL9" s="451"/>
      <c r="BM9" s="452"/>
      <c r="BN9" s="453">
        <v>26795</v>
      </c>
      <c r="BO9" s="454"/>
      <c r="BP9" s="454"/>
      <c r="BQ9" s="454"/>
      <c r="BR9" s="454"/>
      <c r="BS9" s="454"/>
      <c r="BT9" s="454"/>
      <c r="BU9" s="455"/>
      <c r="BV9" s="453">
        <v>-818706</v>
      </c>
      <c r="BW9" s="454"/>
      <c r="BX9" s="454"/>
      <c r="BY9" s="454"/>
      <c r="BZ9" s="454"/>
      <c r="CA9" s="454"/>
      <c r="CB9" s="454"/>
      <c r="CC9" s="455"/>
      <c r="CD9" s="464" t="s">
        <v>66</v>
      </c>
      <c r="CE9" s="415"/>
      <c r="CF9" s="415"/>
      <c r="CG9" s="415"/>
      <c r="CH9" s="415"/>
      <c r="CI9" s="415"/>
      <c r="CJ9" s="415"/>
      <c r="CK9" s="415"/>
      <c r="CL9" s="415"/>
      <c r="CM9" s="415"/>
      <c r="CN9" s="415"/>
      <c r="CO9" s="415"/>
      <c r="CP9" s="415"/>
      <c r="CQ9" s="415"/>
      <c r="CR9" s="415"/>
      <c r="CS9" s="465"/>
      <c r="CT9" s="316">
        <v>8.5</v>
      </c>
      <c r="CU9" s="317"/>
      <c r="CV9" s="317"/>
      <c r="CW9" s="317"/>
      <c r="CX9" s="317"/>
      <c r="CY9" s="317"/>
      <c r="CZ9" s="317"/>
      <c r="DA9" s="318"/>
      <c r="DB9" s="316">
        <v>9.9</v>
      </c>
      <c r="DC9" s="317"/>
      <c r="DD9" s="317"/>
      <c r="DE9" s="317"/>
      <c r="DF9" s="317"/>
      <c r="DG9" s="317"/>
      <c r="DH9" s="317"/>
      <c r="DI9" s="318"/>
    </row>
    <row r="10" spans="1:119" ht="18.75" customHeight="1" x14ac:dyDescent="0.2">
      <c r="A10" s="2"/>
      <c r="B10" s="399"/>
      <c r="C10" s="400"/>
      <c r="D10" s="400"/>
      <c r="E10" s="400"/>
      <c r="F10" s="400"/>
      <c r="G10" s="400"/>
      <c r="H10" s="400"/>
      <c r="I10" s="400"/>
      <c r="J10" s="400"/>
      <c r="K10" s="401"/>
      <c r="L10" s="443" t="s">
        <v>184</v>
      </c>
      <c r="M10" s="444"/>
      <c r="N10" s="444"/>
      <c r="O10" s="444"/>
      <c r="P10" s="444"/>
      <c r="Q10" s="445"/>
      <c r="R10" s="446">
        <v>50906</v>
      </c>
      <c r="S10" s="447"/>
      <c r="T10" s="447"/>
      <c r="U10" s="447"/>
      <c r="V10" s="449"/>
      <c r="W10" s="373"/>
      <c r="X10" s="374"/>
      <c r="Y10" s="374"/>
      <c r="Z10" s="374"/>
      <c r="AA10" s="374"/>
      <c r="AB10" s="374"/>
      <c r="AC10" s="374"/>
      <c r="AD10" s="374"/>
      <c r="AE10" s="374"/>
      <c r="AF10" s="374"/>
      <c r="AG10" s="374"/>
      <c r="AH10" s="374"/>
      <c r="AI10" s="374"/>
      <c r="AJ10" s="374"/>
      <c r="AK10" s="374"/>
      <c r="AL10" s="377"/>
      <c r="AM10" s="482" t="s">
        <v>186</v>
      </c>
      <c r="AN10" s="444"/>
      <c r="AO10" s="444"/>
      <c r="AP10" s="444"/>
      <c r="AQ10" s="444"/>
      <c r="AR10" s="444"/>
      <c r="AS10" s="444"/>
      <c r="AT10" s="445"/>
      <c r="AU10" s="483" t="s">
        <v>169</v>
      </c>
      <c r="AV10" s="484"/>
      <c r="AW10" s="484"/>
      <c r="AX10" s="484"/>
      <c r="AY10" s="450" t="s">
        <v>188</v>
      </c>
      <c r="AZ10" s="451"/>
      <c r="BA10" s="451"/>
      <c r="BB10" s="451"/>
      <c r="BC10" s="451"/>
      <c r="BD10" s="451"/>
      <c r="BE10" s="451"/>
      <c r="BF10" s="451"/>
      <c r="BG10" s="451"/>
      <c r="BH10" s="451"/>
      <c r="BI10" s="451"/>
      <c r="BJ10" s="451"/>
      <c r="BK10" s="451"/>
      <c r="BL10" s="451"/>
      <c r="BM10" s="452"/>
      <c r="BN10" s="453">
        <v>809993</v>
      </c>
      <c r="BO10" s="454"/>
      <c r="BP10" s="454"/>
      <c r="BQ10" s="454"/>
      <c r="BR10" s="454"/>
      <c r="BS10" s="454"/>
      <c r="BT10" s="454"/>
      <c r="BU10" s="455"/>
      <c r="BV10" s="453">
        <v>22551</v>
      </c>
      <c r="BW10" s="454"/>
      <c r="BX10" s="454"/>
      <c r="BY10" s="454"/>
      <c r="BZ10" s="454"/>
      <c r="CA10" s="454"/>
      <c r="CB10" s="454"/>
      <c r="CC10" s="455"/>
      <c r="CD10" s="22" t="s">
        <v>190</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99"/>
      <c r="C11" s="400"/>
      <c r="D11" s="400"/>
      <c r="E11" s="400"/>
      <c r="F11" s="400"/>
      <c r="G11" s="400"/>
      <c r="H11" s="400"/>
      <c r="I11" s="400"/>
      <c r="J11" s="400"/>
      <c r="K11" s="401"/>
      <c r="L11" s="416" t="s">
        <v>192</v>
      </c>
      <c r="M11" s="417"/>
      <c r="N11" s="417"/>
      <c r="O11" s="417"/>
      <c r="P11" s="417"/>
      <c r="Q11" s="418"/>
      <c r="R11" s="531" t="s">
        <v>194</v>
      </c>
      <c r="S11" s="532"/>
      <c r="T11" s="532"/>
      <c r="U11" s="532"/>
      <c r="V11" s="533"/>
      <c r="W11" s="373"/>
      <c r="X11" s="374"/>
      <c r="Y11" s="374"/>
      <c r="Z11" s="374"/>
      <c r="AA11" s="374"/>
      <c r="AB11" s="374"/>
      <c r="AC11" s="374"/>
      <c r="AD11" s="374"/>
      <c r="AE11" s="374"/>
      <c r="AF11" s="374"/>
      <c r="AG11" s="374"/>
      <c r="AH11" s="374"/>
      <c r="AI11" s="374"/>
      <c r="AJ11" s="374"/>
      <c r="AK11" s="374"/>
      <c r="AL11" s="377"/>
      <c r="AM11" s="482" t="s">
        <v>195</v>
      </c>
      <c r="AN11" s="444"/>
      <c r="AO11" s="444"/>
      <c r="AP11" s="444"/>
      <c r="AQ11" s="444"/>
      <c r="AR11" s="444"/>
      <c r="AS11" s="444"/>
      <c r="AT11" s="445"/>
      <c r="AU11" s="483" t="s">
        <v>169</v>
      </c>
      <c r="AV11" s="484"/>
      <c r="AW11" s="484"/>
      <c r="AX11" s="484"/>
      <c r="AY11" s="450" t="s">
        <v>196</v>
      </c>
      <c r="AZ11" s="451"/>
      <c r="BA11" s="451"/>
      <c r="BB11" s="451"/>
      <c r="BC11" s="451"/>
      <c r="BD11" s="451"/>
      <c r="BE11" s="451"/>
      <c r="BF11" s="451"/>
      <c r="BG11" s="451"/>
      <c r="BH11" s="451"/>
      <c r="BI11" s="451"/>
      <c r="BJ11" s="451"/>
      <c r="BK11" s="451"/>
      <c r="BL11" s="451"/>
      <c r="BM11" s="452"/>
      <c r="BN11" s="453">
        <v>0</v>
      </c>
      <c r="BO11" s="454"/>
      <c r="BP11" s="454"/>
      <c r="BQ11" s="454"/>
      <c r="BR11" s="454"/>
      <c r="BS11" s="454"/>
      <c r="BT11" s="454"/>
      <c r="BU11" s="455"/>
      <c r="BV11" s="453">
        <v>0</v>
      </c>
      <c r="BW11" s="454"/>
      <c r="BX11" s="454"/>
      <c r="BY11" s="454"/>
      <c r="BZ11" s="454"/>
      <c r="CA11" s="454"/>
      <c r="CB11" s="454"/>
      <c r="CC11" s="455"/>
      <c r="CD11" s="464" t="s">
        <v>199</v>
      </c>
      <c r="CE11" s="415"/>
      <c r="CF11" s="415"/>
      <c r="CG11" s="415"/>
      <c r="CH11" s="415"/>
      <c r="CI11" s="415"/>
      <c r="CJ11" s="415"/>
      <c r="CK11" s="415"/>
      <c r="CL11" s="415"/>
      <c r="CM11" s="415"/>
      <c r="CN11" s="415"/>
      <c r="CO11" s="415"/>
      <c r="CP11" s="415"/>
      <c r="CQ11" s="415"/>
      <c r="CR11" s="415"/>
      <c r="CS11" s="465"/>
      <c r="CT11" s="516" t="s">
        <v>200</v>
      </c>
      <c r="CU11" s="517"/>
      <c r="CV11" s="517"/>
      <c r="CW11" s="517"/>
      <c r="CX11" s="517"/>
      <c r="CY11" s="517"/>
      <c r="CZ11" s="517"/>
      <c r="DA11" s="518"/>
      <c r="DB11" s="516" t="s">
        <v>200</v>
      </c>
      <c r="DC11" s="517"/>
      <c r="DD11" s="517"/>
      <c r="DE11" s="517"/>
      <c r="DF11" s="517"/>
      <c r="DG11" s="517"/>
      <c r="DH11" s="517"/>
      <c r="DI11" s="518"/>
    </row>
    <row r="12" spans="1:119" ht="18.75" customHeight="1" x14ac:dyDescent="0.2">
      <c r="A12" s="2"/>
      <c r="B12" s="402" t="s">
        <v>201</v>
      </c>
      <c r="C12" s="403"/>
      <c r="D12" s="403"/>
      <c r="E12" s="403"/>
      <c r="F12" s="403"/>
      <c r="G12" s="403"/>
      <c r="H12" s="403"/>
      <c r="I12" s="403"/>
      <c r="J12" s="403"/>
      <c r="K12" s="404"/>
      <c r="L12" s="519" t="s">
        <v>203</v>
      </c>
      <c r="M12" s="520"/>
      <c r="N12" s="520"/>
      <c r="O12" s="520"/>
      <c r="P12" s="520"/>
      <c r="Q12" s="521"/>
      <c r="R12" s="522">
        <v>48470</v>
      </c>
      <c r="S12" s="523"/>
      <c r="T12" s="523"/>
      <c r="U12" s="523"/>
      <c r="V12" s="524"/>
      <c r="W12" s="525" t="s">
        <v>5</v>
      </c>
      <c r="X12" s="484"/>
      <c r="Y12" s="484"/>
      <c r="Z12" s="484"/>
      <c r="AA12" s="484"/>
      <c r="AB12" s="526"/>
      <c r="AC12" s="527" t="s">
        <v>111</v>
      </c>
      <c r="AD12" s="528"/>
      <c r="AE12" s="528"/>
      <c r="AF12" s="528"/>
      <c r="AG12" s="529"/>
      <c r="AH12" s="527" t="s">
        <v>204</v>
      </c>
      <c r="AI12" s="528"/>
      <c r="AJ12" s="528"/>
      <c r="AK12" s="528"/>
      <c r="AL12" s="530"/>
      <c r="AM12" s="482" t="s">
        <v>207</v>
      </c>
      <c r="AN12" s="444"/>
      <c r="AO12" s="444"/>
      <c r="AP12" s="444"/>
      <c r="AQ12" s="444"/>
      <c r="AR12" s="444"/>
      <c r="AS12" s="444"/>
      <c r="AT12" s="445"/>
      <c r="AU12" s="483" t="s">
        <v>68</v>
      </c>
      <c r="AV12" s="484"/>
      <c r="AW12" s="484"/>
      <c r="AX12" s="484"/>
      <c r="AY12" s="450" t="s">
        <v>209</v>
      </c>
      <c r="AZ12" s="451"/>
      <c r="BA12" s="451"/>
      <c r="BB12" s="451"/>
      <c r="BC12" s="451"/>
      <c r="BD12" s="451"/>
      <c r="BE12" s="451"/>
      <c r="BF12" s="451"/>
      <c r="BG12" s="451"/>
      <c r="BH12" s="451"/>
      <c r="BI12" s="451"/>
      <c r="BJ12" s="451"/>
      <c r="BK12" s="451"/>
      <c r="BL12" s="451"/>
      <c r="BM12" s="452"/>
      <c r="BN12" s="453">
        <v>1034284</v>
      </c>
      <c r="BO12" s="454"/>
      <c r="BP12" s="454"/>
      <c r="BQ12" s="454"/>
      <c r="BR12" s="454"/>
      <c r="BS12" s="454"/>
      <c r="BT12" s="454"/>
      <c r="BU12" s="455"/>
      <c r="BV12" s="453">
        <v>926335</v>
      </c>
      <c r="BW12" s="454"/>
      <c r="BX12" s="454"/>
      <c r="BY12" s="454"/>
      <c r="BZ12" s="454"/>
      <c r="CA12" s="454"/>
      <c r="CB12" s="454"/>
      <c r="CC12" s="455"/>
      <c r="CD12" s="464" t="s">
        <v>211</v>
      </c>
      <c r="CE12" s="415"/>
      <c r="CF12" s="415"/>
      <c r="CG12" s="415"/>
      <c r="CH12" s="415"/>
      <c r="CI12" s="415"/>
      <c r="CJ12" s="415"/>
      <c r="CK12" s="415"/>
      <c r="CL12" s="415"/>
      <c r="CM12" s="415"/>
      <c r="CN12" s="415"/>
      <c r="CO12" s="415"/>
      <c r="CP12" s="415"/>
      <c r="CQ12" s="415"/>
      <c r="CR12" s="415"/>
      <c r="CS12" s="465"/>
      <c r="CT12" s="516" t="s">
        <v>200</v>
      </c>
      <c r="CU12" s="517"/>
      <c r="CV12" s="517"/>
      <c r="CW12" s="517"/>
      <c r="CX12" s="517"/>
      <c r="CY12" s="517"/>
      <c r="CZ12" s="517"/>
      <c r="DA12" s="518"/>
      <c r="DB12" s="516" t="s">
        <v>200</v>
      </c>
      <c r="DC12" s="517"/>
      <c r="DD12" s="517"/>
      <c r="DE12" s="517"/>
      <c r="DF12" s="517"/>
      <c r="DG12" s="517"/>
      <c r="DH12" s="517"/>
      <c r="DI12" s="518"/>
    </row>
    <row r="13" spans="1:119" ht="18.75" customHeight="1" x14ac:dyDescent="0.2">
      <c r="A13" s="2"/>
      <c r="B13" s="405"/>
      <c r="C13" s="406"/>
      <c r="D13" s="406"/>
      <c r="E13" s="406"/>
      <c r="F13" s="406"/>
      <c r="G13" s="406"/>
      <c r="H13" s="406"/>
      <c r="I13" s="406"/>
      <c r="J13" s="406"/>
      <c r="K13" s="407"/>
      <c r="L13" s="14"/>
      <c r="M13" s="505" t="s">
        <v>212</v>
      </c>
      <c r="N13" s="506"/>
      <c r="O13" s="506"/>
      <c r="P13" s="506"/>
      <c r="Q13" s="507"/>
      <c r="R13" s="508">
        <v>47370</v>
      </c>
      <c r="S13" s="509"/>
      <c r="T13" s="509"/>
      <c r="U13" s="509"/>
      <c r="V13" s="510"/>
      <c r="W13" s="387" t="s">
        <v>214</v>
      </c>
      <c r="X13" s="329"/>
      <c r="Y13" s="329"/>
      <c r="Z13" s="329"/>
      <c r="AA13" s="329"/>
      <c r="AB13" s="330"/>
      <c r="AC13" s="446">
        <v>1123</v>
      </c>
      <c r="AD13" s="447"/>
      <c r="AE13" s="447"/>
      <c r="AF13" s="447"/>
      <c r="AG13" s="448"/>
      <c r="AH13" s="446">
        <v>1147</v>
      </c>
      <c r="AI13" s="447"/>
      <c r="AJ13" s="447"/>
      <c r="AK13" s="447"/>
      <c r="AL13" s="449"/>
      <c r="AM13" s="482" t="s">
        <v>215</v>
      </c>
      <c r="AN13" s="444"/>
      <c r="AO13" s="444"/>
      <c r="AP13" s="444"/>
      <c r="AQ13" s="444"/>
      <c r="AR13" s="444"/>
      <c r="AS13" s="444"/>
      <c r="AT13" s="445"/>
      <c r="AU13" s="483" t="s">
        <v>68</v>
      </c>
      <c r="AV13" s="484"/>
      <c r="AW13" s="484"/>
      <c r="AX13" s="484"/>
      <c r="AY13" s="450" t="s">
        <v>217</v>
      </c>
      <c r="AZ13" s="451"/>
      <c r="BA13" s="451"/>
      <c r="BB13" s="451"/>
      <c r="BC13" s="451"/>
      <c r="BD13" s="451"/>
      <c r="BE13" s="451"/>
      <c r="BF13" s="451"/>
      <c r="BG13" s="451"/>
      <c r="BH13" s="451"/>
      <c r="BI13" s="451"/>
      <c r="BJ13" s="451"/>
      <c r="BK13" s="451"/>
      <c r="BL13" s="451"/>
      <c r="BM13" s="452"/>
      <c r="BN13" s="453">
        <v>-197496</v>
      </c>
      <c r="BO13" s="454"/>
      <c r="BP13" s="454"/>
      <c r="BQ13" s="454"/>
      <c r="BR13" s="454"/>
      <c r="BS13" s="454"/>
      <c r="BT13" s="454"/>
      <c r="BU13" s="455"/>
      <c r="BV13" s="453">
        <v>-1722490</v>
      </c>
      <c r="BW13" s="454"/>
      <c r="BX13" s="454"/>
      <c r="BY13" s="454"/>
      <c r="BZ13" s="454"/>
      <c r="CA13" s="454"/>
      <c r="CB13" s="454"/>
      <c r="CC13" s="455"/>
      <c r="CD13" s="464" t="s">
        <v>219</v>
      </c>
      <c r="CE13" s="415"/>
      <c r="CF13" s="415"/>
      <c r="CG13" s="415"/>
      <c r="CH13" s="415"/>
      <c r="CI13" s="415"/>
      <c r="CJ13" s="415"/>
      <c r="CK13" s="415"/>
      <c r="CL13" s="415"/>
      <c r="CM13" s="415"/>
      <c r="CN13" s="415"/>
      <c r="CO13" s="415"/>
      <c r="CP13" s="415"/>
      <c r="CQ13" s="415"/>
      <c r="CR13" s="415"/>
      <c r="CS13" s="465"/>
      <c r="CT13" s="316">
        <v>5</v>
      </c>
      <c r="CU13" s="317"/>
      <c r="CV13" s="317"/>
      <c r="CW13" s="317"/>
      <c r="CX13" s="317"/>
      <c r="CY13" s="317"/>
      <c r="CZ13" s="317"/>
      <c r="DA13" s="318"/>
      <c r="DB13" s="316">
        <v>4.7</v>
      </c>
      <c r="DC13" s="317"/>
      <c r="DD13" s="317"/>
      <c r="DE13" s="317"/>
      <c r="DF13" s="317"/>
      <c r="DG13" s="317"/>
      <c r="DH13" s="317"/>
      <c r="DI13" s="318"/>
    </row>
    <row r="14" spans="1:119" ht="18.75" customHeight="1" x14ac:dyDescent="0.2">
      <c r="A14" s="2"/>
      <c r="B14" s="405"/>
      <c r="C14" s="406"/>
      <c r="D14" s="406"/>
      <c r="E14" s="406"/>
      <c r="F14" s="406"/>
      <c r="G14" s="406"/>
      <c r="H14" s="406"/>
      <c r="I14" s="406"/>
      <c r="J14" s="406"/>
      <c r="K14" s="407"/>
      <c r="L14" s="495" t="s">
        <v>220</v>
      </c>
      <c r="M14" s="514"/>
      <c r="N14" s="514"/>
      <c r="O14" s="514"/>
      <c r="P14" s="514"/>
      <c r="Q14" s="515"/>
      <c r="R14" s="508">
        <v>48921</v>
      </c>
      <c r="S14" s="509"/>
      <c r="T14" s="509"/>
      <c r="U14" s="509"/>
      <c r="V14" s="510"/>
      <c r="W14" s="375"/>
      <c r="X14" s="332"/>
      <c r="Y14" s="332"/>
      <c r="Z14" s="332"/>
      <c r="AA14" s="332"/>
      <c r="AB14" s="333"/>
      <c r="AC14" s="498">
        <v>4.5999999999999996</v>
      </c>
      <c r="AD14" s="499"/>
      <c r="AE14" s="499"/>
      <c r="AF14" s="499"/>
      <c r="AG14" s="500"/>
      <c r="AH14" s="498">
        <v>4.5999999999999996</v>
      </c>
      <c r="AI14" s="499"/>
      <c r="AJ14" s="499"/>
      <c r="AK14" s="499"/>
      <c r="AL14" s="501"/>
      <c r="AM14" s="482"/>
      <c r="AN14" s="444"/>
      <c r="AO14" s="444"/>
      <c r="AP14" s="444"/>
      <c r="AQ14" s="444"/>
      <c r="AR14" s="444"/>
      <c r="AS14" s="444"/>
      <c r="AT14" s="445"/>
      <c r="AU14" s="483"/>
      <c r="AV14" s="484"/>
      <c r="AW14" s="484"/>
      <c r="AX14" s="484"/>
      <c r="AY14" s="450"/>
      <c r="AZ14" s="451"/>
      <c r="BA14" s="451"/>
      <c r="BB14" s="451"/>
      <c r="BC14" s="451"/>
      <c r="BD14" s="451"/>
      <c r="BE14" s="451"/>
      <c r="BF14" s="451"/>
      <c r="BG14" s="451"/>
      <c r="BH14" s="451"/>
      <c r="BI14" s="451"/>
      <c r="BJ14" s="451"/>
      <c r="BK14" s="451"/>
      <c r="BL14" s="451"/>
      <c r="BM14" s="452"/>
      <c r="BN14" s="453"/>
      <c r="BO14" s="454"/>
      <c r="BP14" s="454"/>
      <c r="BQ14" s="454"/>
      <c r="BR14" s="454"/>
      <c r="BS14" s="454"/>
      <c r="BT14" s="454"/>
      <c r="BU14" s="455"/>
      <c r="BV14" s="453"/>
      <c r="BW14" s="454"/>
      <c r="BX14" s="454"/>
      <c r="BY14" s="454"/>
      <c r="BZ14" s="454"/>
      <c r="CA14" s="454"/>
      <c r="CB14" s="454"/>
      <c r="CC14" s="455"/>
      <c r="CD14" s="459" t="s">
        <v>222</v>
      </c>
      <c r="CE14" s="460"/>
      <c r="CF14" s="460"/>
      <c r="CG14" s="460"/>
      <c r="CH14" s="460"/>
      <c r="CI14" s="460"/>
      <c r="CJ14" s="460"/>
      <c r="CK14" s="460"/>
      <c r="CL14" s="460"/>
      <c r="CM14" s="460"/>
      <c r="CN14" s="460"/>
      <c r="CO14" s="460"/>
      <c r="CP14" s="460"/>
      <c r="CQ14" s="460"/>
      <c r="CR14" s="460"/>
      <c r="CS14" s="461"/>
      <c r="CT14" s="502" t="s">
        <v>200</v>
      </c>
      <c r="CU14" s="503"/>
      <c r="CV14" s="503"/>
      <c r="CW14" s="503"/>
      <c r="CX14" s="503"/>
      <c r="CY14" s="503"/>
      <c r="CZ14" s="503"/>
      <c r="DA14" s="504"/>
      <c r="DB14" s="502" t="s">
        <v>200</v>
      </c>
      <c r="DC14" s="503"/>
      <c r="DD14" s="503"/>
      <c r="DE14" s="503"/>
      <c r="DF14" s="503"/>
      <c r="DG14" s="503"/>
      <c r="DH14" s="503"/>
      <c r="DI14" s="504"/>
    </row>
    <row r="15" spans="1:119" ht="18.75" customHeight="1" x14ac:dyDescent="0.2">
      <c r="A15" s="2"/>
      <c r="B15" s="405"/>
      <c r="C15" s="406"/>
      <c r="D15" s="406"/>
      <c r="E15" s="406"/>
      <c r="F15" s="406"/>
      <c r="G15" s="406"/>
      <c r="H15" s="406"/>
      <c r="I15" s="406"/>
      <c r="J15" s="406"/>
      <c r="K15" s="407"/>
      <c r="L15" s="14"/>
      <c r="M15" s="505" t="s">
        <v>212</v>
      </c>
      <c r="N15" s="506"/>
      <c r="O15" s="506"/>
      <c r="P15" s="506"/>
      <c r="Q15" s="507"/>
      <c r="R15" s="508">
        <v>47982</v>
      </c>
      <c r="S15" s="509"/>
      <c r="T15" s="509"/>
      <c r="U15" s="509"/>
      <c r="V15" s="510"/>
      <c r="W15" s="387" t="s">
        <v>6</v>
      </c>
      <c r="X15" s="329"/>
      <c r="Y15" s="329"/>
      <c r="Z15" s="329"/>
      <c r="AA15" s="329"/>
      <c r="AB15" s="330"/>
      <c r="AC15" s="446">
        <v>8495</v>
      </c>
      <c r="AD15" s="447"/>
      <c r="AE15" s="447"/>
      <c r="AF15" s="447"/>
      <c r="AG15" s="448"/>
      <c r="AH15" s="446">
        <v>8958</v>
      </c>
      <c r="AI15" s="447"/>
      <c r="AJ15" s="447"/>
      <c r="AK15" s="447"/>
      <c r="AL15" s="449"/>
      <c r="AM15" s="482"/>
      <c r="AN15" s="444"/>
      <c r="AO15" s="444"/>
      <c r="AP15" s="444"/>
      <c r="AQ15" s="444"/>
      <c r="AR15" s="444"/>
      <c r="AS15" s="444"/>
      <c r="AT15" s="445"/>
      <c r="AU15" s="483"/>
      <c r="AV15" s="484"/>
      <c r="AW15" s="484"/>
      <c r="AX15" s="484"/>
      <c r="AY15" s="456" t="s">
        <v>225</v>
      </c>
      <c r="AZ15" s="457"/>
      <c r="BA15" s="457"/>
      <c r="BB15" s="457"/>
      <c r="BC15" s="457"/>
      <c r="BD15" s="457"/>
      <c r="BE15" s="457"/>
      <c r="BF15" s="457"/>
      <c r="BG15" s="457"/>
      <c r="BH15" s="457"/>
      <c r="BI15" s="457"/>
      <c r="BJ15" s="457"/>
      <c r="BK15" s="457"/>
      <c r="BL15" s="457"/>
      <c r="BM15" s="458"/>
      <c r="BN15" s="440">
        <v>6576504</v>
      </c>
      <c r="BO15" s="441"/>
      <c r="BP15" s="441"/>
      <c r="BQ15" s="441"/>
      <c r="BR15" s="441"/>
      <c r="BS15" s="441"/>
      <c r="BT15" s="441"/>
      <c r="BU15" s="442"/>
      <c r="BV15" s="440">
        <v>6521621</v>
      </c>
      <c r="BW15" s="441"/>
      <c r="BX15" s="441"/>
      <c r="BY15" s="441"/>
      <c r="BZ15" s="441"/>
      <c r="CA15" s="441"/>
      <c r="CB15" s="441"/>
      <c r="CC15" s="442"/>
      <c r="CD15" s="511" t="s">
        <v>213</v>
      </c>
      <c r="CE15" s="512"/>
      <c r="CF15" s="512"/>
      <c r="CG15" s="512"/>
      <c r="CH15" s="512"/>
      <c r="CI15" s="512"/>
      <c r="CJ15" s="512"/>
      <c r="CK15" s="512"/>
      <c r="CL15" s="512"/>
      <c r="CM15" s="512"/>
      <c r="CN15" s="512"/>
      <c r="CO15" s="512"/>
      <c r="CP15" s="512"/>
      <c r="CQ15" s="512"/>
      <c r="CR15" s="512"/>
      <c r="CS15" s="513"/>
      <c r="CT15" s="28"/>
      <c r="CU15" s="31"/>
      <c r="CV15" s="31"/>
      <c r="CW15" s="31"/>
      <c r="CX15" s="31"/>
      <c r="CY15" s="31"/>
      <c r="CZ15" s="31"/>
      <c r="DA15" s="34"/>
      <c r="DB15" s="28"/>
      <c r="DC15" s="31"/>
      <c r="DD15" s="31"/>
      <c r="DE15" s="31"/>
      <c r="DF15" s="31"/>
      <c r="DG15" s="31"/>
      <c r="DH15" s="31"/>
      <c r="DI15" s="34"/>
    </row>
    <row r="16" spans="1:119" ht="18.75" customHeight="1" x14ac:dyDescent="0.2">
      <c r="A16" s="2"/>
      <c r="B16" s="405"/>
      <c r="C16" s="406"/>
      <c r="D16" s="406"/>
      <c r="E16" s="406"/>
      <c r="F16" s="406"/>
      <c r="G16" s="406"/>
      <c r="H16" s="406"/>
      <c r="I16" s="406"/>
      <c r="J16" s="406"/>
      <c r="K16" s="407"/>
      <c r="L16" s="495" t="s">
        <v>227</v>
      </c>
      <c r="M16" s="496"/>
      <c r="N16" s="496"/>
      <c r="O16" s="496"/>
      <c r="P16" s="496"/>
      <c r="Q16" s="497"/>
      <c r="R16" s="492" t="s">
        <v>229</v>
      </c>
      <c r="S16" s="493"/>
      <c r="T16" s="493"/>
      <c r="U16" s="493"/>
      <c r="V16" s="494"/>
      <c r="W16" s="375"/>
      <c r="X16" s="332"/>
      <c r="Y16" s="332"/>
      <c r="Z16" s="332"/>
      <c r="AA16" s="332"/>
      <c r="AB16" s="333"/>
      <c r="AC16" s="498">
        <v>34.700000000000003</v>
      </c>
      <c r="AD16" s="499"/>
      <c r="AE16" s="499"/>
      <c r="AF16" s="499"/>
      <c r="AG16" s="500"/>
      <c r="AH16" s="498">
        <v>35.799999999999997</v>
      </c>
      <c r="AI16" s="499"/>
      <c r="AJ16" s="499"/>
      <c r="AK16" s="499"/>
      <c r="AL16" s="501"/>
      <c r="AM16" s="482"/>
      <c r="AN16" s="444"/>
      <c r="AO16" s="444"/>
      <c r="AP16" s="444"/>
      <c r="AQ16" s="444"/>
      <c r="AR16" s="444"/>
      <c r="AS16" s="444"/>
      <c r="AT16" s="445"/>
      <c r="AU16" s="483"/>
      <c r="AV16" s="484"/>
      <c r="AW16" s="484"/>
      <c r="AX16" s="484"/>
      <c r="AY16" s="450" t="s">
        <v>108</v>
      </c>
      <c r="AZ16" s="451"/>
      <c r="BA16" s="451"/>
      <c r="BB16" s="451"/>
      <c r="BC16" s="451"/>
      <c r="BD16" s="451"/>
      <c r="BE16" s="451"/>
      <c r="BF16" s="451"/>
      <c r="BG16" s="451"/>
      <c r="BH16" s="451"/>
      <c r="BI16" s="451"/>
      <c r="BJ16" s="451"/>
      <c r="BK16" s="451"/>
      <c r="BL16" s="451"/>
      <c r="BM16" s="452"/>
      <c r="BN16" s="453">
        <v>10864624</v>
      </c>
      <c r="BO16" s="454"/>
      <c r="BP16" s="454"/>
      <c r="BQ16" s="454"/>
      <c r="BR16" s="454"/>
      <c r="BS16" s="454"/>
      <c r="BT16" s="454"/>
      <c r="BU16" s="455"/>
      <c r="BV16" s="453">
        <v>10566042</v>
      </c>
      <c r="BW16" s="454"/>
      <c r="BX16" s="454"/>
      <c r="BY16" s="454"/>
      <c r="BZ16" s="454"/>
      <c r="CA16" s="454"/>
      <c r="CB16" s="454"/>
      <c r="CC16" s="455"/>
      <c r="CD16" s="21"/>
      <c r="CE16" s="314"/>
      <c r="CF16" s="314"/>
      <c r="CG16" s="314"/>
      <c r="CH16" s="314"/>
      <c r="CI16" s="314"/>
      <c r="CJ16" s="314"/>
      <c r="CK16" s="314"/>
      <c r="CL16" s="314"/>
      <c r="CM16" s="314"/>
      <c r="CN16" s="314"/>
      <c r="CO16" s="314"/>
      <c r="CP16" s="314"/>
      <c r="CQ16" s="314"/>
      <c r="CR16" s="314"/>
      <c r="CS16" s="315"/>
      <c r="CT16" s="316"/>
      <c r="CU16" s="317"/>
      <c r="CV16" s="317"/>
      <c r="CW16" s="317"/>
      <c r="CX16" s="317"/>
      <c r="CY16" s="317"/>
      <c r="CZ16" s="317"/>
      <c r="DA16" s="318"/>
      <c r="DB16" s="316"/>
      <c r="DC16" s="317"/>
      <c r="DD16" s="317"/>
      <c r="DE16" s="317"/>
      <c r="DF16" s="317"/>
      <c r="DG16" s="317"/>
      <c r="DH16" s="317"/>
      <c r="DI16" s="318"/>
    </row>
    <row r="17" spans="1:113" ht="18.75" customHeight="1" x14ac:dyDescent="0.2">
      <c r="A17" s="2"/>
      <c r="B17" s="408"/>
      <c r="C17" s="409"/>
      <c r="D17" s="409"/>
      <c r="E17" s="409"/>
      <c r="F17" s="409"/>
      <c r="G17" s="409"/>
      <c r="H17" s="409"/>
      <c r="I17" s="409"/>
      <c r="J17" s="409"/>
      <c r="K17" s="410"/>
      <c r="L17" s="15"/>
      <c r="M17" s="489" t="s">
        <v>103</v>
      </c>
      <c r="N17" s="490"/>
      <c r="O17" s="490"/>
      <c r="P17" s="490"/>
      <c r="Q17" s="491"/>
      <c r="R17" s="492" t="s">
        <v>232</v>
      </c>
      <c r="S17" s="493"/>
      <c r="T17" s="493"/>
      <c r="U17" s="493"/>
      <c r="V17" s="494"/>
      <c r="W17" s="387" t="s">
        <v>94</v>
      </c>
      <c r="X17" s="329"/>
      <c r="Y17" s="329"/>
      <c r="Z17" s="329"/>
      <c r="AA17" s="329"/>
      <c r="AB17" s="330"/>
      <c r="AC17" s="446">
        <v>14858</v>
      </c>
      <c r="AD17" s="447"/>
      <c r="AE17" s="447"/>
      <c r="AF17" s="447"/>
      <c r="AG17" s="448"/>
      <c r="AH17" s="446">
        <v>14888</v>
      </c>
      <c r="AI17" s="447"/>
      <c r="AJ17" s="447"/>
      <c r="AK17" s="447"/>
      <c r="AL17" s="449"/>
      <c r="AM17" s="482"/>
      <c r="AN17" s="444"/>
      <c r="AO17" s="444"/>
      <c r="AP17" s="444"/>
      <c r="AQ17" s="444"/>
      <c r="AR17" s="444"/>
      <c r="AS17" s="444"/>
      <c r="AT17" s="445"/>
      <c r="AU17" s="483"/>
      <c r="AV17" s="484"/>
      <c r="AW17" s="484"/>
      <c r="AX17" s="484"/>
      <c r="AY17" s="450" t="s">
        <v>234</v>
      </c>
      <c r="AZ17" s="451"/>
      <c r="BA17" s="451"/>
      <c r="BB17" s="451"/>
      <c r="BC17" s="451"/>
      <c r="BD17" s="451"/>
      <c r="BE17" s="451"/>
      <c r="BF17" s="451"/>
      <c r="BG17" s="451"/>
      <c r="BH17" s="451"/>
      <c r="BI17" s="451"/>
      <c r="BJ17" s="451"/>
      <c r="BK17" s="451"/>
      <c r="BL17" s="451"/>
      <c r="BM17" s="452"/>
      <c r="BN17" s="453">
        <v>8286705</v>
      </c>
      <c r="BO17" s="454"/>
      <c r="BP17" s="454"/>
      <c r="BQ17" s="454"/>
      <c r="BR17" s="454"/>
      <c r="BS17" s="454"/>
      <c r="BT17" s="454"/>
      <c r="BU17" s="455"/>
      <c r="BV17" s="453">
        <v>8210253</v>
      </c>
      <c r="BW17" s="454"/>
      <c r="BX17" s="454"/>
      <c r="BY17" s="454"/>
      <c r="BZ17" s="454"/>
      <c r="CA17" s="454"/>
      <c r="CB17" s="454"/>
      <c r="CC17" s="455"/>
      <c r="CD17" s="21"/>
      <c r="CE17" s="314"/>
      <c r="CF17" s="314"/>
      <c r="CG17" s="314"/>
      <c r="CH17" s="314"/>
      <c r="CI17" s="314"/>
      <c r="CJ17" s="314"/>
      <c r="CK17" s="314"/>
      <c r="CL17" s="314"/>
      <c r="CM17" s="314"/>
      <c r="CN17" s="314"/>
      <c r="CO17" s="314"/>
      <c r="CP17" s="314"/>
      <c r="CQ17" s="314"/>
      <c r="CR17" s="314"/>
      <c r="CS17" s="315"/>
      <c r="CT17" s="316"/>
      <c r="CU17" s="317"/>
      <c r="CV17" s="317"/>
      <c r="CW17" s="317"/>
      <c r="CX17" s="317"/>
      <c r="CY17" s="317"/>
      <c r="CZ17" s="317"/>
      <c r="DA17" s="318"/>
      <c r="DB17" s="316"/>
      <c r="DC17" s="317"/>
      <c r="DD17" s="317"/>
      <c r="DE17" s="317"/>
      <c r="DF17" s="317"/>
      <c r="DG17" s="317"/>
      <c r="DH17" s="317"/>
      <c r="DI17" s="318"/>
    </row>
    <row r="18" spans="1:113" ht="18.75" customHeight="1" x14ac:dyDescent="0.2">
      <c r="A18" s="2"/>
      <c r="B18" s="469" t="s">
        <v>235</v>
      </c>
      <c r="C18" s="401"/>
      <c r="D18" s="401"/>
      <c r="E18" s="470"/>
      <c r="F18" s="470"/>
      <c r="G18" s="470"/>
      <c r="H18" s="470"/>
      <c r="I18" s="470"/>
      <c r="J18" s="470"/>
      <c r="K18" s="470"/>
      <c r="L18" s="485">
        <v>208.42</v>
      </c>
      <c r="M18" s="485"/>
      <c r="N18" s="485"/>
      <c r="O18" s="485"/>
      <c r="P18" s="485"/>
      <c r="Q18" s="485"/>
      <c r="R18" s="486"/>
      <c r="S18" s="486"/>
      <c r="T18" s="486"/>
      <c r="U18" s="486"/>
      <c r="V18" s="487"/>
      <c r="W18" s="388"/>
      <c r="X18" s="389"/>
      <c r="Y18" s="389"/>
      <c r="Z18" s="389"/>
      <c r="AA18" s="389"/>
      <c r="AB18" s="382"/>
      <c r="AC18" s="425">
        <v>60.7</v>
      </c>
      <c r="AD18" s="426"/>
      <c r="AE18" s="426"/>
      <c r="AF18" s="426"/>
      <c r="AG18" s="488"/>
      <c r="AH18" s="425">
        <v>59.6</v>
      </c>
      <c r="AI18" s="426"/>
      <c r="AJ18" s="426"/>
      <c r="AK18" s="426"/>
      <c r="AL18" s="427"/>
      <c r="AM18" s="482"/>
      <c r="AN18" s="444"/>
      <c r="AO18" s="444"/>
      <c r="AP18" s="444"/>
      <c r="AQ18" s="444"/>
      <c r="AR18" s="444"/>
      <c r="AS18" s="444"/>
      <c r="AT18" s="445"/>
      <c r="AU18" s="483"/>
      <c r="AV18" s="484"/>
      <c r="AW18" s="484"/>
      <c r="AX18" s="484"/>
      <c r="AY18" s="450" t="s">
        <v>236</v>
      </c>
      <c r="AZ18" s="451"/>
      <c r="BA18" s="451"/>
      <c r="BB18" s="451"/>
      <c r="BC18" s="451"/>
      <c r="BD18" s="451"/>
      <c r="BE18" s="451"/>
      <c r="BF18" s="451"/>
      <c r="BG18" s="451"/>
      <c r="BH18" s="451"/>
      <c r="BI18" s="451"/>
      <c r="BJ18" s="451"/>
      <c r="BK18" s="451"/>
      <c r="BL18" s="451"/>
      <c r="BM18" s="452"/>
      <c r="BN18" s="453">
        <v>13011166</v>
      </c>
      <c r="BO18" s="454"/>
      <c r="BP18" s="454"/>
      <c r="BQ18" s="454"/>
      <c r="BR18" s="454"/>
      <c r="BS18" s="454"/>
      <c r="BT18" s="454"/>
      <c r="BU18" s="455"/>
      <c r="BV18" s="453">
        <v>12741913</v>
      </c>
      <c r="BW18" s="454"/>
      <c r="BX18" s="454"/>
      <c r="BY18" s="454"/>
      <c r="BZ18" s="454"/>
      <c r="CA18" s="454"/>
      <c r="CB18" s="454"/>
      <c r="CC18" s="455"/>
      <c r="CD18" s="21"/>
      <c r="CE18" s="314"/>
      <c r="CF18" s="314"/>
      <c r="CG18" s="314"/>
      <c r="CH18" s="314"/>
      <c r="CI18" s="314"/>
      <c r="CJ18" s="314"/>
      <c r="CK18" s="314"/>
      <c r="CL18" s="314"/>
      <c r="CM18" s="314"/>
      <c r="CN18" s="314"/>
      <c r="CO18" s="314"/>
      <c r="CP18" s="314"/>
      <c r="CQ18" s="314"/>
      <c r="CR18" s="314"/>
      <c r="CS18" s="315"/>
      <c r="CT18" s="316"/>
      <c r="CU18" s="317"/>
      <c r="CV18" s="317"/>
      <c r="CW18" s="317"/>
      <c r="CX18" s="317"/>
      <c r="CY18" s="317"/>
      <c r="CZ18" s="317"/>
      <c r="DA18" s="318"/>
      <c r="DB18" s="316"/>
      <c r="DC18" s="317"/>
      <c r="DD18" s="317"/>
      <c r="DE18" s="317"/>
      <c r="DF18" s="317"/>
      <c r="DG18" s="317"/>
      <c r="DH18" s="317"/>
      <c r="DI18" s="318"/>
    </row>
    <row r="19" spans="1:113" ht="18.75" customHeight="1" x14ac:dyDescent="0.2">
      <c r="A19" s="2"/>
      <c r="B19" s="469" t="s">
        <v>57</v>
      </c>
      <c r="C19" s="401"/>
      <c r="D19" s="401"/>
      <c r="E19" s="470"/>
      <c r="F19" s="470"/>
      <c r="G19" s="470"/>
      <c r="H19" s="470"/>
      <c r="I19" s="470"/>
      <c r="J19" s="470"/>
      <c r="K19" s="470"/>
      <c r="L19" s="471">
        <v>238</v>
      </c>
      <c r="M19" s="471"/>
      <c r="N19" s="471"/>
      <c r="O19" s="471"/>
      <c r="P19" s="471"/>
      <c r="Q19" s="471"/>
      <c r="R19" s="472"/>
      <c r="S19" s="472"/>
      <c r="T19" s="472"/>
      <c r="U19" s="472"/>
      <c r="V19" s="473"/>
      <c r="W19" s="371"/>
      <c r="X19" s="372"/>
      <c r="Y19" s="372"/>
      <c r="Z19" s="372"/>
      <c r="AA19" s="372"/>
      <c r="AB19" s="372"/>
      <c r="AC19" s="480"/>
      <c r="AD19" s="480"/>
      <c r="AE19" s="480"/>
      <c r="AF19" s="480"/>
      <c r="AG19" s="480"/>
      <c r="AH19" s="480"/>
      <c r="AI19" s="480"/>
      <c r="AJ19" s="480"/>
      <c r="AK19" s="480"/>
      <c r="AL19" s="481"/>
      <c r="AM19" s="482"/>
      <c r="AN19" s="444"/>
      <c r="AO19" s="444"/>
      <c r="AP19" s="444"/>
      <c r="AQ19" s="444"/>
      <c r="AR19" s="444"/>
      <c r="AS19" s="444"/>
      <c r="AT19" s="445"/>
      <c r="AU19" s="483"/>
      <c r="AV19" s="484"/>
      <c r="AW19" s="484"/>
      <c r="AX19" s="484"/>
      <c r="AY19" s="450" t="s">
        <v>237</v>
      </c>
      <c r="AZ19" s="451"/>
      <c r="BA19" s="451"/>
      <c r="BB19" s="451"/>
      <c r="BC19" s="451"/>
      <c r="BD19" s="451"/>
      <c r="BE19" s="451"/>
      <c r="BF19" s="451"/>
      <c r="BG19" s="451"/>
      <c r="BH19" s="451"/>
      <c r="BI19" s="451"/>
      <c r="BJ19" s="451"/>
      <c r="BK19" s="451"/>
      <c r="BL19" s="451"/>
      <c r="BM19" s="452"/>
      <c r="BN19" s="453">
        <v>18766497</v>
      </c>
      <c r="BO19" s="454"/>
      <c r="BP19" s="454"/>
      <c r="BQ19" s="454"/>
      <c r="BR19" s="454"/>
      <c r="BS19" s="454"/>
      <c r="BT19" s="454"/>
      <c r="BU19" s="455"/>
      <c r="BV19" s="453">
        <v>16220775</v>
      </c>
      <c r="BW19" s="454"/>
      <c r="BX19" s="454"/>
      <c r="BY19" s="454"/>
      <c r="BZ19" s="454"/>
      <c r="CA19" s="454"/>
      <c r="CB19" s="454"/>
      <c r="CC19" s="455"/>
      <c r="CD19" s="21"/>
      <c r="CE19" s="314"/>
      <c r="CF19" s="314"/>
      <c r="CG19" s="314"/>
      <c r="CH19" s="314"/>
      <c r="CI19" s="314"/>
      <c r="CJ19" s="314"/>
      <c r="CK19" s="314"/>
      <c r="CL19" s="314"/>
      <c r="CM19" s="314"/>
      <c r="CN19" s="314"/>
      <c r="CO19" s="314"/>
      <c r="CP19" s="314"/>
      <c r="CQ19" s="314"/>
      <c r="CR19" s="314"/>
      <c r="CS19" s="315"/>
      <c r="CT19" s="316"/>
      <c r="CU19" s="317"/>
      <c r="CV19" s="317"/>
      <c r="CW19" s="317"/>
      <c r="CX19" s="317"/>
      <c r="CY19" s="317"/>
      <c r="CZ19" s="317"/>
      <c r="DA19" s="318"/>
      <c r="DB19" s="316"/>
      <c r="DC19" s="317"/>
      <c r="DD19" s="317"/>
      <c r="DE19" s="317"/>
      <c r="DF19" s="317"/>
      <c r="DG19" s="317"/>
      <c r="DH19" s="317"/>
      <c r="DI19" s="318"/>
    </row>
    <row r="20" spans="1:113" ht="18.75" customHeight="1" x14ac:dyDescent="0.2">
      <c r="A20" s="2"/>
      <c r="B20" s="469" t="s">
        <v>240</v>
      </c>
      <c r="C20" s="401"/>
      <c r="D20" s="401"/>
      <c r="E20" s="470"/>
      <c r="F20" s="470"/>
      <c r="G20" s="470"/>
      <c r="H20" s="470"/>
      <c r="I20" s="470"/>
      <c r="J20" s="470"/>
      <c r="K20" s="470"/>
      <c r="L20" s="471">
        <v>19443</v>
      </c>
      <c r="M20" s="471"/>
      <c r="N20" s="471"/>
      <c r="O20" s="471"/>
      <c r="P20" s="471"/>
      <c r="Q20" s="471"/>
      <c r="R20" s="472"/>
      <c r="S20" s="472"/>
      <c r="T20" s="472"/>
      <c r="U20" s="472"/>
      <c r="V20" s="473"/>
      <c r="W20" s="388"/>
      <c r="X20" s="389"/>
      <c r="Y20" s="389"/>
      <c r="Z20" s="389"/>
      <c r="AA20" s="389"/>
      <c r="AB20" s="389"/>
      <c r="AC20" s="474"/>
      <c r="AD20" s="474"/>
      <c r="AE20" s="474"/>
      <c r="AF20" s="474"/>
      <c r="AG20" s="474"/>
      <c r="AH20" s="474"/>
      <c r="AI20" s="474"/>
      <c r="AJ20" s="474"/>
      <c r="AK20" s="474"/>
      <c r="AL20" s="475"/>
      <c r="AM20" s="476"/>
      <c r="AN20" s="417"/>
      <c r="AO20" s="417"/>
      <c r="AP20" s="417"/>
      <c r="AQ20" s="417"/>
      <c r="AR20" s="417"/>
      <c r="AS20" s="417"/>
      <c r="AT20" s="418"/>
      <c r="AU20" s="477"/>
      <c r="AV20" s="478"/>
      <c r="AW20" s="478"/>
      <c r="AX20" s="479"/>
      <c r="AY20" s="450"/>
      <c r="AZ20" s="451"/>
      <c r="BA20" s="451"/>
      <c r="BB20" s="451"/>
      <c r="BC20" s="451"/>
      <c r="BD20" s="451"/>
      <c r="BE20" s="451"/>
      <c r="BF20" s="451"/>
      <c r="BG20" s="451"/>
      <c r="BH20" s="451"/>
      <c r="BI20" s="451"/>
      <c r="BJ20" s="451"/>
      <c r="BK20" s="451"/>
      <c r="BL20" s="451"/>
      <c r="BM20" s="452"/>
      <c r="BN20" s="453"/>
      <c r="BO20" s="454"/>
      <c r="BP20" s="454"/>
      <c r="BQ20" s="454"/>
      <c r="BR20" s="454"/>
      <c r="BS20" s="454"/>
      <c r="BT20" s="454"/>
      <c r="BU20" s="455"/>
      <c r="BV20" s="453"/>
      <c r="BW20" s="454"/>
      <c r="BX20" s="454"/>
      <c r="BY20" s="454"/>
      <c r="BZ20" s="454"/>
      <c r="CA20" s="454"/>
      <c r="CB20" s="454"/>
      <c r="CC20" s="455"/>
      <c r="CD20" s="21"/>
      <c r="CE20" s="314"/>
      <c r="CF20" s="314"/>
      <c r="CG20" s="314"/>
      <c r="CH20" s="314"/>
      <c r="CI20" s="314"/>
      <c r="CJ20" s="314"/>
      <c r="CK20" s="314"/>
      <c r="CL20" s="314"/>
      <c r="CM20" s="314"/>
      <c r="CN20" s="314"/>
      <c r="CO20" s="314"/>
      <c r="CP20" s="314"/>
      <c r="CQ20" s="314"/>
      <c r="CR20" s="314"/>
      <c r="CS20" s="315"/>
      <c r="CT20" s="316"/>
      <c r="CU20" s="317"/>
      <c r="CV20" s="317"/>
      <c r="CW20" s="317"/>
      <c r="CX20" s="317"/>
      <c r="CY20" s="317"/>
      <c r="CZ20" s="317"/>
      <c r="DA20" s="318"/>
      <c r="DB20" s="316"/>
      <c r="DC20" s="317"/>
      <c r="DD20" s="317"/>
      <c r="DE20" s="317"/>
      <c r="DF20" s="317"/>
      <c r="DG20" s="317"/>
      <c r="DH20" s="317"/>
      <c r="DI20" s="318"/>
    </row>
    <row r="21" spans="1:113" ht="18.75" customHeight="1" x14ac:dyDescent="0.2">
      <c r="A21" s="2"/>
      <c r="B21" s="466" t="s">
        <v>243</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428"/>
      <c r="AZ21" s="429"/>
      <c r="BA21" s="429"/>
      <c r="BB21" s="429"/>
      <c r="BC21" s="429"/>
      <c r="BD21" s="429"/>
      <c r="BE21" s="429"/>
      <c r="BF21" s="429"/>
      <c r="BG21" s="429"/>
      <c r="BH21" s="429"/>
      <c r="BI21" s="429"/>
      <c r="BJ21" s="429"/>
      <c r="BK21" s="429"/>
      <c r="BL21" s="429"/>
      <c r="BM21" s="430"/>
      <c r="BN21" s="431"/>
      <c r="BO21" s="432"/>
      <c r="BP21" s="432"/>
      <c r="BQ21" s="432"/>
      <c r="BR21" s="432"/>
      <c r="BS21" s="432"/>
      <c r="BT21" s="432"/>
      <c r="BU21" s="433"/>
      <c r="BV21" s="431"/>
      <c r="BW21" s="432"/>
      <c r="BX21" s="432"/>
      <c r="BY21" s="432"/>
      <c r="BZ21" s="432"/>
      <c r="CA21" s="432"/>
      <c r="CB21" s="432"/>
      <c r="CC21" s="433"/>
      <c r="CD21" s="21"/>
      <c r="CE21" s="314"/>
      <c r="CF21" s="314"/>
      <c r="CG21" s="314"/>
      <c r="CH21" s="314"/>
      <c r="CI21" s="314"/>
      <c r="CJ21" s="314"/>
      <c r="CK21" s="314"/>
      <c r="CL21" s="314"/>
      <c r="CM21" s="314"/>
      <c r="CN21" s="314"/>
      <c r="CO21" s="314"/>
      <c r="CP21" s="314"/>
      <c r="CQ21" s="314"/>
      <c r="CR21" s="314"/>
      <c r="CS21" s="315"/>
      <c r="CT21" s="316"/>
      <c r="CU21" s="317"/>
      <c r="CV21" s="317"/>
      <c r="CW21" s="317"/>
      <c r="CX21" s="317"/>
      <c r="CY21" s="317"/>
      <c r="CZ21" s="317"/>
      <c r="DA21" s="318"/>
      <c r="DB21" s="316"/>
      <c r="DC21" s="317"/>
      <c r="DD21" s="317"/>
      <c r="DE21" s="317"/>
      <c r="DF21" s="317"/>
      <c r="DG21" s="317"/>
      <c r="DH21" s="317"/>
      <c r="DI21" s="318"/>
    </row>
    <row r="22" spans="1:113" ht="18.75" customHeight="1" x14ac:dyDescent="0.2">
      <c r="A22" s="2"/>
      <c r="B22" s="435" t="s">
        <v>161</v>
      </c>
      <c r="C22" s="349"/>
      <c r="D22" s="350"/>
      <c r="E22" s="328" t="s">
        <v>5</v>
      </c>
      <c r="F22" s="329"/>
      <c r="G22" s="329"/>
      <c r="H22" s="329"/>
      <c r="I22" s="329"/>
      <c r="J22" s="329"/>
      <c r="K22" s="330"/>
      <c r="L22" s="328" t="s">
        <v>244</v>
      </c>
      <c r="M22" s="329"/>
      <c r="N22" s="329"/>
      <c r="O22" s="329"/>
      <c r="P22" s="330"/>
      <c r="Q22" s="334" t="s">
        <v>245</v>
      </c>
      <c r="R22" s="335"/>
      <c r="S22" s="335"/>
      <c r="T22" s="335"/>
      <c r="U22" s="335"/>
      <c r="V22" s="336"/>
      <c r="W22" s="348" t="s">
        <v>55</v>
      </c>
      <c r="X22" s="349"/>
      <c r="Y22" s="350"/>
      <c r="Z22" s="328" t="s">
        <v>5</v>
      </c>
      <c r="AA22" s="329"/>
      <c r="AB22" s="329"/>
      <c r="AC22" s="329"/>
      <c r="AD22" s="329"/>
      <c r="AE22" s="329"/>
      <c r="AF22" s="329"/>
      <c r="AG22" s="330"/>
      <c r="AH22" s="340" t="s">
        <v>183</v>
      </c>
      <c r="AI22" s="329"/>
      <c r="AJ22" s="329"/>
      <c r="AK22" s="329"/>
      <c r="AL22" s="330"/>
      <c r="AM22" s="340" t="s">
        <v>247</v>
      </c>
      <c r="AN22" s="341"/>
      <c r="AO22" s="341"/>
      <c r="AP22" s="341"/>
      <c r="AQ22" s="341"/>
      <c r="AR22" s="342"/>
      <c r="AS22" s="334" t="s">
        <v>245</v>
      </c>
      <c r="AT22" s="335"/>
      <c r="AU22" s="335"/>
      <c r="AV22" s="335"/>
      <c r="AW22" s="335"/>
      <c r="AX22" s="346"/>
      <c r="AY22" s="456" t="s">
        <v>248</v>
      </c>
      <c r="AZ22" s="457"/>
      <c r="BA22" s="457"/>
      <c r="BB22" s="457"/>
      <c r="BC22" s="457"/>
      <c r="BD22" s="457"/>
      <c r="BE22" s="457"/>
      <c r="BF22" s="457"/>
      <c r="BG22" s="457"/>
      <c r="BH22" s="457"/>
      <c r="BI22" s="457"/>
      <c r="BJ22" s="457"/>
      <c r="BK22" s="457"/>
      <c r="BL22" s="457"/>
      <c r="BM22" s="458"/>
      <c r="BN22" s="440">
        <v>23430744</v>
      </c>
      <c r="BO22" s="441"/>
      <c r="BP22" s="441"/>
      <c r="BQ22" s="441"/>
      <c r="BR22" s="441"/>
      <c r="BS22" s="441"/>
      <c r="BT22" s="441"/>
      <c r="BU22" s="442"/>
      <c r="BV22" s="440">
        <v>18904956</v>
      </c>
      <c r="BW22" s="441"/>
      <c r="BX22" s="441"/>
      <c r="BY22" s="441"/>
      <c r="BZ22" s="441"/>
      <c r="CA22" s="441"/>
      <c r="CB22" s="441"/>
      <c r="CC22" s="442"/>
      <c r="CD22" s="21"/>
      <c r="CE22" s="314"/>
      <c r="CF22" s="314"/>
      <c r="CG22" s="314"/>
      <c r="CH22" s="314"/>
      <c r="CI22" s="314"/>
      <c r="CJ22" s="314"/>
      <c r="CK22" s="314"/>
      <c r="CL22" s="314"/>
      <c r="CM22" s="314"/>
      <c r="CN22" s="314"/>
      <c r="CO22" s="314"/>
      <c r="CP22" s="314"/>
      <c r="CQ22" s="314"/>
      <c r="CR22" s="314"/>
      <c r="CS22" s="315"/>
      <c r="CT22" s="316"/>
      <c r="CU22" s="317"/>
      <c r="CV22" s="317"/>
      <c r="CW22" s="317"/>
      <c r="CX22" s="317"/>
      <c r="CY22" s="317"/>
      <c r="CZ22" s="317"/>
      <c r="DA22" s="318"/>
      <c r="DB22" s="316"/>
      <c r="DC22" s="317"/>
      <c r="DD22" s="317"/>
      <c r="DE22" s="317"/>
      <c r="DF22" s="317"/>
      <c r="DG22" s="317"/>
      <c r="DH22" s="317"/>
      <c r="DI22" s="318"/>
    </row>
    <row r="23" spans="1:113" ht="18.75" customHeight="1" x14ac:dyDescent="0.2">
      <c r="A23" s="2"/>
      <c r="B23" s="436"/>
      <c r="C23" s="352"/>
      <c r="D23" s="353"/>
      <c r="E23" s="331"/>
      <c r="F23" s="332"/>
      <c r="G23" s="332"/>
      <c r="H23" s="332"/>
      <c r="I23" s="332"/>
      <c r="J23" s="332"/>
      <c r="K23" s="333"/>
      <c r="L23" s="331"/>
      <c r="M23" s="332"/>
      <c r="N23" s="332"/>
      <c r="O23" s="332"/>
      <c r="P23" s="333"/>
      <c r="Q23" s="337"/>
      <c r="R23" s="338"/>
      <c r="S23" s="338"/>
      <c r="T23" s="338"/>
      <c r="U23" s="338"/>
      <c r="V23" s="339"/>
      <c r="W23" s="351"/>
      <c r="X23" s="352"/>
      <c r="Y23" s="353"/>
      <c r="Z23" s="331"/>
      <c r="AA23" s="332"/>
      <c r="AB23" s="332"/>
      <c r="AC23" s="332"/>
      <c r="AD23" s="332"/>
      <c r="AE23" s="332"/>
      <c r="AF23" s="332"/>
      <c r="AG23" s="333"/>
      <c r="AH23" s="331"/>
      <c r="AI23" s="332"/>
      <c r="AJ23" s="332"/>
      <c r="AK23" s="332"/>
      <c r="AL23" s="333"/>
      <c r="AM23" s="343"/>
      <c r="AN23" s="344"/>
      <c r="AO23" s="344"/>
      <c r="AP23" s="344"/>
      <c r="AQ23" s="344"/>
      <c r="AR23" s="345"/>
      <c r="AS23" s="337"/>
      <c r="AT23" s="338"/>
      <c r="AU23" s="338"/>
      <c r="AV23" s="338"/>
      <c r="AW23" s="338"/>
      <c r="AX23" s="347"/>
      <c r="AY23" s="450" t="s">
        <v>251</v>
      </c>
      <c r="AZ23" s="451"/>
      <c r="BA23" s="451"/>
      <c r="BB23" s="451"/>
      <c r="BC23" s="451"/>
      <c r="BD23" s="451"/>
      <c r="BE23" s="451"/>
      <c r="BF23" s="451"/>
      <c r="BG23" s="451"/>
      <c r="BH23" s="451"/>
      <c r="BI23" s="451"/>
      <c r="BJ23" s="451"/>
      <c r="BK23" s="451"/>
      <c r="BL23" s="451"/>
      <c r="BM23" s="452"/>
      <c r="BN23" s="453">
        <v>18990252</v>
      </c>
      <c r="BO23" s="454"/>
      <c r="BP23" s="454"/>
      <c r="BQ23" s="454"/>
      <c r="BR23" s="454"/>
      <c r="BS23" s="454"/>
      <c r="BT23" s="454"/>
      <c r="BU23" s="455"/>
      <c r="BV23" s="453">
        <v>15272549</v>
      </c>
      <c r="BW23" s="454"/>
      <c r="BX23" s="454"/>
      <c r="BY23" s="454"/>
      <c r="BZ23" s="454"/>
      <c r="CA23" s="454"/>
      <c r="CB23" s="454"/>
      <c r="CC23" s="455"/>
      <c r="CD23" s="21"/>
      <c r="CE23" s="314"/>
      <c r="CF23" s="314"/>
      <c r="CG23" s="314"/>
      <c r="CH23" s="314"/>
      <c r="CI23" s="314"/>
      <c r="CJ23" s="314"/>
      <c r="CK23" s="314"/>
      <c r="CL23" s="314"/>
      <c r="CM23" s="314"/>
      <c r="CN23" s="314"/>
      <c r="CO23" s="314"/>
      <c r="CP23" s="314"/>
      <c r="CQ23" s="314"/>
      <c r="CR23" s="314"/>
      <c r="CS23" s="315"/>
      <c r="CT23" s="316"/>
      <c r="CU23" s="317"/>
      <c r="CV23" s="317"/>
      <c r="CW23" s="317"/>
      <c r="CX23" s="317"/>
      <c r="CY23" s="317"/>
      <c r="CZ23" s="317"/>
      <c r="DA23" s="318"/>
      <c r="DB23" s="316"/>
      <c r="DC23" s="317"/>
      <c r="DD23" s="317"/>
      <c r="DE23" s="317"/>
      <c r="DF23" s="317"/>
      <c r="DG23" s="317"/>
      <c r="DH23" s="317"/>
      <c r="DI23" s="318"/>
    </row>
    <row r="24" spans="1:113" ht="18.75" customHeight="1" x14ac:dyDescent="0.2">
      <c r="A24" s="2"/>
      <c r="B24" s="436"/>
      <c r="C24" s="352"/>
      <c r="D24" s="353"/>
      <c r="E24" s="443" t="s">
        <v>252</v>
      </c>
      <c r="F24" s="444"/>
      <c r="G24" s="444"/>
      <c r="H24" s="444"/>
      <c r="I24" s="444"/>
      <c r="J24" s="444"/>
      <c r="K24" s="445"/>
      <c r="L24" s="446">
        <v>1</v>
      </c>
      <c r="M24" s="447"/>
      <c r="N24" s="447"/>
      <c r="O24" s="447"/>
      <c r="P24" s="448"/>
      <c r="Q24" s="446">
        <v>8800</v>
      </c>
      <c r="R24" s="447"/>
      <c r="S24" s="447"/>
      <c r="T24" s="447"/>
      <c r="U24" s="447"/>
      <c r="V24" s="448"/>
      <c r="W24" s="351"/>
      <c r="X24" s="352"/>
      <c r="Y24" s="353"/>
      <c r="Z24" s="443" t="s">
        <v>255</v>
      </c>
      <c r="AA24" s="444"/>
      <c r="AB24" s="444"/>
      <c r="AC24" s="444"/>
      <c r="AD24" s="444"/>
      <c r="AE24" s="444"/>
      <c r="AF24" s="444"/>
      <c r="AG24" s="445"/>
      <c r="AH24" s="446">
        <v>351</v>
      </c>
      <c r="AI24" s="447"/>
      <c r="AJ24" s="447"/>
      <c r="AK24" s="447"/>
      <c r="AL24" s="448"/>
      <c r="AM24" s="446">
        <v>1049490</v>
      </c>
      <c r="AN24" s="447"/>
      <c r="AO24" s="447"/>
      <c r="AP24" s="447"/>
      <c r="AQ24" s="447"/>
      <c r="AR24" s="448"/>
      <c r="AS24" s="446">
        <v>2990</v>
      </c>
      <c r="AT24" s="447"/>
      <c r="AU24" s="447"/>
      <c r="AV24" s="447"/>
      <c r="AW24" s="447"/>
      <c r="AX24" s="449"/>
      <c r="AY24" s="428" t="s">
        <v>256</v>
      </c>
      <c r="AZ24" s="429"/>
      <c r="BA24" s="429"/>
      <c r="BB24" s="429"/>
      <c r="BC24" s="429"/>
      <c r="BD24" s="429"/>
      <c r="BE24" s="429"/>
      <c r="BF24" s="429"/>
      <c r="BG24" s="429"/>
      <c r="BH24" s="429"/>
      <c r="BI24" s="429"/>
      <c r="BJ24" s="429"/>
      <c r="BK24" s="429"/>
      <c r="BL24" s="429"/>
      <c r="BM24" s="430"/>
      <c r="BN24" s="453">
        <v>15929461</v>
      </c>
      <c r="BO24" s="454"/>
      <c r="BP24" s="454"/>
      <c r="BQ24" s="454"/>
      <c r="BR24" s="454"/>
      <c r="BS24" s="454"/>
      <c r="BT24" s="454"/>
      <c r="BU24" s="455"/>
      <c r="BV24" s="453">
        <v>10722607</v>
      </c>
      <c r="BW24" s="454"/>
      <c r="BX24" s="454"/>
      <c r="BY24" s="454"/>
      <c r="BZ24" s="454"/>
      <c r="CA24" s="454"/>
      <c r="CB24" s="454"/>
      <c r="CC24" s="455"/>
      <c r="CD24" s="21"/>
      <c r="CE24" s="314"/>
      <c r="CF24" s="314"/>
      <c r="CG24" s="314"/>
      <c r="CH24" s="314"/>
      <c r="CI24" s="314"/>
      <c r="CJ24" s="314"/>
      <c r="CK24" s="314"/>
      <c r="CL24" s="314"/>
      <c r="CM24" s="314"/>
      <c r="CN24" s="314"/>
      <c r="CO24" s="314"/>
      <c r="CP24" s="314"/>
      <c r="CQ24" s="314"/>
      <c r="CR24" s="314"/>
      <c r="CS24" s="315"/>
      <c r="CT24" s="316"/>
      <c r="CU24" s="317"/>
      <c r="CV24" s="317"/>
      <c r="CW24" s="317"/>
      <c r="CX24" s="317"/>
      <c r="CY24" s="317"/>
      <c r="CZ24" s="317"/>
      <c r="DA24" s="318"/>
      <c r="DB24" s="316"/>
      <c r="DC24" s="317"/>
      <c r="DD24" s="317"/>
      <c r="DE24" s="317"/>
      <c r="DF24" s="317"/>
      <c r="DG24" s="317"/>
      <c r="DH24" s="317"/>
      <c r="DI24" s="318"/>
    </row>
    <row r="25" spans="1:113" ht="18.75" customHeight="1" x14ac:dyDescent="0.2">
      <c r="A25" s="2"/>
      <c r="B25" s="436"/>
      <c r="C25" s="352"/>
      <c r="D25" s="353"/>
      <c r="E25" s="443" t="s">
        <v>258</v>
      </c>
      <c r="F25" s="444"/>
      <c r="G25" s="444"/>
      <c r="H25" s="444"/>
      <c r="I25" s="444"/>
      <c r="J25" s="444"/>
      <c r="K25" s="445"/>
      <c r="L25" s="446">
        <v>1</v>
      </c>
      <c r="M25" s="447"/>
      <c r="N25" s="447"/>
      <c r="O25" s="447"/>
      <c r="P25" s="448"/>
      <c r="Q25" s="446">
        <v>7300</v>
      </c>
      <c r="R25" s="447"/>
      <c r="S25" s="447"/>
      <c r="T25" s="447"/>
      <c r="U25" s="447"/>
      <c r="V25" s="448"/>
      <c r="W25" s="351"/>
      <c r="X25" s="352"/>
      <c r="Y25" s="353"/>
      <c r="Z25" s="443" t="s">
        <v>261</v>
      </c>
      <c r="AA25" s="444"/>
      <c r="AB25" s="444"/>
      <c r="AC25" s="444"/>
      <c r="AD25" s="444"/>
      <c r="AE25" s="444"/>
      <c r="AF25" s="444"/>
      <c r="AG25" s="445"/>
      <c r="AH25" s="446" t="s">
        <v>200</v>
      </c>
      <c r="AI25" s="447"/>
      <c r="AJ25" s="447"/>
      <c r="AK25" s="447"/>
      <c r="AL25" s="448"/>
      <c r="AM25" s="446" t="s">
        <v>200</v>
      </c>
      <c r="AN25" s="447"/>
      <c r="AO25" s="447"/>
      <c r="AP25" s="447"/>
      <c r="AQ25" s="447"/>
      <c r="AR25" s="448"/>
      <c r="AS25" s="446" t="s">
        <v>200</v>
      </c>
      <c r="AT25" s="447"/>
      <c r="AU25" s="447"/>
      <c r="AV25" s="447"/>
      <c r="AW25" s="447"/>
      <c r="AX25" s="449"/>
      <c r="AY25" s="456" t="s">
        <v>35</v>
      </c>
      <c r="AZ25" s="457"/>
      <c r="BA25" s="457"/>
      <c r="BB25" s="457"/>
      <c r="BC25" s="457"/>
      <c r="BD25" s="457"/>
      <c r="BE25" s="457"/>
      <c r="BF25" s="457"/>
      <c r="BG25" s="457"/>
      <c r="BH25" s="457"/>
      <c r="BI25" s="457"/>
      <c r="BJ25" s="457"/>
      <c r="BK25" s="457"/>
      <c r="BL25" s="457"/>
      <c r="BM25" s="458"/>
      <c r="BN25" s="440">
        <v>127865</v>
      </c>
      <c r="BO25" s="441"/>
      <c r="BP25" s="441"/>
      <c r="BQ25" s="441"/>
      <c r="BR25" s="441"/>
      <c r="BS25" s="441"/>
      <c r="BT25" s="441"/>
      <c r="BU25" s="442"/>
      <c r="BV25" s="440">
        <v>140937</v>
      </c>
      <c r="BW25" s="441"/>
      <c r="BX25" s="441"/>
      <c r="BY25" s="441"/>
      <c r="BZ25" s="441"/>
      <c r="CA25" s="441"/>
      <c r="CB25" s="441"/>
      <c r="CC25" s="442"/>
      <c r="CD25" s="21"/>
      <c r="CE25" s="314"/>
      <c r="CF25" s="314"/>
      <c r="CG25" s="314"/>
      <c r="CH25" s="314"/>
      <c r="CI25" s="314"/>
      <c r="CJ25" s="314"/>
      <c r="CK25" s="314"/>
      <c r="CL25" s="314"/>
      <c r="CM25" s="314"/>
      <c r="CN25" s="314"/>
      <c r="CO25" s="314"/>
      <c r="CP25" s="314"/>
      <c r="CQ25" s="314"/>
      <c r="CR25" s="314"/>
      <c r="CS25" s="315"/>
      <c r="CT25" s="316"/>
      <c r="CU25" s="317"/>
      <c r="CV25" s="317"/>
      <c r="CW25" s="317"/>
      <c r="CX25" s="317"/>
      <c r="CY25" s="317"/>
      <c r="CZ25" s="317"/>
      <c r="DA25" s="318"/>
      <c r="DB25" s="316"/>
      <c r="DC25" s="317"/>
      <c r="DD25" s="317"/>
      <c r="DE25" s="317"/>
      <c r="DF25" s="317"/>
      <c r="DG25" s="317"/>
      <c r="DH25" s="317"/>
      <c r="DI25" s="318"/>
    </row>
    <row r="26" spans="1:113" ht="18.75" customHeight="1" x14ac:dyDescent="0.2">
      <c r="A26" s="2"/>
      <c r="B26" s="436"/>
      <c r="C26" s="352"/>
      <c r="D26" s="353"/>
      <c r="E26" s="443" t="s">
        <v>262</v>
      </c>
      <c r="F26" s="444"/>
      <c r="G26" s="444"/>
      <c r="H26" s="444"/>
      <c r="I26" s="444"/>
      <c r="J26" s="444"/>
      <c r="K26" s="445"/>
      <c r="L26" s="446">
        <v>1</v>
      </c>
      <c r="M26" s="447"/>
      <c r="N26" s="447"/>
      <c r="O26" s="447"/>
      <c r="P26" s="448"/>
      <c r="Q26" s="446">
        <v>6400</v>
      </c>
      <c r="R26" s="447"/>
      <c r="S26" s="447"/>
      <c r="T26" s="447"/>
      <c r="U26" s="447"/>
      <c r="V26" s="448"/>
      <c r="W26" s="351"/>
      <c r="X26" s="352"/>
      <c r="Y26" s="353"/>
      <c r="Z26" s="443" t="s">
        <v>263</v>
      </c>
      <c r="AA26" s="462"/>
      <c r="AB26" s="462"/>
      <c r="AC26" s="462"/>
      <c r="AD26" s="462"/>
      <c r="AE26" s="462"/>
      <c r="AF26" s="462"/>
      <c r="AG26" s="463"/>
      <c r="AH26" s="446">
        <v>9</v>
      </c>
      <c r="AI26" s="447"/>
      <c r="AJ26" s="447"/>
      <c r="AK26" s="447"/>
      <c r="AL26" s="448"/>
      <c r="AM26" s="446">
        <v>30834</v>
      </c>
      <c r="AN26" s="447"/>
      <c r="AO26" s="447"/>
      <c r="AP26" s="447"/>
      <c r="AQ26" s="447"/>
      <c r="AR26" s="448"/>
      <c r="AS26" s="446">
        <v>3426</v>
      </c>
      <c r="AT26" s="447"/>
      <c r="AU26" s="447"/>
      <c r="AV26" s="447"/>
      <c r="AW26" s="447"/>
      <c r="AX26" s="449"/>
      <c r="AY26" s="464" t="s">
        <v>264</v>
      </c>
      <c r="AZ26" s="415"/>
      <c r="BA26" s="415"/>
      <c r="BB26" s="415"/>
      <c r="BC26" s="415"/>
      <c r="BD26" s="415"/>
      <c r="BE26" s="415"/>
      <c r="BF26" s="415"/>
      <c r="BG26" s="415"/>
      <c r="BH26" s="415"/>
      <c r="BI26" s="415"/>
      <c r="BJ26" s="415"/>
      <c r="BK26" s="415"/>
      <c r="BL26" s="415"/>
      <c r="BM26" s="465"/>
      <c r="BN26" s="453">
        <v>2825880</v>
      </c>
      <c r="BO26" s="454"/>
      <c r="BP26" s="454"/>
      <c r="BQ26" s="454"/>
      <c r="BR26" s="454"/>
      <c r="BS26" s="454"/>
      <c r="BT26" s="454"/>
      <c r="BU26" s="455"/>
      <c r="BV26" s="453">
        <v>120000</v>
      </c>
      <c r="BW26" s="454"/>
      <c r="BX26" s="454"/>
      <c r="BY26" s="454"/>
      <c r="BZ26" s="454"/>
      <c r="CA26" s="454"/>
      <c r="CB26" s="454"/>
      <c r="CC26" s="455"/>
      <c r="CD26" s="21"/>
      <c r="CE26" s="314"/>
      <c r="CF26" s="314"/>
      <c r="CG26" s="314"/>
      <c r="CH26" s="314"/>
      <c r="CI26" s="314"/>
      <c r="CJ26" s="314"/>
      <c r="CK26" s="314"/>
      <c r="CL26" s="314"/>
      <c r="CM26" s="314"/>
      <c r="CN26" s="314"/>
      <c r="CO26" s="314"/>
      <c r="CP26" s="314"/>
      <c r="CQ26" s="314"/>
      <c r="CR26" s="314"/>
      <c r="CS26" s="315"/>
      <c r="CT26" s="316"/>
      <c r="CU26" s="317"/>
      <c r="CV26" s="317"/>
      <c r="CW26" s="317"/>
      <c r="CX26" s="317"/>
      <c r="CY26" s="317"/>
      <c r="CZ26" s="317"/>
      <c r="DA26" s="318"/>
      <c r="DB26" s="316"/>
      <c r="DC26" s="317"/>
      <c r="DD26" s="317"/>
      <c r="DE26" s="317"/>
      <c r="DF26" s="317"/>
      <c r="DG26" s="317"/>
      <c r="DH26" s="317"/>
      <c r="DI26" s="318"/>
    </row>
    <row r="27" spans="1:113" ht="18.75" customHeight="1" x14ac:dyDescent="0.2">
      <c r="A27" s="2"/>
      <c r="B27" s="436"/>
      <c r="C27" s="352"/>
      <c r="D27" s="353"/>
      <c r="E27" s="443" t="s">
        <v>265</v>
      </c>
      <c r="F27" s="444"/>
      <c r="G27" s="444"/>
      <c r="H27" s="444"/>
      <c r="I27" s="444"/>
      <c r="J27" s="444"/>
      <c r="K27" s="445"/>
      <c r="L27" s="446">
        <v>1</v>
      </c>
      <c r="M27" s="447"/>
      <c r="N27" s="447"/>
      <c r="O27" s="447"/>
      <c r="P27" s="448"/>
      <c r="Q27" s="446">
        <v>4300</v>
      </c>
      <c r="R27" s="447"/>
      <c r="S27" s="447"/>
      <c r="T27" s="447"/>
      <c r="U27" s="447"/>
      <c r="V27" s="448"/>
      <c r="W27" s="351"/>
      <c r="X27" s="352"/>
      <c r="Y27" s="353"/>
      <c r="Z27" s="443" t="s">
        <v>266</v>
      </c>
      <c r="AA27" s="444"/>
      <c r="AB27" s="444"/>
      <c r="AC27" s="444"/>
      <c r="AD27" s="444"/>
      <c r="AE27" s="444"/>
      <c r="AF27" s="444"/>
      <c r="AG27" s="445"/>
      <c r="AH27" s="446">
        <v>6</v>
      </c>
      <c r="AI27" s="447"/>
      <c r="AJ27" s="447"/>
      <c r="AK27" s="447"/>
      <c r="AL27" s="448"/>
      <c r="AM27" s="446">
        <v>24768</v>
      </c>
      <c r="AN27" s="447"/>
      <c r="AO27" s="447"/>
      <c r="AP27" s="447"/>
      <c r="AQ27" s="447"/>
      <c r="AR27" s="448"/>
      <c r="AS27" s="446">
        <v>4128</v>
      </c>
      <c r="AT27" s="447"/>
      <c r="AU27" s="447"/>
      <c r="AV27" s="447"/>
      <c r="AW27" s="447"/>
      <c r="AX27" s="449"/>
      <c r="AY27" s="459" t="s">
        <v>269</v>
      </c>
      <c r="AZ27" s="460"/>
      <c r="BA27" s="460"/>
      <c r="BB27" s="460"/>
      <c r="BC27" s="460"/>
      <c r="BD27" s="460"/>
      <c r="BE27" s="460"/>
      <c r="BF27" s="460"/>
      <c r="BG27" s="460"/>
      <c r="BH27" s="460"/>
      <c r="BI27" s="460"/>
      <c r="BJ27" s="460"/>
      <c r="BK27" s="460"/>
      <c r="BL27" s="460"/>
      <c r="BM27" s="461"/>
      <c r="BN27" s="431">
        <v>550000</v>
      </c>
      <c r="BO27" s="432"/>
      <c r="BP27" s="432"/>
      <c r="BQ27" s="432"/>
      <c r="BR27" s="432"/>
      <c r="BS27" s="432"/>
      <c r="BT27" s="432"/>
      <c r="BU27" s="433"/>
      <c r="BV27" s="431">
        <v>550000</v>
      </c>
      <c r="BW27" s="432"/>
      <c r="BX27" s="432"/>
      <c r="BY27" s="432"/>
      <c r="BZ27" s="432"/>
      <c r="CA27" s="432"/>
      <c r="CB27" s="432"/>
      <c r="CC27" s="433"/>
      <c r="CD27" s="17"/>
      <c r="CE27" s="314"/>
      <c r="CF27" s="314"/>
      <c r="CG27" s="314"/>
      <c r="CH27" s="314"/>
      <c r="CI27" s="314"/>
      <c r="CJ27" s="314"/>
      <c r="CK27" s="314"/>
      <c r="CL27" s="314"/>
      <c r="CM27" s="314"/>
      <c r="CN27" s="314"/>
      <c r="CO27" s="314"/>
      <c r="CP27" s="314"/>
      <c r="CQ27" s="314"/>
      <c r="CR27" s="314"/>
      <c r="CS27" s="315"/>
      <c r="CT27" s="316"/>
      <c r="CU27" s="317"/>
      <c r="CV27" s="317"/>
      <c r="CW27" s="317"/>
      <c r="CX27" s="317"/>
      <c r="CY27" s="317"/>
      <c r="CZ27" s="317"/>
      <c r="DA27" s="318"/>
      <c r="DB27" s="316"/>
      <c r="DC27" s="317"/>
      <c r="DD27" s="317"/>
      <c r="DE27" s="317"/>
      <c r="DF27" s="317"/>
      <c r="DG27" s="317"/>
      <c r="DH27" s="317"/>
      <c r="DI27" s="318"/>
    </row>
    <row r="28" spans="1:113" ht="18.75" customHeight="1" x14ac:dyDescent="0.2">
      <c r="A28" s="2"/>
      <c r="B28" s="436"/>
      <c r="C28" s="352"/>
      <c r="D28" s="353"/>
      <c r="E28" s="443" t="s">
        <v>270</v>
      </c>
      <c r="F28" s="444"/>
      <c r="G28" s="444"/>
      <c r="H28" s="444"/>
      <c r="I28" s="444"/>
      <c r="J28" s="444"/>
      <c r="K28" s="445"/>
      <c r="L28" s="446">
        <v>1</v>
      </c>
      <c r="M28" s="447"/>
      <c r="N28" s="447"/>
      <c r="O28" s="447"/>
      <c r="P28" s="448"/>
      <c r="Q28" s="446">
        <v>3800</v>
      </c>
      <c r="R28" s="447"/>
      <c r="S28" s="447"/>
      <c r="T28" s="447"/>
      <c r="U28" s="447"/>
      <c r="V28" s="448"/>
      <c r="W28" s="351"/>
      <c r="X28" s="352"/>
      <c r="Y28" s="353"/>
      <c r="Z28" s="443" t="s">
        <v>33</v>
      </c>
      <c r="AA28" s="444"/>
      <c r="AB28" s="444"/>
      <c r="AC28" s="444"/>
      <c r="AD28" s="444"/>
      <c r="AE28" s="444"/>
      <c r="AF28" s="444"/>
      <c r="AG28" s="445"/>
      <c r="AH28" s="446" t="s">
        <v>200</v>
      </c>
      <c r="AI28" s="447"/>
      <c r="AJ28" s="447"/>
      <c r="AK28" s="447"/>
      <c r="AL28" s="448"/>
      <c r="AM28" s="446" t="s">
        <v>200</v>
      </c>
      <c r="AN28" s="447"/>
      <c r="AO28" s="447"/>
      <c r="AP28" s="447"/>
      <c r="AQ28" s="447"/>
      <c r="AR28" s="448"/>
      <c r="AS28" s="446" t="s">
        <v>200</v>
      </c>
      <c r="AT28" s="447"/>
      <c r="AU28" s="447"/>
      <c r="AV28" s="447"/>
      <c r="AW28" s="447"/>
      <c r="AX28" s="449"/>
      <c r="AY28" s="319" t="s">
        <v>271</v>
      </c>
      <c r="AZ28" s="320"/>
      <c r="BA28" s="320"/>
      <c r="BB28" s="321"/>
      <c r="BC28" s="456" t="s">
        <v>102</v>
      </c>
      <c r="BD28" s="457"/>
      <c r="BE28" s="457"/>
      <c r="BF28" s="457"/>
      <c r="BG28" s="457"/>
      <c r="BH28" s="457"/>
      <c r="BI28" s="457"/>
      <c r="BJ28" s="457"/>
      <c r="BK28" s="457"/>
      <c r="BL28" s="457"/>
      <c r="BM28" s="458"/>
      <c r="BN28" s="440">
        <v>8031978</v>
      </c>
      <c r="BO28" s="441"/>
      <c r="BP28" s="441"/>
      <c r="BQ28" s="441"/>
      <c r="BR28" s="441"/>
      <c r="BS28" s="441"/>
      <c r="BT28" s="441"/>
      <c r="BU28" s="442"/>
      <c r="BV28" s="440">
        <v>7904269</v>
      </c>
      <c r="BW28" s="441"/>
      <c r="BX28" s="441"/>
      <c r="BY28" s="441"/>
      <c r="BZ28" s="441"/>
      <c r="CA28" s="441"/>
      <c r="CB28" s="441"/>
      <c r="CC28" s="442"/>
      <c r="CD28" s="21"/>
      <c r="CE28" s="314"/>
      <c r="CF28" s="314"/>
      <c r="CG28" s="314"/>
      <c r="CH28" s="314"/>
      <c r="CI28" s="314"/>
      <c r="CJ28" s="314"/>
      <c r="CK28" s="314"/>
      <c r="CL28" s="314"/>
      <c r="CM28" s="314"/>
      <c r="CN28" s="314"/>
      <c r="CO28" s="314"/>
      <c r="CP28" s="314"/>
      <c r="CQ28" s="314"/>
      <c r="CR28" s="314"/>
      <c r="CS28" s="315"/>
      <c r="CT28" s="316"/>
      <c r="CU28" s="317"/>
      <c r="CV28" s="317"/>
      <c r="CW28" s="317"/>
      <c r="CX28" s="317"/>
      <c r="CY28" s="317"/>
      <c r="CZ28" s="317"/>
      <c r="DA28" s="318"/>
      <c r="DB28" s="316"/>
      <c r="DC28" s="317"/>
      <c r="DD28" s="317"/>
      <c r="DE28" s="317"/>
      <c r="DF28" s="317"/>
      <c r="DG28" s="317"/>
      <c r="DH28" s="317"/>
      <c r="DI28" s="318"/>
    </row>
    <row r="29" spans="1:113" ht="18.75" customHeight="1" x14ac:dyDescent="0.2">
      <c r="A29" s="2"/>
      <c r="B29" s="436"/>
      <c r="C29" s="352"/>
      <c r="D29" s="353"/>
      <c r="E29" s="443" t="s">
        <v>274</v>
      </c>
      <c r="F29" s="444"/>
      <c r="G29" s="444"/>
      <c r="H29" s="444"/>
      <c r="I29" s="444"/>
      <c r="J29" s="444"/>
      <c r="K29" s="445"/>
      <c r="L29" s="446">
        <v>16</v>
      </c>
      <c r="M29" s="447"/>
      <c r="N29" s="447"/>
      <c r="O29" s="447"/>
      <c r="P29" s="448"/>
      <c r="Q29" s="446">
        <v>3600</v>
      </c>
      <c r="R29" s="447"/>
      <c r="S29" s="447"/>
      <c r="T29" s="447"/>
      <c r="U29" s="447"/>
      <c r="V29" s="448"/>
      <c r="W29" s="354"/>
      <c r="X29" s="355"/>
      <c r="Y29" s="356"/>
      <c r="Z29" s="443" t="s">
        <v>276</v>
      </c>
      <c r="AA29" s="444"/>
      <c r="AB29" s="444"/>
      <c r="AC29" s="444"/>
      <c r="AD29" s="444"/>
      <c r="AE29" s="444"/>
      <c r="AF29" s="444"/>
      <c r="AG29" s="445"/>
      <c r="AH29" s="446">
        <v>357</v>
      </c>
      <c r="AI29" s="447"/>
      <c r="AJ29" s="447"/>
      <c r="AK29" s="447"/>
      <c r="AL29" s="448"/>
      <c r="AM29" s="446">
        <v>1074258</v>
      </c>
      <c r="AN29" s="447"/>
      <c r="AO29" s="447"/>
      <c r="AP29" s="447"/>
      <c r="AQ29" s="447"/>
      <c r="AR29" s="448"/>
      <c r="AS29" s="446">
        <v>3009</v>
      </c>
      <c r="AT29" s="447"/>
      <c r="AU29" s="447"/>
      <c r="AV29" s="447"/>
      <c r="AW29" s="447"/>
      <c r="AX29" s="449"/>
      <c r="AY29" s="322"/>
      <c r="AZ29" s="323"/>
      <c r="BA29" s="323"/>
      <c r="BB29" s="324"/>
      <c r="BC29" s="450" t="s">
        <v>278</v>
      </c>
      <c r="BD29" s="451"/>
      <c r="BE29" s="451"/>
      <c r="BF29" s="451"/>
      <c r="BG29" s="451"/>
      <c r="BH29" s="451"/>
      <c r="BI29" s="451"/>
      <c r="BJ29" s="451"/>
      <c r="BK29" s="451"/>
      <c r="BL29" s="451"/>
      <c r="BM29" s="452"/>
      <c r="BN29" s="453">
        <v>887404</v>
      </c>
      <c r="BO29" s="454"/>
      <c r="BP29" s="454"/>
      <c r="BQ29" s="454"/>
      <c r="BR29" s="454"/>
      <c r="BS29" s="454"/>
      <c r="BT29" s="454"/>
      <c r="BU29" s="455"/>
      <c r="BV29" s="453">
        <v>812875</v>
      </c>
      <c r="BW29" s="454"/>
      <c r="BX29" s="454"/>
      <c r="BY29" s="454"/>
      <c r="BZ29" s="454"/>
      <c r="CA29" s="454"/>
      <c r="CB29" s="454"/>
      <c r="CC29" s="455"/>
      <c r="CD29" s="17"/>
      <c r="CE29" s="314"/>
      <c r="CF29" s="314"/>
      <c r="CG29" s="314"/>
      <c r="CH29" s="314"/>
      <c r="CI29" s="314"/>
      <c r="CJ29" s="314"/>
      <c r="CK29" s="314"/>
      <c r="CL29" s="314"/>
      <c r="CM29" s="314"/>
      <c r="CN29" s="314"/>
      <c r="CO29" s="314"/>
      <c r="CP29" s="314"/>
      <c r="CQ29" s="314"/>
      <c r="CR29" s="314"/>
      <c r="CS29" s="315"/>
      <c r="CT29" s="316"/>
      <c r="CU29" s="317"/>
      <c r="CV29" s="317"/>
      <c r="CW29" s="317"/>
      <c r="CX29" s="317"/>
      <c r="CY29" s="317"/>
      <c r="CZ29" s="317"/>
      <c r="DA29" s="318"/>
      <c r="DB29" s="316"/>
      <c r="DC29" s="317"/>
      <c r="DD29" s="317"/>
      <c r="DE29" s="317"/>
      <c r="DF29" s="317"/>
      <c r="DG29" s="317"/>
      <c r="DH29" s="317"/>
      <c r="DI29" s="318"/>
    </row>
    <row r="30" spans="1:113" ht="18.75" customHeight="1" x14ac:dyDescent="0.2">
      <c r="A30" s="2"/>
      <c r="B30" s="437"/>
      <c r="C30" s="438"/>
      <c r="D30" s="439"/>
      <c r="E30" s="416"/>
      <c r="F30" s="417"/>
      <c r="G30" s="417"/>
      <c r="H30" s="417"/>
      <c r="I30" s="417"/>
      <c r="J30" s="417"/>
      <c r="K30" s="418"/>
      <c r="L30" s="419"/>
      <c r="M30" s="420"/>
      <c r="N30" s="420"/>
      <c r="O30" s="420"/>
      <c r="P30" s="421"/>
      <c r="Q30" s="419"/>
      <c r="R30" s="420"/>
      <c r="S30" s="420"/>
      <c r="T30" s="420"/>
      <c r="U30" s="420"/>
      <c r="V30" s="421"/>
      <c r="W30" s="422" t="s">
        <v>279</v>
      </c>
      <c r="X30" s="423"/>
      <c r="Y30" s="423"/>
      <c r="Z30" s="423"/>
      <c r="AA30" s="423"/>
      <c r="AB30" s="423"/>
      <c r="AC30" s="423"/>
      <c r="AD30" s="423"/>
      <c r="AE30" s="423"/>
      <c r="AF30" s="423"/>
      <c r="AG30" s="424"/>
      <c r="AH30" s="425">
        <v>95.4</v>
      </c>
      <c r="AI30" s="426"/>
      <c r="AJ30" s="426"/>
      <c r="AK30" s="426"/>
      <c r="AL30" s="426"/>
      <c r="AM30" s="426"/>
      <c r="AN30" s="426"/>
      <c r="AO30" s="426"/>
      <c r="AP30" s="426"/>
      <c r="AQ30" s="426"/>
      <c r="AR30" s="426"/>
      <c r="AS30" s="426"/>
      <c r="AT30" s="426"/>
      <c r="AU30" s="426"/>
      <c r="AV30" s="426"/>
      <c r="AW30" s="426"/>
      <c r="AX30" s="427"/>
      <c r="AY30" s="325"/>
      <c r="AZ30" s="326"/>
      <c r="BA30" s="326"/>
      <c r="BB30" s="327"/>
      <c r="BC30" s="428" t="s">
        <v>67</v>
      </c>
      <c r="BD30" s="429"/>
      <c r="BE30" s="429"/>
      <c r="BF30" s="429"/>
      <c r="BG30" s="429"/>
      <c r="BH30" s="429"/>
      <c r="BI30" s="429"/>
      <c r="BJ30" s="429"/>
      <c r="BK30" s="429"/>
      <c r="BL30" s="429"/>
      <c r="BM30" s="430"/>
      <c r="BN30" s="431">
        <v>5955941</v>
      </c>
      <c r="BO30" s="432"/>
      <c r="BP30" s="432"/>
      <c r="BQ30" s="432"/>
      <c r="BR30" s="432"/>
      <c r="BS30" s="432"/>
      <c r="BT30" s="432"/>
      <c r="BU30" s="433"/>
      <c r="BV30" s="431">
        <v>1961964</v>
      </c>
      <c r="BW30" s="432"/>
      <c r="BX30" s="432"/>
      <c r="BY30" s="432"/>
      <c r="BZ30" s="432"/>
      <c r="CA30" s="432"/>
      <c r="CB30" s="432"/>
      <c r="CC30" s="43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34" t="s">
        <v>187</v>
      </c>
      <c r="D32" s="434"/>
      <c r="E32" s="434"/>
      <c r="F32" s="434"/>
      <c r="G32" s="434"/>
      <c r="H32" s="434"/>
      <c r="I32" s="434"/>
      <c r="J32" s="434"/>
      <c r="K32" s="434"/>
      <c r="L32" s="434"/>
      <c r="M32" s="434"/>
      <c r="N32" s="434"/>
      <c r="O32" s="434"/>
      <c r="P32" s="434"/>
      <c r="Q32" s="434"/>
      <c r="R32" s="434"/>
      <c r="S32" s="434"/>
      <c r="U32" s="415" t="s">
        <v>92</v>
      </c>
      <c r="V32" s="415"/>
      <c r="W32" s="415"/>
      <c r="X32" s="415"/>
      <c r="Y32" s="415"/>
      <c r="Z32" s="415"/>
      <c r="AA32" s="415"/>
      <c r="AB32" s="415"/>
      <c r="AC32" s="415"/>
      <c r="AD32" s="415"/>
      <c r="AE32" s="415"/>
      <c r="AF32" s="415"/>
      <c r="AG32" s="415"/>
      <c r="AH32" s="415"/>
      <c r="AI32" s="415"/>
      <c r="AJ32" s="415"/>
      <c r="AK32" s="415"/>
      <c r="AM32" s="415" t="s">
        <v>281</v>
      </c>
      <c r="AN32" s="415"/>
      <c r="AO32" s="415"/>
      <c r="AP32" s="415"/>
      <c r="AQ32" s="415"/>
      <c r="AR32" s="415"/>
      <c r="AS32" s="415"/>
      <c r="AT32" s="415"/>
      <c r="AU32" s="415"/>
      <c r="AV32" s="415"/>
      <c r="AW32" s="415"/>
      <c r="AX32" s="415"/>
      <c r="AY32" s="415"/>
      <c r="AZ32" s="415"/>
      <c r="BA32" s="415"/>
      <c r="BB32" s="415"/>
      <c r="BC32" s="415"/>
      <c r="BE32" s="415" t="s">
        <v>282</v>
      </c>
      <c r="BF32" s="415"/>
      <c r="BG32" s="415"/>
      <c r="BH32" s="415"/>
      <c r="BI32" s="415"/>
      <c r="BJ32" s="415"/>
      <c r="BK32" s="415"/>
      <c r="BL32" s="415"/>
      <c r="BM32" s="415"/>
      <c r="BN32" s="415"/>
      <c r="BO32" s="415"/>
      <c r="BP32" s="415"/>
      <c r="BQ32" s="415"/>
      <c r="BR32" s="415"/>
      <c r="BS32" s="415"/>
      <c r="BT32" s="415"/>
      <c r="BU32" s="415"/>
      <c r="BW32" s="415" t="s">
        <v>283</v>
      </c>
      <c r="BX32" s="415"/>
      <c r="BY32" s="415"/>
      <c r="BZ32" s="415"/>
      <c r="CA32" s="415"/>
      <c r="CB32" s="415"/>
      <c r="CC32" s="415"/>
      <c r="CD32" s="415"/>
      <c r="CE32" s="415"/>
      <c r="CF32" s="415"/>
      <c r="CG32" s="415"/>
      <c r="CH32" s="415"/>
      <c r="CI32" s="415"/>
      <c r="CJ32" s="415"/>
      <c r="CK32" s="415"/>
      <c r="CL32" s="415"/>
      <c r="CM32" s="415"/>
      <c r="CO32" s="415" t="s">
        <v>285</v>
      </c>
      <c r="CP32" s="415"/>
      <c r="CQ32" s="415"/>
      <c r="CR32" s="415"/>
      <c r="CS32" s="415"/>
      <c r="CT32" s="415"/>
      <c r="CU32" s="415"/>
      <c r="CV32" s="415"/>
      <c r="CW32" s="415"/>
      <c r="CX32" s="415"/>
      <c r="CY32" s="415"/>
      <c r="CZ32" s="415"/>
      <c r="DA32" s="415"/>
      <c r="DB32" s="415"/>
      <c r="DC32" s="415"/>
      <c r="DD32" s="415"/>
      <c r="DE32" s="415"/>
      <c r="DI32" s="36"/>
    </row>
    <row r="33" spans="1:113" ht="13.5" customHeight="1" x14ac:dyDescent="0.2">
      <c r="A33" s="2"/>
      <c r="B33" s="5"/>
      <c r="C33" s="394" t="s">
        <v>120</v>
      </c>
      <c r="D33" s="394"/>
      <c r="E33" s="374" t="s">
        <v>286</v>
      </c>
      <c r="F33" s="374"/>
      <c r="G33" s="374"/>
      <c r="H33" s="374"/>
      <c r="I33" s="374"/>
      <c r="J33" s="374"/>
      <c r="K33" s="374"/>
      <c r="L33" s="374"/>
      <c r="M33" s="374"/>
      <c r="N33" s="374"/>
      <c r="O33" s="374"/>
      <c r="P33" s="374"/>
      <c r="Q33" s="374"/>
      <c r="R33" s="374"/>
      <c r="S33" s="374"/>
      <c r="T33" s="12"/>
      <c r="U33" s="394" t="s">
        <v>120</v>
      </c>
      <c r="V33" s="394"/>
      <c r="W33" s="374" t="s">
        <v>286</v>
      </c>
      <c r="X33" s="374"/>
      <c r="Y33" s="374"/>
      <c r="Z33" s="374"/>
      <c r="AA33" s="374"/>
      <c r="AB33" s="374"/>
      <c r="AC33" s="374"/>
      <c r="AD33" s="374"/>
      <c r="AE33" s="374"/>
      <c r="AF33" s="374"/>
      <c r="AG33" s="374"/>
      <c r="AH33" s="374"/>
      <c r="AI33" s="374"/>
      <c r="AJ33" s="374"/>
      <c r="AK33" s="374"/>
      <c r="AL33" s="12"/>
      <c r="AM33" s="394" t="s">
        <v>120</v>
      </c>
      <c r="AN33" s="394"/>
      <c r="AO33" s="374" t="s">
        <v>286</v>
      </c>
      <c r="AP33" s="374"/>
      <c r="AQ33" s="374"/>
      <c r="AR33" s="374"/>
      <c r="AS33" s="374"/>
      <c r="AT33" s="374"/>
      <c r="AU33" s="374"/>
      <c r="AV33" s="374"/>
      <c r="AW33" s="374"/>
      <c r="AX33" s="374"/>
      <c r="AY33" s="374"/>
      <c r="AZ33" s="374"/>
      <c r="BA33" s="374"/>
      <c r="BB33" s="374"/>
      <c r="BC33" s="374"/>
      <c r="BD33" s="8"/>
      <c r="BE33" s="374" t="s">
        <v>287</v>
      </c>
      <c r="BF33" s="374"/>
      <c r="BG33" s="374" t="s">
        <v>166</v>
      </c>
      <c r="BH33" s="374"/>
      <c r="BI33" s="374"/>
      <c r="BJ33" s="374"/>
      <c r="BK33" s="374"/>
      <c r="BL33" s="374"/>
      <c r="BM33" s="374"/>
      <c r="BN33" s="374"/>
      <c r="BO33" s="374"/>
      <c r="BP33" s="374"/>
      <c r="BQ33" s="374"/>
      <c r="BR33" s="374"/>
      <c r="BS33" s="374"/>
      <c r="BT33" s="374"/>
      <c r="BU33" s="374"/>
      <c r="BV33" s="8"/>
      <c r="BW33" s="394" t="s">
        <v>287</v>
      </c>
      <c r="BX33" s="394"/>
      <c r="BY33" s="374" t="s">
        <v>109</v>
      </c>
      <c r="BZ33" s="374"/>
      <c r="CA33" s="374"/>
      <c r="CB33" s="374"/>
      <c r="CC33" s="374"/>
      <c r="CD33" s="374"/>
      <c r="CE33" s="374"/>
      <c r="CF33" s="374"/>
      <c r="CG33" s="374"/>
      <c r="CH33" s="374"/>
      <c r="CI33" s="374"/>
      <c r="CJ33" s="374"/>
      <c r="CK33" s="374"/>
      <c r="CL33" s="374"/>
      <c r="CM33" s="374"/>
      <c r="CN33" s="12"/>
      <c r="CO33" s="394" t="s">
        <v>120</v>
      </c>
      <c r="CP33" s="394"/>
      <c r="CQ33" s="374" t="s">
        <v>289</v>
      </c>
      <c r="CR33" s="374"/>
      <c r="CS33" s="374"/>
      <c r="CT33" s="374"/>
      <c r="CU33" s="374"/>
      <c r="CV33" s="374"/>
      <c r="CW33" s="374"/>
      <c r="CX33" s="374"/>
      <c r="CY33" s="374"/>
      <c r="CZ33" s="374"/>
      <c r="DA33" s="374"/>
      <c r="DB33" s="374"/>
      <c r="DC33" s="374"/>
      <c r="DD33" s="374"/>
      <c r="DE33" s="374"/>
      <c r="DF33" s="12"/>
      <c r="DG33" s="414" t="s">
        <v>78</v>
      </c>
      <c r="DH33" s="414"/>
      <c r="DI33" s="19"/>
    </row>
    <row r="34" spans="1:113" ht="32.25" customHeight="1" x14ac:dyDescent="0.2">
      <c r="A34" s="2"/>
      <c r="B34" s="5"/>
      <c r="C34" s="412">
        <f>IF(E34="","",1)</f>
        <v>1</v>
      </c>
      <c r="D34" s="412"/>
      <c r="E34" s="411" t="str">
        <f>IF('各会計、関係団体の財政状況及び健全化判断比率'!B7="","",'各会計、関係団体の財政状況及び健全化判断比率'!B7)</f>
        <v>一般会計</v>
      </c>
      <c r="F34" s="411"/>
      <c r="G34" s="411"/>
      <c r="H34" s="411"/>
      <c r="I34" s="411"/>
      <c r="J34" s="411"/>
      <c r="K34" s="411"/>
      <c r="L34" s="411"/>
      <c r="M34" s="411"/>
      <c r="N34" s="411"/>
      <c r="O34" s="411"/>
      <c r="P34" s="411"/>
      <c r="Q34" s="411"/>
      <c r="R34" s="411"/>
      <c r="S34" s="411"/>
      <c r="T34" s="2"/>
      <c r="U34" s="412">
        <f>IF(W34="","",MAX(C34:D43)+1)</f>
        <v>4</v>
      </c>
      <c r="V34" s="412"/>
      <c r="W34" s="411" t="str">
        <f>IF('各会計、関係団体の財政状況及び健全化判断比率'!B28="","",'各会計、関係団体の財政状況及び健全化判断比率'!B28)</f>
        <v>国民健康保険（事業勘定）特別会計</v>
      </c>
      <c r="X34" s="411"/>
      <c r="Y34" s="411"/>
      <c r="Z34" s="411"/>
      <c r="AA34" s="411"/>
      <c r="AB34" s="411"/>
      <c r="AC34" s="411"/>
      <c r="AD34" s="411"/>
      <c r="AE34" s="411"/>
      <c r="AF34" s="411"/>
      <c r="AG34" s="411"/>
      <c r="AH34" s="411"/>
      <c r="AI34" s="411"/>
      <c r="AJ34" s="411"/>
      <c r="AK34" s="411"/>
      <c r="AL34" s="2"/>
      <c r="AM34" s="412">
        <f>IF(AO34="","",MAX(C34:D43,U34:V43)+1)</f>
        <v>9</v>
      </c>
      <c r="AN34" s="412"/>
      <c r="AO34" s="411" t="str">
        <f>IF('各会計、関係団体の財政状況及び健全化判断比率'!B33="","",'各会計、関係団体の財政状況及び健全化判断比率'!B33)</f>
        <v>簡易水道事業会計</v>
      </c>
      <c r="AP34" s="411"/>
      <c r="AQ34" s="411"/>
      <c r="AR34" s="411"/>
      <c r="AS34" s="411"/>
      <c r="AT34" s="411"/>
      <c r="AU34" s="411"/>
      <c r="AV34" s="411"/>
      <c r="AW34" s="411"/>
      <c r="AX34" s="411"/>
      <c r="AY34" s="411"/>
      <c r="AZ34" s="411"/>
      <c r="BA34" s="411"/>
      <c r="BB34" s="411"/>
      <c r="BC34" s="411"/>
      <c r="BD34" s="2"/>
      <c r="BE34" s="412">
        <f>IF(BG34="","",MAX(C34:D43,U34:V43,AM34:AN43)+1)</f>
        <v>11</v>
      </c>
      <c r="BF34" s="412"/>
      <c r="BG34" s="411" t="str">
        <f>IF('各会計、関係団体の財政状況及び健全化判断比率'!B35="","",'各会計、関係団体の財政状況及び健全化判断比率'!B35)</f>
        <v>太陽光発電事業特別会計</v>
      </c>
      <c r="BH34" s="411"/>
      <c r="BI34" s="411"/>
      <c r="BJ34" s="411"/>
      <c r="BK34" s="411"/>
      <c r="BL34" s="411"/>
      <c r="BM34" s="411"/>
      <c r="BN34" s="411"/>
      <c r="BO34" s="411"/>
      <c r="BP34" s="411"/>
      <c r="BQ34" s="411"/>
      <c r="BR34" s="411"/>
      <c r="BS34" s="411"/>
      <c r="BT34" s="411"/>
      <c r="BU34" s="411"/>
      <c r="BV34" s="2"/>
      <c r="BW34" s="412">
        <f>IF(BY34="","",MAX(C34:D43,U34:V43,AM34:AN43,BE34:BF43)+1)</f>
        <v>15</v>
      </c>
      <c r="BX34" s="412"/>
      <c r="BY34" s="411" t="str">
        <f>IF('各会計、関係団体の財政状況及び健全化判断比率'!B68="","",'各会計、関係団体の財政状況及び健全化判断比率'!B68)</f>
        <v>桐生地域医療企業団</v>
      </c>
      <c r="BZ34" s="411"/>
      <c r="CA34" s="411"/>
      <c r="CB34" s="411"/>
      <c r="CC34" s="411"/>
      <c r="CD34" s="411"/>
      <c r="CE34" s="411"/>
      <c r="CF34" s="411"/>
      <c r="CG34" s="411"/>
      <c r="CH34" s="411"/>
      <c r="CI34" s="411"/>
      <c r="CJ34" s="411"/>
      <c r="CK34" s="411"/>
      <c r="CL34" s="411"/>
      <c r="CM34" s="411"/>
      <c r="CN34" s="2"/>
      <c r="CO34" s="412">
        <f>IF(CQ34="","",MAX(C34:D43,U34:V43,AM34:AN43,BE34:BF43,BW34:BX43)+1)</f>
        <v>21</v>
      </c>
      <c r="CP34" s="412"/>
      <c r="CQ34" s="411" t="str">
        <f>IF('各会計、関係団体の財政状況及び健全化判断比率'!BS7="","",'各会計、関係団体の財政状況及び健全化判断比率'!BS7)</f>
        <v>浅原体験村</v>
      </c>
      <c r="CR34" s="411"/>
      <c r="CS34" s="411"/>
      <c r="CT34" s="411"/>
      <c r="CU34" s="411"/>
      <c r="CV34" s="411"/>
      <c r="CW34" s="411"/>
      <c r="CX34" s="411"/>
      <c r="CY34" s="411"/>
      <c r="CZ34" s="411"/>
      <c r="DA34" s="411"/>
      <c r="DB34" s="411"/>
      <c r="DC34" s="411"/>
      <c r="DD34" s="411"/>
      <c r="DE34" s="411"/>
      <c r="DG34" s="413" t="str">
        <f>IF('各会計、関係団体の財政状況及び健全化判断比率'!BR7="","",'各会計、関係団体の財政状況及び健全化判断比率'!BR7)</f>
        <v/>
      </c>
      <c r="DH34" s="413"/>
      <c r="DI34" s="19"/>
    </row>
    <row r="35" spans="1:113" ht="32.25" customHeight="1" x14ac:dyDescent="0.2">
      <c r="A35" s="2"/>
      <c r="B35" s="5"/>
      <c r="C35" s="412">
        <f t="shared" ref="C35:C43" si="0">IF(E35="","",C34+1)</f>
        <v>2</v>
      </c>
      <c r="D35" s="412"/>
      <c r="E35" s="411" t="str">
        <f>IF('各会計、関係団体の財政状況及び健全化判断比率'!B8="","",'各会計、関係団体の財政状況及び健全化判断比率'!B8)</f>
        <v>鉄道経営対策事業特別会計</v>
      </c>
      <c r="F35" s="411"/>
      <c r="G35" s="411"/>
      <c r="H35" s="411"/>
      <c r="I35" s="411"/>
      <c r="J35" s="411"/>
      <c r="K35" s="411"/>
      <c r="L35" s="411"/>
      <c r="M35" s="411"/>
      <c r="N35" s="411"/>
      <c r="O35" s="411"/>
      <c r="P35" s="411"/>
      <c r="Q35" s="411"/>
      <c r="R35" s="411"/>
      <c r="S35" s="411"/>
      <c r="T35" s="2"/>
      <c r="U35" s="412">
        <f t="shared" ref="U35:U43" si="1">IF(W35="","",U34+1)</f>
        <v>5</v>
      </c>
      <c r="V35" s="412"/>
      <c r="W35" s="411" t="str">
        <f>IF('各会計、関係団体の財政状況及び健全化判断比率'!B29="","",'各会計、関係団体の財政状況及び健全化判断比率'!B29)</f>
        <v>国民健康保険（診療所勘定）特別会計</v>
      </c>
      <c r="X35" s="411"/>
      <c r="Y35" s="411"/>
      <c r="Z35" s="411"/>
      <c r="AA35" s="411"/>
      <c r="AB35" s="411"/>
      <c r="AC35" s="411"/>
      <c r="AD35" s="411"/>
      <c r="AE35" s="411"/>
      <c r="AF35" s="411"/>
      <c r="AG35" s="411"/>
      <c r="AH35" s="411"/>
      <c r="AI35" s="411"/>
      <c r="AJ35" s="411"/>
      <c r="AK35" s="411"/>
      <c r="AL35" s="2"/>
      <c r="AM35" s="412">
        <f t="shared" ref="AM35:AM43" si="2">IF(AO35="","",AM34+1)</f>
        <v>10</v>
      </c>
      <c r="AN35" s="412"/>
      <c r="AO35" s="411" t="str">
        <f>IF('各会計、関係団体の財政状況及び健全化判断比率'!B34="","",'各会計、関係団体の財政状況及び健全化判断比率'!B34)</f>
        <v>公共下水道事業会計</v>
      </c>
      <c r="AP35" s="411"/>
      <c r="AQ35" s="411"/>
      <c r="AR35" s="411"/>
      <c r="AS35" s="411"/>
      <c r="AT35" s="411"/>
      <c r="AU35" s="411"/>
      <c r="AV35" s="411"/>
      <c r="AW35" s="411"/>
      <c r="AX35" s="411"/>
      <c r="AY35" s="411"/>
      <c r="AZ35" s="411"/>
      <c r="BA35" s="411"/>
      <c r="BB35" s="411"/>
      <c r="BC35" s="411"/>
      <c r="BD35" s="2"/>
      <c r="BE35" s="412">
        <f t="shared" ref="BE35:BE43" si="3">IF(BG35="","",BE34+1)</f>
        <v>12</v>
      </c>
      <c r="BF35" s="412"/>
      <c r="BG35" s="411" t="str">
        <f>IF('各会計、関係団体の財政状況及び健全化判断比率'!B36="","",'各会計、関係団体の財政状況及び健全化判断比率'!B36)</f>
        <v>戸別浄化槽事業特別会計</v>
      </c>
      <c r="BH35" s="411"/>
      <c r="BI35" s="411"/>
      <c r="BJ35" s="411"/>
      <c r="BK35" s="411"/>
      <c r="BL35" s="411"/>
      <c r="BM35" s="411"/>
      <c r="BN35" s="411"/>
      <c r="BO35" s="411"/>
      <c r="BP35" s="411"/>
      <c r="BQ35" s="411"/>
      <c r="BR35" s="411"/>
      <c r="BS35" s="411"/>
      <c r="BT35" s="411"/>
      <c r="BU35" s="411"/>
      <c r="BV35" s="2"/>
      <c r="BW35" s="412">
        <f t="shared" ref="BW35:BW43" si="4">IF(BY35="","",BW34+1)</f>
        <v>16</v>
      </c>
      <c r="BX35" s="412"/>
      <c r="BY35" s="411" t="str">
        <f>IF('各会計、関係団体の財政状況及び健全化判断比率'!B69="","",'各会計、関係団体の財政状況及び健全化判断比率'!B69)</f>
        <v>群馬県後期高齢者医療広域連合（一般会計）</v>
      </c>
      <c r="BZ35" s="411"/>
      <c r="CA35" s="411"/>
      <c r="CB35" s="411"/>
      <c r="CC35" s="411"/>
      <c r="CD35" s="411"/>
      <c r="CE35" s="411"/>
      <c r="CF35" s="411"/>
      <c r="CG35" s="411"/>
      <c r="CH35" s="411"/>
      <c r="CI35" s="411"/>
      <c r="CJ35" s="411"/>
      <c r="CK35" s="411"/>
      <c r="CL35" s="411"/>
      <c r="CM35" s="411"/>
      <c r="CN35" s="2"/>
      <c r="CO35" s="412" t="str">
        <f t="shared" ref="CO35:CO43" si="5">IF(CQ35="","",CO34+1)</f>
        <v/>
      </c>
      <c r="CP35" s="412"/>
      <c r="CQ35" s="411" t="str">
        <f>IF('各会計、関係団体の財政状況及び健全化判断比率'!BS8="","",'各会計、関係団体の財政状況及び健全化判断比率'!BS8)</f>
        <v/>
      </c>
      <c r="CR35" s="411"/>
      <c r="CS35" s="411"/>
      <c r="CT35" s="411"/>
      <c r="CU35" s="411"/>
      <c r="CV35" s="411"/>
      <c r="CW35" s="411"/>
      <c r="CX35" s="411"/>
      <c r="CY35" s="411"/>
      <c r="CZ35" s="411"/>
      <c r="DA35" s="411"/>
      <c r="DB35" s="411"/>
      <c r="DC35" s="411"/>
      <c r="DD35" s="411"/>
      <c r="DE35" s="411"/>
      <c r="DG35" s="413" t="str">
        <f>IF('各会計、関係団体の財政状況及び健全化判断比率'!BR8="","",'各会計、関係団体の財政状況及び健全化判断比率'!BR8)</f>
        <v/>
      </c>
      <c r="DH35" s="413"/>
      <c r="DI35" s="19"/>
    </row>
    <row r="36" spans="1:113" ht="32.25" customHeight="1" x14ac:dyDescent="0.2">
      <c r="A36" s="2"/>
      <c r="B36" s="5"/>
      <c r="C36" s="412">
        <f t="shared" si="0"/>
        <v>3</v>
      </c>
      <c r="D36" s="412"/>
      <c r="E36" s="411" t="str">
        <f>IF('各会計、関係団体の財政状況及び健全化判断比率'!B9="","",'各会計、関係団体の財政状況及び健全化判断比率'!B9)</f>
        <v>富弘美術館事業特別会計</v>
      </c>
      <c r="F36" s="411"/>
      <c r="G36" s="411"/>
      <c r="H36" s="411"/>
      <c r="I36" s="411"/>
      <c r="J36" s="411"/>
      <c r="K36" s="411"/>
      <c r="L36" s="411"/>
      <c r="M36" s="411"/>
      <c r="N36" s="411"/>
      <c r="O36" s="411"/>
      <c r="P36" s="411"/>
      <c r="Q36" s="411"/>
      <c r="R36" s="411"/>
      <c r="S36" s="411"/>
      <c r="T36" s="2"/>
      <c r="U36" s="412">
        <f t="shared" si="1"/>
        <v>6</v>
      </c>
      <c r="V36" s="412"/>
      <c r="W36" s="411" t="str">
        <f>IF('各会計、関係団体の財政状況及び健全化判断比率'!B30="","",'各会計、関係団体の財政状況及び健全化判断比率'!B30)</f>
        <v>後期高齢者医療特別会計</v>
      </c>
      <c r="X36" s="411"/>
      <c r="Y36" s="411"/>
      <c r="Z36" s="411"/>
      <c r="AA36" s="411"/>
      <c r="AB36" s="411"/>
      <c r="AC36" s="411"/>
      <c r="AD36" s="411"/>
      <c r="AE36" s="411"/>
      <c r="AF36" s="411"/>
      <c r="AG36" s="411"/>
      <c r="AH36" s="411"/>
      <c r="AI36" s="411"/>
      <c r="AJ36" s="411"/>
      <c r="AK36" s="411"/>
      <c r="AL36" s="2"/>
      <c r="AM36" s="412" t="str">
        <f t="shared" si="2"/>
        <v/>
      </c>
      <c r="AN36" s="412"/>
      <c r="AO36" s="411"/>
      <c r="AP36" s="411"/>
      <c r="AQ36" s="411"/>
      <c r="AR36" s="411"/>
      <c r="AS36" s="411"/>
      <c r="AT36" s="411"/>
      <c r="AU36" s="411"/>
      <c r="AV36" s="411"/>
      <c r="AW36" s="411"/>
      <c r="AX36" s="411"/>
      <c r="AY36" s="411"/>
      <c r="AZ36" s="411"/>
      <c r="BA36" s="411"/>
      <c r="BB36" s="411"/>
      <c r="BC36" s="411"/>
      <c r="BD36" s="2"/>
      <c r="BE36" s="412">
        <f t="shared" si="3"/>
        <v>13</v>
      </c>
      <c r="BF36" s="412"/>
      <c r="BG36" s="411" t="str">
        <f>IF('各会計、関係団体の財政状況及び健全化判断比率'!B37="","",'各会計、関係団体の財政状況及び健全化判断比率'!B37)</f>
        <v>農業集落排水事業特別会計</v>
      </c>
      <c r="BH36" s="411"/>
      <c r="BI36" s="411"/>
      <c r="BJ36" s="411"/>
      <c r="BK36" s="411"/>
      <c r="BL36" s="411"/>
      <c r="BM36" s="411"/>
      <c r="BN36" s="411"/>
      <c r="BO36" s="411"/>
      <c r="BP36" s="411"/>
      <c r="BQ36" s="411"/>
      <c r="BR36" s="411"/>
      <c r="BS36" s="411"/>
      <c r="BT36" s="411"/>
      <c r="BU36" s="411"/>
      <c r="BV36" s="2"/>
      <c r="BW36" s="412">
        <f t="shared" si="4"/>
        <v>17</v>
      </c>
      <c r="BX36" s="412"/>
      <c r="BY36" s="411" t="str">
        <f>IF('各会計、関係団体の財政状況及び健全化判断比率'!B70="","",'各会計、関係団体の財政状況及び健全化判断比率'!B70)</f>
        <v>群馬県後期高齢者医療広域連合（後期高齢者医療特別会計）</v>
      </c>
      <c r="BZ36" s="411"/>
      <c r="CA36" s="411"/>
      <c r="CB36" s="411"/>
      <c r="CC36" s="411"/>
      <c r="CD36" s="411"/>
      <c r="CE36" s="411"/>
      <c r="CF36" s="411"/>
      <c r="CG36" s="411"/>
      <c r="CH36" s="411"/>
      <c r="CI36" s="411"/>
      <c r="CJ36" s="411"/>
      <c r="CK36" s="411"/>
      <c r="CL36" s="411"/>
      <c r="CM36" s="411"/>
      <c r="CN36" s="2"/>
      <c r="CO36" s="412" t="str">
        <f t="shared" si="5"/>
        <v/>
      </c>
      <c r="CP36" s="412"/>
      <c r="CQ36" s="411" t="str">
        <f>IF('各会計、関係団体の財政状況及び健全化判断比率'!BS9="","",'各会計、関係団体の財政状況及び健全化判断比率'!BS9)</f>
        <v/>
      </c>
      <c r="CR36" s="411"/>
      <c r="CS36" s="411"/>
      <c r="CT36" s="411"/>
      <c r="CU36" s="411"/>
      <c r="CV36" s="411"/>
      <c r="CW36" s="411"/>
      <c r="CX36" s="411"/>
      <c r="CY36" s="411"/>
      <c r="CZ36" s="411"/>
      <c r="DA36" s="411"/>
      <c r="DB36" s="411"/>
      <c r="DC36" s="411"/>
      <c r="DD36" s="411"/>
      <c r="DE36" s="411"/>
      <c r="DG36" s="413" t="str">
        <f>IF('各会計、関係団体の財政状況及び健全化判断比率'!BR9="","",'各会計、関係団体の財政状況及び健全化判断比率'!BR9)</f>
        <v/>
      </c>
      <c r="DH36" s="413"/>
      <c r="DI36" s="19"/>
    </row>
    <row r="37" spans="1:113" ht="32.25" customHeight="1" x14ac:dyDescent="0.2">
      <c r="A37" s="2"/>
      <c r="B37" s="5"/>
      <c r="C37" s="412" t="str">
        <f t="shared" si="0"/>
        <v/>
      </c>
      <c r="D37" s="412"/>
      <c r="E37" s="411" t="str">
        <f>IF('各会計、関係団体の財政状況及び健全化判断比率'!B10="","",'各会計、関係団体の財政状況及び健全化判断比率'!B10)</f>
        <v/>
      </c>
      <c r="F37" s="411"/>
      <c r="G37" s="411"/>
      <c r="H37" s="411"/>
      <c r="I37" s="411"/>
      <c r="J37" s="411"/>
      <c r="K37" s="411"/>
      <c r="L37" s="411"/>
      <c r="M37" s="411"/>
      <c r="N37" s="411"/>
      <c r="O37" s="411"/>
      <c r="P37" s="411"/>
      <c r="Q37" s="411"/>
      <c r="R37" s="411"/>
      <c r="S37" s="411"/>
      <c r="T37" s="2"/>
      <c r="U37" s="412">
        <f t="shared" si="1"/>
        <v>7</v>
      </c>
      <c r="V37" s="412"/>
      <c r="W37" s="411" t="str">
        <f>IF('各会計、関係団体の財政状況及び健全化判断比率'!B31="","",'各会計、関係団体の財政状況及び健全化判断比率'!B31)</f>
        <v>介護保険（保険事業勘定）特別会計</v>
      </c>
      <c r="X37" s="411"/>
      <c r="Y37" s="411"/>
      <c r="Z37" s="411"/>
      <c r="AA37" s="411"/>
      <c r="AB37" s="411"/>
      <c r="AC37" s="411"/>
      <c r="AD37" s="411"/>
      <c r="AE37" s="411"/>
      <c r="AF37" s="411"/>
      <c r="AG37" s="411"/>
      <c r="AH37" s="411"/>
      <c r="AI37" s="411"/>
      <c r="AJ37" s="411"/>
      <c r="AK37" s="411"/>
      <c r="AL37" s="2"/>
      <c r="AM37" s="412" t="str">
        <f t="shared" si="2"/>
        <v/>
      </c>
      <c r="AN37" s="412"/>
      <c r="AO37" s="411"/>
      <c r="AP37" s="411"/>
      <c r="AQ37" s="411"/>
      <c r="AR37" s="411"/>
      <c r="AS37" s="411"/>
      <c r="AT37" s="411"/>
      <c r="AU37" s="411"/>
      <c r="AV37" s="411"/>
      <c r="AW37" s="411"/>
      <c r="AX37" s="411"/>
      <c r="AY37" s="411"/>
      <c r="AZ37" s="411"/>
      <c r="BA37" s="411"/>
      <c r="BB37" s="411"/>
      <c r="BC37" s="411"/>
      <c r="BD37" s="2"/>
      <c r="BE37" s="412">
        <f t="shared" si="3"/>
        <v>14</v>
      </c>
      <c r="BF37" s="412"/>
      <c r="BG37" s="411" t="str">
        <f>IF('各会計、関係団体の財政状況及び健全化判断比率'!B38="","",'各会計、関係団体の財政状況及び健全化判断比率'!B38)</f>
        <v>企業用地整備事業特別会計</v>
      </c>
      <c r="BH37" s="411"/>
      <c r="BI37" s="411"/>
      <c r="BJ37" s="411"/>
      <c r="BK37" s="411"/>
      <c r="BL37" s="411"/>
      <c r="BM37" s="411"/>
      <c r="BN37" s="411"/>
      <c r="BO37" s="411"/>
      <c r="BP37" s="411"/>
      <c r="BQ37" s="411"/>
      <c r="BR37" s="411"/>
      <c r="BS37" s="411"/>
      <c r="BT37" s="411"/>
      <c r="BU37" s="411"/>
      <c r="BV37" s="2"/>
      <c r="BW37" s="412">
        <f t="shared" si="4"/>
        <v>18</v>
      </c>
      <c r="BX37" s="412"/>
      <c r="BY37" s="411" t="str">
        <f>IF('各会計、関係団体の財政状況及び健全化判断比率'!B71="","",'各会計、関係団体の財政状況及び健全化判断比率'!B71)</f>
        <v>群馬県市町村会館管理組合</v>
      </c>
      <c r="BZ37" s="411"/>
      <c r="CA37" s="411"/>
      <c r="CB37" s="411"/>
      <c r="CC37" s="411"/>
      <c r="CD37" s="411"/>
      <c r="CE37" s="411"/>
      <c r="CF37" s="411"/>
      <c r="CG37" s="411"/>
      <c r="CH37" s="411"/>
      <c r="CI37" s="411"/>
      <c r="CJ37" s="411"/>
      <c r="CK37" s="411"/>
      <c r="CL37" s="411"/>
      <c r="CM37" s="411"/>
      <c r="CN37" s="2"/>
      <c r="CO37" s="412" t="str">
        <f t="shared" si="5"/>
        <v/>
      </c>
      <c r="CP37" s="412"/>
      <c r="CQ37" s="411" t="str">
        <f>IF('各会計、関係団体の財政状況及び健全化判断比率'!BS10="","",'各会計、関係団体の財政状況及び健全化判断比率'!BS10)</f>
        <v/>
      </c>
      <c r="CR37" s="411"/>
      <c r="CS37" s="411"/>
      <c r="CT37" s="411"/>
      <c r="CU37" s="411"/>
      <c r="CV37" s="411"/>
      <c r="CW37" s="411"/>
      <c r="CX37" s="411"/>
      <c r="CY37" s="411"/>
      <c r="CZ37" s="411"/>
      <c r="DA37" s="411"/>
      <c r="DB37" s="411"/>
      <c r="DC37" s="411"/>
      <c r="DD37" s="411"/>
      <c r="DE37" s="411"/>
      <c r="DG37" s="413" t="str">
        <f>IF('各会計、関係団体の財政状況及び健全化判断比率'!BR10="","",'各会計、関係団体の財政状況及び健全化判断比率'!BR10)</f>
        <v/>
      </c>
      <c r="DH37" s="413"/>
      <c r="DI37" s="19"/>
    </row>
    <row r="38" spans="1:113" ht="32.25" customHeight="1" x14ac:dyDescent="0.2">
      <c r="A38" s="2"/>
      <c r="B38" s="5"/>
      <c r="C38" s="412" t="str">
        <f t="shared" si="0"/>
        <v/>
      </c>
      <c r="D38" s="412"/>
      <c r="E38" s="411" t="str">
        <f>IF('各会計、関係団体の財政状況及び健全化判断比率'!B11="","",'各会計、関係団体の財政状況及び健全化判断比率'!B11)</f>
        <v/>
      </c>
      <c r="F38" s="411"/>
      <c r="G38" s="411"/>
      <c r="H38" s="411"/>
      <c r="I38" s="411"/>
      <c r="J38" s="411"/>
      <c r="K38" s="411"/>
      <c r="L38" s="411"/>
      <c r="M38" s="411"/>
      <c r="N38" s="411"/>
      <c r="O38" s="411"/>
      <c r="P38" s="411"/>
      <c r="Q38" s="411"/>
      <c r="R38" s="411"/>
      <c r="S38" s="411"/>
      <c r="T38" s="2"/>
      <c r="U38" s="412">
        <f t="shared" si="1"/>
        <v>8</v>
      </c>
      <c r="V38" s="412"/>
      <c r="W38" s="411" t="str">
        <f>IF('各会計、関係団体の財政状況及び健全化判断比率'!B32="","",'各会計、関係団体の財政状況及び健全化判断比率'!B32)</f>
        <v>競艇事業特別会計</v>
      </c>
      <c r="X38" s="411"/>
      <c r="Y38" s="411"/>
      <c r="Z38" s="411"/>
      <c r="AA38" s="411"/>
      <c r="AB38" s="411"/>
      <c r="AC38" s="411"/>
      <c r="AD38" s="411"/>
      <c r="AE38" s="411"/>
      <c r="AF38" s="411"/>
      <c r="AG38" s="411"/>
      <c r="AH38" s="411"/>
      <c r="AI38" s="411"/>
      <c r="AJ38" s="411"/>
      <c r="AK38" s="411"/>
      <c r="AL38" s="2"/>
      <c r="AM38" s="412" t="str">
        <f t="shared" si="2"/>
        <v/>
      </c>
      <c r="AN38" s="412"/>
      <c r="AO38" s="411"/>
      <c r="AP38" s="411"/>
      <c r="AQ38" s="411"/>
      <c r="AR38" s="411"/>
      <c r="AS38" s="411"/>
      <c r="AT38" s="411"/>
      <c r="AU38" s="411"/>
      <c r="AV38" s="411"/>
      <c r="AW38" s="411"/>
      <c r="AX38" s="411"/>
      <c r="AY38" s="411"/>
      <c r="AZ38" s="411"/>
      <c r="BA38" s="411"/>
      <c r="BB38" s="411"/>
      <c r="BC38" s="411"/>
      <c r="BD38" s="2"/>
      <c r="BE38" s="412" t="str">
        <f t="shared" si="3"/>
        <v/>
      </c>
      <c r="BF38" s="412"/>
      <c r="BG38" s="411"/>
      <c r="BH38" s="411"/>
      <c r="BI38" s="411"/>
      <c r="BJ38" s="411"/>
      <c r="BK38" s="411"/>
      <c r="BL38" s="411"/>
      <c r="BM38" s="411"/>
      <c r="BN38" s="411"/>
      <c r="BO38" s="411"/>
      <c r="BP38" s="411"/>
      <c r="BQ38" s="411"/>
      <c r="BR38" s="411"/>
      <c r="BS38" s="411"/>
      <c r="BT38" s="411"/>
      <c r="BU38" s="411"/>
      <c r="BV38" s="2"/>
      <c r="BW38" s="412">
        <f t="shared" si="4"/>
        <v>19</v>
      </c>
      <c r="BX38" s="412"/>
      <c r="BY38" s="411" t="str">
        <f>IF('各会計、関係団体の財政状況及び健全化判断比率'!B72="","",'各会計、関係団体の財政状況及び健全化判断比率'!B72)</f>
        <v>群馬県市町村総合事務組合</v>
      </c>
      <c r="BZ38" s="411"/>
      <c r="CA38" s="411"/>
      <c r="CB38" s="411"/>
      <c r="CC38" s="411"/>
      <c r="CD38" s="411"/>
      <c r="CE38" s="411"/>
      <c r="CF38" s="411"/>
      <c r="CG38" s="411"/>
      <c r="CH38" s="411"/>
      <c r="CI38" s="411"/>
      <c r="CJ38" s="411"/>
      <c r="CK38" s="411"/>
      <c r="CL38" s="411"/>
      <c r="CM38" s="411"/>
      <c r="CN38" s="2"/>
      <c r="CO38" s="412" t="str">
        <f t="shared" si="5"/>
        <v/>
      </c>
      <c r="CP38" s="412"/>
      <c r="CQ38" s="411" t="str">
        <f>IF('各会計、関係団体の財政状況及び健全化判断比率'!BS11="","",'各会計、関係団体の財政状況及び健全化判断比率'!BS11)</f>
        <v/>
      </c>
      <c r="CR38" s="411"/>
      <c r="CS38" s="411"/>
      <c r="CT38" s="411"/>
      <c r="CU38" s="411"/>
      <c r="CV38" s="411"/>
      <c r="CW38" s="411"/>
      <c r="CX38" s="411"/>
      <c r="CY38" s="411"/>
      <c r="CZ38" s="411"/>
      <c r="DA38" s="411"/>
      <c r="DB38" s="411"/>
      <c r="DC38" s="411"/>
      <c r="DD38" s="411"/>
      <c r="DE38" s="411"/>
      <c r="DG38" s="413" t="str">
        <f>IF('各会計、関係団体の財政状況及び健全化判断比率'!BR11="","",'各会計、関係団体の財政状況及び健全化判断比率'!BR11)</f>
        <v/>
      </c>
      <c r="DH38" s="413"/>
      <c r="DI38" s="19"/>
    </row>
    <row r="39" spans="1:113" ht="32.25" customHeight="1" x14ac:dyDescent="0.2">
      <c r="A39" s="2"/>
      <c r="B39" s="5"/>
      <c r="C39" s="412" t="str">
        <f t="shared" si="0"/>
        <v/>
      </c>
      <c r="D39" s="412"/>
      <c r="E39" s="411" t="str">
        <f>IF('各会計、関係団体の財政状況及び健全化判断比率'!B12="","",'各会計、関係団体の財政状況及び健全化判断比率'!B12)</f>
        <v/>
      </c>
      <c r="F39" s="411"/>
      <c r="G39" s="411"/>
      <c r="H39" s="411"/>
      <c r="I39" s="411"/>
      <c r="J39" s="411"/>
      <c r="K39" s="411"/>
      <c r="L39" s="411"/>
      <c r="M39" s="411"/>
      <c r="N39" s="411"/>
      <c r="O39" s="411"/>
      <c r="P39" s="411"/>
      <c r="Q39" s="411"/>
      <c r="R39" s="411"/>
      <c r="S39" s="411"/>
      <c r="T39" s="2"/>
      <c r="U39" s="412" t="str">
        <f t="shared" si="1"/>
        <v/>
      </c>
      <c r="V39" s="412"/>
      <c r="W39" s="411"/>
      <c r="X39" s="411"/>
      <c r="Y39" s="411"/>
      <c r="Z39" s="411"/>
      <c r="AA39" s="411"/>
      <c r="AB39" s="411"/>
      <c r="AC39" s="411"/>
      <c r="AD39" s="411"/>
      <c r="AE39" s="411"/>
      <c r="AF39" s="411"/>
      <c r="AG39" s="411"/>
      <c r="AH39" s="411"/>
      <c r="AI39" s="411"/>
      <c r="AJ39" s="411"/>
      <c r="AK39" s="411"/>
      <c r="AL39" s="2"/>
      <c r="AM39" s="412" t="str">
        <f t="shared" si="2"/>
        <v/>
      </c>
      <c r="AN39" s="412"/>
      <c r="AO39" s="411"/>
      <c r="AP39" s="411"/>
      <c r="AQ39" s="411"/>
      <c r="AR39" s="411"/>
      <c r="AS39" s="411"/>
      <c r="AT39" s="411"/>
      <c r="AU39" s="411"/>
      <c r="AV39" s="411"/>
      <c r="AW39" s="411"/>
      <c r="AX39" s="411"/>
      <c r="AY39" s="411"/>
      <c r="AZ39" s="411"/>
      <c r="BA39" s="411"/>
      <c r="BB39" s="411"/>
      <c r="BC39" s="411"/>
      <c r="BD39" s="2"/>
      <c r="BE39" s="412" t="str">
        <f t="shared" si="3"/>
        <v/>
      </c>
      <c r="BF39" s="412"/>
      <c r="BG39" s="411"/>
      <c r="BH39" s="411"/>
      <c r="BI39" s="411"/>
      <c r="BJ39" s="411"/>
      <c r="BK39" s="411"/>
      <c r="BL39" s="411"/>
      <c r="BM39" s="411"/>
      <c r="BN39" s="411"/>
      <c r="BO39" s="411"/>
      <c r="BP39" s="411"/>
      <c r="BQ39" s="411"/>
      <c r="BR39" s="411"/>
      <c r="BS39" s="411"/>
      <c r="BT39" s="411"/>
      <c r="BU39" s="411"/>
      <c r="BV39" s="2"/>
      <c r="BW39" s="412">
        <f t="shared" si="4"/>
        <v>20</v>
      </c>
      <c r="BX39" s="412"/>
      <c r="BY39" s="411" t="str">
        <f>IF('各会計、関係団体の財政状況及び健全化判断比率'!B73="","",'各会計、関係団体の財政状況及び健全化判断比率'!B73)</f>
        <v>群馬東部水道企業団</v>
      </c>
      <c r="BZ39" s="411"/>
      <c r="CA39" s="411"/>
      <c r="CB39" s="411"/>
      <c r="CC39" s="411"/>
      <c r="CD39" s="411"/>
      <c r="CE39" s="411"/>
      <c r="CF39" s="411"/>
      <c r="CG39" s="411"/>
      <c r="CH39" s="411"/>
      <c r="CI39" s="411"/>
      <c r="CJ39" s="411"/>
      <c r="CK39" s="411"/>
      <c r="CL39" s="411"/>
      <c r="CM39" s="411"/>
      <c r="CN39" s="2"/>
      <c r="CO39" s="412" t="str">
        <f t="shared" si="5"/>
        <v/>
      </c>
      <c r="CP39" s="412"/>
      <c r="CQ39" s="411" t="str">
        <f>IF('各会計、関係団体の財政状況及び健全化判断比率'!BS12="","",'各会計、関係団体の財政状況及び健全化判断比率'!BS12)</f>
        <v/>
      </c>
      <c r="CR39" s="411"/>
      <c r="CS39" s="411"/>
      <c r="CT39" s="411"/>
      <c r="CU39" s="411"/>
      <c r="CV39" s="411"/>
      <c r="CW39" s="411"/>
      <c r="CX39" s="411"/>
      <c r="CY39" s="411"/>
      <c r="CZ39" s="411"/>
      <c r="DA39" s="411"/>
      <c r="DB39" s="411"/>
      <c r="DC39" s="411"/>
      <c r="DD39" s="411"/>
      <c r="DE39" s="411"/>
      <c r="DG39" s="413" t="str">
        <f>IF('各会計、関係団体の財政状況及び健全化判断比率'!BR12="","",'各会計、関係団体の財政状況及び健全化判断比率'!BR12)</f>
        <v/>
      </c>
      <c r="DH39" s="413"/>
      <c r="DI39" s="19"/>
    </row>
    <row r="40" spans="1:113" ht="32.25" customHeight="1" x14ac:dyDescent="0.2">
      <c r="A40" s="2"/>
      <c r="B40" s="5"/>
      <c r="C40" s="412" t="str">
        <f t="shared" si="0"/>
        <v/>
      </c>
      <c r="D40" s="412"/>
      <c r="E40" s="411" t="str">
        <f>IF('各会計、関係団体の財政状況及び健全化判断比率'!B13="","",'各会計、関係団体の財政状況及び健全化判断比率'!B13)</f>
        <v/>
      </c>
      <c r="F40" s="411"/>
      <c r="G40" s="411"/>
      <c r="H40" s="411"/>
      <c r="I40" s="411"/>
      <c r="J40" s="411"/>
      <c r="K40" s="411"/>
      <c r="L40" s="411"/>
      <c r="M40" s="411"/>
      <c r="N40" s="411"/>
      <c r="O40" s="411"/>
      <c r="P40" s="411"/>
      <c r="Q40" s="411"/>
      <c r="R40" s="411"/>
      <c r="S40" s="411"/>
      <c r="T40" s="2"/>
      <c r="U40" s="412" t="str">
        <f t="shared" si="1"/>
        <v/>
      </c>
      <c r="V40" s="412"/>
      <c r="W40" s="411"/>
      <c r="X40" s="411"/>
      <c r="Y40" s="411"/>
      <c r="Z40" s="411"/>
      <c r="AA40" s="411"/>
      <c r="AB40" s="411"/>
      <c r="AC40" s="411"/>
      <c r="AD40" s="411"/>
      <c r="AE40" s="411"/>
      <c r="AF40" s="411"/>
      <c r="AG40" s="411"/>
      <c r="AH40" s="411"/>
      <c r="AI40" s="411"/>
      <c r="AJ40" s="411"/>
      <c r="AK40" s="411"/>
      <c r="AL40" s="2"/>
      <c r="AM40" s="412" t="str">
        <f t="shared" si="2"/>
        <v/>
      </c>
      <c r="AN40" s="412"/>
      <c r="AO40" s="411"/>
      <c r="AP40" s="411"/>
      <c r="AQ40" s="411"/>
      <c r="AR40" s="411"/>
      <c r="AS40" s="411"/>
      <c r="AT40" s="411"/>
      <c r="AU40" s="411"/>
      <c r="AV40" s="411"/>
      <c r="AW40" s="411"/>
      <c r="AX40" s="411"/>
      <c r="AY40" s="411"/>
      <c r="AZ40" s="411"/>
      <c r="BA40" s="411"/>
      <c r="BB40" s="411"/>
      <c r="BC40" s="411"/>
      <c r="BD40" s="2"/>
      <c r="BE40" s="412" t="str">
        <f t="shared" si="3"/>
        <v/>
      </c>
      <c r="BF40" s="412"/>
      <c r="BG40" s="411"/>
      <c r="BH40" s="411"/>
      <c r="BI40" s="411"/>
      <c r="BJ40" s="411"/>
      <c r="BK40" s="411"/>
      <c r="BL40" s="411"/>
      <c r="BM40" s="411"/>
      <c r="BN40" s="411"/>
      <c r="BO40" s="411"/>
      <c r="BP40" s="411"/>
      <c r="BQ40" s="411"/>
      <c r="BR40" s="411"/>
      <c r="BS40" s="411"/>
      <c r="BT40" s="411"/>
      <c r="BU40" s="411"/>
      <c r="BV40" s="2"/>
      <c r="BW40" s="412" t="str">
        <f t="shared" si="4"/>
        <v/>
      </c>
      <c r="BX40" s="412"/>
      <c r="BY40" s="411" t="str">
        <f>IF('各会計、関係団体の財政状況及び健全化判断比率'!B74="","",'各会計、関係団体の財政状況及び健全化判断比率'!B74)</f>
        <v/>
      </c>
      <c r="BZ40" s="411"/>
      <c r="CA40" s="411"/>
      <c r="CB40" s="411"/>
      <c r="CC40" s="411"/>
      <c r="CD40" s="411"/>
      <c r="CE40" s="411"/>
      <c r="CF40" s="411"/>
      <c r="CG40" s="411"/>
      <c r="CH40" s="411"/>
      <c r="CI40" s="411"/>
      <c r="CJ40" s="411"/>
      <c r="CK40" s="411"/>
      <c r="CL40" s="411"/>
      <c r="CM40" s="411"/>
      <c r="CN40" s="2"/>
      <c r="CO40" s="412" t="str">
        <f t="shared" si="5"/>
        <v/>
      </c>
      <c r="CP40" s="412"/>
      <c r="CQ40" s="411" t="str">
        <f>IF('各会計、関係団体の財政状況及び健全化判断比率'!BS13="","",'各会計、関係団体の財政状況及び健全化判断比率'!BS13)</f>
        <v/>
      </c>
      <c r="CR40" s="411"/>
      <c r="CS40" s="411"/>
      <c r="CT40" s="411"/>
      <c r="CU40" s="411"/>
      <c r="CV40" s="411"/>
      <c r="CW40" s="411"/>
      <c r="CX40" s="411"/>
      <c r="CY40" s="411"/>
      <c r="CZ40" s="411"/>
      <c r="DA40" s="411"/>
      <c r="DB40" s="411"/>
      <c r="DC40" s="411"/>
      <c r="DD40" s="411"/>
      <c r="DE40" s="411"/>
      <c r="DG40" s="413" t="str">
        <f>IF('各会計、関係団体の財政状況及び健全化判断比率'!BR13="","",'各会計、関係団体の財政状況及び健全化判断比率'!BR13)</f>
        <v/>
      </c>
      <c r="DH40" s="413"/>
      <c r="DI40" s="19"/>
    </row>
    <row r="41" spans="1:113" ht="32.25" customHeight="1" x14ac:dyDescent="0.2">
      <c r="A41" s="2"/>
      <c r="B41" s="5"/>
      <c r="C41" s="412" t="str">
        <f t="shared" si="0"/>
        <v/>
      </c>
      <c r="D41" s="412"/>
      <c r="E41" s="411" t="str">
        <f>IF('各会計、関係団体の財政状況及び健全化判断比率'!B14="","",'各会計、関係団体の財政状況及び健全化判断比率'!B14)</f>
        <v/>
      </c>
      <c r="F41" s="411"/>
      <c r="G41" s="411"/>
      <c r="H41" s="411"/>
      <c r="I41" s="411"/>
      <c r="J41" s="411"/>
      <c r="K41" s="411"/>
      <c r="L41" s="411"/>
      <c r="M41" s="411"/>
      <c r="N41" s="411"/>
      <c r="O41" s="411"/>
      <c r="P41" s="411"/>
      <c r="Q41" s="411"/>
      <c r="R41" s="411"/>
      <c r="S41" s="411"/>
      <c r="T41" s="2"/>
      <c r="U41" s="412" t="str">
        <f t="shared" si="1"/>
        <v/>
      </c>
      <c r="V41" s="412"/>
      <c r="W41" s="411"/>
      <c r="X41" s="411"/>
      <c r="Y41" s="411"/>
      <c r="Z41" s="411"/>
      <c r="AA41" s="411"/>
      <c r="AB41" s="411"/>
      <c r="AC41" s="411"/>
      <c r="AD41" s="411"/>
      <c r="AE41" s="411"/>
      <c r="AF41" s="411"/>
      <c r="AG41" s="411"/>
      <c r="AH41" s="411"/>
      <c r="AI41" s="411"/>
      <c r="AJ41" s="411"/>
      <c r="AK41" s="411"/>
      <c r="AL41" s="2"/>
      <c r="AM41" s="412" t="str">
        <f t="shared" si="2"/>
        <v/>
      </c>
      <c r="AN41" s="412"/>
      <c r="AO41" s="411"/>
      <c r="AP41" s="411"/>
      <c r="AQ41" s="411"/>
      <c r="AR41" s="411"/>
      <c r="AS41" s="411"/>
      <c r="AT41" s="411"/>
      <c r="AU41" s="411"/>
      <c r="AV41" s="411"/>
      <c r="AW41" s="411"/>
      <c r="AX41" s="411"/>
      <c r="AY41" s="411"/>
      <c r="AZ41" s="411"/>
      <c r="BA41" s="411"/>
      <c r="BB41" s="411"/>
      <c r="BC41" s="411"/>
      <c r="BD41" s="2"/>
      <c r="BE41" s="412" t="str">
        <f t="shared" si="3"/>
        <v/>
      </c>
      <c r="BF41" s="412"/>
      <c r="BG41" s="411"/>
      <c r="BH41" s="411"/>
      <c r="BI41" s="411"/>
      <c r="BJ41" s="411"/>
      <c r="BK41" s="411"/>
      <c r="BL41" s="411"/>
      <c r="BM41" s="411"/>
      <c r="BN41" s="411"/>
      <c r="BO41" s="411"/>
      <c r="BP41" s="411"/>
      <c r="BQ41" s="411"/>
      <c r="BR41" s="411"/>
      <c r="BS41" s="411"/>
      <c r="BT41" s="411"/>
      <c r="BU41" s="411"/>
      <c r="BV41" s="2"/>
      <c r="BW41" s="412" t="str">
        <f t="shared" si="4"/>
        <v/>
      </c>
      <c r="BX41" s="412"/>
      <c r="BY41" s="411" t="str">
        <f>IF('各会計、関係団体の財政状況及び健全化判断比率'!B75="","",'各会計、関係団体の財政状況及び健全化判断比率'!B75)</f>
        <v/>
      </c>
      <c r="BZ41" s="411"/>
      <c r="CA41" s="411"/>
      <c r="CB41" s="411"/>
      <c r="CC41" s="411"/>
      <c r="CD41" s="411"/>
      <c r="CE41" s="411"/>
      <c r="CF41" s="411"/>
      <c r="CG41" s="411"/>
      <c r="CH41" s="411"/>
      <c r="CI41" s="411"/>
      <c r="CJ41" s="411"/>
      <c r="CK41" s="411"/>
      <c r="CL41" s="411"/>
      <c r="CM41" s="411"/>
      <c r="CN41" s="2"/>
      <c r="CO41" s="412" t="str">
        <f t="shared" si="5"/>
        <v/>
      </c>
      <c r="CP41" s="412"/>
      <c r="CQ41" s="411" t="str">
        <f>IF('各会計、関係団体の財政状況及び健全化判断比率'!BS14="","",'各会計、関係団体の財政状況及び健全化判断比率'!BS14)</f>
        <v/>
      </c>
      <c r="CR41" s="411"/>
      <c r="CS41" s="411"/>
      <c r="CT41" s="411"/>
      <c r="CU41" s="411"/>
      <c r="CV41" s="411"/>
      <c r="CW41" s="411"/>
      <c r="CX41" s="411"/>
      <c r="CY41" s="411"/>
      <c r="CZ41" s="411"/>
      <c r="DA41" s="411"/>
      <c r="DB41" s="411"/>
      <c r="DC41" s="411"/>
      <c r="DD41" s="411"/>
      <c r="DE41" s="411"/>
      <c r="DG41" s="413" t="str">
        <f>IF('各会計、関係団体の財政状況及び健全化判断比率'!BR14="","",'各会計、関係団体の財政状況及び健全化判断比率'!BR14)</f>
        <v/>
      </c>
      <c r="DH41" s="413"/>
      <c r="DI41" s="19"/>
    </row>
    <row r="42" spans="1:113" ht="32.25" customHeight="1" x14ac:dyDescent="0.2">
      <c r="B42" s="5"/>
      <c r="C42" s="412" t="str">
        <f t="shared" si="0"/>
        <v/>
      </c>
      <c r="D42" s="412"/>
      <c r="E42" s="411" t="str">
        <f>IF('各会計、関係団体の財政状況及び健全化判断比率'!B15="","",'各会計、関係団体の財政状況及び健全化判断比率'!B15)</f>
        <v/>
      </c>
      <c r="F42" s="411"/>
      <c r="G42" s="411"/>
      <c r="H42" s="411"/>
      <c r="I42" s="411"/>
      <c r="J42" s="411"/>
      <c r="K42" s="411"/>
      <c r="L42" s="411"/>
      <c r="M42" s="411"/>
      <c r="N42" s="411"/>
      <c r="O42" s="411"/>
      <c r="P42" s="411"/>
      <c r="Q42" s="411"/>
      <c r="R42" s="411"/>
      <c r="S42" s="411"/>
      <c r="T42" s="2"/>
      <c r="U42" s="412" t="str">
        <f t="shared" si="1"/>
        <v/>
      </c>
      <c r="V42" s="412"/>
      <c r="W42" s="411"/>
      <c r="X42" s="411"/>
      <c r="Y42" s="411"/>
      <c r="Z42" s="411"/>
      <c r="AA42" s="411"/>
      <c r="AB42" s="411"/>
      <c r="AC42" s="411"/>
      <c r="AD42" s="411"/>
      <c r="AE42" s="411"/>
      <c r="AF42" s="411"/>
      <c r="AG42" s="411"/>
      <c r="AH42" s="411"/>
      <c r="AI42" s="411"/>
      <c r="AJ42" s="411"/>
      <c r="AK42" s="411"/>
      <c r="AL42" s="2"/>
      <c r="AM42" s="412" t="str">
        <f t="shared" si="2"/>
        <v/>
      </c>
      <c r="AN42" s="412"/>
      <c r="AO42" s="411"/>
      <c r="AP42" s="411"/>
      <c r="AQ42" s="411"/>
      <c r="AR42" s="411"/>
      <c r="AS42" s="411"/>
      <c r="AT42" s="411"/>
      <c r="AU42" s="411"/>
      <c r="AV42" s="411"/>
      <c r="AW42" s="411"/>
      <c r="AX42" s="411"/>
      <c r="AY42" s="411"/>
      <c r="AZ42" s="411"/>
      <c r="BA42" s="411"/>
      <c r="BB42" s="411"/>
      <c r="BC42" s="411"/>
      <c r="BD42" s="2"/>
      <c r="BE42" s="412" t="str">
        <f t="shared" si="3"/>
        <v/>
      </c>
      <c r="BF42" s="412"/>
      <c r="BG42" s="411"/>
      <c r="BH42" s="411"/>
      <c r="BI42" s="411"/>
      <c r="BJ42" s="411"/>
      <c r="BK42" s="411"/>
      <c r="BL42" s="411"/>
      <c r="BM42" s="411"/>
      <c r="BN42" s="411"/>
      <c r="BO42" s="411"/>
      <c r="BP42" s="411"/>
      <c r="BQ42" s="411"/>
      <c r="BR42" s="411"/>
      <c r="BS42" s="411"/>
      <c r="BT42" s="411"/>
      <c r="BU42" s="411"/>
      <c r="BV42" s="2"/>
      <c r="BW42" s="412" t="str">
        <f t="shared" si="4"/>
        <v/>
      </c>
      <c r="BX42" s="412"/>
      <c r="BY42" s="411" t="str">
        <f>IF('各会計、関係団体の財政状況及び健全化判断比率'!B76="","",'各会計、関係団体の財政状況及び健全化判断比率'!B76)</f>
        <v/>
      </c>
      <c r="BZ42" s="411"/>
      <c r="CA42" s="411"/>
      <c r="CB42" s="411"/>
      <c r="CC42" s="411"/>
      <c r="CD42" s="411"/>
      <c r="CE42" s="411"/>
      <c r="CF42" s="411"/>
      <c r="CG42" s="411"/>
      <c r="CH42" s="411"/>
      <c r="CI42" s="411"/>
      <c r="CJ42" s="411"/>
      <c r="CK42" s="411"/>
      <c r="CL42" s="411"/>
      <c r="CM42" s="411"/>
      <c r="CN42" s="2"/>
      <c r="CO42" s="412" t="str">
        <f t="shared" si="5"/>
        <v/>
      </c>
      <c r="CP42" s="412"/>
      <c r="CQ42" s="411" t="str">
        <f>IF('各会計、関係団体の財政状況及び健全化判断比率'!BS15="","",'各会計、関係団体の財政状況及び健全化判断比率'!BS15)</f>
        <v/>
      </c>
      <c r="CR42" s="411"/>
      <c r="CS42" s="411"/>
      <c r="CT42" s="411"/>
      <c r="CU42" s="411"/>
      <c r="CV42" s="411"/>
      <c r="CW42" s="411"/>
      <c r="CX42" s="411"/>
      <c r="CY42" s="411"/>
      <c r="CZ42" s="411"/>
      <c r="DA42" s="411"/>
      <c r="DB42" s="411"/>
      <c r="DC42" s="411"/>
      <c r="DD42" s="411"/>
      <c r="DE42" s="411"/>
      <c r="DG42" s="413" t="str">
        <f>IF('各会計、関係団体の財政状況及び健全化判断比率'!BR15="","",'各会計、関係団体の財政状況及び健全化判断比率'!BR15)</f>
        <v/>
      </c>
      <c r="DH42" s="413"/>
      <c r="DI42" s="19"/>
    </row>
    <row r="43" spans="1:113" ht="32.25" customHeight="1" x14ac:dyDescent="0.2">
      <c r="B43" s="5"/>
      <c r="C43" s="412" t="str">
        <f t="shared" si="0"/>
        <v/>
      </c>
      <c r="D43" s="412"/>
      <c r="E43" s="411" t="str">
        <f>IF('各会計、関係団体の財政状況及び健全化判断比率'!B16="","",'各会計、関係団体の財政状況及び健全化判断比率'!B16)</f>
        <v/>
      </c>
      <c r="F43" s="411"/>
      <c r="G43" s="411"/>
      <c r="H43" s="411"/>
      <c r="I43" s="411"/>
      <c r="J43" s="411"/>
      <c r="K43" s="411"/>
      <c r="L43" s="411"/>
      <c r="M43" s="411"/>
      <c r="N43" s="411"/>
      <c r="O43" s="411"/>
      <c r="P43" s="411"/>
      <c r="Q43" s="411"/>
      <c r="R43" s="411"/>
      <c r="S43" s="411"/>
      <c r="T43" s="2"/>
      <c r="U43" s="412" t="str">
        <f t="shared" si="1"/>
        <v/>
      </c>
      <c r="V43" s="412"/>
      <c r="W43" s="411"/>
      <c r="X43" s="411"/>
      <c r="Y43" s="411"/>
      <c r="Z43" s="411"/>
      <c r="AA43" s="411"/>
      <c r="AB43" s="411"/>
      <c r="AC43" s="411"/>
      <c r="AD43" s="411"/>
      <c r="AE43" s="411"/>
      <c r="AF43" s="411"/>
      <c r="AG43" s="411"/>
      <c r="AH43" s="411"/>
      <c r="AI43" s="411"/>
      <c r="AJ43" s="411"/>
      <c r="AK43" s="411"/>
      <c r="AL43" s="2"/>
      <c r="AM43" s="412" t="str">
        <f t="shared" si="2"/>
        <v/>
      </c>
      <c r="AN43" s="412"/>
      <c r="AO43" s="411"/>
      <c r="AP43" s="411"/>
      <c r="AQ43" s="411"/>
      <c r="AR43" s="411"/>
      <c r="AS43" s="411"/>
      <c r="AT43" s="411"/>
      <c r="AU43" s="411"/>
      <c r="AV43" s="411"/>
      <c r="AW43" s="411"/>
      <c r="AX43" s="411"/>
      <c r="AY43" s="411"/>
      <c r="AZ43" s="411"/>
      <c r="BA43" s="411"/>
      <c r="BB43" s="411"/>
      <c r="BC43" s="411"/>
      <c r="BD43" s="2"/>
      <c r="BE43" s="412" t="str">
        <f t="shared" si="3"/>
        <v/>
      </c>
      <c r="BF43" s="412"/>
      <c r="BG43" s="411"/>
      <c r="BH43" s="411"/>
      <c r="BI43" s="411"/>
      <c r="BJ43" s="411"/>
      <c r="BK43" s="411"/>
      <c r="BL43" s="411"/>
      <c r="BM43" s="411"/>
      <c r="BN43" s="411"/>
      <c r="BO43" s="411"/>
      <c r="BP43" s="411"/>
      <c r="BQ43" s="411"/>
      <c r="BR43" s="411"/>
      <c r="BS43" s="411"/>
      <c r="BT43" s="411"/>
      <c r="BU43" s="411"/>
      <c r="BV43" s="2"/>
      <c r="BW43" s="412" t="str">
        <f t="shared" si="4"/>
        <v/>
      </c>
      <c r="BX43" s="412"/>
      <c r="BY43" s="411" t="str">
        <f>IF('各会計、関係団体の財政状況及び健全化判断比率'!B77="","",'各会計、関係団体の財政状況及び健全化判断比率'!B77)</f>
        <v/>
      </c>
      <c r="BZ43" s="411"/>
      <c r="CA43" s="411"/>
      <c r="CB43" s="411"/>
      <c r="CC43" s="411"/>
      <c r="CD43" s="411"/>
      <c r="CE43" s="411"/>
      <c r="CF43" s="411"/>
      <c r="CG43" s="411"/>
      <c r="CH43" s="411"/>
      <c r="CI43" s="411"/>
      <c r="CJ43" s="411"/>
      <c r="CK43" s="411"/>
      <c r="CL43" s="411"/>
      <c r="CM43" s="411"/>
      <c r="CN43" s="2"/>
      <c r="CO43" s="412" t="str">
        <f t="shared" si="5"/>
        <v/>
      </c>
      <c r="CP43" s="412"/>
      <c r="CQ43" s="411" t="str">
        <f>IF('各会計、関係団体の財政状況及び健全化判断比率'!BS16="","",'各会計、関係団体の財政状況及び健全化判断比率'!BS16)</f>
        <v/>
      </c>
      <c r="CR43" s="411"/>
      <c r="CS43" s="411"/>
      <c r="CT43" s="411"/>
      <c r="CU43" s="411"/>
      <c r="CV43" s="411"/>
      <c r="CW43" s="411"/>
      <c r="CX43" s="411"/>
      <c r="CY43" s="411"/>
      <c r="CZ43" s="411"/>
      <c r="DA43" s="411"/>
      <c r="DB43" s="411"/>
      <c r="DC43" s="411"/>
      <c r="DD43" s="411"/>
      <c r="DE43" s="411"/>
      <c r="DG43" s="413" t="str">
        <f>IF('各会計、関係団体の財政状況及び健全化判断比率'!BR16="","",'各会計、関係団体の財政状況及び健全化判断比率'!BR16)</f>
        <v/>
      </c>
      <c r="DH43" s="413"/>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290</v>
      </c>
      <c r="E46" s="357" t="s">
        <v>291</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57"/>
      <c r="AR46" s="357"/>
      <c r="AS46" s="357"/>
      <c r="AT46" s="357"/>
      <c r="AU46" s="357"/>
      <c r="AV46" s="357"/>
      <c r="AW46" s="357"/>
      <c r="AX46" s="357"/>
      <c r="AY46" s="357"/>
      <c r="AZ46" s="357"/>
      <c r="BA46" s="357"/>
      <c r="BB46" s="357"/>
      <c r="BC46" s="357"/>
      <c r="BD46" s="357"/>
      <c r="BE46" s="357"/>
      <c r="BF46" s="357"/>
      <c r="BG46" s="357"/>
      <c r="BH46" s="357"/>
      <c r="BI46" s="357"/>
      <c r="BJ46" s="357"/>
      <c r="BK46" s="357"/>
      <c r="BL46" s="357"/>
      <c r="BM46" s="357"/>
      <c r="BN46" s="357"/>
      <c r="BO46" s="357"/>
      <c r="BP46" s="357"/>
      <c r="BQ46" s="357"/>
      <c r="BR46" s="357"/>
      <c r="BS46" s="357"/>
      <c r="BT46" s="357"/>
      <c r="BU46" s="357"/>
      <c r="BV46" s="357"/>
      <c r="BW46" s="357"/>
      <c r="BX46" s="357"/>
      <c r="BY46" s="357"/>
      <c r="BZ46" s="357"/>
      <c r="CA46" s="357"/>
      <c r="CB46" s="357"/>
      <c r="CC46" s="357"/>
      <c r="CD46" s="357"/>
      <c r="CE46" s="357"/>
      <c r="CF46" s="357"/>
      <c r="CG46" s="357"/>
      <c r="CH46" s="357"/>
      <c r="CI46" s="357"/>
      <c r="CJ46" s="357"/>
      <c r="CK46" s="357"/>
      <c r="CL46" s="357"/>
      <c r="CM46" s="357"/>
      <c r="CN46" s="357"/>
      <c r="CO46" s="357"/>
      <c r="CP46" s="357"/>
      <c r="CQ46" s="357"/>
      <c r="CR46" s="357"/>
      <c r="CS46" s="357"/>
      <c r="CT46" s="357"/>
      <c r="CU46" s="357"/>
      <c r="CV46" s="357"/>
      <c r="CW46" s="357"/>
      <c r="CX46" s="357"/>
      <c r="CY46" s="357"/>
      <c r="CZ46" s="357"/>
      <c r="DA46" s="357"/>
      <c r="DB46" s="357"/>
      <c r="DC46" s="357"/>
      <c r="DD46" s="357"/>
      <c r="DE46" s="357"/>
      <c r="DF46" s="357"/>
      <c r="DG46" s="357"/>
      <c r="DH46" s="357"/>
      <c r="DI46" s="357"/>
    </row>
    <row r="47" spans="1:113" x14ac:dyDescent="0.2">
      <c r="E47" s="357" t="s">
        <v>292</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57"/>
      <c r="AR47" s="357"/>
      <c r="AS47" s="357"/>
      <c r="AT47" s="357"/>
      <c r="AU47" s="357"/>
      <c r="AV47" s="357"/>
      <c r="AW47" s="357"/>
      <c r="AX47" s="357"/>
      <c r="AY47" s="357"/>
      <c r="AZ47" s="357"/>
      <c r="BA47" s="357"/>
      <c r="BB47" s="357"/>
      <c r="BC47" s="357"/>
      <c r="BD47" s="357"/>
      <c r="BE47" s="357"/>
      <c r="BF47" s="357"/>
      <c r="BG47" s="357"/>
      <c r="BH47" s="357"/>
      <c r="BI47" s="357"/>
      <c r="BJ47" s="357"/>
      <c r="BK47" s="357"/>
      <c r="BL47" s="357"/>
      <c r="BM47" s="357"/>
      <c r="BN47" s="357"/>
      <c r="BO47" s="357"/>
      <c r="BP47" s="357"/>
      <c r="BQ47" s="357"/>
      <c r="BR47" s="357"/>
      <c r="BS47" s="357"/>
      <c r="BT47" s="357"/>
      <c r="BU47" s="357"/>
      <c r="BV47" s="357"/>
      <c r="BW47" s="357"/>
      <c r="BX47" s="357"/>
      <c r="BY47" s="357"/>
      <c r="BZ47" s="357"/>
      <c r="CA47" s="357"/>
      <c r="CB47" s="357"/>
      <c r="CC47" s="357"/>
      <c r="CD47" s="357"/>
      <c r="CE47" s="357"/>
      <c r="CF47" s="357"/>
      <c r="CG47" s="357"/>
      <c r="CH47" s="357"/>
      <c r="CI47" s="357"/>
      <c r="CJ47" s="357"/>
      <c r="CK47" s="357"/>
      <c r="CL47" s="357"/>
      <c r="CM47" s="357"/>
      <c r="CN47" s="357"/>
      <c r="CO47" s="357"/>
      <c r="CP47" s="357"/>
      <c r="CQ47" s="357"/>
      <c r="CR47" s="357"/>
      <c r="CS47" s="357"/>
      <c r="CT47" s="357"/>
      <c r="CU47" s="357"/>
      <c r="CV47" s="357"/>
      <c r="CW47" s="357"/>
      <c r="CX47" s="357"/>
      <c r="CY47" s="357"/>
      <c r="CZ47" s="357"/>
      <c r="DA47" s="357"/>
      <c r="DB47" s="357"/>
      <c r="DC47" s="357"/>
      <c r="DD47" s="357"/>
      <c r="DE47" s="357"/>
      <c r="DF47" s="357"/>
      <c r="DG47" s="357"/>
      <c r="DH47" s="357"/>
      <c r="DI47" s="357"/>
    </row>
    <row r="48" spans="1:113" x14ac:dyDescent="0.2">
      <c r="E48" s="357" t="s">
        <v>294</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57"/>
      <c r="CP48" s="357"/>
      <c r="CQ48" s="357"/>
      <c r="CR48" s="357"/>
      <c r="CS48" s="357"/>
      <c r="CT48" s="357"/>
      <c r="CU48" s="357"/>
      <c r="CV48" s="357"/>
      <c r="CW48" s="357"/>
      <c r="CX48" s="357"/>
      <c r="CY48" s="357"/>
      <c r="CZ48" s="357"/>
      <c r="DA48" s="357"/>
      <c r="DB48" s="357"/>
      <c r="DC48" s="357"/>
      <c r="DD48" s="357"/>
      <c r="DE48" s="357"/>
      <c r="DF48" s="357"/>
      <c r="DG48" s="357"/>
      <c r="DH48" s="357"/>
      <c r="DI48" s="357"/>
    </row>
    <row r="49" spans="5:113" x14ac:dyDescent="0.2">
      <c r="E49" s="357" t="s">
        <v>296</v>
      </c>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57"/>
      <c r="AR49" s="357"/>
      <c r="AS49" s="357"/>
      <c r="AT49" s="357"/>
      <c r="AU49" s="357"/>
      <c r="AV49" s="357"/>
      <c r="AW49" s="357"/>
      <c r="AX49" s="357"/>
      <c r="AY49" s="357"/>
      <c r="AZ49" s="357"/>
      <c r="BA49" s="357"/>
      <c r="BB49" s="357"/>
      <c r="BC49" s="357"/>
      <c r="BD49" s="357"/>
      <c r="BE49" s="357"/>
      <c r="BF49" s="357"/>
      <c r="BG49" s="357"/>
      <c r="BH49" s="357"/>
      <c r="BI49" s="357"/>
      <c r="BJ49" s="357"/>
      <c r="BK49" s="357"/>
      <c r="BL49" s="357"/>
      <c r="BM49" s="357"/>
      <c r="BN49" s="357"/>
      <c r="BO49" s="357"/>
      <c r="BP49" s="357"/>
      <c r="BQ49" s="357"/>
      <c r="BR49" s="357"/>
      <c r="BS49" s="357"/>
      <c r="BT49" s="357"/>
      <c r="BU49" s="357"/>
      <c r="BV49" s="357"/>
      <c r="BW49" s="357"/>
      <c r="BX49" s="357"/>
      <c r="BY49" s="357"/>
      <c r="BZ49" s="357"/>
      <c r="CA49" s="357"/>
      <c r="CB49" s="357"/>
      <c r="CC49" s="357"/>
      <c r="CD49" s="357"/>
      <c r="CE49" s="357"/>
      <c r="CF49" s="357"/>
      <c r="CG49" s="357"/>
      <c r="CH49" s="357"/>
      <c r="CI49" s="357"/>
      <c r="CJ49" s="357"/>
      <c r="CK49" s="357"/>
      <c r="CL49" s="357"/>
      <c r="CM49" s="357"/>
      <c r="CN49" s="357"/>
      <c r="CO49" s="357"/>
      <c r="CP49" s="357"/>
      <c r="CQ49" s="357"/>
      <c r="CR49" s="357"/>
      <c r="CS49" s="357"/>
      <c r="CT49" s="357"/>
      <c r="CU49" s="357"/>
      <c r="CV49" s="357"/>
      <c r="CW49" s="357"/>
      <c r="CX49" s="357"/>
      <c r="CY49" s="357"/>
      <c r="CZ49" s="357"/>
      <c r="DA49" s="357"/>
      <c r="DB49" s="357"/>
      <c r="DC49" s="357"/>
      <c r="DD49" s="357"/>
      <c r="DE49" s="357"/>
      <c r="DF49" s="357"/>
      <c r="DG49" s="357"/>
      <c r="DH49" s="357"/>
      <c r="DI49" s="357"/>
    </row>
    <row r="50" spans="5:113" x14ac:dyDescent="0.2">
      <c r="E50" s="357" t="s">
        <v>197</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7"/>
      <c r="BA50" s="357"/>
      <c r="BB50" s="357"/>
      <c r="BC50" s="357"/>
      <c r="BD50" s="357"/>
      <c r="BE50" s="357"/>
      <c r="BF50" s="357"/>
      <c r="BG50" s="357"/>
      <c r="BH50" s="357"/>
      <c r="BI50" s="357"/>
      <c r="BJ50" s="357"/>
      <c r="BK50" s="357"/>
      <c r="BL50" s="357"/>
      <c r="BM50" s="357"/>
      <c r="BN50" s="357"/>
      <c r="BO50" s="357"/>
      <c r="BP50" s="357"/>
      <c r="BQ50" s="357"/>
      <c r="BR50" s="357"/>
      <c r="BS50" s="357"/>
      <c r="BT50" s="357"/>
      <c r="BU50" s="357"/>
      <c r="BV50" s="357"/>
      <c r="BW50" s="357"/>
      <c r="BX50" s="357"/>
      <c r="BY50" s="357"/>
      <c r="BZ50" s="357"/>
      <c r="CA50" s="357"/>
      <c r="CB50" s="357"/>
      <c r="CC50" s="357"/>
      <c r="CD50" s="357"/>
      <c r="CE50" s="357"/>
      <c r="CF50" s="357"/>
      <c r="CG50" s="357"/>
      <c r="CH50" s="357"/>
      <c r="CI50" s="357"/>
      <c r="CJ50" s="357"/>
      <c r="CK50" s="357"/>
      <c r="CL50" s="357"/>
      <c r="CM50" s="357"/>
      <c r="CN50" s="357"/>
      <c r="CO50" s="357"/>
      <c r="CP50" s="357"/>
      <c r="CQ50" s="357"/>
      <c r="CR50" s="357"/>
      <c r="CS50" s="357"/>
      <c r="CT50" s="357"/>
      <c r="CU50" s="357"/>
      <c r="CV50" s="357"/>
      <c r="CW50" s="357"/>
      <c r="CX50" s="357"/>
      <c r="CY50" s="357"/>
      <c r="CZ50" s="357"/>
      <c r="DA50" s="357"/>
      <c r="DB50" s="357"/>
      <c r="DC50" s="357"/>
      <c r="DD50" s="357"/>
      <c r="DE50" s="357"/>
      <c r="DF50" s="357"/>
      <c r="DG50" s="357"/>
      <c r="DH50" s="357"/>
      <c r="DI50" s="357"/>
    </row>
    <row r="51" spans="5:113" x14ac:dyDescent="0.2">
      <c r="E51" s="357" t="s">
        <v>298</v>
      </c>
      <c r="F51" s="357"/>
      <c r="G51" s="357"/>
      <c r="H51" s="357"/>
      <c r="I51" s="357"/>
      <c r="J51" s="357"/>
      <c r="K51" s="357"/>
      <c r="L51" s="357"/>
      <c r="M51" s="357"/>
      <c r="N51" s="357"/>
      <c r="O51" s="357"/>
      <c r="P51" s="357"/>
      <c r="Q51" s="357"/>
      <c r="R51" s="357"/>
      <c r="S51" s="357"/>
      <c r="T51" s="357"/>
      <c r="U51" s="357"/>
      <c r="V51" s="357"/>
      <c r="W51" s="357"/>
      <c r="X51" s="357"/>
      <c r="Y51" s="357"/>
      <c r="Z51" s="357"/>
      <c r="AA51" s="357"/>
      <c r="AB51" s="357"/>
      <c r="AC51" s="357"/>
      <c r="AD51" s="357"/>
      <c r="AE51" s="357"/>
      <c r="AF51" s="357"/>
      <c r="AG51" s="357"/>
      <c r="AH51" s="357"/>
      <c r="AI51" s="357"/>
      <c r="AJ51" s="357"/>
      <c r="AK51" s="357"/>
      <c r="AL51" s="357"/>
      <c r="AM51" s="357"/>
      <c r="AN51" s="357"/>
      <c r="AO51" s="357"/>
      <c r="AP51" s="357"/>
      <c r="AQ51" s="357"/>
      <c r="AR51" s="357"/>
      <c r="AS51" s="357"/>
      <c r="AT51" s="357"/>
      <c r="AU51" s="357"/>
      <c r="AV51" s="357"/>
      <c r="AW51" s="357"/>
      <c r="AX51" s="357"/>
      <c r="AY51" s="357"/>
      <c r="AZ51" s="357"/>
      <c r="BA51" s="357"/>
      <c r="BB51" s="357"/>
      <c r="BC51" s="357"/>
      <c r="BD51" s="357"/>
      <c r="BE51" s="357"/>
      <c r="BF51" s="357"/>
      <c r="BG51" s="357"/>
      <c r="BH51" s="357"/>
      <c r="BI51" s="357"/>
      <c r="BJ51" s="357"/>
      <c r="BK51" s="357"/>
      <c r="BL51" s="357"/>
      <c r="BM51" s="357"/>
      <c r="BN51" s="357"/>
      <c r="BO51" s="357"/>
      <c r="BP51" s="357"/>
      <c r="BQ51" s="357"/>
      <c r="BR51" s="357"/>
      <c r="BS51" s="357"/>
      <c r="BT51" s="357"/>
      <c r="BU51" s="357"/>
      <c r="BV51" s="357"/>
      <c r="BW51" s="357"/>
      <c r="BX51" s="357"/>
      <c r="BY51" s="357"/>
      <c r="BZ51" s="357"/>
      <c r="CA51" s="357"/>
      <c r="CB51" s="357"/>
      <c r="CC51" s="357"/>
      <c r="CD51" s="357"/>
      <c r="CE51" s="357"/>
      <c r="CF51" s="357"/>
      <c r="CG51" s="357"/>
      <c r="CH51" s="357"/>
      <c r="CI51" s="357"/>
      <c r="CJ51" s="357"/>
      <c r="CK51" s="357"/>
      <c r="CL51" s="357"/>
      <c r="CM51" s="357"/>
      <c r="CN51" s="357"/>
      <c r="CO51" s="357"/>
      <c r="CP51" s="357"/>
      <c r="CQ51" s="357"/>
      <c r="CR51" s="357"/>
      <c r="CS51" s="357"/>
      <c r="CT51" s="357"/>
      <c r="CU51" s="357"/>
      <c r="CV51" s="357"/>
      <c r="CW51" s="357"/>
      <c r="CX51" s="357"/>
      <c r="CY51" s="357"/>
      <c r="CZ51" s="357"/>
      <c r="DA51" s="357"/>
      <c r="DB51" s="357"/>
      <c r="DC51" s="357"/>
      <c r="DD51" s="357"/>
      <c r="DE51" s="357"/>
      <c r="DF51" s="357"/>
      <c r="DG51" s="357"/>
      <c r="DH51" s="357"/>
      <c r="DI51" s="357"/>
    </row>
    <row r="52" spans="5:113" x14ac:dyDescent="0.2">
      <c r="E52" s="357" t="s">
        <v>301</v>
      </c>
      <c r="F52" s="357"/>
      <c r="G52" s="357"/>
      <c r="H52" s="357"/>
      <c r="I52" s="357"/>
      <c r="J52" s="357"/>
      <c r="K52" s="357"/>
      <c r="L52" s="357"/>
      <c r="M52" s="357"/>
      <c r="N52" s="357"/>
      <c r="O52" s="357"/>
      <c r="P52" s="357"/>
      <c r="Q52" s="357"/>
      <c r="R52" s="357"/>
      <c r="S52" s="357"/>
      <c r="T52" s="357"/>
      <c r="U52" s="357"/>
      <c r="V52" s="357"/>
      <c r="W52" s="357"/>
      <c r="X52" s="357"/>
      <c r="Y52" s="357"/>
      <c r="Z52" s="357"/>
      <c r="AA52" s="357"/>
      <c r="AB52" s="357"/>
      <c r="AC52" s="357"/>
      <c r="AD52" s="357"/>
      <c r="AE52" s="357"/>
      <c r="AF52" s="357"/>
      <c r="AG52" s="357"/>
      <c r="AH52" s="357"/>
      <c r="AI52" s="357"/>
      <c r="AJ52" s="357"/>
      <c r="AK52" s="357"/>
      <c r="AL52" s="357"/>
      <c r="AM52" s="357"/>
      <c r="AN52" s="357"/>
      <c r="AO52" s="357"/>
      <c r="AP52" s="357"/>
      <c r="AQ52" s="357"/>
      <c r="AR52" s="357"/>
      <c r="AS52" s="357"/>
      <c r="AT52" s="357"/>
      <c r="AU52" s="357"/>
      <c r="AV52" s="357"/>
      <c r="AW52" s="357"/>
      <c r="AX52" s="357"/>
      <c r="AY52" s="357"/>
      <c r="AZ52" s="357"/>
      <c r="BA52" s="357"/>
      <c r="BB52" s="357"/>
      <c r="BC52" s="357"/>
      <c r="BD52" s="357"/>
      <c r="BE52" s="357"/>
      <c r="BF52" s="357"/>
      <c r="BG52" s="357"/>
      <c r="BH52" s="357"/>
      <c r="BI52" s="357"/>
      <c r="BJ52" s="357"/>
      <c r="BK52" s="357"/>
      <c r="BL52" s="357"/>
      <c r="BM52" s="357"/>
      <c r="BN52" s="357"/>
      <c r="BO52" s="357"/>
      <c r="BP52" s="357"/>
      <c r="BQ52" s="357"/>
      <c r="BR52" s="357"/>
      <c r="BS52" s="357"/>
      <c r="BT52" s="357"/>
      <c r="BU52" s="357"/>
      <c r="BV52" s="357"/>
      <c r="BW52" s="357"/>
      <c r="BX52" s="357"/>
      <c r="BY52" s="357"/>
      <c r="BZ52" s="357"/>
      <c r="CA52" s="357"/>
      <c r="CB52" s="357"/>
      <c r="CC52" s="357"/>
      <c r="CD52" s="357"/>
      <c r="CE52" s="357"/>
      <c r="CF52" s="357"/>
      <c r="CG52" s="357"/>
      <c r="CH52" s="357"/>
      <c r="CI52" s="357"/>
      <c r="CJ52" s="357"/>
      <c r="CK52" s="357"/>
      <c r="CL52" s="357"/>
      <c r="CM52" s="357"/>
      <c r="CN52" s="357"/>
      <c r="CO52" s="357"/>
      <c r="CP52" s="357"/>
      <c r="CQ52" s="357"/>
      <c r="CR52" s="357"/>
      <c r="CS52" s="357"/>
      <c r="CT52" s="357"/>
      <c r="CU52" s="357"/>
      <c r="CV52" s="357"/>
      <c r="CW52" s="357"/>
      <c r="CX52" s="357"/>
      <c r="CY52" s="357"/>
      <c r="CZ52" s="357"/>
      <c r="DA52" s="357"/>
      <c r="DB52" s="357"/>
      <c r="DC52" s="357"/>
      <c r="DD52" s="357"/>
      <c r="DE52" s="357"/>
      <c r="DF52" s="357"/>
      <c r="DG52" s="357"/>
      <c r="DH52" s="357"/>
      <c r="DI52" s="357"/>
    </row>
    <row r="53" spans="5:113" x14ac:dyDescent="0.2">
      <c r="E53" s="357" t="s">
        <v>303</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c r="AY53" s="357"/>
      <c r="AZ53" s="357"/>
      <c r="BA53" s="357"/>
      <c r="BB53" s="357"/>
      <c r="BC53" s="357"/>
      <c r="BD53" s="357"/>
      <c r="BE53" s="357"/>
      <c r="BF53" s="357"/>
      <c r="BG53" s="357"/>
      <c r="BH53" s="357"/>
      <c r="BI53" s="357"/>
      <c r="BJ53" s="357"/>
      <c r="BK53" s="357"/>
      <c r="BL53" s="357"/>
      <c r="BM53" s="357"/>
      <c r="BN53" s="357"/>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7"/>
      <c r="CM53" s="357"/>
      <c r="CN53" s="357"/>
      <c r="CO53" s="357"/>
      <c r="CP53" s="357"/>
      <c r="CQ53" s="357"/>
      <c r="CR53" s="357"/>
      <c r="CS53" s="357"/>
      <c r="CT53" s="357"/>
      <c r="CU53" s="357"/>
      <c r="CV53" s="357"/>
      <c r="CW53" s="357"/>
      <c r="CX53" s="357"/>
      <c r="CY53" s="357"/>
      <c r="CZ53" s="357"/>
      <c r="DA53" s="357"/>
      <c r="DB53" s="357"/>
      <c r="DC53" s="357"/>
      <c r="DD53" s="357"/>
      <c r="DE53" s="357"/>
      <c r="DF53" s="357"/>
      <c r="DG53" s="357"/>
      <c r="DH53" s="357"/>
      <c r="DI53" s="357"/>
    </row>
    <row r="54" spans="5:113" x14ac:dyDescent="0.2"/>
    <row r="55" spans="5:113" x14ac:dyDescent="0.2"/>
    <row r="56" spans="5:113" x14ac:dyDescent="0.2"/>
  </sheetData>
  <sheetProtection algorithmName="SHA-512" hashValue="IeQr0BmyNYIdm+GJq19waWhOuFJ4N5iLNCm1IJbT7GWF84RcjcIjqVkI6HrnlSv+fRNbWUHyatZg2WQZzHWBJA==" saltValue="XMK4dw0keuOyoMr83uSne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5" t="s">
        <v>304</v>
      </c>
      <c r="DI1" s="646"/>
      <c r="DJ1" s="646"/>
      <c r="DK1" s="646"/>
      <c r="DL1" s="646"/>
      <c r="DM1" s="646"/>
      <c r="DN1" s="647"/>
      <c r="DO1" s="1"/>
      <c r="DP1" s="645" t="s">
        <v>175</v>
      </c>
      <c r="DQ1" s="646"/>
      <c r="DR1" s="646"/>
      <c r="DS1" s="646"/>
      <c r="DT1" s="646"/>
      <c r="DU1" s="646"/>
      <c r="DV1" s="646"/>
      <c r="DW1" s="646"/>
      <c r="DX1" s="646"/>
      <c r="DY1" s="646"/>
      <c r="DZ1" s="646"/>
      <c r="EA1" s="646"/>
      <c r="EB1" s="646"/>
      <c r="EC1" s="647"/>
      <c r="ED1" s="2"/>
      <c r="EE1" s="2"/>
      <c r="EF1" s="2"/>
      <c r="EG1" s="2"/>
      <c r="EH1" s="2"/>
      <c r="EI1" s="2"/>
      <c r="EJ1" s="2"/>
      <c r="EK1" s="2"/>
      <c r="EL1" s="2"/>
      <c r="EM1" s="2"/>
    </row>
    <row r="2" spans="2:143" ht="22.5" customHeight="1" x14ac:dyDescent="0.2">
      <c r="B2" s="40" t="s">
        <v>308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3" t="s">
        <v>114</v>
      </c>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3" t="s">
        <v>310</v>
      </c>
      <c r="AQ3" s="484"/>
      <c r="AR3" s="484"/>
      <c r="AS3" s="484"/>
      <c r="AT3" s="484"/>
      <c r="AU3" s="484"/>
      <c r="AV3" s="484"/>
      <c r="AW3" s="484"/>
      <c r="AX3" s="484"/>
      <c r="AY3" s="484"/>
      <c r="AZ3" s="484"/>
      <c r="BA3" s="484"/>
      <c r="BB3" s="484"/>
      <c r="BC3" s="484"/>
      <c r="BD3" s="484"/>
      <c r="BE3" s="484"/>
      <c r="BF3" s="484"/>
      <c r="BG3" s="484"/>
      <c r="BH3" s="484"/>
      <c r="BI3" s="484"/>
      <c r="BJ3" s="484"/>
      <c r="BK3" s="484"/>
      <c r="BL3" s="484"/>
      <c r="BM3" s="484"/>
      <c r="BN3" s="484"/>
      <c r="BO3" s="484"/>
      <c r="BP3" s="484"/>
      <c r="BQ3" s="484"/>
      <c r="BR3" s="484"/>
      <c r="BS3" s="484"/>
      <c r="BT3" s="484"/>
      <c r="BU3" s="484"/>
      <c r="BV3" s="484"/>
      <c r="BW3" s="484"/>
      <c r="BX3" s="484"/>
      <c r="BY3" s="484"/>
      <c r="BZ3" s="484"/>
      <c r="CA3" s="484"/>
      <c r="CB3" s="526"/>
      <c r="CD3" s="483" t="s">
        <v>311</v>
      </c>
      <c r="CE3" s="484"/>
      <c r="CF3" s="484"/>
      <c r="CG3" s="484"/>
      <c r="CH3" s="484"/>
      <c r="CI3" s="484"/>
      <c r="CJ3" s="484"/>
      <c r="CK3" s="484"/>
      <c r="CL3" s="484"/>
      <c r="CM3" s="484"/>
      <c r="CN3" s="484"/>
      <c r="CO3" s="484"/>
      <c r="CP3" s="484"/>
      <c r="CQ3" s="484"/>
      <c r="CR3" s="484"/>
      <c r="CS3" s="484"/>
      <c r="CT3" s="484"/>
      <c r="CU3" s="484"/>
      <c r="CV3" s="484"/>
      <c r="CW3" s="484"/>
      <c r="CX3" s="484"/>
      <c r="CY3" s="484"/>
      <c r="CZ3" s="484"/>
      <c r="DA3" s="484"/>
      <c r="DB3" s="484"/>
      <c r="DC3" s="484"/>
      <c r="DD3" s="484"/>
      <c r="DE3" s="484"/>
      <c r="DF3" s="484"/>
      <c r="DG3" s="484"/>
      <c r="DH3" s="484"/>
      <c r="DI3" s="484"/>
      <c r="DJ3" s="484"/>
      <c r="DK3" s="484"/>
      <c r="DL3" s="484"/>
      <c r="DM3" s="484"/>
      <c r="DN3" s="484"/>
      <c r="DO3" s="484"/>
      <c r="DP3" s="484"/>
      <c r="DQ3" s="484"/>
      <c r="DR3" s="484"/>
      <c r="DS3" s="484"/>
      <c r="DT3" s="484"/>
      <c r="DU3" s="484"/>
      <c r="DV3" s="484"/>
      <c r="DW3" s="484"/>
      <c r="DX3" s="484"/>
      <c r="DY3" s="484"/>
      <c r="DZ3" s="484"/>
      <c r="EA3" s="484"/>
      <c r="EB3" s="484"/>
      <c r="EC3" s="526"/>
    </row>
    <row r="4" spans="2:143" ht="11.25" customHeight="1" x14ac:dyDescent="0.2">
      <c r="B4" s="483" t="s">
        <v>5</v>
      </c>
      <c r="C4" s="484"/>
      <c r="D4" s="484"/>
      <c r="E4" s="484"/>
      <c r="F4" s="484"/>
      <c r="G4" s="484"/>
      <c r="H4" s="484"/>
      <c r="I4" s="484"/>
      <c r="J4" s="484"/>
      <c r="K4" s="484"/>
      <c r="L4" s="484"/>
      <c r="M4" s="484"/>
      <c r="N4" s="484"/>
      <c r="O4" s="484"/>
      <c r="P4" s="484"/>
      <c r="Q4" s="526"/>
      <c r="R4" s="483" t="s">
        <v>315</v>
      </c>
      <c r="S4" s="484"/>
      <c r="T4" s="484"/>
      <c r="U4" s="484"/>
      <c r="V4" s="484"/>
      <c r="W4" s="484"/>
      <c r="X4" s="484"/>
      <c r="Y4" s="526"/>
      <c r="Z4" s="483" t="s">
        <v>230</v>
      </c>
      <c r="AA4" s="484"/>
      <c r="AB4" s="484"/>
      <c r="AC4" s="526"/>
      <c r="AD4" s="483" t="s">
        <v>260</v>
      </c>
      <c r="AE4" s="484"/>
      <c r="AF4" s="484"/>
      <c r="AG4" s="484"/>
      <c r="AH4" s="484"/>
      <c r="AI4" s="484"/>
      <c r="AJ4" s="484"/>
      <c r="AK4" s="526"/>
      <c r="AL4" s="483" t="s">
        <v>230</v>
      </c>
      <c r="AM4" s="484"/>
      <c r="AN4" s="484"/>
      <c r="AO4" s="526"/>
      <c r="AP4" s="648" t="s">
        <v>317</v>
      </c>
      <c r="AQ4" s="648"/>
      <c r="AR4" s="648"/>
      <c r="AS4" s="648"/>
      <c r="AT4" s="648"/>
      <c r="AU4" s="648"/>
      <c r="AV4" s="648"/>
      <c r="AW4" s="648"/>
      <c r="AX4" s="648"/>
      <c r="AY4" s="648"/>
      <c r="AZ4" s="648"/>
      <c r="BA4" s="648"/>
      <c r="BB4" s="648"/>
      <c r="BC4" s="648"/>
      <c r="BD4" s="648"/>
      <c r="BE4" s="648"/>
      <c r="BF4" s="648"/>
      <c r="BG4" s="648" t="s">
        <v>293</v>
      </c>
      <c r="BH4" s="648"/>
      <c r="BI4" s="648"/>
      <c r="BJ4" s="648"/>
      <c r="BK4" s="648"/>
      <c r="BL4" s="648"/>
      <c r="BM4" s="648"/>
      <c r="BN4" s="648"/>
      <c r="BO4" s="648" t="s">
        <v>230</v>
      </c>
      <c r="BP4" s="648"/>
      <c r="BQ4" s="648"/>
      <c r="BR4" s="648"/>
      <c r="BS4" s="648" t="s">
        <v>319</v>
      </c>
      <c r="BT4" s="648"/>
      <c r="BU4" s="648"/>
      <c r="BV4" s="648"/>
      <c r="BW4" s="648"/>
      <c r="BX4" s="648"/>
      <c r="BY4" s="648"/>
      <c r="BZ4" s="648"/>
      <c r="CA4" s="648"/>
      <c r="CB4" s="648"/>
      <c r="CD4" s="483" t="s">
        <v>321</v>
      </c>
      <c r="CE4" s="484"/>
      <c r="CF4" s="484"/>
      <c r="CG4" s="484"/>
      <c r="CH4" s="484"/>
      <c r="CI4" s="484"/>
      <c r="CJ4" s="484"/>
      <c r="CK4" s="484"/>
      <c r="CL4" s="484"/>
      <c r="CM4" s="484"/>
      <c r="CN4" s="484"/>
      <c r="CO4" s="484"/>
      <c r="CP4" s="484"/>
      <c r="CQ4" s="484"/>
      <c r="CR4" s="484"/>
      <c r="CS4" s="484"/>
      <c r="CT4" s="484"/>
      <c r="CU4" s="484"/>
      <c r="CV4" s="484"/>
      <c r="CW4" s="484"/>
      <c r="CX4" s="484"/>
      <c r="CY4" s="484"/>
      <c r="CZ4" s="484"/>
      <c r="DA4" s="484"/>
      <c r="DB4" s="484"/>
      <c r="DC4" s="484"/>
      <c r="DD4" s="484"/>
      <c r="DE4" s="484"/>
      <c r="DF4" s="484"/>
      <c r="DG4" s="484"/>
      <c r="DH4" s="484"/>
      <c r="DI4" s="484"/>
      <c r="DJ4" s="484"/>
      <c r="DK4" s="484"/>
      <c r="DL4" s="484"/>
      <c r="DM4" s="484"/>
      <c r="DN4" s="484"/>
      <c r="DO4" s="484"/>
      <c r="DP4" s="484"/>
      <c r="DQ4" s="484"/>
      <c r="DR4" s="484"/>
      <c r="DS4" s="484"/>
      <c r="DT4" s="484"/>
      <c r="DU4" s="484"/>
      <c r="DV4" s="484"/>
      <c r="DW4" s="484"/>
      <c r="DX4" s="484"/>
      <c r="DY4" s="484"/>
      <c r="DZ4" s="484"/>
      <c r="EA4" s="484"/>
      <c r="EB4" s="484"/>
      <c r="EC4" s="526"/>
    </row>
    <row r="5" spans="2:143" ht="11.25" customHeight="1" x14ac:dyDescent="0.2">
      <c r="B5" s="612" t="s">
        <v>314</v>
      </c>
      <c r="C5" s="613"/>
      <c r="D5" s="613"/>
      <c r="E5" s="613"/>
      <c r="F5" s="613"/>
      <c r="G5" s="613"/>
      <c r="H5" s="613"/>
      <c r="I5" s="613"/>
      <c r="J5" s="613"/>
      <c r="K5" s="613"/>
      <c r="L5" s="613"/>
      <c r="M5" s="613"/>
      <c r="N5" s="613"/>
      <c r="O5" s="613"/>
      <c r="P5" s="613"/>
      <c r="Q5" s="614"/>
      <c r="R5" s="609">
        <v>6440358</v>
      </c>
      <c r="S5" s="610"/>
      <c r="T5" s="610"/>
      <c r="U5" s="610"/>
      <c r="V5" s="610"/>
      <c r="W5" s="610"/>
      <c r="X5" s="610"/>
      <c r="Y5" s="632"/>
      <c r="Z5" s="643">
        <v>20.3</v>
      </c>
      <c r="AA5" s="643"/>
      <c r="AB5" s="643"/>
      <c r="AC5" s="643"/>
      <c r="AD5" s="644">
        <v>6440358</v>
      </c>
      <c r="AE5" s="644"/>
      <c r="AF5" s="644"/>
      <c r="AG5" s="644"/>
      <c r="AH5" s="644"/>
      <c r="AI5" s="644"/>
      <c r="AJ5" s="644"/>
      <c r="AK5" s="644"/>
      <c r="AL5" s="633">
        <v>49.3</v>
      </c>
      <c r="AM5" s="616"/>
      <c r="AN5" s="616"/>
      <c r="AO5" s="636"/>
      <c r="AP5" s="612" t="s">
        <v>322</v>
      </c>
      <c r="AQ5" s="613"/>
      <c r="AR5" s="613"/>
      <c r="AS5" s="613"/>
      <c r="AT5" s="613"/>
      <c r="AU5" s="613"/>
      <c r="AV5" s="613"/>
      <c r="AW5" s="613"/>
      <c r="AX5" s="613"/>
      <c r="AY5" s="613"/>
      <c r="AZ5" s="613"/>
      <c r="BA5" s="613"/>
      <c r="BB5" s="613"/>
      <c r="BC5" s="613"/>
      <c r="BD5" s="613"/>
      <c r="BE5" s="613"/>
      <c r="BF5" s="614"/>
      <c r="BG5" s="570">
        <v>6440358</v>
      </c>
      <c r="BH5" s="454"/>
      <c r="BI5" s="454"/>
      <c r="BJ5" s="454"/>
      <c r="BK5" s="454"/>
      <c r="BL5" s="454"/>
      <c r="BM5" s="454"/>
      <c r="BN5" s="583"/>
      <c r="BO5" s="603">
        <v>100</v>
      </c>
      <c r="BP5" s="603"/>
      <c r="BQ5" s="603"/>
      <c r="BR5" s="603"/>
      <c r="BS5" s="604">
        <v>125784</v>
      </c>
      <c r="BT5" s="604"/>
      <c r="BU5" s="604"/>
      <c r="BV5" s="604"/>
      <c r="BW5" s="604"/>
      <c r="BX5" s="604"/>
      <c r="BY5" s="604"/>
      <c r="BZ5" s="604"/>
      <c r="CA5" s="604"/>
      <c r="CB5" s="626"/>
      <c r="CD5" s="483" t="s">
        <v>317</v>
      </c>
      <c r="CE5" s="484"/>
      <c r="CF5" s="484"/>
      <c r="CG5" s="484"/>
      <c r="CH5" s="484"/>
      <c r="CI5" s="484"/>
      <c r="CJ5" s="484"/>
      <c r="CK5" s="484"/>
      <c r="CL5" s="484"/>
      <c r="CM5" s="484"/>
      <c r="CN5" s="484"/>
      <c r="CO5" s="484"/>
      <c r="CP5" s="484"/>
      <c r="CQ5" s="526"/>
      <c r="CR5" s="483" t="s">
        <v>324</v>
      </c>
      <c r="CS5" s="484"/>
      <c r="CT5" s="484"/>
      <c r="CU5" s="484"/>
      <c r="CV5" s="484"/>
      <c r="CW5" s="484"/>
      <c r="CX5" s="484"/>
      <c r="CY5" s="526"/>
      <c r="CZ5" s="483" t="s">
        <v>230</v>
      </c>
      <c r="DA5" s="484"/>
      <c r="DB5" s="484"/>
      <c r="DC5" s="526"/>
      <c r="DD5" s="483" t="s">
        <v>326</v>
      </c>
      <c r="DE5" s="484"/>
      <c r="DF5" s="484"/>
      <c r="DG5" s="484"/>
      <c r="DH5" s="484"/>
      <c r="DI5" s="484"/>
      <c r="DJ5" s="484"/>
      <c r="DK5" s="484"/>
      <c r="DL5" s="484"/>
      <c r="DM5" s="484"/>
      <c r="DN5" s="484"/>
      <c r="DO5" s="484"/>
      <c r="DP5" s="526"/>
      <c r="DQ5" s="483" t="s">
        <v>328</v>
      </c>
      <c r="DR5" s="484"/>
      <c r="DS5" s="484"/>
      <c r="DT5" s="484"/>
      <c r="DU5" s="484"/>
      <c r="DV5" s="484"/>
      <c r="DW5" s="484"/>
      <c r="DX5" s="484"/>
      <c r="DY5" s="484"/>
      <c r="DZ5" s="484"/>
      <c r="EA5" s="484"/>
      <c r="EB5" s="484"/>
      <c r="EC5" s="526"/>
    </row>
    <row r="6" spans="2:143" ht="11.25" customHeight="1" x14ac:dyDescent="0.2">
      <c r="B6" s="568" t="s">
        <v>329</v>
      </c>
      <c r="C6" s="357"/>
      <c r="D6" s="357"/>
      <c r="E6" s="357"/>
      <c r="F6" s="357"/>
      <c r="G6" s="357"/>
      <c r="H6" s="357"/>
      <c r="I6" s="357"/>
      <c r="J6" s="357"/>
      <c r="K6" s="357"/>
      <c r="L6" s="357"/>
      <c r="M6" s="357"/>
      <c r="N6" s="357"/>
      <c r="O6" s="357"/>
      <c r="P6" s="357"/>
      <c r="Q6" s="569"/>
      <c r="R6" s="570">
        <v>227993</v>
      </c>
      <c r="S6" s="454"/>
      <c r="T6" s="454"/>
      <c r="U6" s="454"/>
      <c r="V6" s="454"/>
      <c r="W6" s="454"/>
      <c r="X6" s="454"/>
      <c r="Y6" s="583"/>
      <c r="Z6" s="603">
        <v>0.7</v>
      </c>
      <c r="AA6" s="603"/>
      <c r="AB6" s="603"/>
      <c r="AC6" s="603"/>
      <c r="AD6" s="604">
        <v>227993</v>
      </c>
      <c r="AE6" s="604"/>
      <c r="AF6" s="604"/>
      <c r="AG6" s="604"/>
      <c r="AH6" s="604"/>
      <c r="AI6" s="604"/>
      <c r="AJ6" s="604"/>
      <c r="AK6" s="604"/>
      <c r="AL6" s="573">
        <v>1.7</v>
      </c>
      <c r="AM6" s="317"/>
      <c r="AN6" s="317"/>
      <c r="AO6" s="605"/>
      <c r="AP6" s="568" t="s">
        <v>106</v>
      </c>
      <c r="AQ6" s="357"/>
      <c r="AR6" s="357"/>
      <c r="AS6" s="357"/>
      <c r="AT6" s="357"/>
      <c r="AU6" s="357"/>
      <c r="AV6" s="357"/>
      <c r="AW6" s="357"/>
      <c r="AX6" s="357"/>
      <c r="AY6" s="357"/>
      <c r="AZ6" s="357"/>
      <c r="BA6" s="357"/>
      <c r="BB6" s="357"/>
      <c r="BC6" s="357"/>
      <c r="BD6" s="357"/>
      <c r="BE6" s="357"/>
      <c r="BF6" s="569"/>
      <c r="BG6" s="570">
        <v>6440358</v>
      </c>
      <c r="BH6" s="454"/>
      <c r="BI6" s="454"/>
      <c r="BJ6" s="454"/>
      <c r="BK6" s="454"/>
      <c r="BL6" s="454"/>
      <c r="BM6" s="454"/>
      <c r="BN6" s="583"/>
      <c r="BO6" s="603">
        <v>100</v>
      </c>
      <c r="BP6" s="603"/>
      <c r="BQ6" s="603"/>
      <c r="BR6" s="603"/>
      <c r="BS6" s="604">
        <v>125784</v>
      </c>
      <c r="BT6" s="604"/>
      <c r="BU6" s="604"/>
      <c r="BV6" s="604"/>
      <c r="BW6" s="604"/>
      <c r="BX6" s="604"/>
      <c r="BY6" s="604"/>
      <c r="BZ6" s="604"/>
      <c r="CA6" s="604"/>
      <c r="CB6" s="626"/>
      <c r="CD6" s="612" t="s">
        <v>330</v>
      </c>
      <c r="CE6" s="613"/>
      <c r="CF6" s="613"/>
      <c r="CG6" s="613"/>
      <c r="CH6" s="613"/>
      <c r="CI6" s="613"/>
      <c r="CJ6" s="613"/>
      <c r="CK6" s="613"/>
      <c r="CL6" s="613"/>
      <c r="CM6" s="613"/>
      <c r="CN6" s="613"/>
      <c r="CO6" s="613"/>
      <c r="CP6" s="613"/>
      <c r="CQ6" s="614"/>
      <c r="CR6" s="570">
        <v>207737</v>
      </c>
      <c r="CS6" s="454"/>
      <c r="CT6" s="454"/>
      <c r="CU6" s="454"/>
      <c r="CV6" s="454"/>
      <c r="CW6" s="454"/>
      <c r="CX6" s="454"/>
      <c r="CY6" s="583"/>
      <c r="CZ6" s="633">
        <v>0.7</v>
      </c>
      <c r="DA6" s="616"/>
      <c r="DB6" s="616"/>
      <c r="DC6" s="634"/>
      <c r="DD6" s="576" t="s">
        <v>200</v>
      </c>
      <c r="DE6" s="454"/>
      <c r="DF6" s="454"/>
      <c r="DG6" s="454"/>
      <c r="DH6" s="454"/>
      <c r="DI6" s="454"/>
      <c r="DJ6" s="454"/>
      <c r="DK6" s="454"/>
      <c r="DL6" s="454"/>
      <c r="DM6" s="454"/>
      <c r="DN6" s="454"/>
      <c r="DO6" s="454"/>
      <c r="DP6" s="583"/>
      <c r="DQ6" s="576">
        <v>207737</v>
      </c>
      <c r="DR6" s="454"/>
      <c r="DS6" s="454"/>
      <c r="DT6" s="454"/>
      <c r="DU6" s="454"/>
      <c r="DV6" s="454"/>
      <c r="DW6" s="454"/>
      <c r="DX6" s="454"/>
      <c r="DY6" s="454"/>
      <c r="DZ6" s="454"/>
      <c r="EA6" s="454"/>
      <c r="EB6" s="454"/>
      <c r="EC6" s="601"/>
    </row>
    <row r="7" spans="2:143" ht="11.25" customHeight="1" x14ac:dyDescent="0.2">
      <c r="B7" s="568" t="s">
        <v>44</v>
      </c>
      <c r="C7" s="357"/>
      <c r="D7" s="357"/>
      <c r="E7" s="357"/>
      <c r="F7" s="357"/>
      <c r="G7" s="357"/>
      <c r="H7" s="357"/>
      <c r="I7" s="357"/>
      <c r="J7" s="357"/>
      <c r="K7" s="357"/>
      <c r="L7" s="357"/>
      <c r="M7" s="357"/>
      <c r="N7" s="357"/>
      <c r="O7" s="357"/>
      <c r="P7" s="357"/>
      <c r="Q7" s="569"/>
      <c r="R7" s="570">
        <v>2628</v>
      </c>
      <c r="S7" s="454"/>
      <c r="T7" s="454"/>
      <c r="U7" s="454"/>
      <c r="V7" s="454"/>
      <c r="W7" s="454"/>
      <c r="X7" s="454"/>
      <c r="Y7" s="583"/>
      <c r="Z7" s="603">
        <v>0</v>
      </c>
      <c r="AA7" s="603"/>
      <c r="AB7" s="603"/>
      <c r="AC7" s="603"/>
      <c r="AD7" s="604">
        <v>2628</v>
      </c>
      <c r="AE7" s="604"/>
      <c r="AF7" s="604"/>
      <c r="AG7" s="604"/>
      <c r="AH7" s="604"/>
      <c r="AI7" s="604"/>
      <c r="AJ7" s="604"/>
      <c r="AK7" s="604"/>
      <c r="AL7" s="573">
        <v>0</v>
      </c>
      <c r="AM7" s="317"/>
      <c r="AN7" s="317"/>
      <c r="AO7" s="605"/>
      <c r="AP7" s="568" t="s">
        <v>331</v>
      </c>
      <c r="AQ7" s="357"/>
      <c r="AR7" s="357"/>
      <c r="AS7" s="357"/>
      <c r="AT7" s="357"/>
      <c r="AU7" s="357"/>
      <c r="AV7" s="357"/>
      <c r="AW7" s="357"/>
      <c r="AX7" s="357"/>
      <c r="AY7" s="357"/>
      <c r="AZ7" s="357"/>
      <c r="BA7" s="357"/>
      <c r="BB7" s="357"/>
      <c r="BC7" s="357"/>
      <c r="BD7" s="357"/>
      <c r="BE7" s="357"/>
      <c r="BF7" s="569"/>
      <c r="BG7" s="570">
        <v>2831686</v>
      </c>
      <c r="BH7" s="454"/>
      <c r="BI7" s="454"/>
      <c r="BJ7" s="454"/>
      <c r="BK7" s="454"/>
      <c r="BL7" s="454"/>
      <c r="BM7" s="454"/>
      <c r="BN7" s="583"/>
      <c r="BO7" s="603">
        <v>44</v>
      </c>
      <c r="BP7" s="603"/>
      <c r="BQ7" s="603"/>
      <c r="BR7" s="603"/>
      <c r="BS7" s="604">
        <v>125784</v>
      </c>
      <c r="BT7" s="604"/>
      <c r="BU7" s="604"/>
      <c r="BV7" s="604"/>
      <c r="BW7" s="604"/>
      <c r="BX7" s="604"/>
      <c r="BY7" s="604"/>
      <c r="BZ7" s="604"/>
      <c r="CA7" s="604"/>
      <c r="CB7" s="626"/>
      <c r="CD7" s="568" t="s">
        <v>333</v>
      </c>
      <c r="CE7" s="357"/>
      <c r="CF7" s="357"/>
      <c r="CG7" s="357"/>
      <c r="CH7" s="357"/>
      <c r="CI7" s="357"/>
      <c r="CJ7" s="357"/>
      <c r="CK7" s="357"/>
      <c r="CL7" s="357"/>
      <c r="CM7" s="357"/>
      <c r="CN7" s="357"/>
      <c r="CO7" s="357"/>
      <c r="CP7" s="357"/>
      <c r="CQ7" s="569"/>
      <c r="CR7" s="570">
        <v>9654471</v>
      </c>
      <c r="CS7" s="454"/>
      <c r="CT7" s="454"/>
      <c r="CU7" s="454"/>
      <c r="CV7" s="454"/>
      <c r="CW7" s="454"/>
      <c r="CX7" s="454"/>
      <c r="CY7" s="583"/>
      <c r="CZ7" s="603">
        <v>31.5</v>
      </c>
      <c r="DA7" s="603"/>
      <c r="DB7" s="603"/>
      <c r="DC7" s="603"/>
      <c r="DD7" s="576">
        <v>1533369</v>
      </c>
      <c r="DE7" s="454"/>
      <c r="DF7" s="454"/>
      <c r="DG7" s="454"/>
      <c r="DH7" s="454"/>
      <c r="DI7" s="454"/>
      <c r="DJ7" s="454"/>
      <c r="DK7" s="454"/>
      <c r="DL7" s="454"/>
      <c r="DM7" s="454"/>
      <c r="DN7" s="454"/>
      <c r="DO7" s="454"/>
      <c r="DP7" s="583"/>
      <c r="DQ7" s="576">
        <v>4861131</v>
      </c>
      <c r="DR7" s="454"/>
      <c r="DS7" s="454"/>
      <c r="DT7" s="454"/>
      <c r="DU7" s="454"/>
      <c r="DV7" s="454"/>
      <c r="DW7" s="454"/>
      <c r="DX7" s="454"/>
      <c r="DY7" s="454"/>
      <c r="DZ7" s="454"/>
      <c r="EA7" s="454"/>
      <c r="EB7" s="454"/>
      <c r="EC7" s="601"/>
    </row>
    <row r="8" spans="2:143" ht="11.25" customHeight="1" x14ac:dyDescent="0.2">
      <c r="B8" s="568" t="s">
        <v>334</v>
      </c>
      <c r="C8" s="357"/>
      <c r="D8" s="357"/>
      <c r="E8" s="357"/>
      <c r="F8" s="357"/>
      <c r="G8" s="357"/>
      <c r="H8" s="357"/>
      <c r="I8" s="357"/>
      <c r="J8" s="357"/>
      <c r="K8" s="357"/>
      <c r="L8" s="357"/>
      <c r="M8" s="357"/>
      <c r="N8" s="357"/>
      <c r="O8" s="357"/>
      <c r="P8" s="357"/>
      <c r="Q8" s="569"/>
      <c r="R8" s="570">
        <v>52194</v>
      </c>
      <c r="S8" s="454"/>
      <c r="T8" s="454"/>
      <c r="U8" s="454"/>
      <c r="V8" s="454"/>
      <c r="W8" s="454"/>
      <c r="X8" s="454"/>
      <c r="Y8" s="583"/>
      <c r="Z8" s="603">
        <v>0.2</v>
      </c>
      <c r="AA8" s="603"/>
      <c r="AB8" s="603"/>
      <c r="AC8" s="603"/>
      <c r="AD8" s="604">
        <v>52194</v>
      </c>
      <c r="AE8" s="604"/>
      <c r="AF8" s="604"/>
      <c r="AG8" s="604"/>
      <c r="AH8" s="604"/>
      <c r="AI8" s="604"/>
      <c r="AJ8" s="604"/>
      <c r="AK8" s="604"/>
      <c r="AL8" s="573">
        <v>0.4</v>
      </c>
      <c r="AM8" s="317"/>
      <c r="AN8" s="317"/>
      <c r="AO8" s="605"/>
      <c r="AP8" s="568" t="s">
        <v>123</v>
      </c>
      <c r="AQ8" s="357"/>
      <c r="AR8" s="357"/>
      <c r="AS8" s="357"/>
      <c r="AT8" s="357"/>
      <c r="AU8" s="357"/>
      <c r="AV8" s="357"/>
      <c r="AW8" s="357"/>
      <c r="AX8" s="357"/>
      <c r="AY8" s="357"/>
      <c r="AZ8" s="357"/>
      <c r="BA8" s="357"/>
      <c r="BB8" s="357"/>
      <c r="BC8" s="357"/>
      <c r="BD8" s="357"/>
      <c r="BE8" s="357"/>
      <c r="BF8" s="569"/>
      <c r="BG8" s="570">
        <v>77939</v>
      </c>
      <c r="BH8" s="454"/>
      <c r="BI8" s="454"/>
      <c r="BJ8" s="454"/>
      <c r="BK8" s="454"/>
      <c r="BL8" s="454"/>
      <c r="BM8" s="454"/>
      <c r="BN8" s="583"/>
      <c r="BO8" s="603">
        <v>1.2</v>
      </c>
      <c r="BP8" s="603"/>
      <c r="BQ8" s="603"/>
      <c r="BR8" s="603"/>
      <c r="BS8" s="604" t="s">
        <v>200</v>
      </c>
      <c r="BT8" s="604"/>
      <c r="BU8" s="604"/>
      <c r="BV8" s="604"/>
      <c r="BW8" s="604"/>
      <c r="BX8" s="604"/>
      <c r="BY8" s="604"/>
      <c r="BZ8" s="604"/>
      <c r="CA8" s="604"/>
      <c r="CB8" s="626"/>
      <c r="CD8" s="568" t="s">
        <v>336</v>
      </c>
      <c r="CE8" s="357"/>
      <c r="CF8" s="357"/>
      <c r="CG8" s="357"/>
      <c r="CH8" s="357"/>
      <c r="CI8" s="357"/>
      <c r="CJ8" s="357"/>
      <c r="CK8" s="357"/>
      <c r="CL8" s="357"/>
      <c r="CM8" s="357"/>
      <c r="CN8" s="357"/>
      <c r="CO8" s="357"/>
      <c r="CP8" s="357"/>
      <c r="CQ8" s="569"/>
      <c r="CR8" s="570">
        <v>9784868</v>
      </c>
      <c r="CS8" s="454"/>
      <c r="CT8" s="454"/>
      <c r="CU8" s="454"/>
      <c r="CV8" s="454"/>
      <c r="CW8" s="454"/>
      <c r="CX8" s="454"/>
      <c r="CY8" s="583"/>
      <c r="CZ8" s="603">
        <v>31.9</v>
      </c>
      <c r="DA8" s="603"/>
      <c r="DB8" s="603"/>
      <c r="DC8" s="603"/>
      <c r="DD8" s="576">
        <v>1313776</v>
      </c>
      <c r="DE8" s="454"/>
      <c r="DF8" s="454"/>
      <c r="DG8" s="454"/>
      <c r="DH8" s="454"/>
      <c r="DI8" s="454"/>
      <c r="DJ8" s="454"/>
      <c r="DK8" s="454"/>
      <c r="DL8" s="454"/>
      <c r="DM8" s="454"/>
      <c r="DN8" s="454"/>
      <c r="DO8" s="454"/>
      <c r="DP8" s="583"/>
      <c r="DQ8" s="576">
        <v>4363900</v>
      </c>
      <c r="DR8" s="454"/>
      <c r="DS8" s="454"/>
      <c r="DT8" s="454"/>
      <c r="DU8" s="454"/>
      <c r="DV8" s="454"/>
      <c r="DW8" s="454"/>
      <c r="DX8" s="454"/>
      <c r="DY8" s="454"/>
      <c r="DZ8" s="454"/>
      <c r="EA8" s="454"/>
      <c r="EB8" s="454"/>
      <c r="EC8" s="601"/>
    </row>
    <row r="9" spans="2:143" ht="11.25" customHeight="1" x14ac:dyDescent="0.2">
      <c r="B9" s="568" t="s">
        <v>337</v>
      </c>
      <c r="C9" s="357"/>
      <c r="D9" s="357"/>
      <c r="E9" s="357"/>
      <c r="F9" s="357"/>
      <c r="G9" s="357"/>
      <c r="H9" s="357"/>
      <c r="I9" s="357"/>
      <c r="J9" s="357"/>
      <c r="K9" s="357"/>
      <c r="L9" s="357"/>
      <c r="M9" s="357"/>
      <c r="N9" s="357"/>
      <c r="O9" s="357"/>
      <c r="P9" s="357"/>
      <c r="Q9" s="569"/>
      <c r="R9" s="570">
        <v>70501</v>
      </c>
      <c r="S9" s="454"/>
      <c r="T9" s="454"/>
      <c r="U9" s="454"/>
      <c r="V9" s="454"/>
      <c r="W9" s="454"/>
      <c r="X9" s="454"/>
      <c r="Y9" s="583"/>
      <c r="Z9" s="603">
        <v>0.2</v>
      </c>
      <c r="AA9" s="603"/>
      <c r="AB9" s="603"/>
      <c r="AC9" s="603"/>
      <c r="AD9" s="604">
        <v>70501</v>
      </c>
      <c r="AE9" s="604"/>
      <c r="AF9" s="604"/>
      <c r="AG9" s="604"/>
      <c r="AH9" s="604"/>
      <c r="AI9" s="604"/>
      <c r="AJ9" s="604"/>
      <c r="AK9" s="604"/>
      <c r="AL9" s="573">
        <v>0.5</v>
      </c>
      <c r="AM9" s="317"/>
      <c r="AN9" s="317"/>
      <c r="AO9" s="605"/>
      <c r="AP9" s="568" t="s">
        <v>339</v>
      </c>
      <c r="AQ9" s="357"/>
      <c r="AR9" s="357"/>
      <c r="AS9" s="357"/>
      <c r="AT9" s="357"/>
      <c r="AU9" s="357"/>
      <c r="AV9" s="357"/>
      <c r="AW9" s="357"/>
      <c r="AX9" s="357"/>
      <c r="AY9" s="357"/>
      <c r="AZ9" s="357"/>
      <c r="BA9" s="357"/>
      <c r="BB9" s="357"/>
      <c r="BC9" s="357"/>
      <c r="BD9" s="357"/>
      <c r="BE9" s="357"/>
      <c r="BF9" s="569"/>
      <c r="BG9" s="570">
        <v>2187704</v>
      </c>
      <c r="BH9" s="454"/>
      <c r="BI9" s="454"/>
      <c r="BJ9" s="454"/>
      <c r="BK9" s="454"/>
      <c r="BL9" s="454"/>
      <c r="BM9" s="454"/>
      <c r="BN9" s="583"/>
      <c r="BO9" s="603">
        <v>34</v>
      </c>
      <c r="BP9" s="603"/>
      <c r="BQ9" s="603"/>
      <c r="BR9" s="603"/>
      <c r="BS9" s="604" t="s">
        <v>200</v>
      </c>
      <c r="BT9" s="604"/>
      <c r="BU9" s="604"/>
      <c r="BV9" s="604"/>
      <c r="BW9" s="604"/>
      <c r="BX9" s="604"/>
      <c r="BY9" s="604"/>
      <c r="BZ9" s="604"/>
      <c r="CA9" s="604"/>
      <c r="CB9" s="626"/>
      <c r="CD9" s="568" t="s">
        <v>341</v>
      </c>
      <c r="CE9" s="357"/>
      <c r="CF9" s="357"/>
      <c r="CG9" s="357"/>
      <c r="CH9" s="357"/>
      <c r="CI9" s="357"/>
      <c r="CJ9" s="357"/>
      <c r="CK9" s="357"/>
      <c r="CL9" s="357"/>
      <c r="CM9" s="357"/>
      <c r="CN9" s="357"/>
      <c r="CO9" s="357"/>
      <c r="CP9" s="357"/>
      <c r="CQ9" s="569"/>
      <c r="CR9" s="570">
        <v>1705267</v>
      </c>
      <c r="CS9" s="454"/>
      <c r="CT9" s="454"/>
      <c r="CU9" s="454"/>
      <c r="CV9" s="454"/>
      <c r="CW9" s="454"/>
      <c r="CX9" s="454"/>
      <c r="CY9" s="583"/>
      <c r="CZ9" s="603">
        <v>5.6</v>
      </c>
      <c r="DA9" s="603"/>
      <c r="DB9" s="603"/>
      <c r="DC9" s="603"/>
      <c r="DD9" s="576">
        <v>46367</v>
      </c>
      <c r="DE9" s="454"/>
      <c r="DF9" s="454"/>
      <c r="DG9" s="454"/>
      <c r="DH9" s="454"/>
      <c r="DI9" s="454"/>
      <c r="DJ9" s="454"/>
      <c r="DK9" s="454"/>
      <c r="DL9" s="454"/>
      <c r="DM9" s="454"/>
      <c r="DN9" s="454"/>
      <c r="DO9" s="454"/>
      <c r="DP9" s="583"/>
      <c r="DQ9" s="576">
        <v>1532659</v>
      </c>
      <c r="DR9" s="454"/>
      <c r="DS9" s="454"/>
      <c r="DT9" s="454"/>
      <c r="DU9" s="454"/>
      <c r="DV9" s="454"/>
      <c r="DW9" s="454"/>
      <c r="DX9" s="454"/>
      <c r="DY9" s="454"/>
      <c r="DZ9" s="454"/>
      <c r="EA9" s="454"/>
      <c r="EB9" s="454"/>
      <c r="EC9" s="601"/>
    </row>
    <row r="10" spans="2:143" ht="11.25" customHeight="1" x14ac:dyDescent="0.2">
      <c r="B10" s="568" t="s">
        <v>130</v>
      </c>
      <c r="C10" s="357"/>
      <c r="D10" s="357"/>
      <c r="E10" s="357"/>
      <c r="F10" s="357"/>
      <c r="G10" s="357"/>
      <c r="H10" s="357"/>
      <c r="I10" s="357"/>
      <c r="J10" s="357"/>
      <c r="K10" s="357"/>
      <c r="L10" s="357"/>
      <c r="M10" s="357"/>
      <c r="N10" s="357"/>
      <c r="O10" s="357"/>
      <c r="P10" s="357"/>
      <c r="Q10" s="569"/>
      <c r="R10" s="570" t="s">
        <v>200</v>
      </c>
      <c r="S10" s="454"/>
      <c r="T10" s="454"/>
      <c r="U10" s="454"/>
      <c r="V10" s="454"/>
      <c r="W10" s="454"/>
      <c r="X10" s="454"/>
      <c r="Y10" s="583"/>
      <c r="Z10" s="603" t="s">
        <v>200</v>
      </c>
      <c r="AA10" s="603"/>
      <c r="AB10" s="603"/>
      <c r="AC10" s="603"/>
      <c r="AD10" s="604" t="s">
        <v>200</v>
      </c>
      <c r="AE10" s="604"/>
      <c r="AF10" s="604"/>
      <c r="AG10" s="604"/>
      <c r="AH10" s="604"/>
      <c r="AI10" s="604"/>
      <c r="AJ10" s="604"/>
      <c r="AK10" s="604"/>
      <c r="AL10" s="573" t="s">
        <v>200</v>
      </c>
      <c r="AM10" s="317"/>
      <c r="AN10" s="317"/>
      <c r="AO10" s="605"/>
      <c r="AP10" s="568" t="s">
        <v>191</v>
      </c>
      <c r="AQ10" s="357"/>
      <c r="AR10" s="357"/>
      <c r="AS10" s="357"/>
      <c r="AT10" s="357"/>
      <c r="AU10" s="357"/>
      <c r="AV10" s="357"/>
      <c r="AW10" s="357"/>
      <c r="AX10" s="357"/>
      <c r="AY10" s="357"/>
      <c r="AZ10" s="357"/>
      <c r="BA10" s="357"/>
      <c r="BB10" s="357"/>
      <c r="BC10" s="357"/>
      <c r="BD10" s="357"/>
      <c r="BE10" s="357"/>
      <c r="BF10" s="569"/>
      <c r="BG10" s="570">
        <v>126293</v>
      </c>
      <c r="BH10" s="454"/>
      <c r="BI10" s="454"/>
      <c r="BJ10" s="454"/>
      <c r="BK10" s="454"/>
      <c r="BL10" s="454"/>
      <c r="BM10" s="454"/>
      <c r="BN10" s="583"/>
      <c r="BO10" s="603">
        <v>2</v>
      </c>
      <c r="BP10" s="603"/>
      <c r="BQ10" s="603"/>
      <c r="BR10" s="603"/>
      <c r="BS10" s="604" t="s">
        <v>200</v>
      </c>
      <c r="BT10" s="604"/>
      <c r="BU10" s="604"/>
      <c r="BV10" s="604"/>
      <c r="BW10" s="604"/>
      <c r="BX10" s="604"/>
      <c r="BY10" s="604"/>
      <c r="BZ10" s="604"/>
      <c r="CA10" s="604"/>
      <c r="CB10" s="626"/>
      <c r="CD10" s="568" t="s">
        <v>228</v>
      </c>
      <c r="CE10" s="357"/>
      <c r="CF10" s="357"/>
      <c r="CG10" s="357"/>
      <c r="CH10" s="357"/>
      <c r="CI10" s="357"/>
      <c r="CJ10" s="357"/>
      <c r="CK10" s="357"/>
      <c r="CL10" s="357"/>
      <c r="CM10" s="357"/>
      <c r="CN10" s="357"/>
      <c r="CO10" s="357"/>
      <c r="CP10" s="357"/>
      <c r="CQ10" s="569"/>
      <c r="CR10" s="570">
        <v>2012</v>
      </c>
      <c r="CS10" s="454"/>
      <c r="CT10" s="454"/>
      <c r="CU10" s="454"/>
      <c r="CV10" s="454"/>
      <c r="CW10" s="454"/>
      <c r="CX10" s="454"/>
      <c r="CY10" s="583"/>
      <c r="CZ10" s="603">
        <v>0</v>
      </c>
      <c r="DA10" s="603"/>
      <c r="DB10" s="603"/>
      <c r="DC10" s="603"/>
      <c r="DD10" s="576" t="s">
        <v>200</v>
      </c>
      <c r="DE10" s="454"/>
      <c r="DF10" s="454"/>
      <c r="DG10" s="454"/>
      <c r="DH10" s="454"/>
      <c r="DI10" s="454"/>
      <c r="DJ10" s="454"/>
      <c r="DK10" s="454"/>
      <c r="DL10" s="454"/>
      <c r="DM10" s="454"/>
      <c r="DN10" s="454"/>
      <c r="DO10" s="454"/>
      <c r="DP10" s="583"/>
      <c r="DQ10" s="576">
        <v>2012</v>
      </c>
      <c r="DR10" s="454"/>
      <c r="DS10" s="454"/>
      <c r="DT10" s="454"/>
      <c r="DU10" s="454"/>
      <c r="DV10" s="454"/>
      <c r="DW10" s="454"/>
      <c r="DX10" s="454"/>
      <c r="DY10" s="454"/>
      <c r="DZ10" s="454"/>
      <c r="EA10" s="454"/>
      <c r="EB10" s="454"/>
      <c r="EC10" s="601"/>
    </row>
    <row r="11" spans="2:143" ht="11.25" customHeight="1" x14ac:dyDescent="0.2">
      <c r="B11" s="568" t="s">
        <v>104</v>
      </c>
      <c r="C11" s="357"/>
      <c r="D11" s="357"/>
      <c r="E11" s="357"/>
      <c r="F11" s="357"/>
      <c r="G11" s="357"/>
      <c r="H11" s="357"/>
      <c r="I11" s="357"/>
      <c r="J11" s="357"/>
      <c r="K11" s="357"/>
      <c r="L11" s="357"/>
      <c r="M11" s="357"/>
      <c r="N11" s="357"/>
      <c r="O11" s="357"/>
      <c r="P11" s="357"/>
      <c r="Q11" s="569"/>
      <c r="R11" s="570">
        <v>1278771</v>
      </c>
      <c r="S11" s="454"/>
      <c r="T11" s="454"/>
      <c r="U11" s="454"/>
      <c r="V11" s="454"/>
      <c r="W11" s="454"/>
      <c r="X11" s="454"/>
      <c r="Y11" s="583"/>
      <c r="Z11" s="573">
        <v>4</v>
      </c>
      <c r="AA11" s="317"/>
      <c r="AB11" s="317"/>
      <c r="AC11" s="584"/>
      <c r="AD11" s="576">
        <v>1278771</v>
      </c>
      <c r="AE11" s="454"/>
      <c r="AF11" s="454"/>
      <c r="AG11" s="454"/>
      <c r="AH11" s="454"/>
      <c r="AI11" s="454"/>
      <c r="AJ11" s="454"/>
      <c r="AK11" s="583"/>
      <c r="AL11" s="573">
        <v>9.8000000000000007</v>
      </c>
      <c r="AM11" s="317"/>
      <c r="AN11" s="317"/>
      <c r="AO11" s="605"/>
      <c r="AP11" s="568" t="s">
        <v>343</v>
      </c>
      <c r="AQ11" s="357"/>
      <c r="AR11" s="357"/>
      <c r="AS11" s="357"/>
      <c r="AT11" s="357"/>
      <c r="AU11" s="357"/>
      <c r="AV11" s="357"/>
      <c r="AW11" s="357"/>
      <c r="AX11" s="357"/>
      <c r="AY11" s="357"/>
      <c r="AZ11" s="357"/>
      <c r="BA11" s="357"/>
      <c r="BB11" s="357"/>
      <c r="BC11" s="357"/>
      <c r="BD11" s="357"/>
      <c r="BE11" s="357"/>
      <c r="BF11" s="569"/>
      <c r="BG11" s="570">
        <v>439750</v>
      </c>
      <c r="BH11" s="454"/>
      <c r="BI11" s="454"/>
      <c r="BJ11" s="454"/>
      <c r="BK11" s="454"/>
      <c r="BL11" s="454"/>
      <c r="BM11" s="454"/>
      <c r="BN11" s="583"/>
      <c r="BO11" s="603">
        <v>6.8</v>
      </c>
      <c r="BP11" s="603"/>
      <c r="BQ11" s="603"/>
      <c r="BR11" s="603"/>
      <c r="BS11" s="604">
        <v>125784</v>
      </c>
      <c r="BT11" s="604"/>
      <c r="BU11" s="604"/>
      <c r="BV11" s="604"/>
      <c r="BW11" s="604"/>
      <c r="BX11" s="604"/>
      <c r="BY11" s="604"/>
      <c r="BZ11" s="604"/>
      <c r="CA11" s="604"/>
      <c r="CB11" s="626"/>
      <c r="CD11" s="568" t="s">
        <v>346</v>
      </c>
      <c r="CE11" s="357"/>
      <c r="CF11" s="357"/>
      <c r="CG11" s="357"/>
      <c r="CH11" s="357"/>
      <c r="CI11" s="357"/>
      <c r="CJ11" s="357"/>
      <c r="CK11" s="357"/>
      <c r="CL11" s="357"/>
      <c r="CM11" s="357"/>
      <c r="CN11" s="357"/>
      <c r="CO11" s="357"/>
      <c r="CP11" s="357"/>
      <c r="CQ11" s="569"/>
      <c r="CR11" s="570">
        <v>702051</v>
      </c>
      <c r="CS11" s="454"/>
      <c r="CT11" s="454"/>
      <c r="CU11" s="454"/>
      <c r="CV11" s="454"/>
      <c r="CW11" s="454"/>
      <c r="CX11" s="454"/>
      <c r="CY11" s="583"/>
      <c r="CZ11" s="603">
        <v>2.2999999999999998</v>
      </c>
      <c r="DA11" s="603"/>
      <c r="DB11" s="603"/>
      <c r="DC11" s="603"/>
      <c r="DD11" s="576">
        <v>171349</v>
      </c>
      <c r="DE11" s="454"/>
      <c r="DF11" s="454"/>
      <c r="DG11" s="454"/>
      <c r="DH11" s="454"/>
      <c r="DI11" s="454"/>
      <c r="DJ11" s="454"/>
      <c r="DK11" s="454"/>
      <c r="DL11" s="454"/>
      <c r="DM11" s="454"/>
      <c r="DN11" s="454"/>
      <c r="DO11" s="454"/>
      <c r="DP11" s="583"/>
      <c r="DQ11" s="576">
        <v>401087</v>
      </c>
      <c r="DR11" s="454"/>
      <c r="DS11" s="454"/>
      <c r="DT11" s="454"/>
      <c r="DU11" s="454"/>
      <c r="DV11" s="454"/>
      <c r="DW11" s="454"/>
      <c r="DX11" s="454"/>
      <c r="DY11" s="454"/>
      <c r="DZ11" s="454"/>
      <c r="EA11" s="454"/>
      <c r="EB11" s="454"/>
      <c r="EC11" s="601"/>
    </row>
    <row r="12" spans="2:143" ht="11.25" customHeight="1" x14ac:dyDescent="0.2">
      <c r="B12" s="568" t="s">
        <v>145</v>
      </c>
      <c r="C12" s="357"/>
      <c r="D12" s="357"/>
      <c r="E12" s="357"/>
      <c r="F12" s="357"/>
      <c r="G12" s="357"/>
      <c r="H12" s="357"/>
      <c r="I12" s="357"/>
      <c r="J12" s="357"/>
      <c r="K12" s="357"/>
      <c r="L12" s="357"/>
      <c r="M12" s="357"/>
      <c r="N12" s="357"/>
      <c r="O12" s="357"/>
      <c r="P12" s="357"/>
      <c r="Q12" s="569"/>
      <c r="R12" s="570">
        <v>7802</v>
      </c>
      <c r="S12" s="454"/>
      <c r="T12" s="454"/>
      <c r="U12" s="454"/>
      <c r="V12" s="454"/>
      <c r="W12" s="454"/>
      <c r="X12" s="454"/>
      <c r="Y12" s="583"/>
      <c r="Z12" s="603">
        <v>0</v>
      </c>
      <c r="AA12" s="603"/>
      <c r="AB12" s="603"/>
      <c r="AC12" s="603"/>
      <c r="AD12" s="604">
        <v>7802</v>
      </c>
      <c r="AE12" s="604"/>
      <c r="AF12" s="604"/>
      <c r="AG12" s="604"/>
      <c r="AH12" s="604"/>
      <c r="AI12" s="604"/>
      <c r="AJ12" s="604"/>
      <c r="AK12" s="604"/>
      <c r="AL12" s="573">
        <v>0.1</v>
      </c>
      <c r="AM12" s="317"/>
      <c r="AN12" s="317"/>
      <c r="AO12" s="605"/>
      <c r="AP12" s="568" t="s">
        <v>347</v>
      </c>
      <c r="AQ12" s="357"/>
      <c r="AR12" s="357"/>
      <c r="AS12" s="357"/>
      <c r="AT12" s="357"/>
      <c r="AU12" s="357"/>
      <c r="AV12" s="357"/>
      <c r="AW12" s="357"/>
      <c r="AX12" s="357"/>
      <c r="AY12" s="357"/>
      <c r="AZ12" s="357"/>
      <c r="BA12" s="357"/>
      <c r="BB12" s="357"/>
      <c r="BC12" s="357"/>
      <c r="BD12" s="357"/>
      <c r="BE12" s="357"/>
      <c r="BF12" s="569"/>
      <c r="BG12" s="570">
        <v>2960726</v>
      </c>
      <c r="BH12" s="454"/>
      <c r="BI12" s="454"/>
      <c r="BJ12" s="454"/>
      <c r="BK12" s="454"/>
      <c r="BL12" s="454"/>
      <c r="BM12" s="454"/>
      <c r="BN12" s="583"/>
      <c r="BO12" s="603">
        <v>46</v>
      </c>
      <c r="BP12" s="603"/>
      <c r="BQ12" s="603"/>
      <c r="BR12" s="603"/>
      <c r="BS12" s="604" t="s">
        <v>200</v>
      </c>
      <c r="BT12" s="604"/>
      <c r="BU12" s="604"/>
      <c r="BV12" s="604"/>
      <c r="BW12" s="604"/>
      <c r="BX12" s="604"/>
      <c r="BY12" s="604"/>
      <c r="BZ12" s="604"/>
      <c r="CA12" s="604"/>
      <c r="CB12" s="626"/>
      <c r="CD12" s="568" t="s">
        <v>89</v>
      </c>
      <c r="CE12" s="357"/>
      <c r="CF12" s="357"/>
      <c r="CG12" s="357"/>
      <c r="CH12" s="357"/>
      <c r="CI12" s="357"/>
      <c r="CJ12" s="357"/>
      <c r="CK12" s="357"/>
      <c r="CL12" s="357"/>
      <c r="CM12" s="357"/>
      <c r="CN12" s="357"/>
      <c r="CO12" s="357"/>
      <c r="CP12" s="357"/>
      <c r="CQ12" s="569"/>
      <c r="CR12" s="570">
        <v>437409</v>
      </c>
      <c r="CS12" s="454"/>
      <c r="CT12" s="454"/>
      <c r="CU12" s="454"/>
      <c r="CV12" s="454"/>
      <c r="CW12" s="454"/>
      <c r="CX12" s="454"/>
      <c r="CY12" s="583"/>
      <c r="CZ12" s="603">
        <v>1.4</v>
      </c>
      <c r="DA12" s="603"/>
      <c r="DB12" s="603"/>
      <c r="DC12" s="603"/>
      <c r="DD12" s="576">
        <v>19863</v>
      </c>
      <c r="DE12" s="454"/>
      <c r="DF12" s="454"/>
      <c r="DG12" s="454"/>
      <c r="DH12" s="454"/>
      <c r="DI12" s="454"/>
      <c r="DJ12" s="454"/>
      <c r="DK12" s="454"/>
      <c r="DL12" s="454"/>
      <c r="DM12" s="454"/>
      <c r="DN12" s="454"/>
      <c r="DO12" s="454"/>
      <c r="DP12" s="583"/>
      <c r="DQ12" s="576">
        <v>396835</v>
      </c>
      <c r="DR12" s="454"/>
      <c r="DS12" s="454"/>
      <c r="DT12" s="454"/>
      <c r="DU12" s="454"/>
      <c r="DV12" s="454"/>
      <c r="DW12" s="454"/>
      <c r="DX12" s="454"/>
      <c r="DY12" s="454"/>
      <c r="DZ12" s="454"/>
      <c r="EA12" s="454"/>
      <c r="EB12" s="454"/>
      <c r="EC12" s="601"/>
    </row>
    <row r="13" spans="2:143" ht="11.25" customHeight="1" x14ac:dyDescent="0.2">
      <c r="B13" s="568" t="s">
        <v>348</v>
      </c>
      <c r="C13" s="357"/>
      <c r="D13" s="357"/>
      <c r="E13" s="357"/>
      <c r="F13" s="357"/>
      <c r="G13" s="357"/>
      <c r="H13" s="357"/>
      <c r="I13" s="357"/>
      <c r="J13" s="357"/>
      <c r="K13" s="357"/>
      <c r="L13" s="357"/>
      <c r="M13" s="357"/>
      <c r="N13" s="357"/>
      <c r="O13" s="357"/>
      <c r="P13" s="357"/>
      <c r="Q13" s="569"/>
      <c r="R13" s="570" t="s">
        <v>200</v>
      </c>
      <c r="S13" s="454"/>
      <c r="T13" s="454"/>
      <c r="U13" s="454"/>
      <c r="V13" s="454"/>
      <c r="W13" s="454"/>
      <c r="X13" s="454"/>
      <c r="Y13" s="583"/>
      <c r="Z13" s="603" t="s">
        <v>200</v>
      </c>
      <c r="AA13" s="603"/>
      <c r="AB13" s="603"/>
      <c r="AC13" s="603"/>
      <c r="AD13" s="604" t="s">
        <v>200</v>
      </c>
      <c r="AE13" s="604"/>
      <c r="AF13" s="604"/>
      <c r="AG13" s="604"/>
      <c r="AH13" s="604"/>
      <c r="AI13" s="604"/>
      <c r="AJ13" s="604"/>
      <c r="AK13" s="604"/>
      <c r="AL13" s="573" t="s">
        <v>200</v>
      </c>
      <c r="AM13" s="317"/>
      <c r="AN13" s="317"/>
      <c r="AO13" s="605"/>
      <c r="AP13" s="568" t="s">
        <v>350</v>
      </c>
      <c r="AQ13" s="357"/>
      <c r="AR13" s="357"/>
      <c r="AS13" s="357"/>
      <c r="AT13" s="357"/>
      <c r="AU13" s="357"/>
      <c r="AV13" s="357"/>
      <c r="AW13" s="357"/>
      <c r="AX13" s="357"/>
      <c r="AY13" s="357"/>
      <c r="AZ13" s="357"/>
      <c r="BA13" s="357"/>
      <c r="BB13" s="357"/>
      <c r="BC13" s="357"/>
      <c r="BD13" s="357"/>
      <c r="BE13" s="357"/>
      <c r="BF13" s="569"/>
      <c r="BG13" s="570">
        <v>2899437</v>
      </c>
      <c r="BH13" s="454"/>
      <c r="BI13" s="454"/>
      <c r="BJ13" s="454"/>
      <c r="BK13" s="454"/>
      <c r="BL13" s="454"/>
      <c r="BM13" s="454"/>
      <c r="BN13" s="583"/>
      <c r="BO13" s="603">
        <v>45</v>
      </c>
      <c r="BP13" s="603"/>
      <c r="BQ13" s="603"/>
      <c r="BR13" s="603"/>
      <c r="BS13" s="604" t="s">
        <v>200</v>
      </c>
      <c r="BT13" s="604"/>
      <c r="BU13" s="604"/>
      <c r="BV13" s="604"/>
      <c r="BW13" s="604"/>
      <c r="BX13" s="604"/>
      <c r="BY13" s="604"/>
      <c r="BZ13" s="604"/>
      <c r="CA13" s="604"/>
      <c r="CB13" s="626"/>
      <c r="CD13" s="568" t="s">
        <v>352</v>
      </c>
      <c r="CE13" s="357"/>
      <c r="CF13" s="357"/>
      <c r="CG13" s="357"/>
      <c r="CH13" s="357"/>
      <c r="CI13" s="357"/>
      <c r="CJ13" s="357"/>
      <c r="CK13" s="357"/>
      <c r="CL13" s="357"/>
      <c r="CM13" s="357"/>
      <c r="CN13" s="357"/>
      <c r="CO13" s="357"/>
      <c r="CP13" s="357"/>
      <c r="CQ13" s="569"/>
      <c r="CR13" s="570">
        <v>2050242</v>
      </c>
      <c r="CS13" s="454"/>
      <c r="CT13" s="454"/>
      <c r="CU13" s="454"/>
      <c r="CV13" s="454"/>
      <c r="CW13" s="454"/>
      <c r="CX13" s="454"/>
      <c r="CY13" s="583"/>
      <c r="CZ13" s="603">
        <v>6.7</v>
      </c>
      <c r="DA13" s="603"/>
      <c r="DB13" s="603"/>
      <c r="DC13" s="603"/>
      <c r="DD13" s="576">
        <v>905215</v>
      </c>
      <c r="DE13" s="454"/>
      <c r="DF13" s="454"/>
      <c r="DG13" s="454"/>
      <c r="DH13" s="454"/>
      <c r="DI13" s="454"/>
      <c r="DJ13" s="454"/>
      <c r="DK13" s="454"/>
      <c r="DL13" s="454"/>
      <c r="DM13" s="454"/>
      <c r="DN13" s="454"/>
      <c r="DO13" s="454"/>
      <c r="DP13" s="583"/>
      <c r="DQ13" s="576">
        <v>1256475</v>
      </c>
      <c r="DR13" s="454"/>
      <c r="DS13" s="454"/>
      <c r="DT13" s="454"/>
      <c r="DU13" s="454"/>
      <c r="DV13" s="454"/>
      <c r="DW13" s="454"/>
      <c r="DX13" s="454"/>
      <c r="DY13" s="454"/>
      <c r="DZ13" s="454"/>
      <c r="EA13" s="454"/>
      <c r="EB13" s="454"/>
      <c r="EC13" s="601"/>
    </row>
    <row r="14" spans="2:143" ht="11.25" customHeight="1" x14ac:dyDescent="0.2">
      <c r="B14" s="568" t="s">
        <v>323</v>
      </c>
      <c r="C14" s="357"/>
      <c r="D14" s="357"/>
      <c r="E14" s="357"/>
      <c r="F14" s="357"/>
      <c r="G14" s="357"/>
      <c r="H14" s="357"/>
      <c r="I14" s="357"/>
      <c r="J14" s="357"/>
      <c r="K14" s="357"/>
      <c r="L14" s="357"/>
      <c r="M14" s="357"/>
      <c r="N14" s="357"/>
      <c r="O14" s="357"/>
      <c r="P14" s="357"/>
      <c r="Q14" s="569"/>
      <c r="R14" s="570" t="s">
        <v>200</v>
      </c>
      <c r="S14" s="454"/>
      <c r="T14" s="454"/>
      <c r="U14" s="454"/>
      <c r="V14" s="454"/>
      <c r="W14" s="454"/>
      <c r="X14" s="454"/>
      <c r="Y14" s="583"/>
      <c r="Z14" s="603" t="s">
        <v>200</v>
      </c>
      <c r="AA14" s="603"/>
      <c r="AB14" s="603"/>
      <c r="AC14" s="603"/>
      <c r="AD14" s="604" t="s">
        <v>200</v>
      </c>
      <c r="AE14" s="604"/>
      <c r="AF14" s="604"/>
      <c r="AG14" s="604"/>
      <c r="AH14" s="604"/>
      <c r="AI14" s="604"/>
      <c r="AJ14" s="604"/>
      <c r="AK14" s="604"/>
      <c r="AL14" s="573" t="s">
        <v>200</v>
      </c>
      <c r="AM14" s="317"/>
      <c r="AN14" s="317"/>
      <c r="AO14" s="605"/>
      <c r="AP14" s="568" t="s">
        <v>218</v>
      </c>
      <c r="AQ14" s="357"/>
      <c r="AR14" s="357"/>
      <c r="AS14" s="357"/>
      <c r="AT14" s="357"/>
      <c r="AU14" s="357"/>
      <c r="AV14" s="357"/>
      <c r="AW14" s="357"/>
      <c r="AX14" s="357"/>
      <c r="AY14" s="357"/>
      <c r="AZ14" s="357"/>
      <c r="BA14" s="357"/>
      <c r="BB14" s="357"/>
      <c r="BC14" s="357"/>
      <c r="BD14" s="357"/>
      <c r="BE14" s="357"/>
      <c r="BF14" s="569"/>
      <c r="BG14" s="570">
        <v>209064</v>
      </c>
      <c r="BH14" s="454"/>
      <c r="BI14" s="454"/>
      <c r="BJ14" s="454"/>
      <c r="BK14" s="454"/>
      <c r="BL14" s="454"/>
      <c r="BM14" s="454"/>
      <c r="BN14" s="583"/>
      <c r="BO14" s="603">
        <v>3.2</v>
      </c>
      <c r="BP14" s="603"/>
      <c r="BQ14" s="603"/>
      <c r="BR14" s="603"/>
      <c r="BS14" s="604" t="s">
        <v>200</v>
      </c>
      <c r="BT14" s="604"/>
      <c r="BU14" s="604"/>
      <c r="BV14" s="604"/>
      <c r="BW14" s="604"/>
      <c r="BX14" s="604"/>
      <c r="BY14" s="604"/>
      <c r="BZ14" s="604"/>
      <c r="CA14" s="604"/>
      <c r="CB14" s="626"/>
      <c r="CD14" s="568" t="s">
        <v>64</v>
      </c>
      <c r="CE14" s="357"/>
      <c r="CF14" s="357"/>
      <c r="CG14" s="357"/>
      <c r="CH14" s="357"/>
      <c r="CI14" s="357"/>
      <c r="CJ14" s="357"/>
      <c r="CK14" s="357"/>
      <c r="CL14" s="357"/>
      <c r="CM14" s="357"/>
      <c r="CN14" s="357"/>
      <c r="CO14" s="357"/>
      <c r="CP14" s="357"/>
      <c r="CQ14" s="569"/>
      <c r="CR14" s="570">
        <v>919523</v>
      </c>
      <c r="CS14" s="454"/>
      <c r="CT14" s="454"/>
      <c r="CU14" s="454"/>
      <c r="CV14" s="454"/>
      <c r="CW14" s="454"/>
      <c r="CX14" s="454"/>
      <c r="CY14" s="583"/>
      <c r="CZ14" s="603">
        <v>3</v>
      </c>
      <c r="DA14" s="603"/>
      <c r="DB14" s="603"/>
      <c r="DC14" s="603"/>
      <c r="DD14" s="576">
        <v>50652</v>
      </c>
      <c r="DE14" s="454"/>
      <c r="DF14" s="454"/>
      <c r="DG14" s="454"/>
      <c r="DH14" s="454"/>
      <c r="DI14" s="454"/>
      <c r="DJ14" s="454"/>
      <c r="DK14" s="454"/>
      <c r="DL14" s="454"/>
      <c r="DM14" s="454"/>
      <c r="DN14" s="454"/>
      <c r="DO14" s="454"/>
      <c r="DP14" s="583"/>
      <c r="DQ14" s="576">
        <v>883930</v>
      </c>
      <c r="DR14" s="454"/>
      <c r="DS14" s="454"/>
      <c r="DT14" s="454"/>
      <c r="DU14" s="454"/>
      <c r="DV14" s="454"/>
      <c r="DW14" s="454"/>
      <c r="DX14" s="454"/>
      <c r="DY14" s="454"/>
      <c r="DZ14" s="454"/>
      <c r="EA14" s="454"/>
      <c r="EB14" s="454"/>
      <c r="EC14" s="601"/>
    </row>
    <row r="15" spans="2:143" ht="11.25" customHeight="1" x14ac:dyDescent="0.2">
      <c r="B15" s="568" t="s">
        <v>353</v>
      </c>
      <c r="C15" s="357"/>
      <c r="D15" s="357"/>
      <c r="E15" s="357"/>
      <c r="F15" s="357"/>
      <c r="G15" s="357"/>
      <c r="H15" s="357"/>
      <c r="I15" s="357"/>
      <c r="J15" s="357"/>
      <c r="K15" s="357"/>
      <c r="L15" s="357"/>
      <c r="M15" s="357"/>
      <c r="N15" s="357"/>
      <c r="O15" s="357"/>
      <c r="P15" s="357"/>
      <c r="Q15" s="569"/>
      <c r="R15" s="570">
        <v>27707</v>
      </c>
      <c r="S15" s="454"/>
      <c r="T15" s="454"/>
      <c r="U15" s="454"/>
      <c r="V15" s="454"/>
      <c r="W15" s="454"/>
      <c r="X15" s="454"/>
      <c r="Y15" s="583"/>
      <c r="Z15" s="603">
        <v>0.1</v>
      </c>
      <c r="AA15" s="603"/>
      <c r="AB15" s="603"/>
      <c r="AC15" s="603"/>
      <c r="AD15" s="604">
        <v>27707</v>
      </c>
      <c r="AE15" s="604"/>
      <c r="AF15" s="604"/>
      <c r="AG15" s="604"/>
      <c r="AH15" s="604"/>
      <c r="AI15" s="604"/>
      <c r="AJ15" s="604"/>
      <c r="AK15" s="604"/>
      <c r="AL15" s="573">
        <v>0.2</v>
      </c>
      <c r="AM15" s="317"/>
      <c r="AN15" s="317"/>
      <c r="AO15" s="605"/>
      <c r="AP15" s="568" t="s">
        <v>354</v>
      </c>
      <c r="AQ15" s="357"/>
      <c r="AR15" s="357"/>
      <c r="AS15" s="357"/>
      <c r="AT15" s="357"/>
      <c r="AU15" s="357"/>
      <c r="AV15" s="357"/>
      <c r="AW15" s="357"/>
      <c r="AX15" s="357"/>
      <c r="AY15" s="357"/>
      <c r="AZ15" s="357"/>
      <c r="BA15" s="357"/>
      <c r="BB15" s="357"/>
      <c r="BC15" s="357"/>
      <c r="BD15" s="357"/>
      <c r="BE15" s="357"/>
      <c r="BF15" s="569"/>
      <c r="BG15" s="570">
        <v>438882</v>
      </c>
      <c r="BH15" s="454"/>
      <c r="BI15" s="454"/>
      <c r="BJ15" s="454"/>
      <c r="BK15" s="454"/>
      <c r="BL15" s="454"/>
      <c r="BM15" s="454"/>
      <c r="BN15" s="583"/>
      <c r="BO15" s="603">
        <v>6.8</v>
      </c>
      <c r="BP15" s="603"/>
      <c r="BQ15" s="603"/>
      <c r="BR15" s="603"/>
      <c r="BS15" s="604" t="s">
        <v>200</v>
      </c>
      <c r="BT15" s="604"/>
      <c r="BU15" s="604"/>
      <c r="BV15" s="604"/>
      <c r="BW15" s="604"/>
      <c r="BX15" s="604"/>
      <c r="BY15" s="604"/>
      <c r="BZ15" s="604"/>
      <c r="CA15" s="604"/>
      <c r="CB15" s="626"/>
      <c r="CD15" s="568" t="s">
        <v>355</v>
      </c>
      <c r="CE15" s="357"/>
      <c r="CF15" s="357"/>
      <c r="CG15" s="357"/>
      <c r="CH15" s="357"/>
      <c r="CI15" s="357"/>
      <c r="CJ15" s="357"/>
      <c r="CK15" s="357"/>
      <c r="CL15" s="357"/>
      <c r="CM15" s="357"/>
      <c r="CN15" s="357"/>
      <c r="CO15" s="357"/>
      <c r="CP15" s="357"/>
      <c r="CQ15" s="569"/>
      <c r="CR15" s="570">
        <v>3615047</v>
      </c>
      <c r="CS15" s="454"/>
      <c r="CT15" s="454"/>
      <c r="CU15" s="454"/>
      <c r="CV15" s="454"/>
      <c r="CW15" s="454"/>
      <c r="CX15" s="454"/>
      <c r="CY15" s="583"/>
      <c r="CZ15" s="603">
        <v>11.8</v>
      </c>
      <c r="DA15" s="603"/>
      <c r="DB15" s="603"/>
      <c r="DC15" s="603"/>
      <c r="DD15" s="576">
        <v>1211365</v>
      </c>
      <c r="DE15" s="454"/>
      <c r="DF15" s="454"/>
      <c r="DG15" s="454"/>
      <c r="DH15" s="454"/>
      <c r="DI15" s="454"/>
      <c r="DJ15" s="454"/>
      <c r="DK15" s="454"/>
      <c r="DL15" s="454"/>
      <c r="DM15" s="454"/>
      <c r="DN15" s="454"/>
      <c r="DO15" s="454"/>
      <c r="DP15" s="583"/>
      <c r="DQ15" s="576">
        <v>2221657</v>
      </c>
      <c r="DR15" s="454"/>
      <c r="DS15" s="454"/>
      <c r="DT15" s="454"/>
      <c r="DU15" s="454"/>
      <c r="DV15" s="454"/>
      <c r="DW15" s="454"/>
      <c r="DX15" s="454"/>
      <c r="DY15" s="454"/>
      <c r="DZ15" s="454"/>
      <c r="EA15" s="454"/>
      <c r="EB15" s="454"/>
      <c r="EC15" s="601"/>
    </row>
    <row r="16" spans="2:143" ht="11.25" customHeight="1" x14ac:dyDescent="0.2">
      <c r="B16" s="568" t="s">
        <v>356</v>
      </c>
      <c r="C16" s="357"/>
      <c r="D16" s="357"/>
      <c r="E16" s="357"/>
      <c r="F16" s="357"/>
      <c r="G16" s="357"/>
      <c r="H16" s="357"/>
      <c r="I16" s="357"/>
      <c r="J16" s="357"/>
      <c r="K16" s="357"/>
      <c r="L16" s="357"/>
      <c r="M16" s="357"/>
      <c r="N16" s="357"/>
      <c r="O16" s="357"/>
      <c r="P16" s="357"/>
      <c r="Q16" s="569"/>
      <c r="R16" s="570">
        <v>126523</v>
      </c>
      <c r="S16" s="454"/>
      <c r="T16" s="454"/>
      <c r="U16" s="454"/>
      <c r="V16" s="454"/>
      <c r="W16" s="454"/>
      <c r="X16" s="454"/>
      <c r="Y16" s="583"/>
      <c r="Z16" s="603">
        <v>0.4</v>
      </c>
      <c r="AA16" s="603"/>
      <c r="AB16" s="603"/>
      <c r="AC16" s="603"/>
      <c r="AD16" s="604">
        <v>126523</v>
      </c>
      <c r="AE16" s="604"/>
      <c r="AF16" s="604"/>
      <c r="AG16" s="604"/>
      <c r="AH16" s="604"/>
      <c r="AI16" s="604"/>
      <c r="AJ16" s="604"/>
      <c r="AK16" s="604"/>
      <c r="AL16" s="573">
        <v>1</v>
      </c>
      <c r="AM16" s="317"/>
      <c r="AN16" s="317"/>
      <c r="AO16" s="605"/>
      <c r="AP16" s="568" t="s">
        <v>357</v>
      </c>
      <c r="AQ16" s="357"/>
      <c r="AR16" s="357"/>
      <c r="AS16" s="357"/>
      <c r="AT16" s="357"/>
      <c r="AU16" s="357"/>
      <c r="AV16" s="357"/>
      <c r="AW16" s="357"/>
      <c r="AX16" s="357"/>
      <c r="AY16" s="357"/>
      <c r="AZ16" s="357"/>
      <c r="BA16" s="357"/>
      <c r="BB16" s="357"/>
      <c r="BC16" s="357"/>
      <c r="BD16" s="357"/>
      <c r="BE16" s="357"/>
      <c r="BF16" s="569"/>
      <c r="BG16" s="570" t="s">
        <v>200</v>
      </c>
      <c r="BH16" s="454"/>
      <c r="BI16" s="454"/>
      <c r="BJ16" s="454"/>
      <c r="BK16" s="454"/>
      <c r="BL16" s="454"/>
      <c r="BM16" s="454"/>
      <c r="BN16" s="583"/>
      <c r="BO16" s="603" t="s">
        <v>200</v>
      </c>
      <c r="BP16" s="603"/>
      <c r="BQ16" s="603"/>
      <c r="BR16" s="603"/>
      <c r="BS16" s="604" t="s">
        <v>200</v>
      </c>
      <c r="BT16" s="604"/>
      <c r="BU16" s="604"/>
      <c r="BV16" s="604"/>
      <c r="BW16" s="604"/>
      <c r="BX16" s="604"/>
      <c r="BY16" s="604"/>
      <c r="BZ16" s="604"/>
      <c r="CA16" s="604"/>
      <c r="CB16" s="626"/>
      <c r="CD16" s="568" t="s">
        <v>358</v>
      </c>
      <c r="CE16" s="357"/>
      <c r="CF16" s="357"/>
      <c r="CG16" s="357"/>
      <c r="CH16" s="357"/>
      <c r="CI16" s="357"/>
      <c r="CJ16" s="357"/>
      <c r="CK16" s="357"/>
      <c r="CL16" s="357"/>
      <c r="CM16" s="357"/>
      <c r="CN16" s="357"/>
      <c r="CO16" s="357"/>
      <c r="CP16" s="357"/>
      <c r="CQ16" s="569"/>
      <c r="CR16" s="570">
        <v>14740</v>
      </c>
      <c r="CS16" s="454"/>
      <c r="CT16" s="454"/>
      <c r="CU16" s="454"/>
      <c r="CV16" s="454"/>
      <c r="CW16" s="454"/>
      <c r="CX16" s="454"/>
      <c r="CY16" s="583"/>
      <c r="CZ16" s="603">
        <v>0</v>
      </c>
      <c r="DA16" s="603"/>
      <c r="DB16" s="603"/>
      <c r="DC16" s="603"/>
      <c r="DD16" s="576" t="s">
        <v>200</v>
      </c>
      <c r="DE16" s="454"/>
      <c r="DF16" s="454"/>
      <c r="DG16" s="454"/>
      <c r="DH16" s="454"/>
      <c r="DI16" s="454"/>
      <c r="DJ16" s="454"/>
      <c r="DK16" s="454"/>
      <c r="DL16" s="454"/>
      <c r="DM16" s="454"/>
      <c r="DN16" s="454"/>
      <c r="DO16" s="454"/>
      <c r="DP16" s="583"/>
      <c r="DQ16" s="576">
        <v>13066</v>
      </c>
      <c r="DR16" s="454"/>
      <c r="DS16" s="454"/>
      <c r="DT16" s="454"/>
      <c r="DU16" s="454"/>
      <c r="DV16" s="454"/>
      <c r="DW16" s="454"/>
      <c r="DX16" s="454"/>
      <c r="DY16" s="454"/>
      <c r="DZ16" s="454"/>
      <c r="EA16" s="454"/>
      <c r="EB16" s="454"/>
      <c r="EC16" s="601"/>
    </row>
    <row r="17" spans="2:133" ht="11.25" customHeight="1" x14ac:dyDescent="0.2">
      <c r="B17" s="568" t="s">
        <v>359</v>
      </c>
      <c r="C17" s="357"/>
      <c r="D17" s="357"/>
      <c r="E17" s="357"/>
      <c r="F17" s="357"/>
      <c r="G17" s="357"/>
      <c r="H17" s="357"/>
      <c r="I17" s="357"/>
      <c r="J17" s="357"/>
      <c r="K17" s="357"/>
      <c r="L17" s="357"/>
      <c r="M17" s="357"/>
      <c r="N17" s="357"/>
      <c r="O17" s="357"/>
      <c r="P17" s="357"/>
      <c r="Q17" s="569"/>
      <c r="R17" s="570">
        <v>290598</v>
      </c>
      <c r="S17" s="454"/>
      <c r="T17" s="454"/>
      <c r="U17" s="454"/>
      <c r="V17" s="454"/>
      <c r="W17" s="454"/>
      <c r="X17" s="454"/>
      <c r="Y17" s="583"/>
      <c r="Z17" s="603">
        <v>0.9</v>
      </c>
      <c r="AA17" s="603"/>
      <c r="AB17" s="603"/>
      <c r="AC17" s="603"/>
      <c r="AD17" s="604">
        <v>290598</v>
      </c>
      <c r="AE17" s="604"/>
      <c r="AF17" s="604"/>
      <c r="AG17" s="604"/>
      <c r="AH17" s="604"/>
      <c r="AI17" s="604"/>
      <c r="AJ17" s="604"/>
      <c r="AK17" s="604"/>
      <c r="AL17" s="573">
        <v>2.2000000000000002</v>
      </c>
      <c r="AM17" s="317"/>
      <c r="AN17" s="317"/>
      <c r="AO17" s="605"/>
      <c r="AP17" s="568" t="s">
        <v>360</v>
      </c>
      <c r="AQ17" s="357"/>
      <c r="AR17" s="357"/>
      <c r="AS17" s="357"/>
      <c r="AT17" s="357"/>
      <c r="AU17" s="357"/>
      <c r="AV17" s="357"/>
      <c r="AW17" s="357"/>
      <c r="AX17" s="357"/>
      <c r="AY17" s="357"/>
      <c r="AZ17" s="357"/>
      <c r="BA17" s="357"/>
      <c r="BB17" s="357"/>
      <c r="BC17" s="357"/>
      <c r="BD17" s="357"/>
      <c r="BE17" s="357"/>
      <c r="BF17" s="569"/>
      <c r="BG17" s="570" t="s">
        <v>200</v>
      </c>
      <c r="BH17" s="454"/>
      <c r="BI17" s="454"/>
      <c r="BJ17" s="454"/>
      <c r="BK17" s="454"/>
      <c r="BL17" s="454"/>
      <c r="BM17" s="454"/>
      <c r="BN17" s="583"/>
      <c r="BO17" s="603" t="s">
        <v>200</v>
      </c>
      <c r="BP17" s="603"/>
      <c r="BQ17" s="603"/>
      <c r="BR17" s="603"/>
      <c r="BS17" s="604" t="s">
        <v>200</v>
      </c>
      <c r="BT17" s="604"/>
      <c r="BU17" s="604"/>
      <c r="BV17" s="604"/>
      <c r="BW17" s="604"/>
      <c r="BX17" s="604"/>
      <c r="BY17" s="604"/>
      <c r="BZ17" s="604"/>
      <c r="CA17" s="604"/>
      <c r="CB17" s="626"/>
      <c r="CD17" s="568" t="s">
        <v>362</v>
      </c>
      <c r="CE17" s="357"/>
      <c r="CF17" s="357"/>
      <c r="CG17" s="357"/>
      <c r="CH17" s="357"/>
      <c r="CI17" s="357"/>
      <c r="CJ17" s="357"/>
      <c r="CK17" s="357"/>
      <c r="CL17" s="357"/>
      <c r="CM17" s="357"/>
      <c r="CN17" s="357"/>
      <c r="CO17" s="357"/>
      <c r="CP17" s="357"/>
      <c r="CQ17" s="569"/>
      <c r="CR17" s="570">
        <v>1600072</v>
      </c>
      <c r="CS17" s="454"/>
      <c r="CT17" s="454"/>
      <c r="CU17" s="454"/>
      <c r="CV17" s="454"/>
      <c r="CW17" s="454"/>
      <c r="CX17" s="454"/>
      <c r="CY17" s="583"/>
      <c r="CZ17" s="603">
        <v>5.2</v>
      </c>
      <c r="DA17" s="603"/>
      <c r="DB17" s="603"/>
      <c r="DC17" s="603"/>
      <c r="DD17" s="576" t="s">
        <v>200</v>
      </c>
      <c r="DE17" s="454"/>
      <c r="DF17" s="454"/>
      <c r="DG17" s="454"/>
      <c r="DH17" s="454"/>
      <c r="DI17" s="454"/>
      <c r="DJ17" s="454"/>
      <c r="DK17" s="454"/>
      <c r="DL17" s="454"/>
      <c r="DM17" s="454"/>
      <c r="DN17" s="454"/>
      <c r="DO17" s="454"/>
      <c r="DP17" s="583"/>
      <c r="DQ17" s="576">
        <v>1600072</v>
      </c>
      <c r="DR17" s="454"/>
      <c r="DS17" s="454"/>
      <c r="DT17" s="454"/>
      <c r="DU17" s="454"/>
      <c r="DV17" s="454"/>
      <c r="DW17" s="454"/>
      <c r="DX17" s="454"/>
      <c r="DY17" s="454"/>
      <c r="DZ17" s="454"/>
      <c r="EA17" s="454"/>
      <c r="EB17" s="454"/>
      <c r="EC17" s="601"/>
    </row>
    <row r="18" spans="2:133" ht="11.25" customHeight="1" x14ac:dyDescent="0.2">
      <c r="B18" s="568" t="s">
        <v>221</v>
      </c>
      <c r="C18" s="357"/>
      <c r="D18" s="357"/>
      <c r="E18" s="357"/>
      <c r="F18" s="357"/>
      <c r="G18" s="357"/>
      <c r="H18" s="357"/>
      <c r="I18" s="357"/>
      <c r="J18" s="357"/>
      <c r="K18" s="357"/>
      <c r="L18" s="357"/>
      <c r="M18" s="357"/>
      <c r="N18" s="357"/>
      <c r="O18" s="357"/>
      <c r="P18" s="357"/>
      <c r="Q18" s="569"/>
      <c r="R18" s="570">
        <v>56577</v>
      </c>
      <c r="S18" s="454"/>
      <c r="T18" s="454"/>
      <c r="U18" s="454"/>
      <c r="V18" s="454"/>
      <c r="W18" s="454"/>
      <c r="X18" s="454"/>
      <c r="Y18" s="583"/>
      <c r="Z18" s="603">
        <v>0.2</v>
      </c>
      <c r="AA18" s="603"/>
      <c r="AB18" s="603"/>
      <c r="AC18" s="603"/>
      <c r="AD18" s="604">
        <v>56577</v>
      </c>
      <c r="AE18" s="604"/>
      <c r="AF18" s="604"/>
      <c r="AG18" s="604"/>
      <c r="AH18" s="604"/>
      <c r="AI18" s="604"/>
      <c r="AJ18" s="604"/>
      <c r="AK18" s="604"/>
      <c r="AL18" s="573">
        <v>0.4</v>
      </c>
      <c r="AM18" s="317"/>
      <c r="AN18" s="317"/>
      <c r="AO18" s="605"/>
      <c r="AP18" s="568" t="s">
        <v>99</v>
      </c>
      <c r="AQ18" s="357"/>
      <c r="AR18" s="357"/>
      <c r="AS18" s="357"/>
      <c r="AT18" s="357"/>
      <c r="AU18" s="357"/>
      <c r="AV18" s="357"/>
      <c r="AW18" s="357"/>
      <c r="AX18" s="357"/>
      <c r="AY18" s="357"/>
      <c r="AZ18" s="357"/>
      <c r="BA18" s="357"/>
      <c r="BB18" s="357"/>
      <c r="BC18" s="357"/>
      <c r="BD18" s="357"/>
      <c r="BE18" s="357"/>
      <c r="BF18" s="569"/>
      <c r="BG18" s="570" t="s">
        <v>200</v>
      </c>
      <c r="BH18" s="454"/>
      <c r="BI18" s="454"/>
      <c r="BJ18" s="454"/>
      <c r="BK18" s="454"/>
      <c r="BL18" s="454"/>
      <c r="BM18" s="454"/>
      <c r="BN18" s="583"/>
      <c r="BO18" s="603" t="s">
        <v>200</v>
      </c>
      <c r="BP18" s="603"/>
      <c r="BQ18" s="603"/>
      <c r="BR18" s="603"/>
      <c r="BS18" s="604" t="s">
        <v>200</v>
      </c>
      <c r="BT18" s="604"/>
      <c r="BU18" s="604"/>
      <c r="BV18" s="604"/>
      <c r="BW18" s="604"/>
      <c r="BX18" s="604"/>
      <c r="BY18" s="604"/>
      <c r="BZ18" s="604"/>
      <c r="CA18" s="604"/>
      <c r="CB18" s="626"/>
      <c r="CD18" s="568" t="s">
        <v>363</v>
      </c>
      <c r="CE18" s="357"/>
      <c r="CF18" s="357"/>
      <c r="CG18" s="357"/>
      <c r="CH18" s="357"/>
      <c r="CI18" s="357"/>
      <c r="CJ18" s="357"/>
      <c r="CK18" s="357"/>
      <c r="CL18" s="357"/>
      <c r="CM18" s="357"/>
      <c r="CN18" s="357"/>
      <c r="CO18" s="357"/>
      <c r="CP18" s="357"/>
      <c r="CQ18" s="569"/>
      <c r="CR18" s="570" t="s">
        <v>200</v>
      </c>
      <c r="CS18" s="454"/>
      <c r="CT18" s="454"/>
      <c r="CU18" s="454"/>
      <c r="CV18" s="454"/>
      <c r="CW18" s="454"/>
      <c r="CX18" s="454"/>
      <c r="CY18" s="583"/>
      <c r="CZ18" s="603" t="s">
        <v>200</v>
      </c>
      <c r="DA18" s="603"/>
      <c r="DB18" s="603"/>
      <c r="DC18" s="603"/>
      <c r="DD18" s="576" t="s">
        <v>200</v>
      </c>
      <c r="DE18" s="454"/>
      <c r="DF18" s="454"/>
      <c r="DG18" s="454"/>
      <c r="DH18" s="454"/>
      <c r="DI18" s="454"/>
      <c r="DJ18" s="454"/>
      <c r="DK18" s="454"/>
      <c r="DL18" s="454"/>
      <c r="DM18" s="454"/>
      <c r="DN18" s="454"/>
      <c r="DO18" s="454"/>
      <c r="DP18" s="583"/>
      <c r="DQ18" s="576" t="s">
        <v>200</v>
      </c>
      <c r="DR18" s="454"/>
      <c r="DS18" s="454"/>
      <c r="DT18" s="454"/>
      <c r="DU18" s="454"/>
      <c r="DV18" s="454"/>
      <c r="DW18" s="454"/>
      <c r="DX18" s="454"/>
      <c r="DY18" s="454"/>
      <c r="DZ18" s="454"/>
      <c r="EA18" s="454"/>
      <c r="EB18" s="454"/>
      <c r="EC18" s="601"/>
    </row>
    <row r="19" spans="2:133" ht="11.25" customHeight="1" x14ac:dyDescent="0.2">
      <c r="B19" s="568" t="s">
        <v>364</v>
      </c>
      <c r="C19" s="357"/>
      <c r="D19" s="357"/>
      <c r="E19" s="357"/>
      <c r="F19" s="357"/>
      <c r="G19" s="357"/>
      <c r="H19" s="357"/>
      <c r="I19" s="357"/>
      <c r="J19" s="357"/>
      <c r="K19" s="357"/>
      <c r="L19" s="357"/>
      <c r="M19" s="357"/>
      <c r="N19" s="357"/>
      <c r="O19" s="357"/>
      <c r="P19" s="357"/>
      <c r="Q19" s="569"/>
      <c r="R19" s="570">
        <v>214868</v>
      </c>
      <c r="S19" s="454"/>
      <c r="T19" s="454"/>
      <c r="U19" s="454"/>
      <c r="V19" s="454"/>
      <c r="W19" s="454"/>
      <c r="X19" s="454"/>
      <c r="Y19" s="583"/>
      <c r="Z19" s="603">
        <v>0.7</v>
      </c>
      <c r="AA19" s="603"/>
      <c r="AB19" s="603"/>
      <c r="AC19" s="603"/>
      <c r="AD19" s="604">
        <v>214868</v>
      </c>
      <c r="AE19" s="604"/>
      <c r="AF19" s="604"/>
      <c r="AG19" s="604"/>
      <c r="AH19" s="604"/>
      <c r="AI19" s="604"/>
      <c r="AJ19" s="604"/>
      <c r="AK19" s="604"/>
      <c r="AL19" s="573">
        <v>1.6</v>
      </c>
      <c r="AM19" s="317"/>
      <c r="AN19" s="317"/>
      <c r="AO19" s="605"/>
      <c r="AP19" s="568" t="s">
        <v>257</v>
      </c>
      <c r="AQ19" s="357"/>
      <c r="AR19" s="357"/>
      <c r="AS19" s="357"/>
      <c r="AT19" s="357"/>
      <c r="AU19" s="357"/>
      <c r="AV19" s="357"/>
      <c r="AW19" s="357"/>
      <c r="AX19" s="357"/>
      <c r="AY19" s="357"/>
      <c r="AZ19" s="357"/>
      <c r="BA19" s="357"/>
      <c r="BB19" s="357"/>
      <c r="BC19" s="357"/>
      <c r="BD19" s="357"/>
      <c r="BE19" s="357"/>
      <c r="BF19" s="569"/>
      <c r="BG19" s="570" t="s">
        <v>200</v>
      </c>
      <c r="BH19" s="454"/>
      <c r="BI19" s="454"/>
      <c r="BJ19" s="454"/>
      <c r="BK19" s="454"/>
      <c r="BL19" s="454"/>
      <c r="BM19" s="454"/>
      <c r="BN19" s="583"/>
      <c r="BO19" s="603" t="s">
        <v>200</v>
      </c>
      <c r="BP19" s="603"/>
      <c r="BQ19" s="603"/>
      <c r="BR19" s="603"/>
      <c r="BS19" s="604" t="s">
        <v>200</v>
      </c>
      <c r="BT19" s="604"/>
      <c r="BU19" s="604"/>
      <c r="BV19" s="604"/>
      <c r="BW19" s="604"/>
      <c r="BX19" s="604"/>
      <c r="BY19" s="604"/>
      <c r="BZ19" s="604"/>
      <c r="CA19" s="604"/>
      <c r="CB19" s="626"/>
      <c r="CD19" s="568" t="s">
        <v>366</v>
      </c>
      <c r="CE19" s="357"/>
      <c r="CF19" s="357"/>
      <c r="CG19" s="357"/>
      <c r="CH19" s="357"/>
      <c r="CI19" s="357"/>
      <c r="CJ19" s="357"/>
      <c r="CK19" s="357"/>
      <c r="CL19" s="357"/>
      <c r="CM19" s="357"/>
      <c r="CN19" s="357"/>
      <c r="CO19" s="357"/>
      <c r="CP19" s="357"/>
      <c r="CQ19" s="569"/>
      <c r="CR19" s="570" t="s">
        <v>200</v>
      </c>
      <c r="CS19" s="454"/>
      <c r="CT19" s="454"/>
      <c r="CU19" s="454"/>
      <c r="CV19" s="454"/>
      <c r="CW19" s="454"/>
      <c r="CX19" s="454"/>
      <c r="CY19" s="583"/>
      <c r="CZ19" s="603" t="s">
        <v>200</v>
      </c>
      <c r="DA19" s="603"/>
      <c r="DB19" s="603"/>
      <c r="DC19" s="603"/>
      <c r="DD19" s="576" t="s">
        <v>200</v>
      </c>
      <c r="DE19" s="454"/>
      <c r="DF19" s="454"/>
      <c r="DG19" s="454"/>
      <c r="DH19" s="454"/>
      <c r="DI19" s="454"/>
      <c r="DJ19" s="454"/>
      <c r="DK19" s="454"/>
      <c r="DL19" s="454"/>
      <c r="DM19" s="454"/>
      <c r="DN19" s="454"/>
      <c r="DO19" s="454"/>
      <c r="DP19" s="583"/>
      <c r="DQ19" s="576" t="s">
        <v>200</v>
      </c>
      <c r="DR19" s="454"/>
      <c r="DS19" s="454"/>
      <c r="DT19" s="454"/>
      <c r="DU19" s="454"/>
      <c r="DV19" s="454"/>
      <c r="DW19" s="454"/>
      <c r="DX19" s="454"/>
      <c r="DY19" s="454"/>
      <c r="DZ19" s="454"/>
      <c r="EA19" s="454"/>
      <c r="EB19" s="454"/>
      <c r="EC19" s="601"/>
    </row>
    <row r="20" spans="2:133" ht="11.25" customHeight="1" x14ac:dyDescent="0.2">
      <c r="B20" s="620" t="s">
        <v>367</v>
      </c>
      <c r="C20" s="621"/>
      <c r="D20" s="621"/>
      <c r="E20" s="621"/>
      <c r="F20" s="621"/>
      <c r="G20" s="621"/>
      <c r="H20" s="621"/>
      <c r="I20" s="621"/>
      <c r="J20" s="621"/>
      <c r="K20" s="621"/>
      <c r="L20" s="621"/>
      <c r="M20" s="621"/>
      <c r="N20" s="621"/>
      <c r="O20" s="621"/>
      <c r="P20" s="621"/>
      <c r="Q20" s="622"/>
      <c r="R20" s="570">
        <v>19153</v>
      </c>
      <c r="S20" s="454"/>
      <c r="T20" s="454"/>
      <c r="U20" s="454"/>
      <c r="V20" s="454"/>
      <c r="W20" s="454"/>
      <c r="X20" s="454"/>
      <c r="Y20" s="583"/>
      <c r="Z20" s="603">
        <v>0.1</v>
      </c>
      <c r="AA20" s="603"/>
      <c r="AB20" s="603"/>
      <c r="AC20" s="603"/>
      <c r="AD20" s="604">
        <v>19153</v>
      </c>
      <c r="AE20" s="604"/>
      <c r="AF20" s="604"/>
      <c r="AG20" s="604"/>
      <c r="AH20" s="604"/>
      <c r="AI20" s="604"/>
      <c r="AJ20" s="604"/>
      <c r="AK20" s="604"/>
      <c r="AL20" s="573">
        <v>0.1</v>
      </c>
      <c r="AM20" s="317"/>
      <c r="AN20" s="317"/>
      <c r="AO20" s="605"/>
      <c r="AP20" s="568" t="s">
        <v>368</v>
      </c>
      <c r="AQ20" s="357"/>
      <c r="AR20" s="357"/>
      <c r="AS20" s="357"/>
      <c r="AT20" s="357"/>
      <c r="AU20" s="357"/>
      <c r="AV20" s="357"/>
      <c r="AW20" s="357"/>
      <c r="AX20" s="357"/>
      <c r="AY20" s="357"/>
      <c r="AZ20" s="357"/>
      <c r="BA20" s="357"/>
      <c r="BB20" s="357"/>
      <c r="BC20" s="357"/>
      <c r="BD20" s="357"/>
      <c r="BE20" s="357"/>
      <c r="BF20" s="569"/>
      <c r="BG20" s="570" t="s">
        <v>200</v>
      </c>
      <c r="BH20" s="454"/>
      <c r="BI20" s="454"/>
      <c r="BJ20" s="454"/>
      <c r="BK20" s="454"/>
      <c r="BL20" s="454"/>
      <c r="BM20" s="454"/>
      <c r="BN20" s="583"/>
      <c r="BO20" s="603" t="s">
        <v>200</v>
      </c>
      <c r="BP20" s="603"/>
      <c r="BQ20" s="603"/>
      <c r="BR20" s="603"/>
      <c r="BS20" s="604" t="s">
        <v>200</v>
      </c>
      <c r="BT20" s="604"/>
      <c r="BU20" s="604"/>
      <c r="BV20" s="604"/>
      <c r="BW20" s="604"/>
      <c r="BX20" s="604"/>
      <c r="BY20" s="604"/>
      <c r="BZ20" s="604"/>
      <c r="CA20" s="604"/>
      <c r="CB20" s="626"/>
      <c r="CD20" s="568" t="s">
        <v>193</v>
      </c>
      <c r="CE20" s="357"/>
      <c r="CF20" s="357"/>
      <c r="CG20" s="357"/>
      <c r="CH20" s="357"/>
      <c r="CI20" s="357"/>
      <c r="CJ20" s="357"/>
      <c r="CK20" s="357"/>
      <c r="CL20" s="357"/>
      <c r="CM20" s="357"/>
      <c r="CN20" s="357"/>
      <c r="CO20" s="357"/>
      <c r="CP20" s="357"/>
      <c r="CQ20" s="569"/>
      <c r="CR20" s="570">
        <v>30693439</v>
      </c>
      <c r="CS20" s="454"/>
      <c r="CT20" s="454"/>
      <c r="CU20" s="454"/>
      <c r="CV20" s="454"/>
      <c r="CW20" s="454"/>
      <c r="CX20" s="454"/>
      <c r="CY20" s="583"/>
      <c r="CZ20" s="603">
        <v>100</v>
      </c>
      <c r="DA20" s="603"/>
      <c r="DB20" s="603"/>
      <c r="DC20" s="603"/>
      <c r="DD20" s="576">
        <v>5251956</v>
      </c>
      <c r="DE20" s="454"/>
      <c r="DF20" s="454"/>
      <c r="DG20" s="454"/>
      <c r="DH20" s="454"/>
      <c r="DI20" s="454"/>
      <c r="DJ20" s="454"/>
      <c r="DK20" s="454"/>
      <c r="DL20" s="454"/>
      <c r="DM20" s="454"/>
      <c r="DN20" s="454"/>
      <c r="DO20" s="454"/>
      <c r="DP20" s="583"/>
      <c r="DQ20" s="576">
        <v>17740561</v>
      </c>
      <c r="DR20" s="454"/>
      <c r="DS20" s="454"/>
      <c r="DT20" s="454"/>
      <c r="DU20" s="454"/>
      <c r="DV20" s="454"/>
      <c r="DW20" s="454"/>
      <c r="DX20" s="454"/>
      <c r="DY20" s="454"/>
      <c r="DZ20" s="454"/>
      <c r="EA20" s="454"/>
      <c r="EB20" s="454"/>
      <c r="EC20" s="601"/>
    </row>
    <row r="21" spans="2:133" ht="11.25" customHeight="1" x14ac:dyDescent="0.2">
      <c r="B21" s="568" t="s">
        <v>344</v>
      </c>
      <c r="C21" s="357"/>
      <c r="D21" s="357"/>
      <c r="E21" s="357"/>
      <c r="F21" s="357"/>
      <c r="G21" s="357"/>
      <c r="H21" s="357"/>
      <c r="I21" s="357"/>
      <c r="J21" s="357"/>
      <c r="K21" s="357"/>
      <c r="L21" s="357"/>
      <c r="M21" s="357"/>
      <c r="N21" s="357"/>
      <c r="O21" s="357"/>
      <c r="P21" s="357"/>
      <c r="Q21" s="569"/>
      <c r="R21" s="570">
        <v>4618027</v>
      </c>
      <c r="S21" s="454"/>
      <c r="T21" s="454"/>
      <c r="U21" s="454"/>
      <c r="V21" s="454"/>
      <c r="W21" s="454"/>
      <c r="X21" s="454"/>
      <c r="Y21" s="583"/>
      <c r="Z21" s="603">
        <v>14.6</v>
      </c>
      <c r="AA21" s="603"/>
      <c r="AB21" s="603"/>
      <c r="AC21" s="603"/>
      <c r="AD21" s="604">
        <v>4288120</v>
      </c>
      <c r="AE21" s="604"/>
      <c r="AF21" s="604"/>
      <c r="AG21" s="604"/>
      <c r="AH21" s="604"/>
      <c r="AI21" s="604"/>
      <c r="AJ21" s="604"/>
      <c r="AK21" s="604"/>
      <c r="AL21" s="573">
        <v>32.799999999999997</v>
      </c>
      <c r="AM21" s="317"/>
      <c r="AN21" s="317"/>
      <c r="AO21" s="605"/>
      <c r="AP21" s="568" t="s">
        <v>370</v>
      </c>
      <c r="AQ21" s="627"/>
      <c r="AR21" s="627"/>
      <c r="AS21" s="627"/>
      <c r="AT21" s="627"/>
      <c r="AU21" s="627"/>
      <c r="AV21" s="627"/>
      <c r="AW21" s="627"/>
      <c r="AX21" s="627"/>
      <c r="AY21" s="627"/>
      <c r="AZ21" s="627"/>
      <c r="BA21" s="627"/>
      <c r="BB21" s="627"/>
      <c r="BC21" s="627"/>
      <c r="BD21" s="627"/>
      <c r="BE21" s="627"/>
      <c r="BF21" s="628"/>
      <c r="BG21" s="570" t="s">
        <v>200</v>
      </c>
      <c r="BH21" s="454"/>
      <c r="BI21" s="454"/>
      <c r="BJ21" s="454"/>
      <c r="BK21" s="454"/>
      <c r="BL21" s="454"/>
      <c r="BM21" s="454"/>
      <c r="BN21" s="583"/>
      <c r="BO21" s="603" t="s">
        <v>200</v>
      </c>
      <c r="BP21" s="603"/>
      <c r="BQ21" s="603"/>
      <c r="BR21" s="603"/>
      <c r="BS21" s="604" t="s">
        <v>200</v>
      </c>
      <c r="BT21" s="604"/>
      <c r="BU21" s="604"/>
      <c r="BV21" s="604"/>
      <c r="BW21" s="604"/>
      <c r="BX21" s="604"/>
      <c r="BY21" s="604"/>
      <c r="BZ21" s="604"/>
      <c r="CA21" s="604"/>
      <c r="CB21" s="626"/>
      <c r="CD21" s="548"/>
      <c r="CE21" s="549"/>
      <c r="CF21" s="549"/>
      <c r="CG21" s="549"/>
      <c r="CH21" s="549"/>
      <c r="CI21" s="549"/>
      <c r="CJ21" s="549"/>
      <c r="CK21" s="549"/>
      <c r="CL21" s="549"/>
      <c r="CM21" s="549"/>
      <c r="CN21" s="549"/>
      <c r="CO21" s="549"/>
      <c r="CP21" s="549"/>
      <c r="CQ21" s="550"/>
      <c r="CR21" s="637"/>
      <c r="CS21" s="638"/>
      <c r="CT21" s="638"/>
      <c r="CU21" s="638"/>
      <c r="CV21" s="638"/>
      <c r="CW21" s="638"/>
      <c r="CX21" s="638"/>
      <c r="CY21" s="639"/>
      <c r="CZ21" s="640"/>
      <c r="DA21" s="640"/>
      <c r="DB21" s="640"/>
      <c r="DC21" s="640"/>
      <c r="DD21" s="641"/>
      <c r="DE21" s="638"/>
      <c r="DF21" s="638"/>
      <c r="DG21" s="638"/>
      <c r="DH21" s="638"/>
      <c r="DI21" s="638"/>
      <c r="DJ21" s="638"/>
      <c r="DK21" s="638"/>
      <c r="DL21" s="638"/>
      <c r="DM21" s="638"/>
      <c r="DN21" s="638"/>
      <c r="DO21" s="638"/>
      <c r="DP21" s="639"/>
      <c r="DQ21" s="641"/>
      <c r="DR21" s="638"/>
      <c r="DS21" s="638"/>
      <c r="DT21" s="638"/>
      <c r="DU21" s="638"/>
      <c r="DV21" s="638"/>
      <c r="DW21" s="638"/>
      <c r="DX21" s="638"/>
      <c r="DY21" s="638"/>
      <c r="DZ21" s="638"/>
      <c r="EA21" s="638"/>
      <c r="EB21" s="638"/>
      <c r="EC21" s="642"/>
    </row>
    <row r="22" spans="2:133" ht="11.25" customHeight="1" x14ac:dyDescent="0.2">
      <c r="B22" s="568" t="s">
        <v>297</v>
      </c>
      <c r="C22" s="357"/>
      <c r="D22" s="357"/>
      <c r="E22" s="357"/>
      <c r="F22" s="357"/>
      <c r="G22" s="357"/>
      <c r="H22" s="357"/>
      <c r="I22" s="357"/>
      <c r="J22" s="357"/>
      <c r="K22" s="357"/>
      <c r="L22" s="357"/>
      <c r="M22" s="357"/>
      <c r="N22" s="357"/>
      <c r="O22" s="357"/>
      <c r="P22" s="357"/>
      <c r="Q22" s="569"/>
      <c r="R22" s="570">
        <v>4288120</v>
      </c>
      <c r="S22" s="454"/>
      <c r="T22" s="454"/>
      <c r="U22" s="454"/>
      <c r="V22" s="454"/>
      <c r="W22" s="454"/>
      <c r="X22" s="454"/>
      <c r="Y22" s="583"/>
      <c r="Z22" s="603">
        <v>13.5</v>
      </c>
      <c r="AA22" s="603"/>
      <c r="AB22" s="603"/>
      <c r="AC22" s="603"/>
      <c r="AD22" s="604">
        <v>4288120</v>
      </c>
      <c r="AE22" s="604"/>
      <c r="AF22" s="604"/>
      <c r="AG22" s="604"/>
      <c r="AH22" s="604"/>
      <c r="AI22" s="604"/>
      <c r="AJ22" s="604"/>
      <c r="AK22" s="604"/>
      <c r="AL22" s="573">
        <v>32.799999999999997</v>
      </c>
      <c r="AM22" s="317"/>
      <c r="AN22" s="317"/>
      <c r="AO22" s="605"/>
      <c r="AP22" s="568" t="s">
        <v>371</v>
      </c>
      <c r="AQ22" s="627"/>
      <c r="AR22" s="627"/>
      <c r="AS22" s="627"/>
      <c r="AT22" s="627"/>
      <c r="AU22" s="627"/>
      <c r="AV22" s="627"/>
      <c r="AW22" s="627"/>
      <c r="AX22" s="627"/>
      <c r="AY22" s="627"/>
      <c r="AZ22" s="627"/>
      <c r="BA22" s="627"/>
      <c r="BB22" s="627"/>
      <c r="BC22" s="627"/>
      <c r="BD22" s="627"/>
      <c r="BE22" s="627"/>
      <c r="BF22" s="628"/>
      <c r="BG22" s="570" t="s">
        <v>200</v>
      </c>
      <c r="BH22" s="454"/>
      <c r="BI22" s="454"/>
      <c r="BJ22" s="454"/>
      <c r="BK22" s="454"/>
      <c r="BL22" s="454"/>
      <c r="BM22" s="454"/>
      <c r="BN22" s="583"/>
      <c r="BO22" s="603" t="s">
        <v>200</v>
      </c>
      <c r="BP22" s="603"/>
      <c r="BQ22" s="603"/>
      <c r="BR22" s="603"/>
      <c r="BS22" s="604" t="s">
        <v>200</v>
      </c>
      <c r="BT22" s="604"/>
      <c r="BU22" s="604"/>
      <c r="BV22" s="604"/>
      <c r="BW22" s="604"/>
      <c r="BX22" s="604"/>
      <c r="BY22" s="604"/>
      <c r="BZ22" s="604"/>
      <c r="CA22" s="604"/>
      <c r="CB22" s="626"/>
      <c r="CD22" s="483" t="s">
        <v>373</v>
      </c>
      <c r="CE22" s="484"/>
      <c r="CF22" s="484"/>
      <c r="CG22" s="484"/>
      <c r="CH22" s="484"/>
      <c r="CI22" s="484"/>
      <c r="CJ22" s="484"/>
      <c r="CK22" s="484"/>
      <c r="CL22" s="484"/>
      <c r="CM22" s="484"/>
      <c r="CN22" s="484"/>
      <c r="CO22" s="484"/>
      <c r="CP22" s="484"/>
      <c r="CQ22" s="484"/>
      <c r="CR22" s="484"/>
      <c r="CS22" s="484"/>
      <c r="CT22" s="484"/>
      <c r="CU22" s="484"/>
      <c r="CV22" s="484"/>
      <c r="CW22" s="484"/>
      <c r="CX22" s="484"/>
      <c r="CY22" s="484"/>
      <c r="CZ22" s="484"/>
      <c r="DA22" s="484"/>
      <c r="DB22" s="484"/>
      <c r="DC22" s="484"/>
      <c r="DD22" s="484"/>
      <c r="DE22" s="484"/>
      <c r="DF22" s="484"/>
      <c r="DG22" s="484"/>
      <c r="DH22" s="484"/>
      <c r="DI22" s="484"/>
      <c r="DJ22" s="484"/>
      <c r="DK22" s="484"/>
      <c r="DL22" s="484"/>
      <c r="DM22" s="484"/>
      <c r="DN22" s="484"/>
      <c r="DO22" s="484"/>
      <c r="DP22" s="484"/>
      <c r="DQ22" s="484"/>
      <c r="DR22" s="484"/>
      <c r="DS22" s="484"/>
      <c r="DT22" s="484"/>
      <c r="DU22" s="484"/>
      <c r="DV22" s="484"/>
      <c r="DW22" s="484"/>
      <c r="DX22" s="484"/>
      <c r="DY22" s="484"/>
      <c r="DZ22" s="484"/>
      <c r="EA22" s="484"/>
      <c r="EB22" s="484"/>
      <c r="EC22" s="526"/>
    </row>
    <row r="23" spans="2:133" ht="11.25" customHeight="1" x14ac:dyDescent="0.2">
      <c r="B23" s="568" t="s">
        <v>295</v>
      </c>
      <c r="C23" s="357"/>
      <c r="D23" s="357"/>
      <c r="E23" s="357"/>
      <c r="F23" s="357"/>
      <c r="G23" s="357"/>
      <c r="H23" s="357"/>
      <c r="I23" s="357"/>
      <c r="J23" s="357"/>
      <c r="K23" s="357"/>
      <c r="L23" s="357"/>
      <c r="M23" s="357"/>
      <c r="N23" s="357"/>
      <c r="O23" s="357"/>
      <c r="P23" s="357"/>
      <c r="Q23" s="569"/>
      <c r="R23" s="570">
        <v>329907</v>
      </c>
      <c r="S23" s="454"/>
      <c r="T23" s="454"/>
      <c r="U23" s="454"/>
      <c r="V23" s="454"/>
      <c r="W23" s="454"/>
      <c r="X23" s="454"/>
      <c r="Y23" s="583"/>
      <c r="Z23" s="603">
        <v>1</v>
      </c>
      <c r="AA23" s="603"/>
      <c r="AB23" s="603"/>
      <c r="AC23" s="603"/>
      <c r="AD23" s="604" t="s">
        <v>200</v>
      </c>
      <c r="AE23" s="604"/>
      <c r="AF23" s="604"/>
      <c r="AG23" s="604"/>
      <c r="AH23" s="604"/>
      <c r="AI23" s="604"/>
      <c r="AJ23" s="604"/>
      <c r="AK23" s="604"/>
      <c r="AL23" s="573" t="s">
        <v>200</v>
      </c>
      <c r="AM23" s="317"/>
      <c r="AN23" s="317"/>
      <c r="AO23" s="605"/>
      <c r="AP23" s="568" t="s">
        <v>118</v>
      </c>
      <c r="AQ23" s="627"/>
      <c r="AR23" s="627"/>
      <c r="AS23" s="627"/>
      <c r="AT23" s="627"/>
      <c r="AU23" s="627"/>
      <c r="AV23" s="627"/>
      <c r="AW23" s="627"/>
      <c r="AX23" s="627"/>
      <c r="AY23" s="627"/>
      <c r="AZ23" s="627"/>
      <c r="BA23" s="627"/>
      <c r="BB23" s="627"/>
      <c r="BC23" s="627"/>
      <c r="BD23" s="627"/>
      <c r="BE23" s="627"/>
      <c r="BF23" s="628"/>
      <c r="BG23" s="570" t="s">
        <v>200</v>
      </c>
      <c r="BH23" s="454"/>
      <c r="BI23" s="454"/>
      <c r="BJ23" s="454"/>
      <c r="BK23" s="454"/>
      <c r="BL23" s="454"/>
      <c r="BM23" s="454"/>
      <c r="BN23" s="583"/>
      <c r="BO23" s="603" t="s">
        <v>200</v>
      </c>
      <c r="BP23" s="603"/>
      <c r="BQ23" s="603"/>
      <c r="BR23" s="603"/>
      <c r="BS23" s="604" t="s">
        <v>200</v>
      </c>
      <c r="BT23" s="604"/>
      <c r="BU23" s="604"/>
      <c r="BV23" s="604"/>
      <c r="BW23" s="604"/>
      <c r="BX23" s="604"/>
      <c r="BY23" s="604"/>
      <c r="BZ23" s="604"/>
      <c r="CA23" s="604"/>
      <c r="CB23" s="626"/>
      <c r="CD23" s="483" t="s">
        <v>317</v>
      </c>
      <c r="CE23" s="484"/>
      <c r="CF23" s="484"/>
      <c r="CG23" s="484"/>
      <c r="CH23" s="484"/>
      <c r="CI23" s="484"/>
      <c r="CJ23" s="484"/>
      <c r="CK23" s="484"/>
      <c r="CL23" s="484"/>
      <c r="CM23" s="484"/>
      <c r="CN23" s="484"/>
      <c r="CO23" s="484"/>
      <c r="CP23" s="484"/>
      <c r="CQ23" s="526"/>
      <c r="CR23" s="483" t="s">
        <v>375</v>
      </c>
      <c r="CS23" s="484"/>
      <c r="CT23" s="484"/>
      <c r="CU23" s="484"/>
      <c r="CV23" s="484"/>
      <c r="CW23" s="484"/>
      <c r="CX23" s="484"/>
      <c r="CY23" s="526"/>
      <c r="CZ23" s="483" t="s">
        <v>378</v>
      </c>
      <c r="DA23" s="484"/>
      <c r="DB23" s="484"/>
      <c r="DC23" s="526"/>
      <c r="DD23" s="483" t="s">
        <v>302</v>
      </c>
      <c r="DE23" s="484"/>
      <c r="DF23" s="484"/>
      <c r="DG23" s="484"/>
      <c r="DH23" s="484"/>
      <c r="DI23" s="484"/>
      <c r="DJ23" s="484"/>
      <c r="DK23" s="526"/>
      <c r="DL23" s="629" t="s">
        <v>381</v>
      </c>
      <c r="DM23" s="630"/>
      <c r="DN23" s="630"/>
      <c r="DO23" s="630"/>
      <c r="DP23" s="630"/>
      <c r="DQ23" s="630"/>
      <c r="DR23" s="630"/>
      <c r="DS23" s="630"/>
      <c r="DT23" s="630"/>
      <c r="DU23" s="630"/>
      <c r="DV23" s="631"/>
      <c r="DW23" s="483" t="s">
        <v>382</v>
      </c>
      <c r="DX23" s="484"/>
      <c r="DY23" s="484"/>
      <c r="DZ23" s="484"/>
      <c r="EA23" s="484"/>
      <c r="EB23" s="484"/>
      <c r="EC23" s="526"/>
    </row>
    <row r="24" spans="2:133" ht="11.25" customHeight="1" x14ac:dyDescent="0.2">
      <c r="B24" s="568" t="s">
        <v>383</v>
      </c>
      <c r="C24" s="357"/>
      <c r="D24" s="357"/>
      <c r="E24" s="357"/>
      <c r="F24" s="357"/>
      <c r="G24" s="357"/>
      <c r="H24" s="357"/>
      <c r="I24" s="357"/>
      <c r="J24" s="357"/>
      <c r="K24" s="357"/>
      <c r="L24" s="357"/>
      <c r="M24" s="357"/>
      <c r="N24" s="357"/>
      <c r="O24" s="357"/>
      <c r="P24" s="357"/>
      <c r="Q24" s="569"/>
      <c r="R24" s="570" t="s">
        <v>200</v>
      </c>
      <c r="S24" s="454"/>
      <c r="T24" s="454"/>
      <c r="U24" s="454"/>
      <c r="V24" s="454"/>
      <c r="W24" s="454"/>
      <c r="X24" s="454"/>
      <c r="Y24" s="583"/>
      <c r="Z24" s="603" t="s">
        <v>200</v>
      </c>
      <c r="AA24" s="603"/>
      <c r="AB24" s="603"/>
      <c r="AC24" s="603"/>
      <c r="AD24" s="604" t="s">
        <v>200</v>
      </c>
      <c r="AE24" s="604"/>
      <c r="AF24" s="604"/>
      <c r="AG24" s="604"/>
      <c r="AH24" s="604"/>
      <c r="AI24" s="604"/>
      <c r="AJ24" s="604"/>
      <c r="AK24" s="604"/>
      <c r="AL24" s="573" t="s">
        <v>200</v>
      </c>
      <c r="AM24" s="317"/>
      <c r="AN24" s="317"/>
      <c r="AO24" s="605"/>
      <c r="AP24" s="568" t="s">
        <v>384</v>
      </c>
      <c r="AQ24" s="627"/>
      <c r="AR24" s="627"/>
      <c r="AS24" s="627"/>
      <c r="AT24" s="627"/>
      <c r="AU24" s="627"/>
      <c r="AV24" s="627"/>
      <c r="AW24" s="627"/>
      <c r="AX24" s="627"/>
      <c r="AY24" s="627"/>
      <c r="AZ24" s="627"/>
      <c r="BA24" s="627"/>
      <c r="BB24" s="627"/>
      <c r="BC24" s="627"/>
      <c r="BD24" s="627"/>
      <c r="BE24" s="627"/>
      <c r="BF24" s="628"/>
      <c r="BG24" s="570" t="s">
        <v>200</v>
      </c>
      <c r="BH24" s="454"/>
      <c r="BI24" s="454"/>
      <c r="BJ24" s="454"/>
      <c r="BK24" s="454"/>
      <c r="BL24" s="454"/>
      <c r="BM24" s="454"/>
      <c r="BN24" s="583"/>
      <c r="BO24" s="603" t="s">
        <v>200</v>
      </c>
      <c r="BP24" s="603"/>
      <c r="BQ24" s="603"/>
      <c r="BR24" s="603"/>
      <c r="BS24" s="604" t="s">
        <v>200</v>
      </c>
      <c r="BT24" s="604"/>
      <c r="BU24" s="604"/>
      <c r="BV24" s="604"/>
      <c r="BW24" s="604"/>
      <c r="BX24" s="604"/>
      <c r="BY24" s="604"/>
      <c r="BZ24" s="604"/>
      <c r="CA24" s="604"/>
      <c r="CB24" s="626"/>
      <c r="CD24" s="612" t="s">
        <v>385</v>
      </c>
      <c r="CE24" s="613"/>
      <c r="CF24" s="613"/>
      <c r="CG24" s="613"/>
      <c r="CH24" s="613"/>
      <c r="CI24" s="613"/>
      <c r="CJ24" s="613"/>
      <c r="CK24" s="613"/>
      <c r="CL24" s="613"/>
      <c r="CM24" s="613"/>
      <c r="CN24" s="613"/>
      <c r="CO24" s="613"/>
      <c r="CP24" s="613"/>
      <c r="CQ24" s="614"/>
      <c r="CR24" s="609">
        <v>10771407</v>
      </c>
      <c r="CS24" s="610"/>
      <c r="CT24" s="610"/>
      <c r="CU24" s="610"/>
      <c r="CV24" s="610"/>
      <c r="CW24" s="610"/>
      <c r="CX24" s="610"/>
      <c r="CY24" s="632"/>
      <c r="CZ24" s="633">
        <v>35.1</v>
      </c>
      <c r="DA24" s="616"/>
      <c r="DB24" s="616"/>
      <c r="DC24" s="634"/>
      <c r="DD24" s="635">
        <v>6940781</v>
      </c>
      <c r="DE24" s="610"/>
      <c r="DF24" s="610"/>
      <c r="DG24" s="610"/>
      <c r="DH24" s="610"/>
      <c r="DI24" s="610"/>
      <c r="DJ24" s="610"/>
      <c r="DK24" s="632"/>
      <c r="DL24" s="635">
        <v>6321384</v>
      </c>
      <c r="DM24" s="610"/>
      <c r="DN24" s="610"/>
      <c r="DO24" s="610"/>
      <c r="DP24" s="610"/>
      <c r="DQ24" s="610"/>
      <c r="DR24" s="610"/>
      <c r="DS24" s="610"/>
      <c r="DT24" s="610"/>
      <c r="DU24" s="610"/>
      <c r="DV24" s="632"/>
      <c r="DW24" s="633">
        <v>48.2</v>
      </c>
      <c r="DX24" s="616"/>
      <c r="DY24" s="616"/>
      <c r="DZ24" s="616"/>
      <c r="EA24" s="616"/>
      <c r="EB24" s="616"/>
      <c r="EC24" s="636"/>
    </row>
    <row r="25" spans="2:133" ht="11.25" customHeight="1" x14ac:dyDescent="0.2">
      <c r="B25" s="568" t="s">
        <v>80</v>
      </c>
      <c r="C25" s="357"/>
      <c r="D25" s="357"/>
      <c r="E25" s="357"/>
      <c r="F25" s="357"/>
      <c r="G25" s="357"/>
      <c r="H25" s="357"/>
      <c r="I25" s="357"/>
      <c r="J25" s="357"/>
      <c r="K25" s="357"/>
      <c r="L25" s="357"/>
      <c r="M25" s="357"/>
      <c r="N25" s="357"/>
      <c r="O25" s="357"/>
      <c r="P25" s="357"/>
      <c r="Q25" s="569"/>
      <c r="R25" s="570">
        <v>13143102</v>
      </c>
      <c r="S25" s="454"/>
      <c r="T25" s="454"/>
      <c r="U25" s="454"/>
      <c r="V25" s="454"/>
      <c r="W25" s="454"/>
      <c r="X25" s="454"/>
      <c r="Y25" s="583"/>
      <c r="Z25" s="603">
        <v>41.4</v>
      </c>
      <c r="AA25" s="603"/>
      <c r="AB25" s="603"/>
      <c r="AC25" s="603"/>
      <c r="AD25" s="604">
        <v>12813195</v>
      </c>
      <c r="AE25" s="604"/>
      <c r="AF25" s="604"/>
      <c r="AG25" s="604"/>
      <c r="AH25" s="604"/>
      <c r="AI25" s="604"/>
      <c r="AJ25" s="604"/>
      <c r="AK25" s="604"/>
      <c r="AL25" s="573">
        <v>98.1</v>
      </c>
      <c r="AM25" s="317"/>
      <c r="AN25" s="317"/>
      <c r="AO25" s="605"/>
      <c r="AP25" s="568" t="s">
        <v>275</v>
      </c>
      <c r="AQ25" s="627"/>
      <c r="AR25" s="627"/>
      <c r="AS25" s="627"/>
      <c r="AT25" s="627"/>
      <c r="AU25" s="627"/>
      <c r="AV25" s="627"/>
      <c r="AW25" s="627"/>
      <c r="AX25" s="627"/>
      <c r="AY25" s="627"/>
      <c r="AZ25" s="627"/>
      <c r="BA25" s="627"/>
      <c r="BB25" s="627"/>
      <c r="BC25" s="627"/>
      <c r="BD25" s="627"/>
      <c r="BE25" s="627"/>
      <c r="BF25" s="628"/>
      <c r="BG25" s="570" t="s">
        <v>200</v>
      </c>
      <c r="BH25" s="454"/>
      <c r="BI25" s="454"/>
      <c r="BJ25" s="454"/>
      <c r="BK25" s="454"/>
      <c r="BL25" s="454"/>
      <c r="BM25" s="454"/>
      <c r="BN25" s="583"/>
      <c r="BO25" s="603" t="s">
        <v>200</v>
      </c>
      <c r="BP25" s="603"/>
      <c r="BQ25" s="603"/>
      <c r="BR25" s="603"/>
      <c r="BS25" s="604" t="s">
        <v>200</v>
      </c>
      <c r="BT25" s="604"/>
      <c r="BU25" s="604"/>
      <c r="BV25" s="604"/>
      <c r="BW25" s="604"/>
      <c r="BX25" s="604"/>
      <c r="BY25" s="604"/>
      <c r="BZ25" s="604"/>
      <c r="CA25" s="604"/>
      <c r="CB25" s="626"/>
      <c r="CD25" s="568" t="s">
        <v>198</v>
      </c>
      <c r="CE25" s="357"/>
      <c r="CF25" s="357"/>
      <c r="CG25" s="357"/>
      <c r="CH25" s="357"/>
      <c r="CI25" s="357"/>
      <c r="CJ25" s="357"/>
      <c r="CK25" s="357"/>
      <c r="CL25" s="357"/>
      <c r="CM25" s="357"/>
      <c r="CN25" s="357"/>
      <c r="CO25" s="357"/>
      <c r="CP25" s="357"/>
      <c r="CQ25" s="569"/>
      <c r="CR25" s="570">
        <v>3375149</v>
      </c>
      <c r="CS25" s="571"/>
      <c r="CT25" s="571"/>
      <c r="CU25" s="571"/>
      <c r="CV25" s="571"/>
      <c r="CW25" s="571"/>
      <c r="CX25" s="571"/>
      <c r="CY25" s="572"/>
      <c r="CZ25" s="573">
        <v>11</v>
      </c>
      <c r="DA25" s="574"/>
      <c r="DB25" s="574"/>
      <c r="DC25" s="575"/>
      <c r="DD25" s="576">
        <v>3212241</v>
      </c>
      <c r="DE25" s="571"/>
      <c r="DF25" s="571"/>
      <c r="DG25" s="571"/>
      <c r="DH25" s="571"/>
      <c r="DI25" s="571"/>
      <c r="DJ25" s="571"/>
      <c r="DK25" s="572"/>
      <c r="DL25" s="576">
        <v>3200189</v>
      </c>
      <c r="DM25" s="571"/>
      <c r="DN25" s="571"/>
      <c r="DO25" s="571"/>
      <c r="DP25" s="571"/>
      <c r="DQ25" s="571"/>
      <c r="DR25" s="571"/>
      <c r="DS25" s="571"/>
      <c r="DT25" s="571"/>
      <c r="DU25" s="571"/>
      <c r="DV25" s="572"/>
      <c r="DW25" s="573">
        <v>24.4</v>
      </c>
      <c r="DX25" s="574"/>
      <c r="DY25" s="574"/>
      <c r="DZ25" s="574"/>
      <c r="EA25" s="574"/>
      <c r="EB25" s="574"/>
      <c r="EC25" s="602"/>
    </row>
    <row r="26" spans="2:133" ht="11.25" customHeight="1" x14ac:dyDescent="0.2">
      <c r="B26" s="568" t="s">
        <v>388</v>
      </c>
      <c r="C26" s="357"/>
      <c r="D26" s="357"/>
      <c r="E26" s="357"/>
      <c r="F26" s="357"/>
      <c r="G26" s="357"/>
      <c r="H26" s="357"/>
      <c r="I26" s="357"/>
      <c r="J26" s="357"/>
      <c r="K26" s="357"/>
      <c r="L26" s="357"/>
      <c r="M26" s="357"/>
      <c r="N26" s="357"/>
      <c r="O26" s="357"/>
      <c r="P26" s="357"/>
      <c r="Q26" s="569"/>
      <c r="R26" s="570">
        <v>6276</v>
      </c>
      <c r="S26" s="454"/>
      <c r="T26" s="454"/>
      <c r="U26" s="454"/>
      <c r="V26" s="454"/>
      <c r="W26" s="454"/>
      <c r="X26" s="454"/>
      <c r="Y26" s="583"/>
      <c r="Z26" s="603">
        <v>0</v>
      </c>
      <c r="AA26" s="603"/>
      <c r="AB26" s="603"/>
      <c r="AC26" s="603"/>
      <c r="AD26" s="604">
        <v>6276</v>
      </c>
      <c r="AE26" s="604"/>
      <c r="AF26" s="604"/>
      <c r="AG26" s="604"/>
      <c r="AH26" s="604"/>
      <c r="AI26" s="604"/>
      <c r="AJ26" s="604"/>
      <c r="AK26" s="604"/>
      <c r="AL26" s="573">
        <v>0</v>
      </c>
      <c r="AM26" s="317"/>
      <c r="AN26" s="317"/>
      <c r="AO26" s="605"/>
      <c r="AP26" s="568" t="s">
        <v>390</v>
      </c>
      <c r="AQ26" s="627"/>
      <c r="AR26" s="627"/>
      <c r="AS26" s="627"/>
      <c r="AT26" s="627"/>
      <c r="AU26" s="627"/>
      <c r="AV26" s="627"/>
      <c r="AW26" s="627"/>
      <c r="AX26" s="627"/>
      <c r="AY26" s="627"/>
      <c r="AZ26" s="627"/>
      <c r="BA26" s="627"/>
      <c r="BB26" s="627"/>
      <c r="BC26" s="627"/>
      <c r="BD26" s="627"/>
      <c r="BE26" s="627"/>
      <c r="BF26" s="628"/>
      <c r="BG26" s="570" t="s">
        <v>200</v>
      </c>
      <c r="BH26" s="454"/>
      <c r="BI26" s="454"/>
      <c r="BJ26" s="454"/>
      <c r="BK26" s="454"/>
      <c r="BL26" s="454"/>
      <c r="BM26" s="454"/>
      <c r="BN26" s="583"/>
      <c r="BO26" s="603" t="s">
        <v>200</v>
      </c>
      <c r="BP26" s="603"/>
      <c r="BQ26" s="603"/>
      <c r="BR26" s="603"/>
      <c r="BS26" s="604" t="s">
        <v>200</v>
      </c>
      <c r="BT26" s="604"/>
      <c r="BU26" s="604"/>
      <c r="BV26" s="604"/>
      <c r="BW26" s="604"/>
      <c r="BX26" s="604"/>
      <c r="BY26" s="604"/>
      <c r="BZ26" s="604"/>
      <c r="CA26" s="604"/>
      <c r="CB26" s="626"/>
      <c r="CD26" s="568" t="s">
        <v>124</v>
      </c>
      <c r="CE26" s="357"/>
      <c r="CF26" s="357"/>
      <c r="CG26" s="357"/>
      <c r="CH26" s="357"/>
      <c r="CI26" s="357"/>
      <c r="CJ26" s="357"/>
      <c r="CK26" s="357"/>
      <c r="CL26" s="357"/>
      <c r="CM26" s="357"/>
      <c r="CN26" s="357"/>
      <c r="CO26" s="357"/>
      <c r="CP26" s="357"/>
      <c r="CQ26" s="569"/>
      <c r="CR26" s="570">
        <v>1921683</v>
      </c>
      <c r="CS26" s="454"/>
      <c r="CT26" s="454"/>
      <c r="CU26" s="454"/>
      <c r="CV26" s="454"/>
      <c r="CW26" s="454"/>
      <c r="CX26" s="454"/>
      <c r="CY26" s="583"/>
      <c r="CZ26" s="573">
        <v>6.3</v>
      </c>
      <c r="DA26" s="574"/>
      <c r="DB26" s="574"/>
      <c r="DC26" s="575"/>
      <c r="DD26" s="576">
        <v>1821210</v>
      </c>
      <c r="DE26" s="454"/>
      <c r="DF26" s="454"/>
      <c r="DG26" s="454"/>
      <c r="DH26" s="454"/>
      <c r="DI26" s="454"/>
      <c r="DJ26" s="454"/>
      <c r="DK26" s="583"/>
      <c r="DL26" s="576" t="s">
        <v>200</v>
      </c>
      <c r="DM26" s="454"/>
      <c r="DN26" s="454"/>
      <c r="DO26" s="454"/>
      <c r="DP26" s="454"/>
      <c r="DQ26" s="454"/>
      <c r="DR26" s="454"/>
      <c r="DS26" s="454"/>
      <c r="DT26" s="454"/>
      <c r="DU26" s="454"/>
      <c r="DV26" s="583"/>
      <c r="DW26" s="573" t="s">
        <v>200</v>
      </c>
      <c r="DX26" s="574"/>
      <c r="DY26" s="574"/>
      <c r="DZ26" s="574"/>
      <c r="EA26" s="574"/>
      <c r="EB26" s="574"/>
      <c r="EC26" s="602"/>
    </row>
    <row r="27" spans="2:133" ht="11.25" customHeight="1" x14ac:dyDescent="0.2">
      <c r="B27" s="568" t="s">
        <v>155</v>
      </c>
      <c r="C27" s="357"/>
      <c r="D27" s="357"/>
      <c r="E27" s="357"/>
      <c r="F27" s="357"/>
      <c r="G27" s="357"/>
      <c r="H27" s="357"/>
      <c r="I27" s="357"/>
      <c r="J27" s="357"/>
      <c r="K27" s="357"/>
      <c r="L27" s="357"/>
      <c r="M27" s="357"/>
      <c r="N27" s="357"/>
      <c r="O27" s="357"/>
      <c r="P27" s="357"/>
      <c r="Q27" s="569"/>
      <c r="R27" s="570">
        <v>97316</v>
      </c>
      <c r="S27" s="454"/>
      <c r="T27" s="454"/>
      <c r="U27" s="454"/>
      <c r="V27" s="454"/>
      <c r="W27" s="454"/>
      <c r="X27" s="454"/>
      <c r="Y27" s="583"/>
      <c r="Z27" s="603">
        <v>0.3</v>
      </c>
      <c r="AA27" s="603"/>
      <c r="AB27" s="603"/>
      <c r="AC27" s="603"/>
      <c r="AD27" s="604">
        <v>8874</v>
      </c>
      <c r="AE27" s="604"/>
      <c r="AF27" s="604"/>
      <c r="AG27" s="604"/>
      <c r="AH27" s="604"/>
      <c r="AI27" s="604"/>
      <c r="AJ27" s="604"/>
      <c r="AK27" s="604"/>
      <c r="AL27" s="573">
        <v>0.1</v>
      </c>
      <c r="AM27" s="317"/>
      <c r="AN27" s="317"/>
      <c r="AO27" s="605"/>
      <c r="AP27" s="568" t="s">
        <v>392</v>
      </c>
      <c r="AQ27" s="357"/>
      <c r="AR27" s="357"/>
      <c r="AS27" s="357"/>
      <c r="AT27" s="357"/>
      <c r="AU27" s="357"/>
      <c r="AV27" s="357"/>
      <c r="AW27" s="357"/>
      <c r="AX27" s="357"/>
      <c r="AY27" s="357"/>
      <c r="AZ27" s="357"/>
      <c r="BA27" s="357"/>
      <c r="BB27" s="357"/>
      <c r="BC27" s="357"/>
      <c r="BD27" s="357"/>
      <c r="BE27" s="357"/>
      <c r="BF27" s="569"/>
      <c r="BG27" s="570">
        <v>6440358</v>
      </c>
      <c r="BH27" s="454"/>
      <c r="BI27" s="454"/>
      <c r="BJ27" s="454"/>
      <c r="BK27" s="454"/>
      <c r="BL27" s="454"/>
      <c r="BM27" s="454"/>
      <c r="BN27" s="583"/>
      <c r="BO27" s="603">
        <v>100</v>
      </c>
      <c r="BP27" s="603"/>
      <c r="BQ27" s="603"/>
      <c r="BR27" s="603"/>
      <c r="BS27" s="604">
        <v>125784</v>
      </c>
      <c r="BT27" s="604"/>
      <c r="BU27" s="604"/>
      <c r="BV27" s="604"/>
      <c r="BW27" s="604"/>
      <c r="BX27" s="604"/>
      <c r="BY27" s="604"/>
      <c r="BZ27" s="604"/>
      <c r="CA27" s="604"/>
      <c r="CB27" s="626"/>
      <c r="CD27" s="568" t="s">
        <v>223</v>
      </c>
      <c r="CE27" s="357"/>
      <c r="CF27" s="357"/>
      <c r="CG27" s="357"/>
      <c r="CH27" s="357"/>
      <c r="CI27" s="357"/>
      <c r="CJ27" s="357"/>
      <c r="CK27" s="357"/>
      <c r="CL27" s="357"/>
      <c r="CM27" s="357"/>
      <c r="CN27" s="357"/>
      <c r="CO27" s="357"/>
      <c r="CP27" s="357"/>
      <c r="CQ27" s="569"/>
      <c r="CR27" s="570">
        <v>5796186</v>
      </c>
      <c r="CS27" s="571"/>
      <c r="CT27" s="571"/>
      <c r="CU27" s="571"/>
      <c r="CV27" s="571"/>
      <c r="CW27" s="571"/>
      <c r="CX27" s="571"/>
      <c r="CY27" s="572"/>
      <c r="CZ27" s="573">
        <v>18.899999999999999</v>
      </c>
      <c r="DA27" s="574"/>
      <c r="DB27" s="574"/>
      <c r="DC27" s="575"/>
      <c r="DD27" s="576">
        <v>2128468</v>
      </c>
      <c r="DE27" s="571"/>
      <c r="DF27" s="571"/>
      <c r="DG27" s="571"/>
      <c r="DH27" s="571"/>
      <c r="DI27" s="571"/>
      <c r="DJ27" s="571"/>
      <c r="DK27" s="572"/>
      <c r="DL27" s="576">
        <v>1521123</v>
      </c>
      <c r="DM27" s="571"/>
      <c r="DN27" s="571"/>
      <c r="DO27" s="571"/>
      <c r="DP27" s="571"/>
      <c r="DQ27" s="571"/>
      <c r="DR27" s="571"/>
      <c r="DS27" s="571"/>
      <c r="DT27" s="571"/>
      <c r="DU27" s="571"/>
      <c r="DV27" s="572"/>
      <c r="DW27" s="573">
        <v>11.6</v>
      </c>
      <c r="DX27" s="574"/>
      <c r="DY27" s="574"/>
      <c r="DZ27" s="574"/>
      <c r="EA27" s="574"/>
      <c r="EB27" s="574"/>
      <c r="EC27" s="602"/>
    </row>
    <row r="28" spans="2:133" ht="11.25" customHeight="1" x14ac:dyDescent="0.2">
      <c r="B28" s="568" t="s">
        <v>231</v>
      </c>
      <c r="C28" s="357"/>
      <c r="D28" s="357"/>
      <c r="E28" s="357"/>
      <c r="F28" s="357"/>
      <c r="G28" s="357"/>
      <c r="H28" s="357"/>
      <c r="I28" s="357"/>
      <c r="J28" s="357"/>
      <c r="K28" s="357"/>
      <c r="L28" s="357"/>
      <c r="M28" s="357"/>
      <c r="N28" s="357"/>
      <c r="O28" s="357"/>
      <c r="P28" s="357"/>
      <c r="Q28" s="569"/>
      <c r="R28" s="570">
        <v>187431</v>
      </c>
      <c r="S28" s="454"/>
      <c r="T28" s="454"/>
      <c r="U28" s="454"/>
      <c r="V28" s="454"/>
      <c r="W28" s="454"/>
      <c r="X28" s="454"/>
      <c r="Y28" s="583"/>
      <c r="Z28" s="603">
        <v>0.6</v>
      </c>
      <c r="AA28" s="603"/>
      <c r="AB28" s="603"/>
      <c r="AC28" s="603"/>
      <c r="AD28" s="604">
        <v>10659</v>
      </c>
      <c r="AE28" s="604"/>
      <c r="AF28" s="604"/>
      <c r="AG28" s="604"/>
      <c r="AH28" s="604"/>
      <c r="AI28" s="604"/>
      <c r="AJ28" s="604"/>
      <c r="AK28" s="604"/>
      <c r="AL28" s="573">
        <v>0.1</v>
      </c>
      <c r="AM28" s="317"/>
      <c r="AN28" s="317"/>
      <c r="AO28" s="605"/>
      <c r="AP28" s="568"/>
      <c r="AQ28" s="357"/>
      <c r="AR28" s="357"/>
      <c r="AS28" s="357"/>
      <c r="AT28" s="357"/>
      <c r="AU28" s="357"/>
      <c r="AV28" s="357"/>
      <c r="AW28" s="357"/>
      <c r="AX28" s="357"/>
      <c r="AY28" s="357"/>
      <c r="AZ28" s="357"/>
      <c r="BA28" s="357"/>
      <c r="BB28" s="357"/>
      <c r="BC28" s="357"/>
      <c r="BD28" s="357"/>
      <c r="BE28" s="357"/>
      <c r="BF28" s="569"/>
      <c r="BG28" s="570"/>
      <c r="BH28" s="454"/>
      <c r="BI28" s="454"/>
      <c r="BJ28" s="454"/>
      <c r="BK28" s="454"/>
      <c r="BL28" s="454"/>
      <c r="BM28" s="454"/>
      <c r="BN28" s="583"/>
      <c r="BO28" s="603"/>
      <c r="BP28" s="603"/>
      <c r="BQ28" s="603"/>
      <c r="BR28" s="603"/>
      <c r="BS28" s="576"/>
      <c r="BT28" s="454"/>
      <c r="BU28" s="454"/>
      <c r="BV28" s="454"/>
      <c r="BW28" s="454"/>
      <c r="BX28" s="454"/>
      <c r="BY28" s="454"/>
      <c r="BZ28" s="454"/>
      <c r="CA28" s="454"/>
      <c r="CB28" s="601"/>
      <c r="CD28" s="568" t="s">
        <v>386</v>
      </c>
      <c r="CE28" s="357"/>
      <c r="CF28" s="357"/>
      <c r="CG28" s="357"/>
      <c r="CH28" s="357"/>
      <c r="CI28" s="357"/>
      <c r="CJ28" s="357"/>
      <c r="CK28" s="357"/>
      <c r="CL28" s="357"/>
      <c r="CM28" s="357"/>
      <c r="CN28" s="357"/>
      <c r="CO28" s="357"/>
      <c r="CP28" s="357"/>
      <c r="CQ28" s="569"/>
      <c r="CR28" s="570">
        <v>1600072</v>
      </c>
      <c r="CS28" s="454"/>
      <c r="CT28" s="454"/>
      <c r="CU28" s="454"/>
      <c r="CV28" s="454"/>
      <c r="CW28" s="454"/>
      <c r="CX28" s="454"/>
      <c r="CY28" s="583"/>
      <c r="CZ28" s="573">
        <v>5.2</v>
      </c>
      <c r="DA28" s="574"/>
      <c r="DB28" s="574"/>
      <c r="DC28" s="575"/>
      <c r="DD28" s="576">
        <v>1600072</v>
      </c>
      <c r="DE28" s="454"/>
      <c r="DF28" s="454"/>
      <c r="DG28" s="454"/>
      <c r="DH28" s="454"/>
      <c r="DI28" s="454"/>
      <c r="DJ28" s="454"/>
      <c r="DK28" s="583"/>
      <c r="DL28" s="576">
        <v>1600072</v>
      </c>
      <c r="DM28" s="454"/>
      <c r="DN28" s="454"/>
      <c r="DO28" s="454"/>
      <c r="DP28" s="454"/>
      <c r="DQ28" s="454"/>
      <c r="DR28" s="454"/>
      <c r="DS28" s="454"/>
      <c r="DT28" s="454"/>
      <c r="DU28" s="454"/>
      <c r="DV28" s="583"/>
      <c r="DW28" s="573">
        <v>12.2</v>
      </c>
      <c r="DX28" s="574"/>
      <c r="DY28" s="574"/>
      <c r="DZ28" s="574"/>
      <c r="EA28" s="574"/>
      <c r="EB28" s="574"/>
      <c r="EC28" s="602"/>
    </row>
    <row r="29" spans="2:133" ht="11.25" customHeight="1" x14ac:dyDescent="0.2">
      <c r="B29" s="568" t="s">
        <v>17</v>
      </c>
      <c r="C29" s="357"/>
      <c r="D29" s="357"/>
      <c r="E29" s="357"/>
      <c r="F29" s="357"/>
      <c r="G29" s="357"/>
      <c r="H29" s="357"/>
      <c r="I29" s="357"/>
      <c r="J29" s="357"/>
      <c r="K29" s="357"/>
      <c r="L29" s="357"/>
      <c r="M29" s="357"/>
      <c r="N29" s="357"/>
      <c r="O29" s="357"/>
      <c r="P29" s="357"/>
      <c r="Q29" s="569"/>
      <c r="R29" s="570">
        <v>25733</v>
      </c>
      <c r="S29" s="454"/>
      <c r="T29" s="454"/>
      <c r="U29" s="454"/>
      <c r="V29" s="454"/>
      <c r="W29" s="454"/>
      <c r="X29" s="454"/>
      <c r="Y29" s="583"/>
      <c r="Z29" s="603">
        <v>0.1</v>
      </c>
      <c r="AA29" s="603"/>
      <c r="AB29" s="603"/>
      <c r="AC29" s="603"/>
      <c r="AD29" s="604" t="s">
        <v>200</v>
      </c>
      <c r="AE29" s="604"/>
      <c r="AF29" s="604"/>
      <c r="AG29" s="604"/>
      <c r="AH29" s="604"/>
      <c r="AI29" s="604"/>
      <c r="AJ29" s="604"/>
      <c r="AK29" s="604"/>
      <c r="AL29" s="573" t="s">
        <v>200</v>
      </c>
      <c r="AM29" s="317"/>
      <c r="AN29" s="317"/>
      <c r="AO29" s="605"/>
      <c r="AP29" s="548"/>
      <c r="AQ29" s="549"/>
      <c r="AR29" s="549"/>
      <c r="AS29" s="549"/>
      <c r="AT29" s="549"/>
      <c r="AU29" s="549"/>
      <c r="AV29" s="549"/>
      <c r="AW29" s="549"/>
      <c r="AX29" s="549"/>
      <c r="AY29" s="549"/>
      <c r="AZ29" s="549"/>
      <c r="BA29" s="549"/>
      <c r="BB29" s="549"/>
      <c r="BC29" s="549"/>
      <c r="BD29" s="549"/>
      <c r="BE29" s="549"/>
      <c r="BF29" s="550"/>
      <c r="BG29" s="570"/>
      <c r="BH29" s="454"/>
      <c r="BI29" s="454"/>
      <c r="BJ29" s="454"/>
      <c r="BK29" s="454"/>
      <c r="BL29" s="454"/>
      <c r="BM29" s="454"/>
      <c r="BN29" s="583"/>
      <c r="BO29" s="603"/>
      <c r="BP29" s="603"/>
      <c r="BQ29" s="603"/>
      <c r="BR29" s="603"/>
      <c r="BS29" s="604"/>
      <c r="BT29" s="604"/>
      <c r="BU29" s="604"/>
      <c r="BV29" s="604"/>
      <c r="BW29" s="604"/>
      <c r="BX29" s="604"/>
      <c r="BY29" s="604"/>
      <c r="BZ29" s="604"/>
      <c r="CA29" s="604"/>
      <c r="CB29" s="626"/>
      <c r="CD29" s="348" t="s">
        <v>173</v>
      </c>
      <c r="CE29" s="350"/>
      <c r="CF29" s="568" t="s">
        <v>22</v>
      </c>
      <c r="CG29" s="357"/>
      <c r="CH29" s="357"/>
      <c r="CI29" s="357"/>
      <c r="CJ29" s="357"/>
      <c r="CK29" s="357"/>
      <c r="CL29" s="357"/>
      <c r="CM29" s="357"/>
      <c r="CN29" s="357"/>
      <c r="CO29" s="357"/>
      <c r="CP29" s="357"/>
      <c r="CQ29" s="569"/>
      <c r="CR29" s="570">
        <v>1600072</v>
      </c>
      <c r="CS29" s="571"/>
      <c r="CT29" s="571"/>
      <c r="CU29" s="571"/>
      <c r="CV29" s="571"/>
      <c r="CW29" s="571"/>
      <c r="CX29" s="571"/>
      <c r="CY29" s="572"/>
      <c r="CZ29" s="573">
        <v>5.2</v>
      </c>
      <c r="DA29" s="574"/>
      <c r="DB29" s="574"/>
      <c r="DC29" s="575"/>
      <c r="DD29" s="576">
        <v>1600072</v>
      </c>
      <c r="DE29" s="571"/>
      <c r="DF29" s="571"/>
      <c r="DG29" s="571"/>
      <c r="DH29" s="571"/>
      <c r="DI29" s="571"/>
      <c r="DJ29" s="571"/>
      <c r="DK29" s="572"/>
      <c r="DL29" s="576">
        <v>1600072</v>
      </c>
      <c r="DM29" s="571"/>
      <c r="DN29" s="571"/>
      <c r="DO29" s="571"/>
      <c r="DP29" s="571"/>
      <c r="DQ29" s="571"/>
      <c r="DR29" s="571"/>
      <c r="DS29" s="571"/>
      <c r="DT29" s="571"/>
      <c r="DU29" s="571"/>
      <c r="DV29" s="572"/>
      <c r="DW29" s="573">
        <v>12.2</v>
      </c>
      <c r="DX29" s="574"/>
      <c r="DY29" s="574"/>
      <c r="DZ29" s="574"/>
      <c r="EA29" s="574"/>
      <c r="EB29" s="574"/>
      <c r="EC29" s="602"/>
    </row>
    <row r="30" spans="2:133" ht="11.25" customHeight="1" x14ac:dyDescent="0.2">
      <c r="B30" s="568" t="s">
        <v>345</v>
      </c>
      <c r="C30" s="357"/>
      <c r="D30" s="357"/>
      <c r="E30" s="357"/>
      <c r="F30" s="357"/>
      <c r="G30" s="357"/>
      <c r="H30" s="357"/>
      <c r="I30" s="357"/>
      <c r="J30" s="357"/>
      <c r="K30" s="357"/>
      <c r="L30" s="357"/>
      <c r="M30" s="357"/>
      <c r="N30" s="357"/>
      <c r="O30" s="357"/>
      <c r="P30" s="357"/>
      <c r="Q30" s="569"/>
      <c r="R30" s="570">
        <v>3855301</v>
      </c>
      <c r="S30" s="454"/>
      <c r="T30" s="454"/>
      <c r="U30" s="454"/>
      <c r="V30" s="454"/>
      <c r="W30" s="454"/>
      <c r="X30" s="454"/>
      <c r="Y30" s="583"/>
      <c r="Z30" s="603">
        <v>12.2</v>
      </c>
      <c r="AA30" s="603"/>
      <c r="AB30" s="603"/>
      <c r="AC30" s="603"/>
      <c r="AD30" s="604" t="s">
        <v>200</v>
      </c>
      <c r="AE30" s="604"/>
      <c r="AF30" s="604"/>
      <c r="AG30" s="604"/>
      <c r="AH30" s="604"/>
      <c r="AI30" s="604"/>
      <c r="AJ30" s="604"/>
      <c r="AK30" s="604"/>
      <c r="AL30" s="573" t="s">
        <v>200</v>
      </c>
      <c r="AM30" s="317"/>
      <c r="AN30" s="317"/>
      <c r="AO30" s="605"/>
      <c r="AP30" s="483" t="s">
        <v>317</v>
      </c>
      <c r="AQ30" s="484"/>
      <c r="AR30" s="484"/>
      <c r="AS30" s="484"/>
      <c r="AT30" s="484"/>
      <c r="AU30" s="484"/>
      <c r="AV30" s="484"/>
      <c r="AW30" s="484"/>
      <c r="AX30" s="484"/>
      <c r="AY30" s="484"/>
      <c r="AZ30" s="484"/>
      <c r="BA30" s="484"/>
      <c r="BB30" s="484"/>
      <c r="BC30" s="484"/>
      <c r="BD30" s="484"/>
      <c r="BE30" s="484"/>
      <c r="BF30" s="526"/>
      <c r="BG30" s="483" t="s">
        <v>189</v>
      </c>
      <c r="BH30" s="624"/>
      <c r="BI30" s="624"/>
      <c r="BJ30" s="624"/>
      <c r="BK30" s="624"/>
      <c r="BL30" s="624"/>
      <c r="BM30" s="624"/>
      <c r="BN30" s="624"/>
      <c r="BO30" s="624"/>
      <c r="BP30" s="624"/>
      <c r="BQ30" s="625"/>
      <c r="BR30" s="483" t="s">
        <v>394</v>
      </c>
      <c r="BS30" s="624"/>
      <c r="BT30" s="624"/>
      <c r="BU30" s="624"/>
      <c r="BV30" s="624"/>
      <c r="BW30" s="624"/>
      <c r="BX30" s="624"/>
      <c r="BY30" s="624"/>
      <c r="BZ30" s="624"/>
      <c r="CA30" s="624"/>
      <c r="CB30" s="625"/>
      <c r="CD30" s="351"/>
      <c r="CE30" s="353"/>
      <c r="CF30" s="568" t="s">
        <v>395</v>
      </c>
      <c r="CG30" s="357"/>
      <c r="CH30" s="357"/>
      <c r="CI30" s="357"/>
      <c r="CJ30" s="357"/>
      <c r="CK30" s="357"/>
      <c r="CL30" s="357"/>
      <c r="CM30" s="357"/>
      <c r="CN30" s="357"/>
      <c r="CO30" s="357"/>
      <c r="CP30" s="357"/>
      <c r="CQ30" s="569"/>
      <c r="CR30" s="570">
        <v>1539812</v>
      </c>
      <c r="CS30" s="454"/>
      <c r="CT30" s="454"/>
      <c r="CU30" s="454"/>
      <c r="CV30" s="454"/>
      <c r="CW30" s="454"/>
      <c r="CX30" s="454"/>
      <c r="CY30" s="583"/>
      <c r="CZ30" s="573">
        <v>5</v>
      </c>
      <c r="DA30" s="574"/>
      <c r="DB30" s="574"/>
      <c r="DC30" s="575"/>
      <c r="DD30" s="576">
        <v>1539812</v>
      </c>
      <c r="DE30" s="454"/>
      <c r="DF30" s="454"/>
      <c r="DG30" s="454"/>
      <c r="DH30" s="454"/>
      <c r="DI30" s="454"/>
      <c r="DJ30" s="454"/>
      <c r="DK30" s="583"/>
      <c r="DL30" s="576">
        <v>1539812</v>
      </c>
      <c r="DM30" s="454"/>
      <c r="DN30" s="454"/>
      <c r="DO30" s="454"/>
      <c r="DP30" s="454"/>
      <c r="DQ30" s="454"/>
      <c r="DR30" s="454"/>
      <c r="DS30" s="454"/>
      <c r="DT30" s="454"/>
      <c r="DU30" s="454"/>
      <c r="DV30" s="583"/>
      <c r="DW30" s="573">
        <v>11.7</v>
      </c>
      <c r="DX30" s="574"/>
      <c r="DY30" s="574"/>
      <c r="DZ30" s="574"/>
      <c r="EA30" s="574"/>
      <c r="EB30" s="574"/>
      <c r="EC30" s="602"/>
    </row>
    <row r="31" spans="2:133" ht="11.25" customHeight="1" x14ac:dyDescent="0.2">
      <c r="B31" s="620" t="s">
        <v>53</v>
      </c>
      <c r="C31" s="621"/>
      <c r="D31" s="621"/>
      <c r="E31" s="621"/>
      <c r="F31" s="621"/>
      <c r="G31" s="621"/>
      <c r="H31" s="621"/>
      <c r="I31" s="621"/>
      <c r="J31" s="621"/>
      <c r="K31" s="621"/>
      <c r="L31" s="621"/>
      <c r="M31" s="621"/>
      <c r="N31" s="621"/>
      <c r="O31" s="621"/>
      <c r="P31" s="621"/>
      <c r="Q31" s="622"/>
      <c r="R31" s="570" t="s">
        <v>200</v>
      </c>
      <c r="S31" s="454"/>
      <c r="T31" s="454"/>
      <c r="U31" s="454"/>
      <c r="V31" s="454"/>
      <c r="W31" s="454"/>
      <c r="X31" s="454"/>
      <c r="Y31" s="583"/>
      <c r="Z31" s="603" t="s">
        <v>200</v>
      </c>
      <c r="AA31" s="603"/>
      <c r="AB31" s="603"/>
      <c r="AC31" s="603"/>
      <c r="AD31" s="604" t="s">
        <v>200</v>
      </c>
      <c r="AE31" s="604"/>
      <c r="AF31" s="604"/>
      <c r="AG31" s="604"/>
      <c r="AH31" s="604"/>
      <c r="AI31" s="604"/>
      <c r="AJ31" s="604"/>
      <c r="AK31" s="604"/>
      <c r="AL31" s="573" t="s">
        <v>200</v>
      </c>
      <c r="AM31" s="317"/>
      <c r="AN31" s="317"/>
      <c r="AO31" s="605"/>
      <c r="AP31" s="340" t="s">
        <v>4</v>
      </c>
      <c r="AQ31" s="341"/>
      <c r="AR31" s="341"/>
      <c r="AS31" s="341"/>
      <c r="AT31" s="565" t="s">
        <v>233</v>
      </c>
      <c r="AU31" s="42"/>
      <c r="AV31" s="42"/>
      <c r="AW31" s="42"/>
      <c r="AX31" s="612" t="s">
        <v>276</v>
      </c>
      <c r="AY31" s="613"/>
      <c r="AZ31" s="613"/>
      <c r="BA31" s="613"/>
      <c r="BB31" s="613"/>
      <c r="BC31" s="613"/>
      <c r="BD31" s="613"/>
      <c r="BE31" s="613"/>
      <c r="BF31" s="614"/>
      <c r="BG31" s="623">
        <v>99.1</v>
      </c>
      <c r="BH31" s="617"/>
      <c r="BI31" s="617"/>
      <c r="BJ31" s="617"/>
      <c r="BK31" s="617"/>
      <c r="BL31" s="617"/>
      <c r="BM31" s="616">
        <v>97.2</v>
      </c>
      <c r="BN31" s="617"/>
      <c r="BO31" s="617"/>
      <c r="BP31" s="617"/>
      <c r="BQ31" s="618"/>
      <c r="BR31" s="623">
        <v>99.1</v>
      </c>
      <c r="BS31" s="617"/>
      <c r="BT31" s="617"/>
      <c r="BU31" s="617"/>
      <c r="BV31" s="617"/>
      <c r="BW31" s="617"/>
      <c r="BX31" s="616">
        <v>97.2</v>
      </c>
      <c r="BY31" s="617"/>
      <c r="BZ31" s="617"/>
      <c r="CA31" s="617"/>
      <c r="CB31" s="618"/>
      <c r="CD31" s="351"/>
      <c r="CE31" s="353"/>
      <c r="CF31" s="568" t="s">
        <v>318</v>
      </c>
      <c r="CG31" s="357"/>
      <c r="CH31" s="357"/>
      <c r="CI31" s="357"/>
      <c r="CJ31" s="357"/>
      <c r="CK31" s="357"/>
      <c r="CL31" s="357"/>
      <c r="CM31" s="357"/>
      <c r="CN31" s="357"/>
      <c r="CO31" s="357"/>
      <c r="CP31" s="357"/>
      <c r="CQ31" s="569"/>
      <c r="CR31" s="570">
        <v>60260</v>
      </c>
      <c r="CS31" s="571"/>
      <c r="CT31" s="571"/>
      <c r="CU31" s="571"/>
      <c r="CV31" s="571"/>
      <c r="CW31" s="571"/>
      <c r="CX31" s="571"/>
      <c r="CY31" s="572"/>
      <c r="CZ31" s="573">
        <v>0.2</v>
      </c>
      <c r="DA31" s="574"/>
      <c r="DB31" s="574"/>
      <c r="DC31" s="575"/>
      <c r="DD31" s="576">
        <v>60260</v>
      </c>
      <c r="DE31" s="571"/>
      <c r="DF31" s="571"/>
      <c r="DG31" s="571"/>
      <c r="DH31" s="571"/>
      <c r="DI31" s="571"/>
      <c r="DJ31" s="571"/>
      <c r="DK31" s="572"/>
      <c r="DL31" s="576">
        <v>60260</v>
      </c>
      <c r="DM31" s="571"/>
      <c r="DN31" s="571"/>
      <c r="DO31" s="571"/>
      <c r="DP31" s="571"/>
      <c r="DQ31" s="571"/>
      <c r="DR31" s="571"/>
      <c r="DS31" s="571"/>
      <c r="DT31" s="571"/>
      <c r="DU31" s="571"/>
      <c r="DV31" s="572"/>
      <c r="DW31" s="573">
        <v>0.5</v>
      </c>
      <c r="DX31" s="574"/>
      <c r="DY31" s="574"/>
      <c r="DZ31" s="574"/>
      <c r="EA31" s="574"/>
      <c r="EB31" s="574"/>
      <c r="EC31" s="602"/>
    </row>
    <row r="32" spans="2:133" ht="11.25" customHeight="1" x14ac:dyDescent="0.2">
      <c r="B32" s="568" t="s">
        <v>396</v>
      </c>
      <c r="C32" s="357"/>
      <c r="D32" s="357"/>
      <c r="E32" s="357"/>
      <c r="F32" s="357"/>
      <c r="G32" s="357"/>
      <c r="H32" s="357"/>
      <c r="I32" s="357"/>
      <c r="J32" s="357"/>
      <c r="K32" s="357"/>
      <c r="L32" s="357"/>
      <c r="M32" s="357"/>
      <c r="N32" s="357"/>
      <c r="O32" s="357"/>
      <c r="P32" s="357"/>
      <c r="Q32" s="569"/>
      <c r="R32" s="570">
        <v>1852797</v>
      </c>
      <c r="S32" s="454"/>
      <c r="T32" s="454"/>
      <c r="U32" s="454"/>
      <c r="V32" s="454"/>
      <c r="W32" s="454"/>
      <c r="X32" s="454"/>
      <c r="Y32" s="583"/>
      <c r="Z32" s="603">
        <v>5.8</v>
      </c>
      <c r="AA32" s="603"/>
      <c r="AB32" s="603"/>
      <c r="AC32" s="603"/>
      <c r="AD32" s="604" t="s">
        <v>200</v>
      </c>
      <c r="AE32" s="604"/>
      <c r="AF32" s="604"/>
      <c r="AG32" s="604"/>
      <c r="AH32" s="604"/>
      <c r="AI32" s="604"/>
      <c r="AJ32" s="604"/>
      <c r="AK32" s="604"/>
      <c r="AL32" s="573" t="s">
        <v>200</v>
      </c>
      <c r="AM32" s="317"/>
      <c r="AN32" s="317"/>
      <c r="AO32" s="605"/>
      <c r="AP32" s="564"/>
      <c r="AQ32" s="406"/>
      <c r="AR32" s="406"/>
      <c r="AS32" s="406"/>
      <c r="AT32" s="566"/>
      <c r="AU32" s="1" t="s">
        <v>249</v>
      </c>
      <c r="AX32" s="568" t="s">
        <v>376</v>
      </c>
      <c r="AY32" s="357"/>
      <c r="AZ32" s="357"/>
      <c r="BA32" s="357"/>
      <c r="BB32" s="357"/>
      <c r="BC32" s="357"/>
      <c r="BD32" s="357"/>
      <c r="BE32" s="357"/>
      <c r="BF32" s="569"/>
      <c r="BG32" s="619">
        <v>98.8</v>
      </c>
      <c r="BH32" s="571"/>
      <c r="BI32" s="571"/>
      <c r="BJ32" s="571"/>
      <c r="BK32" s="571"/>
      <c r="BL32" s="571"/>
      <c r="BM32" s="317">
        <v>96.6</v>
      </c>
      <c r="BN32" s="571"/>
      <c r="BO32" s="571"/>
      <c r="BP32" s="571"/>
      <c r="BQ32" s="600"/>
      <c r="BR32" s="619">
        <v>98.8</v>
      </c>
      <c r="BS32" s="571"/>
      <c r="BT32" s="571"/>
      <c r="BU32" s="571"/>
      <c r="BV32" s="571"/>
      <c r="BW32" s="571"/>
      <c r="BX32" s="317">
        <v>96.8</v>
      </c>
      <c r="BY32" s="571"/>
      <c r="BZ32" s="571"/>
      <c r="CA32" s="571"/>
      <c r="CB32" s="600"/>
      <c r="CD32" s="354"/>
      <c r="CE32" s="356"/>
      <c r="CF32" s="568" t="s">
        <v>397</v>
      </c>
      <c r="CG32" s="357"/>
      <c r="CH32" s="357"/>
      <c r="CI32" s="357"/>
      <c r="CJ32" s="357"/>
      <c r="CK32" s="357"/>
      <c r="CL32" s="357"/>
      <c r="CM32" s="357"/>
      <c r="CN32" s="357"/>
      <c r="CO32" s="357"/>
      <c r="CP32" s="357"/>
      <c r="CQ32" s="569"/>
      <c r="CR32" s="570" t="s">
        <v>200</v>
      </c>
      <c r="CS32" s="454"/>
      <c r="CT32" s="454"/>
      <c r="CU32" s="454"/>
      <c r="CV32" s="454"/>
      <c r="CW32" s="454"/>
      <c r="CX32" s="454"/>
      <c r="CY32" s="583"/>
      <c r="CZ32" s="573" t="s">
        <v>200</v>
      </c>
      <c r="DA32" s="574"/>
      <c r="DB32" s="574"/>
      <c r="DC32" s="575"/>
      <c r="DD32" s="576" t="s">
        <v>200</v>
      </c>
      <c r="DE32" s="454"/>
      <c r="DF32" s="454"/>
      <c r="DG32" s="454"/>
      <c r="DH32" s="454"/>
      <c r="DI32" s="454"/>
      <c r="DJ32" s="454"/>
      <c r="DK32" s="583"/>
      <c r="DL32" s="576" t="s">
        <v>200</v>
      </c>
      <c r="DM32" s="454"/>
      <c r="DN32" s="454"/>
      <c r="DO32" s="454"/>
      <c r="DP32" s="454"/>
      <c r="DQ32" s="454"/>
      <c r="DR32" s="454"/>
      <c r="DS32" s="454"/>
      <c r="DT32" s="454"/>
      <c r="DU32" s="454"/>
      <c r="DV32" s="583"/>
      <c r="DW32" s="573" t="s">
        <v>200</v>
      </c>
      <c r="DX32" s="574"/>
      <c r="DY32" s="574"/>
      <c r="DZ32" s="574"/>
      <c r="EA32" s="574"/>
      <c r="EB32" s="574"/>
      <c r="EC32" s="602"/>
    </row>
    <row r="33" spans="2:133" ht="11.25" customHeight="1" x14ac:dyDescent="0.2">
      <c r="B33" s="568" t="s">
        <v>238</v>
      </c>
      <c r="C33" s="357"/>
      <c r="D33" s="357"/>
      <c r="E33" s="357"/>
      <c r="F33" s="357"/>
      <c r="G33" s="357"/>
      <c r="H33" s="357"/>
      <c r="I33" s="357"/>
      <c r="J33" s="357"/>
      <c r="K33" s="357"/>
      <c r="L33" s="357"/>
      <c r="M33" s="357"/>
      <c r="N33" s="357"/>
      <c r="O33" s="357"/>
      <c r="P33" s="357"/>
      <c r="Q33" s="569"/>
      <c r="R33" s="570">
        <v>284153</v>
      </c>
      <c r="S33" s="454"/>
      <c r="T33" s="454"/>
      <c r="U33" s="454"/>
      <c r="V33" s="454"/>
      <c r="W33" s="454"/>
      <c r="X33" s="454"/>
      <c r="Y33" s="583"/>
      <c r="Z33" s="603">
        <v>0.9</v>
      </c>
      <c r="AA33" s="603"/>
      <c r="AB33" s="603"/>
      <c r="AC33" s="603"/>
      <c r="AD33" s="604">
        <v>212336</v>
      </c>
      <c r="AE33" s="604"/>
      <c r="AF33" s="604"/>
      <c r="AG33" s="604"/>
      <c r="AH33" s="604"/>
      <c r="AI33" s="604"/>
      <c r="AJ33" s="604"/>
      <c r="AK33" s="604"/>
      <c r="AL33" s="573">
        <v>1.6</v>
      </c>
      <c r="AM33" s="317"/>
      <c r="AN33" s="317"/>
      <c r="AO33" s="605"/>
      <c r="AP33" s="343"/>
      <c r="AQ33" s="344"/>
      <c r="AR33" s="344"/>
      <c r="AS33" s="344"/>
      <c r="AT33" s="567"/>
      <c r="AU33" s="43"/>
      <c r="AV33" s="43"/>
      <c r="AW33" s="43"/>
      <c r="AX33" s="548" t="s">
        <v>157</v>
      </c>
      <c r="AY33" s="549"/>
      <c r="AZ33" s="549"/>
      <c r="BA33" s="549"/>
      <c r="BB33" s="549"/>
      <c r="BC33" s="549"/>
      <c r="BD33" s="549"/>
      <c r="BE33" s="549"/>
      <c r="BF33" s="550"/>
      <c r="BG33" s="615">
        <v>99.4</v>
      </c>
      <c r="BH33" s="552"/>
      <c r="BI33" s="552"/>
      <c r="BJ33" s="552"/>
      <c r="BK33" s="552"/>
      <c r="BL33" s="552"/>
      <c r="BM33" s="596">
        <v>97.7</v>
      </c>
      <c r="BN33" s="552"/>
      <c r="BO33" s="552"/>
      <c r="BP33" s="552"/>
      <c r="BQ33" s="591"/>
      <c r="BR33" s="615">
        <v>99.3</v>
      </c>
      <c r="BS33" s="552"/>
      <c r="BT33" s="552"/>
      <c r="BU33" s="552"/>
      <c r="BV33" s="552"/>
      <c r="BW33" s="552"/>
      <c r="BX33" s="596">
        <v>97.2</v>
      </c>
      <c r="BY33" s="552"/>
      <c r="BZ33" s="552"/>
      <c r="CA33" s="552"/>
      <c r="CB33" s="591"/>
      <c r="CD33" s="568" t="s">
        <v>399</v>
      </c>
      <c r="CE33" s="357"/>
      <c r="CF33" s="357"/>
      <c r="CG33" s="357"/>
      <c r="CH33" s="357"/>
      <c r="CI33" s="357"/>
      <c r="CJ33" s="357"/>
      <c r="CK33" s="357"/>
      <c r="CL33" s="357"/>
      <c r="CM33" s="357"/>
      <c r="CN33" s="357"/>
      <c r="CO33" s="357"/>
      <c r="CP33" s="357"/>
      <c r="CQ33" s="569"/>
      <c r="CR33" s="570">
        <v>14655336</v>
      </c>
      <c r="CS33" s="571"/>
      <c r="CT33" s="571"/>
      <c r="CU33" s="571"/>
      <c r="CV33" s="571"/>
      <c r="CW33" s="571"/>
      <c r="CX33" s="571"/>
      <c r="CY33" s="572"/>
      <c r="CZ33" s="573">
        <v>47.7</v>
      </c>
      <c r="DA33" s="574"/>
      <c r="DB33" s="574"/>
      <c r="DC33" s="575"/>
      <c r="DD33" s="576">
        <v>10182558</v>
      </c>
      <c r="DE33" s="571"/>
      <c r="DF33" s="571"/>
      <c r="DG33" s="571"/>
      <c r="DH33" s="571"/>
      <c r="DI33" s="571"/>
      <c r="DJ33" s="571"/>
      <c r="DK33" s="572"/>
      <c r="DL33" s="576">
        <v>6689782</v>
      </c>
      <c r="DM33" s="571"/>
      <c r="DN33" s="571"/>
      <c r="DO33" s="571"/>
      <c r="DP33" s="571"/>
      <c r="DQ33" s="571"/>
      <c r="DR33" s="571"/>
      <c r="DS33" s="571"/>
      <c r="DT33" s="571"/>
      <c r="DU33" s="571"/>
      <c r="DV33" s="572"/>
      <c r="DW33" s="573">
        <v>51</v>
      </c>
      <c r="DX33" s="574"/>
      <c r="DY33" s="574"/>
      <c r="DZ33" s="574"/>
      <c r="EA33" s="574"/>
      <c r="EB33" s="574"/>
      <c r="EC33" s="602"/>
    </row>
    <row r="34" spans="2:133" ht="11.25" customHeight="1" x14ac:dyDescent="0.2">
      <c r="B34" s="568" t="s">
        <v>146</v>
      </c>
      <c r="C34" s="357"/>
      <c r="D34" s="357"/>
      <c r="E34" s="357"/>
      <c r="F34" s="357"/>
      <c r="G34" s="357"/>
      <c r="H34" s="357"/>
      <c r="I34" s="357"/>
      <c r="J34" s="357"/>
      <c r="K34" s="357"/>
      <c r="L34" s="357"/>
      <c r="M34" s="357"/>
      <c r="N34" s="357"/>
      <c r="O34" s="357"/>
      <c r="P34" s="357"/>
      <c r="Q34" s="569"/>
      <c r="R34" s="570">
        <v>213059</v>
      </c>
      <c r="S34" s="454"/>
      <c r="T34" s="454"/>
      <c r="U34" s="454"/>
      <c r="V34" s="454"/>
      <c r="W34" s="454"/>
      <c r="X34" s="454"/>
      <c r="Y34" s="583"/>
      <c r="Z34" s="603">
        <v>0.7</v>
      </c>
      <c r="AA34" s="603"/>
      <c r="AB34" s="603"/>
      <c r="AC34" s="603"/>
      <c r="AD34" s="604" t="s">
        <v>200</v>
      </c>
      <c r="AE34" s="604"/>
      <c r="AF34" s="604"/>
      <c r="AG34" s="604"/>
      <c r="AH34" s="604"/>
      <c r="AI34" s="604"/>
      <c r="AJ34" s="604"/>
      <c r="AK34" s="604"/>
      <c r="AL34" s="573" t="s">
        <v>200</v>
      </c>
      <c r="AM34" s="317"/>
      <c r="AN34" s="317"/>
      <c r="AO34" s="605"/>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402</v>
      </c>
      <c r="CE34" s="357"/>
      <c r="CF34" s="357"/>
      <c r="CG34" s="357"/>
      <c r="CH34" s="357"/>
      <c r="CI34" s="357"/>
      <c r="CJ34" s="357"/>
      <c r="CK34" s="357"/>
      <c r="CL34" s="357"/>
      <c r="CM34" s="357"/>
      <c r="CN34" s="357"/>
      <c r="CO34" s="357"/>
      <c r="CP34" s="357"/>
      <c r="CQ34" s="569"/>
      <c r="CR34" s="570">
        <v>3508778</v>
      </c>
      <c r="CS34" s="454"/>
      <c r="CT34" s="454"/>
      <c r="CU34" s="454"/>
      <c r="CV34" s="454"/>
      <c r="CW34" s="454"/>
      <c r="CX34" s="454"/>
      <c r="CY34" s="583"/>
      <c r="CZ34" s="573">
        <v>11.4</v>
      </c>
      <c r="DA34" s="574"/>
      <c r="DB34" s="574"/>
      <c r="DC34" s="575"/>
      <c r="DD34" s="576">
        <v>2612699</v>
      </c>
      <c r="DE34" s="454"/>
      <c r="DF34" s="454"/>
      <c r="DG34" s="454"/>
      <c r="DH34" s="454"/>
      <c r="DI34" s="454"/>
      <c r="DJ34" s="454"/>
      <c r="DK34" s="583"/>
      <c r="DL34" s="576">
        <v>2432382</v>
      </c>
      <c r="DM34" s="454"/>
      <c r="DN34" s="454"/>
      <c r="DO34" s="454"/>
      <c r="DP34" s="454"/>
      <c r="DQ34" s="454"/>
      <c r="DR34" s="454"/>
      <c r="DS34" s="454"/>
      <c r="DT34" s="454"/>
      <c r="DU34" s="454"/>
      <c r="DV34" s="583"/>
      <c r="DW34" s="573">
        <v>18.600000000000001</v>
      </c>
      <c r="DX34" s="574"/>
      <c r="DY34" s="574"/>
      <c r="DZ34" s="574"/>
      <c r="EA34" s="574"/>
      <c r="EB34" s="574"/>
      <c r="EC34" s="602"/>
    </row>
    <row r="35" spans="2:133" ht="11.25" customHeight="1" x14ac:dyDescent="0.2">
      <c r="B35" s="568" t="s">
        <v>404</v>
      </c>
      <c r="C35" s="357"/>
      <c r="D35" s="357"/>
      <c r="E35" s="357"/>
      <c r="F35" s="357"/>
      <c r="G35" s="357"/>
      <c r="H35" s="357"/>
      <c r="I35" s="357"/>
      <c r="J35" s="357"/>
      <c r="K35" s="357"/>
      <c r="L35" s="357"/>
      <c r="M35" s="357"/>
      <c r="N35" s="357"/>
      <c r="O35" s="357"/>
      <c r="P35" s="357"/>
      <c r="Q35" s="569"/>
      <c r="R35" s="570">
        <v>1644690</v>
      </c>
      <c r="S35" s="454"/>
      <c r="T35" s="454"/>
      <c r="U35" s="454"/>
      <c r="V35" s="454"/>
      <c r="W35" s="454"/>
      <c r="X35" s="454"/>
      <c r="Y35" s="583"/>
      <c r="Z35" s="603">
        <v>5.2</v>
      </c>
      <c r="AA35" s="603"/>
      <c r="AB35" s="603"/>
      <c r="AC35" s="603"/>
      <c r="AD35" s="604" t="s">
        <v>200</v>
      </c>
      <c r="AE35" s="604"/>
      <c r="AF35" s="604"/>
      <c r="AG35" s="604"/>
      <c r="AH35" s="604"/>
      <c r="AI35" s="604"/>
      <c r="AJ35" s="604"/>
      <c r="AK35" s="604"/>
      <c r="AL35" s="573" t="s">
        <v>200</v>
      </c>
      <c r="AM35" s="317"/>
      <c r="AN35" s="317"/>
      <c r="AO35" s="605"/>
      <c r="AP35" s="16"/>
      <c r="AQ35" s="483" t="s">
        <v>405</v>
      </c>
      <c r="AR35" s="484"/>
      <c r="AS35" s="484"/>
      <c r="AT35" s="484"/>
      <c r="AU35" s="484"/>
      <c r="AV35" s="484"/>
      <c r="AW35" s="484"/>
      <c r="AX35" s="484"/>
      <c r="AY35" s="484"/>
      <c r="AZ35" s="484"/>
      <c r="BA35" s="484"/>
      <c r="BB35" s="484"/>
      <c r="BC35" s="484"/>
      <c r="BD35" s="484"/>
      <c r="BE35" s="484"/>
      <c r="BF35" s="526"/>
      <c r="BG35" s="483" t="s">
        <v>210</v>
      </c>
      <c r="BH35" s="484"/>
      <c r="BI35" s="484"/>
      <c r="BJ35" s="484"/>
      <c r="BK35" s="484"/>
      <c r="BL35" s="484"/>
      <c r="BM35" s="484"/>
      <c r="BN35" s="484"/>
      <c r="BO35" s="484"/>
      <c r="BP35" s="484"/>
      <c r="BQ35" s="484"/>
      <c r="BR35" s="484"/>
      <c r="BS35" s="484"/>
      <c r="BT35" s="484"/>
      <c r="BU35" s="484"/>
      <c r="BV35" s="484"/>
      <c r="BW35" s="484"/>
      <c r="BX35" s="484"/>
      <c r="BY35" s="484"/>
      <c r="BZ35" s="484"/>
      <c r="CA35" s="484"/>
      <c r="CB35" s="526"/>
      <c r="CD35" s="568" t="s">
        <v>407</v>
      </c>
      <c r="CE35" s="357"/>
      <c r="CF35" s="357"/>
      <c r="CG35" s="357"/>
      <c r="CH35" s="357"/>
      <c r="CI35" s="357"/>
      <c r="CJ35" s="357"/>
      <c r="CK35" s="357"/>
      <c r="CL35" s="357"/>
      <c r="CM35" s="357"/>
      <c r="CN35" s="357"/>
      <c r="CO35" s="357"/>
      <c r="CP35" s="357"/>
      <c r="CQ35" s="569"/>
      <c r="CR35" s="570">
        <v>78726</v>
      </c>
      <c r="CS35" s="571"/>
      <c r="CT35" s="571"/>
      <c r="CU35" s="571"/>
      <c r="CV35" s="571"/>
      <c r="CW35" s="571"/>
      <c r="CX35" s="571"/>
      <c r="CY35" s="572"/>
      <c r="CZ35" s="573">
        <v>0.3</v>
      </c>
      <c r="DA35" s="574"/>
      <c r="DB35" s="574"/>
      <c r="DC35" s="575"/>
      <c r="DD35" s="576">
        <v>60002</v>
      </c>
      <c r="DE35" s="571"/>
      <c r="DF35" s="571"/>
      <c r="DG35" s="571"/>
      <c r="DH35" s="571"/>
      <c r="DI35" s="571"/>
      <c r="DJ35" s="571"/>
      <c r="DK35" s="572"/>
      <c r="DL35" s="576">
        <v>18888</v>
      </c>
      <c r="DM35" s="571"/>
      <c r="DN35" s="571"/>
      <c r="DO35" s="571"/>
      <c r="DP35" s="571"/>
      <c r="DQ35" s="571"/>
      <c r="DR35" s="571"/>
      <c r="DS35" s="571"/>
      <c r="DT35" s="571"/>
      <c r="DU35" s="571"/>
      <c r="DV35" s="572"/>
      <c r="DW35" s="573">
        <v>0.1</v>
      </c>
      <c r="DX35" s="574"/>
      <c r="DY35" s="574"/>
      <c r="DZ35" s="574"/>
      <c r="EA35" s="574"/>
      <c r="EB35" s="574"/>
      <c r="EC35" s="602"/>
    </row>
    <row r="36" spans="2:133" ht="11.25" customHeight="1" x14ac:dyDescent="0.2">
      <c r="B36" s="568" t="s">
        <v>377</v>
      </c>
      <c r="C36" s="357"/>
      <c r="D36" s="357"/>
      <c r="E36" s="357"/>
      <c r="F36" s="357"/>
      <c r="G36" s="357"/>
      <c r="H36" s="357"/>
      <c r="I36" s="357"/>
      <c r="J36" s="357"/>
      <c r="K36" s="357"/>
      <c r="L36" s="357"/>
      <c r="M36" s="357"/>
      <c r="N36" s="357"/>
      <c r="O36" s="357"/>
      <c r="P36" s="357"/>
      <c r="Q36" s="569"/>
      <c r="R36" s="570">
        <v>980191</v>
      </c>
      <c r="S36" s="454"/>
      <c r="T36" s="454"/>
      <c r="U36" s="454"/>
      <c r="V36" s="454"/>
      <c r="W36" s="454"/>
      <c r="X36" s="454"/>
      <c r="Y36" s="583"/>
      <c r="Z36" s="603">
        <v>3.1</v>
      </c>
      <c r="AA36" s="603"/>
      <c r="AB36" s="603"/>
      <c r="AC36" s="603"/>
      <c r="AD36" s="604" t="s">
        <v>200</v>
      </c>
      <c r="AE36" s="604"/>
      <c r="AF36" s="604"/>
      <c r="AG36" s="604"/>
      <c r="AH36" s="604"/>
      <c r="AI36" s="604"/>
      <c r="AJ36" s="604"/>
      <c r="AK36" s="604"/>
      <c r="AL36" s="573" t="s">
        <v>200</v>
      </c>
      <c r="AM36" s="317"/>
      <c r="AN36" s="317"/>
      <c r="AO36" s="605"/>
      <c r="AP36" s="16"/>
      <c r="AQ36" s="606" t="s">
        <v>392</v>
      </c>
      <c r="AR36" s="607"/>
      <c r="AS36" s="607"/>
      <c r="AT36" s="607"/>
      <c r="AU36" s="607"/>
      <c r="AV36" s="607"/>
      <c r="AW36" s="607"/>
      <c r="AX36" s="607"/>
      <c r="AY36" s="608"/>
      <c r="AZ36" s="609">
        <v>2769956</v>
      </c>
      <c r="BA36" s="610"/>
      <c r="BB36" s="610"/>
      <c r="BC36" s="610"/>
      <c r="BD36" s="610"/>
      <c r="BE36" s="610"/>
      <c r="BF36" s="611"/>
      <c r="BG36" s="612" t="s">
        <v>409</v>
      </c>
      <c r="BH36" s="613"/>
      <c r="BI36" s="613"/>
      <c r="BJ36" s="613"/>
      <c r="BK36" s="613"/>
      <c r="BL36" s="613"/>
      <c r="BM36" s="613"/>
      <c r="BN36" s="613"/>
      <c r="BO36" s="613"/>
      <c r="BP36" s="613"/>
      <c r="BQ36" s="613"/>
      <c r="BR36" s="613"/>
      <c r="BS36" s="613"/>
      <c r="BT36" s="613"/>
      <c r="BU36" s="614"/>
      <c r="BV36" s="609">
        <v>1382</v>
      </c>
      <c r="BW36" s="610"/>
      <c r="BX36" s="610"/>
      <c r="BY36" s="610"/>
      <c r="BZ36" s="610"/>
      <c r="CA36" s="610"/>
      <c r="CB36" s="611"/>
      <c r="CD36" s="568" t="s">
        <v>26</v>
      </c>
      <c r="CE36" s="357"/>
      <c r="CF36" s="357"/>
      <c r="CG36" s="357"/>
      <c r="CH36" s="357"/>
      <c r="CI36" s="357"/>
      <c r="CJ36" s="357"/>
      <c r="CK36" s="357"/>
      <c r="CL36" s="357"/>
      <c r="CM36" s="357"/>
      <c r="CN36" s="357"/>
      <c r="CO36" s="357"/>
      <c r="CP36" s="357"/>
      <c r="CQ36" s="569"/>
      <c r="CR36" s="570">
        <v>3500284</v>
      </c>
      <c r="CS36" s="454"/>
      <c r="CT36" s="454"/>
      <c r="CU36" s="454"/>
      <c r="CV36" s="454"/>
      <c r="CW36" s="454"/>
      <c r="CX36" s="454"/>
      <c r="CY36" s="583"/>
      <c r="CZ36" s="573">
        <v>11.4</v>
      </c>
      <c r="DA36" s="574"/>
      <c r="DB36" s="574"/>
      <c r="DC36" s="575"/>
      <c r="DD36" s="576">
        <v>2916138</v>
      </c>
      <c r="DE36" s="454"/>
      <c r="DF36" s="454"/>
      <c r="DG36" s="454"/>
      <c r="DH36" s="454"/>
      <c r="DI36" s="454"/>
      <c r="DJ36" s="454"/>
      <c r="DK36" s="583"/>
      <c r="DL36" s="576">
        <v>2569773</v>
      </c>
      <c r="DM36" s="454"/>
      <c r="DN36" s="454"/>
      <c r="DO36" s="454"/>
      <c r="DP36" s="454"/>
      <c r="DQ36" s="454"/>
      <c r="DR36" s="454"/>
      <c r="DS36" s="454"/>
      <c r="DT36" s="454"/>
      <c r="DU36" s="454"/>
      <c r="DV36" s="583"/>
      <c r="DW36" s="573">
        <v>19.600000000000001</v>
      </c>
      <c r="DX36" s="574"/>
      <c r="DY36" s="574"/>
      <c r="DZ36" s="574"/>
      <c r="EA36" s="574"/>
      <c r="EB36" s="574"/>
      <c r="EC36" s="602"/>
    </row>
    <row r="37" spans="2:133" ht="11.25" customHeight="1" x14ac:dyDescent="0.2">
      <c r="B37" s="568" t="s">
        <v>400</v>
      </c>
      <c r="C37" s="357"/>
      <c r="D37" s="357"/>
      <c r="E37" s="357"/>
      <c r="F37" s="357"/>
      <c r="G37" s="357"/>
      <c r="H37" s="357"/>
      <c r="I37" s="357"/>
      <c r="J37" s="357"/>
      <c r="K37" s="357"/>
      <c r="L37" s="357"/>
      <c r="M37" s="357"/>
      <c r="N37" s="357"/>
      <c r="O37" s="357"/>
      <c r="P37" s="357"/>
      <c r="Q37" s="569"/>
      <c r="R37" s="570">
        <v>3363726</v>
      </c>
      <c r="S37" s="454"/>
      <c r="T37" s="454"/>
      <c r="U37" s="454"/>
      <c r="V37" s="454"/>
      <c r="W37" s="454"/>
      <c r="X37" s="454"/>
      <c r="Y37" s="583"/>
      <c r="Z37" s="603">
        <v>10.6</v>
      </c>
      <c r="AA37" s="603"/>
      <c r="AB37" s="603"/>
      <c r="AC37" s="603"/>
      <c r="AD37" s="604">
        <v>5126</v>
      </c>
      <c r="AE37" s="604"/>
      <c r="AF37" s="604"/>
      <c r="AG37" s="604"/>
      <c r="AH37" s="604"/>
      <c r="AI37" s="604"/>
      <c r="AJ37" s="604"/>
      <c r="AK37" s="604"/>
      <c r="AL37" s="573">
        <v>0</v>
      </c>
      <c r="AM37" s="317"/>
      <c r="AN37" s="317"/>
      <c r="AO37" s="605"/>
      <c r="AQ37" s="598" t="s">
        <v>410</v>
      </c>
      <c r="AR37" s="415"/>
      <c r="AS37" s="415"/>
      <c r="AT37" s="415"/>
      <c r="AU37" s="415"/>
      <c r="AV37" s="415"/>
      <c r="AW37" s="415"/>
      <c r="AX37" s="415"/>
      <c r="AY37" s="599"/>
      <c r="AZ37" s="570">
        <v>618918</v>
      </c>
      <c r="BA37" s="454"/>
      <c r="BB37" s="454"/>
      <c r="BC37" s="454"/>
      <c r="BD37" s="571"/>
      <c r="BE37" s="571"/>
      <c r="BF37" s="600"/>
      <c r="BG37" s="568" t="s">
        <v>411</v>
      </c>
      <c r="BH37" s="357"/>
      <c r="BI37" s="357"/>
      <c r="BJ37" s="357"/>
      <c r="BK37" s="357"/>
      <c r="BL37" s="357"/>
      <c r="BM37" s="357"/>
      <c r="BN37" s="357"/>
      <c r="BO37" s="357"/>
      <c r="BP37" s="357"/>
      <c r="BQ37" s="357"/>
      <c r="BR37" s="357"/>
      <c r="BS37" s="357"/>
      <c r="BT37" s="357"/>
      <c r="BU37" s="569"/>
      <c r="BV37" s="570">
        <v>1382</v>
      </c>
      <c r="BW37" s="454"/>
      <c r="BX37" s="454"/>
      <c r="BY37" s="454"/>
      <c r="BZ37" s="454"/>
      <c r="CA37" s="454"/>
      <c r="CB37" s="601"/>
      <c r="CD37" s="568" t="s">
        <v>159</v>
      </c>
      <c r="CE37" s="357"/>
      <c r="CF37" s="357"/>
      <c r="CG37" s="357"/>
      <c r="CH37" s="357"/>
      <c r="CI37" s="357"/>
      <c r="CJ37" s="357"/>
      <c r="CK37" s="357"/>
      <c r="CL37" s="357"/>
      <c r="CM37" s="357"/>
      <c r="CN37" s="357"/>
      <c r="CO37" s="357"/>
      <c r="CP37" s="357"/>
      <c r="CQ37" s="569"/>
      <c r="CR37" s="570">
        <v>10126</v>
      </c>
      <c r="CS37" s="571"/>
      <c r="CT37" s="571"/>
      <c r="CU37" s="571"/>
      <c r="CV37" s="571"/>
      <c r="CW37" s="571"/>
      <c r="CX37" s="571"/>
      <c r="CY37" s="572"/>
      <c r="CZ37" s="573">
        <v>0</v>
      </c>
      <c r="DA37" s="574"/>
      <c r="DB37" s="574"/>
      <c r="DC37" s="575"/>
      <c r="DD37" s="576">
        <v>10126</v>
      </c>
      <c r="DE37" s="571"/>
      <c r="DF37" s="571"/>
      <c r="DG37" s="571"/>
      <c r="DH37" s="571"/>
      <c r="DI37" s="571"/>
      <c r="DJ37" s="571"/>
      <c r="DK37" s="572"/>
      <c r="DL37" s="576">
        <v>10126</v>
      </c>
      <c r="DM37" s="571"/>
      <c r="DN37" s="571"/>
      <c r="DO37" s="571"/>
      <c r="DP37" s="571"/>
      <c r="DQ37" s="571"/>
      <c r="DR37" s="571"/>
      <c r="DS37" s="571"/>
      <c r="DT37" s="571"/>
      <c r="DU37" s="571"/>
      <c r="DV37" s="572"/>
      <c r="DW37" s="573">
        <v>0.1</v>
      </c>
      <c r="DX37" s="574"/>
      <c r="DY37" s="574"/>
      <c r="DZ37" s="574"/>
      <c r="EA37" s="574"/>
      <c r="EB37" s="574"/>
      <c r="EC37" s="602"/>
    </row>
    <row r="38" spans="2:133" ht="11.25" customHeight="1" x14ac:dyDescent="0.2">
      <c r="B38" s="568" t="s">
        <v>413</v>
      </c>
      <c r="C38" s="357"/>
      <c r="D38" s="357"/>
      <c r="E38" s="357"/>
      <c r="F38" s="357"/>
      <c r="G38" s="357"/>
      <c r="H38" s="357"/>
      <c r="I38" s="357"/>
      <c r="J38" s="357"/>
      <c r="K38" s="357"/>
      <c r="L38" s="357"/>
      <c r="M38" s="357"/>
      <c r="N38" s="357"/>
      <c r="O38" s="357"/>
      <c r="P38" s="357"/>
      <c r="Q38" s="569"/>
      <c r="R38" s="570">
        <v>6065600</v>
      </c>
      <c r="S38" s="454"/>
      <c r="T38" s="454"/>
      <c r="U38" s="454"/>
      <c r="V38" s="454"/>
      <c r="W38" s="454"/>
      <c r="X38" s="454"/>
      <c r="Y38" s="583"/>
      <c r="Z38" s="603">
        <v>19.100000000000001</v>
      </c>
      <c r="AA38" s="603"/>
      <c r="AB38" s="603"/>
      <c r="AC38" s="603"/>
      <c r="AD38" s="604" t="s">
        <v>200</v>
      </c>
      <c r="AE38" s="604"/>
      <c r="AF38" s="604"/>
      <c r="AG38" s="604"/>
      <c r="AH38" s="604"/>
      <c r="AI38" s="604"/>
      <c r="AJ38" s="604"/>
      <c r="AK38" s="604"/>
      <c r="AL38" s="573" t="s">
        <v>200</v>
      </c>
      <c r="AM38" s="317"/>
      <c r="AN38" s="317"/>
      <c r="AO38" s="605"/>
      <c r="AQ38" s="598" t="s">
        <v>416</v>
      </c>
      <c r="AR38" s="415"/>
      <c r="AS38" s="415"/>
      <c r="AT38" s="415"/>
      <c r="AU38" s="415"/>
      <c r="AV38" s="415"/>
      <c r="AW38" s="415"/>
      <c r="AX38" s="415"/>
      <c r="AY38" s="599"/>
      <c r="AZ38" s="570">
        <v>133441</v>
      </c>
      <c r="BA38" s="454"/>
      <c r="BB38" s="454"/>
      <c r="BC38" s="454"/>
      <c r="BD38" s="571"/>
      <c r="BE38" s="571"/>
      <c r="BF38" s="600"/>
      <c r="BG38" s="568" t="s">
        <v>419</v>
      </c>
      <c r="BH38" s="357"/>
      <c r="BI38" s="357"/>
      <c r="BJ38" s="357"/>
      <c r="BK38" s="357"/>
      <c r="BL38" s="357"/>
      <c r="BM38" s="357"/>
      <c r="BN38" s="357"/>
      <c r="BO38" s="357"/>
      <c r="BP38" s="357"/>
      <c r="BQ38" s="357"/>
      <c r="BR38" s="357"/>
      <c r="BS38" s="357"/>
      <c r="BT38" s="357"/>
      <c r="BU38" s="569"/>
      <c r="BV38" s="570">
        <v>6210</v>
      </c>
      <c r="BW38" s="454"/>
      <c r="BX38" s="454"/>
      <c r="BY38" s="454"/>
      <c r="BZ38" s="454"/>
      <c r="CA38" s="454"/>
      <c r="CB38" s="601"/>
      <c r="CD38" s="568" t="s">
        <v>420</v>
      </c>
      <c r="CE38" s="357"/>
      <c r="CF38" s="357"/>
      <c r="CG38" s="357"/>
      <c r="CH38" s="357"/>
      <c r="CI38" s="357"/>
      <c r="CJ38" s="357"/>
      <c r="CK38" s="357"/>
      <c r="CL38" s="357"/>
      <c r="CM38" s="357"/>
      <c r="CN38" s="357"/>
      <c r="CO38" s="357"/>
      <c r="CP38" s="357"/>
      <c r="CQ38" s="569"/>
      <c r="CR38" s="570">
        <v>1959255</v>
      </c>
      <c r="CS38" s="454"/>
      <c r="CT38" s="454"/>
      <c r="CU38" s="454"/>
      <c r="CV38" s="454"/>
      <c r="CW38" s="454"/>
      <c r="CX38" s="454"/>
      <c r="CY38" s="583"/>
      <c r="CZ38" s="573">
        <v>6.4</v>
      </c>
      <c r="DA38" s="574"/>
      <c r="DB38" s="574"/>
      <c r="DC38" s="575"/>
      <c r="DD38" s="576">
        <v>1553295</v>
      </c>
      <c r="DE38" s="454"/>
      <c r="DF38" s="454"/>
      <c r="DG38" s="454"/>
      <c r="DH38" s="454"/>
      <c r="DI38" s="454"/>
      <c r="DJ38" s="454"/>
      <c r="DK38" s="583"/>
      <c r="DL38" s="576">
        <v>1528739</v>
      </c>
      <c r="DM38" s="454"/>
      <c r="DN38" s="454"/>
      <c r="DO38" s="454"/>
      <c r="DP38" s="454"/>
      <c r="DQ38" s="454"/>
      <c r="DR38" s="454"/>
      <c r="DS38" s="454"/>
      <c r="DT38" s="454"/>
      <c r="DU38" s="454"/>
      <c r="DV38" s="583"/>
      <c r="DW38" s="573">
        <v>11.7</v>
      </c>
      <c r="DX38" s="574"/>
      <c r="DY38" s="574"/>
      <c r="DZ38" s="574"/>
      <c r="EA38" s="574"/>
      <c r="EB38" s="574"/>
      <c r="EC38" s="602"/>
    </row>
    <row r="39" spans="2:133" ht="11.25" customHeight="1" x14ac:dyDescent="0.2">
      <c r="B39" s="568" t="s">
        <v>421</v>
      </c>
      <c r="C39" s="357"/>
      <c r="D39" s="357"/>
      <c r="E39" s="357"/>
      <c r="F39" s="357"/>
      <c r="G39" s="357"/>
      <c r="H39" s="357"/>
      <c r="I39" s="357"/>
      <c r="J39" s="357"/>
      <c r="K39" s="357"/>
      <c r="L39" s="357"/>
      <c r="M39" s="357"/>
      <c r="N39" s="357"/>
      <c r="O39" s="357"/>
      <c r="P39" s="357"/>
      <c r="Q39" s="569"/>
      <c r="R39" s="570" t="s">
        <v>200</v>
      </c>
      <c r="S39" s="454"/>
      <c r="T39" s="454"/>
      <c r="U39" s="454"/>
      <c r="V39" s="454"/>
      <c r="W39" s="454"/>
      <c r="X39" s="454"/>
      <c r="Y39" s="583"/>
      <c r="Z39" s="603" t="s">
        <v>200</v>
      </c>
      <c r="AA39" s="603"/>
      <c r="AB39" s="603"/>
      <c r="AC39" s="603"/>
      <c r="AD39" s="604" t="s">
        <v>200</v>
      </c>
      <c r="AE39" s="604"/>
      <c r="AF39" s="604"/>
      <c r="AG39" s="604"/>
      <c r="AH39" s="604"/>
      <c r="AI39" s="604"/>
      <c r="AJ39" s="604"/>
      <c r="AK39" s="604"/>
      <c r="AL39" s="573" t="s">
        <v>200</v>
      </c>
      <c r="AM39" s="317"/>
      <c r="AN39" s="317"/>
      <c r="AO39" s="605"/>
      <c r="AQ39" s="598" t="s">
        <v>423</v>
      </c>
      <c r="AR39" s="415"/>
      <c r="AS39" s="415"/>
      <c r="AT39" s="415"/>
      <c r="AU39" s="415"/>
      <c r="AV39" s="415"/>
      <c r="AW39" s="415"/>
      <c r="AX39" s="415"/>
      <c r="AY39" s="599"/>
      <c r="AZ39" s="570">
        <v>89973</v>
      </c>
      <c r="BA39" s="454"/>
      <c r="BB39" s="454"/>
      <c r="BC39" s="454"/>
      <c r="BD39" s="571"/>
      <c r="BE39" s="571"/>
      <c r="BF39" s="600"/>
      <c r="BG39" s="568" t="s">
        <v>338</v>
      </c>
      <c r="BH39" s="357"/>
      <c r="BI39" s="357"/>
      <c r="BJ39" s="357"/>
      <c r="BK39" s="357"/>
      <c r="BL39" s="357"/>
      <c r="BM39" s="357"/>
      <c r="BN39" s="357"/>
      <c r="BO39" s="357"/>
      <c r="BP39" s="357"/>
      <c r="BQ39" s="357"/>
      <c r="BR39" s="357"/>
      <c r="BS39" s="357"/>
      <c r="BT39" s="357"/>
      <c r="BU39" s="569"/>
      <c r="BV39" s="570">
        <v>9566</v>
      </c>
      <c r="BW39" s="454"/>
      <c r="BX39" s="454"/>
      <c r="BY39" s="454"/>
      <c r="BZ39" s="454"/>
      <c r="CA39" s="454"/>
      <c r="CB39" s="601"/>
      <c r="CD39" s="568" t="s">
        <v>424</v>
      </c>
      <c r="CE39" s="357"/>
      <c r="CF39" s="357"/>
      <c r="CG39" s="357"/>
      <c r="CH39" s="357"/>
      <c r="CI39" s="357"/>
      <c r="CJ39" s="357"/>
      <c r="CK39" s="357"/>
      <c r="CL39" s="357"/>
      <c r="CM39" s="357"/>
      <c r="CN39" s="357"/>
      <c r="CO39" s="357"/>
      <c r="CP39" s="357"/>
      <c r="CQ39" s="569"/>
      <c r="CR39" s="570">
        <v>5465293</v>
      </c>
      <c r="CS39" s="571"/>
      <c r="CT39" s="571"/>
      <c r="CU39" s="571"/>
      <c r="CV39" s="571"/>
      <c r="CW39" s="571"/>
      <c r="CX39" s="571"/>
      <c r="CY39" s="572"/>
      <c r="CZ39" s="573">
        <v>17.8</v>
      </c>
      <c r="DA39" s="574"/>
      <c r="DB39" s="574"/>
      <c r="DC39" s="575"/>
      <c r="DD39" s="576">
        <v>2900424</v>
      </c>
      <c r="DE39" s="571"/>
      <c r="DF39" s="571"/>
      <c r="DG39" s="571"/>
      <c r="DH39" s="571"/>
      <c r="DI39" s="571"/>
      <c r="DJ39" s="571"/>
      <c r="DK39" s="572"/>
      <c r="DL39" s="576" t="s">
        <v>200</v>
      </c>
      <c r="DM39" s="571"/>
      <c r="DN39" s="571"/>
      <c r="DO39" s="571"/>
      <c r="DP39" s="571"/>
      <c r="DQ39" s="571"/>
      <c r="DR39" s="571"/>
      <c r="DS39" s="571"/>
      <c r="DT39" s="571"/>
      <c r="DU39" s="571"/>
      <c r="DV39" s="572"/>
      <c r="DW39" s="573" t="s">
        <v>200</v>
      </c>
      <c r="DX39" s="574"/>
      <c r="DY39" s="574"/>
      <c r="DZ39" s="574"/>
      <c r="EA39" s="574"/>
      <c r="EB39" s="574"/>
      <c r="EC39" s="602"/>
    </row>
    <row r="40" spans="2:133" ht="11.25" customHeight="1" x14ac:dyDescent="0.2">
      <c r="B40" s="568" t="s">
        <v>428</v>
      </c>
      <c r="C40" s="357"/>
      <c r="D40" s="357"/>
      <c r="E40" s="357"/>
      <c r="F40" s="357"/>
      <c r="G40" s="357"/>
      <c r="H40" s="357"/>
      <c r="I40" s="357"/>
      <c r="J40" s="357"/>
      <c r="K40" s="357"/>
      <c r="L40" s="357"/>
      <c r="M40" s="357"/>
      <c r="N40" s="357"/>
      <c r="O40" s="357"/>
      <c r="P40" s="357"/>
      <c r="Q40" s="569"/>
      <c r="R40" s="570">
        <v>50100</v>
      </c>
      <c r="S40" s="454"/>
      <c r="T40" s="454"/>
      <c r="U40" s="454"/>
      <c r="V40" s="454"/>
      <c r="W40" s="454"/>
      <c r="X40" s="454"/>
      <c r="Y40" s="583"/>
      <c r="Z40" s="603">
        <v>0.2</v>
      </c>
      <c r="AA40" s="603"/>
      <c r="AB40" s="603"/>
      <c r="AC40" s="603"/>
      <c r="AD40" s="604" t="s">
        <v>200</v>
      </c>
      <c r="AE40" s="604"/>
      <c r="AF40" s="604"/>
      <c r="AG40" s="604"/>
      <c r="AH40" s="604"/>
      <c r="AI40" s="604"/>
      <c r="AJ40" s="604"/>
      <c r="AK40" s="604"/>
      <c r="AL40" s="573" t="s">
        <v>200</v>
      </c>
      <c r="AM40" s="317"/>
      <c r="AN40" s="317"/>
      <c r="AO40" s="605"/>
      <c r="AQ40" s="598" t="s">
        <v>312</v>
      </c>
      <c r="AR40" s="415"/>
      <c r="AS40" s="415"/>
      <c r="AT40" s="415"/>
      <c r="AU40" s="415"/>
      <c r="AV40" s="415"/>
      <c r="AW40" s="415"/>
      <c r="AX40" s="415"/>
      <c r="AY40" s="599"/>
      <c r="AZ40" s="570">
        <v>47547</v>
      </c>
      <c r="BA40" s="454"/>
      <c r="BB40" s="454"/>
      <c r="BC40" s="454"/>
      <c r="BD40" s="571"/>
      <c r="BE40" s="571"/>
      <c r="BF40" s="600"/>
      <c r="BG40" s="564" t="s">
        <v>430</v>
      </c>
      <c r="BH40" s="406"/>
      <c r="BI40" s="406"/>
      <c r="BJ40" s="406"/>
      <c r="BK40" s="406"/>
      <c r="BL40" s="7"/>
      <c r="BM40" s="357" t="s">
        <v>431</v>
      </c>
      <c r="BN40" s="357"/>
      <c r="BO40" s="357"/>
      <c r="BP40" s="357"/>
      <c r="BQ40" s="357"/>
      <c r="BR40" s="357"/>
      <c r="BS40" s="357"/>
      <c r="BT40" s="357"/>
      <c r="BU40" s="569"/>
      <c r="BV40" s="570">
        <v>115</v>
      </c>
      <c r="BW40" s="454"/>
      <c r="BX40" s="454"/>
      <c r="BY40" s="454"/>
      <c r="BZ40" s="454"/>
      <c r="CA40" s="454"/>
      <c r="CB40" s="601"/>
      <c r="CD40" s="568" t="s">
        <v>372</v>
      </c>
      <c r="CE40" s="357"/>
      <c r="CF40" s="357"/>
      <c r="CG40" s="357"/>
      <c r="CH40" s="357"/>
      <c r="CI40" s="357"/>
      <c r="CJ40" s="357"/>
      <c r="CK40" s="357"/>
      <c r="CL40" s="357"/>
      <c r="CM40" s="357"/>
      <c r="CN40" s="357"/>
      <c r="CO40" s="357"/>
      <c r="CP40" s="357"/>
      <c r="CQ40" s="569"/>
      <c r="CR40" s="570">
        <v>143000</v>
      </c>
      <c r="CS40" s="454"/>
      <c r="CT40" s="454"/>
      <c r="CU40" s="454"/>
      <c r="CV40" s="454"/>
      <c r="CW40" s="454"/>
      <c r="CX40" s="454"/>
      <c r="CY40" s="583"/>
      <c r="CZ40" s="573">
        <v>0.5</v>
      </c>
      <c r="DA40" s="574"/>
      <c r="DB40" s="574"/>
      <c r="DC40" s="575"/>
      <c r="DD40" s="576">
        <v>140000</v>
      </c>
      <c r="DE40" s="454"/>
      <c r="DF40" s="454"/>
      <c r="DG40" s="454"/>
      <c r="DH40" s="454"/>
      <c r="DI40" s="454"/>
      <c r="DJ40" s="454"/>
      <c r="DK40" s="583"/>
      <c r="DL40" s="576">
        <v>140000</v>
      </c>
      <c r="DM40" s="454"/>
      <c r="DN40" s="454"/>
      <c r="DO40" s="454"/>
      <c r="DP40" s="454"/>
      <c r="DQ40" s="454"/>
      <c r="DR40" s="454"/>
      <c r="DS40" s="454"/>
      <c r="DT40" s="454"/>
      <c r="DU40" s="454"/>
      <c r="DV40" s="583"/>
      <c r="DW40" s="573">
        <v>1.1000000000000001</v>
      </c>
      <c r="DX40" s="574"/>
      <c r="DY40" s="574"/>
      <c r="DZ40" s="574"/>
      <c r="EA40" s="574"/>
      <c r="EB40" s="574"/>
      <c r="EC40" s="602"/>
    </row>
    <row r="41" spans="2:133" ht="11.25" customHeight="1" x14ac:dyDescent="0.2">
      <c r="B41" s="548" t="s">
        <v>429</v>
      </c>
      <c r="C41" s="549"/>
      <c r="D41" s="549"/>
      <c r="E41" s="549"/>
      <c r="F41" s="549"/>
      <c r="G41" s="549"/>
      <c r="H41" s="549"/>
      <c r="I41" s="549"/>
      <c r="J41" s="549"/>
      <c r="K41" s="549"/>
      <c r="L41" s="549"/>
      <c r="M41" s="549"/>
      <c r="N41" s="549"/>
      <c r="O41" s="549"/>
      <c r="P41" s="549"/>
      <c r="Q41" s="550"/>
      <c r="R41" s="551">
        <v>31719375</v>
      </c>
      <c r="S41" s="590"/>
      <c r="T41" s="590"/>
      <c r="U41" s="590"/>
      <c r="V41" s="590"/>
      <c r="W41" s="590"/>
      <c r="X41" s="590"/>
      <c r="Y41" s="593"/>
      <c r="Z41" s="594">
        <v>100</v>
      </c>
      <c r="AA41" s="594"/>
      <c r="AB41" s="594"/>
      <c r="AC41" s="594"/>
      <c r="AD41" s="595">
        <v>13056466</v>
      </c>
      <c r="AE41" s="595"/>
      <c r="AF41" s="595"/>
      <c r="AG41" s="595"/>
      <c r="AH41" s="595"/>
      <c r="AI41" s="595"/>
      <c r="AJ41" s="595"/>
      <c r="AK41" s="595"/>
      <c r="AL41" s="554">
        <v>100</v>
      </c>
      <c r="AM41" s="596"/>
      <c r="AN41" s="596"/>
      <c r="AO41" s="597"/>
      <c r="AQ41" s="598" t="s">
        <v>432</v>
      </c>
      <c r="AR41" s="415"/>
      <c r="AS41" s="415"/>
      <c r="AT41" s="415"/>
      <c r="AU41" s="415"/>
      <c r="AV41" s="415"/>
      <c r="AW41" s="415"/>
      <c r="AX41" s="415"/>
      <c r="AY41" s="599"/>
      <c r="AZ41" s="570">
        <v>391561</v>
      </c>
      <c r="BA41" s="454"/>
      <c r="BB41" s="454"/>
      <c r="BC41" s="454"/>
      <c r="BD41" s="571"/>
      <c r="BE41" s="571"/>
      <c r="BF41" s="600"/>
      <c r="BG41" s="564"/>
      <c r="BH41" s="406"/>
      <c r="BI41" s="406"/>
      <c r="BJ41" s="406"/>
      <c r="BK41" s="406"/>
      <c r="BL41" s="7"/>
      <c r="BM41" s="357" t="s">
        <v>345</v>
      </c>
      <c r="BN41" s="357"/>
      <c r="BO41" s="357"/>
      <c r="BP41" s="357"/>
      <c r="BQ41" s="357"/>
      <c r="BR41" s="357"/>
      <c r="BS41" s="357"/>
      <c r="BT41" s="357"/>
      <c r="BU41" s="569"/>
      <c r="BV41" s="570">
        <v>1</v>
      </c>
      <c r="BW41" s="454"/>
      <c r="BX41" s="454"/>
      <c r="BY41" s="454"/>
      <c r="BZ41" s="454"/>
      <c r="CA41" s="454"/>
      <c r="CB41" s="601"/>
      <c r="CD41" s="568" t="s">
        <v>288</v>
      </c>
      <c r="CE41" s="357"/>
      <c r="CF41" s="357"/>
      <c r="CG41" s="357"/>
      <c r="CH41" s="357"/>
      <c r="CI41" s="357"/>
      <c r="CJ41" s="357"/>
      <c r="CK41" s="357"/>
      <c r="CL41" s="357"/>
      <c r="CM41" s="357"/>
      <c r="CN41" s="357"/>
      <c r="CO41" s="357"/>
      <c r="CP41" s="357"/>
      <c r="CQ41" s="569"/>
      <c r="CR41" s="570" t="s">
        <v>200</v>
      </c>
      <c r="CS41" s="571"/>
      <c r="CT41" s="571"/>
      <c r="CU41" s="571"/>
      <c r="CV41" s="571"/>
      <c r="CW41" s="571"/>
      <c r="CX41" s="571"/>
      <c r="CY41" s="572"/>
      <c r="CZ41" s="573" t="s">
        <v>200</v>
      </c>
      <c r="DA41" s="574"/>
      <c r="DB41" s="574"/>
      <c r="DC41" s="575"/>
      <c r="DD41" s="576" t="s">
        <v>200</v>
      </c>
      <c r="DE41" s="571"/>
      <c r="DF41" s="571"/>
      <c r="DG41" s="571"/>
      <c r="DH41" s="571"/>
      <c r="DI41" s="571"/>
      <c r="DJ41" s="571"/>
      <c r="DK41" s="572"/>
      <c r="DL41" s="577"/>
      <c r="DM41" s="578"/>
      <c r="DN41" s="578"/>
      <c r="DO41" s="578"/>
      <c r="DP41" s="578"/>
      <c r="DQ41" s="578"/>
      <c r="DR41" s="578"/>
      <c r="DS41" s="578"/>
      <c r="DT41" s="578"/>
      <c r="DU41" s="578"/>
      <c r="DV41" s="579"/>
      <c r="DW41" s="580"/>
      <c r="DX41" s="581"/>
      <c r="DY41" s="581"/>
      <c r="DZ41" s="581"/>
      <c r="EA41" s="581"/>
      <c r="EB41" s="581"/>
      <c r="EC41" s="582"/>
    </row>
    <row r="42" spans="2:133" ht="11.25" customHeight="1" x14ac:dyDescent="0.2">
      <c r="AQ42" s="587" t="s">
        <v>433</v>
      </c>
      <c r="AR42" s="588"/>
      <c r="AS42" s="588"/>
      <c r="AT42" s="588"/>
      <c r="AU42" s="588"/>
      <c r="AV42" s="588"/>
      <c r="AW42" s="588"/>
      <c r="AX42" s="588"/>
      <c r="AY42" s="589"/>
      <c r="AZ42" s="551">
        <v>1488516</v>
      </c>
      <c r="BA42" s="590"/>
      <c r="BB42" s="590"/>
      <c r="BC42" s="590"/>
      <c r="BD42" s="552"/>
      <c r="BE42" s="552"/>
      <c r="BF42" s="591"/>
      <c r="BG42" s="343"/>
      <c r="BH42" s="344"/>
      <c r="BI42" s="344"/>
      <c r="BJ42" s="344"/>
      <c r="BK42" s="344"/>
      <c r="BL42" s="20"/>
      <c r="BM42" s="549" t="s">
        <v>434</v>
      </c>
      <c r="BN42" s="549"/>
      <c r="BO42" s="549"/>
      <c r="BP42" s="549"/>
      <c r="BQ42" s="549"/>
      <c r="BR42" s="549"/>
      <c r="BS42" s="549"/>
      <c r="BT42" s="549"/>
      <c r="BU42" s="550"/>
      <c r="BV42" s="551">
        <v>375</v>
      </c>
      <c r="BW42" s="590"/>
      <c r="BX42" s="590"/>
      <c r="BY42" s="590"/>
      <c r="BZ42" s="590"/>
      <c r="CA42" s="590"/>
      <c r="CB42" s="592"/>
      <c r="CD42" s="568" t="s">
        <v>280</v>
      </c>
      <c r="CE42" s="357"/>
      <c r="CF42" s="357"/>
      <c r="CG42" s="357"/>
      <c r="CH42" s="357"/>
      <c r="CI42" s="357"/>
      <c r="CJ42" s="357"/>
      <c r="CK42" s="357"/>
      <c r="CL42" s="357"/>
      <c r="CM42" s="357"/>
      <c r="CN42" s="357"/>
      <c r="CO42" s="357"/>
      <c r="CP42" s="357"/>
      <c r="CQ42" s="569"/>
      <c r="CR42" s="570">
        <v>5266696</v>
      </c>
      <c r="CS42" s="571"/>
      <c r="CT42" s="571"/>
      <c r="CU42" s="571"/>
      <c r="CV42" s="571"/>
      <c r="CW42" s="571"/>
      <c r="CX42" s="571"/>
      <c r="CY42" s="572"/>
      <c r="CZ42" s="573">
        <v>17.2</v>
      </c>
      <c r="DA42" s="574"/>
      <c r="DB42" s="574"/>
      <c r="DC42" s="575"/>
      <c r="DD42" s="576">
        <v>617222</v>
      </c>
      <c r="DE42" s="571"/>
      <c r="DF42" s="571"/>
      <c r="DG42" s="571"/>
      <c r="DH42" s="571"/>
      <c r="DI42" s="571"/>
      <c r="DJ42" s="571"/>
      <c r="DK42" s="572"/>
      <c r="DL42" s="577"/>
      <c r="DM42" s="578"/>
      <c r="DN42" s="578"/>
      <c r="DO42" s="578"/>
      <c r="DP42" s="578"/>
      <c r="DQ42" s="578"/>
      <c r="DR42" s="578"/>
      <c r="DS42" s="578"/>
      <c r="DT42" s="578"/>
      <c r="DU42" s="578"/>
      <c r="DV42" s="579"/>
      <c r="DW42" s="580"/>
      <c r="DX42" s="581"/>
      <c r="DY42" s="581"/>
      <c r="DZ42" s="581"/>
      <c r="EA42" s="581"/>
      <c r="EB42" s="581"/>
      <c r="EC42" s="582"/>
    </row>
    <row r="43" spans="2:133" ht="11.25" customHeight="1" x14ac:dyDescent="0.2">
      <c r="B43" s="1" t="s">
        <v>50</v>
      </c>
      <c r="CD43" s="568" t="s">
        <v>81</v>
      </c>
      <c r="CE43" s="357"/>
      <c r="CF43" s="357"/>
      <c r="CG43" s="357"/>
      <c r="CH43" s="357"/>
      <c r="CI43" s="357"/>
      <c r="CJ43" s="357"/>
      <c r="CK43" s="357"/>
      <c r="CL43" s="357"/>
      <c r="CM43" s="357"/>
      <c r="CN43" s="357"/>
      <c r="CO43" s="357"/>
      <c r="CP43" s="357"/>
      <c r="CQ43" s="569"/>
      <c r="CR43" s="570">
        <v>99013</v>
      </c>
      <c r="CS43" s="571"/>
      <c r="CT43" s="571"/>
      <c r="CU43" s="571"/>
      <c r="CV43" s="571"/>
      <c r="CW43" s="571"/>
      <c r="CX43" s="571"/>
      <c r="CY43" s="572"/>
      <c r="CZ43" s="573">
        <v>0.3</v>
      </c>
      <c r="DA43" s="574"/>
      <c r="DB43" s="574"/>
      <c r="DC43" s="575"/>
      <c r="DD43" s="576">
        <v>99013</v>
      </c>
      <c r="DE43" s="571"/>
      <c r="DF43" s="571"/>
      <c r="DG43" s="571"/>
      <c r="DH43" s="571"/>
      <c r="DI43" s="571"/>
      <c r="DJ43" s="571"/>
      <c r="DK43" s="572"/>
      <c r="DL43" s="577"/>
      <c r="DM43" s="578"/>
      <c r="DN43" s="578"/>
      <c r="DO43" s="578"/>
      <c r="DP43" s="578"/>
      <c r="DQ43" s="578"/>
      <c r="DR43" s="578"/>
      <c r="DS43" s="578"/>
      <c r="DT43" s="578"/>
      <c r="DU43" s="578"/>
      <c r="DV43" s="579"/>
      <c r="DW43" s="580"/>
      <c r="DX43" s="581"/>
      <c r="DY43" s="581"/>
      <c r="DZ43" s="581"/>
      <c r="EA43" s="581"/>
      <c r="EB43" s="581"/>
      <c r="EC43" s="582"/>
    </row>
    <row r="44" spans="2:133" ht="11.25" customHeight="1" x14ac:dyDescent="0.2">
      <c r="B44" s="585" t="s">
        <v>406</v>
      </c>
      <c r="C44" s="585"/>
      <c r="D44" s="585"/>
      <c r="E44" s="585"/>
      <c r="F44" s="585"/>
      <c r="G44" s="585"/>
      <c r="H44" s="585"/>
      <c r="I44" s="585"/>
      <c r="J44" s="585"/>
      <c r="K44" s="585"/>
      <c r="L44" s="585"/>
      <c r="M44" s="585"/>
      <c r="N44" s="585"/>
      <c r="O44" s="585"/>
      <c r="P44" s="585"/>
      <c r="Q44" s="585"/>
      <c r="R44" s="585"/>
      <c r="S44" s="585"/>
      <c r="T44" s="585"/>
      <c r="U44" s="585"/>
      <c r="V44" s="585"/>
      <c r="W44" s="585"/>
      <c r="X44" s="585"/>
      <c r="Y44" s="585"/>
      <c r="Z44" s="585"/>
      <c r="AA44" s="585"/>
      <c r="AB44" s="585"/>
      <c r="AC44" s="585"/>
      <c r="AD44" s="585"/>
      <c r="AE44" s="585"/>
      <c r="AF44" s="585"/>
      <c r="AG44" s="585"/>
      <c r="AH44" s="585"/>
      <c r="AI44" s="585"/>
      <c r="AJ44" s="585"/>
      <c r="AK44" s="585"/>
      <c r="AL44" s="585"/>
      <c r="AM44" s="585"/>
      <c r="AN44" s="585"/>
      <c r="AO44" s="585"/>
      <c r="AP44" s="585"/>
      <c r="AQ44" s="585"/>
      <c r="AR44" s="585"/>
      <c r="AS44" s="585"/>
      <c r="AT44" s="585"/>
      <c r="AU44" s="585"/>
      <c r="AV44" s="585"/>
      <c r="AW44" s="585"/>
      <c r="AX44" s="585"/>
      <c r="AY44" s="585"/>
      <c r="AZ44" s="585"/>
      <c r="BA44" s="585"/>
      <c r="BB44" s="585"/>
      <c r="BC44" s="585"/>
      <c r="BD44" s="585"/>
      <c r="BE44" s="585"/>
      <c r="BF44" s="585"/>
      <c r="BG44" s="585"/>
      <c r="BH44" s="585"/>
      <c r="BI44" s="585"/>
      <c r="BJ44" s="585"/>
      <c r="BK44" s="585"/>
      <c r="BL44" s="585"/>
      <c r="BM44" s="585"/>
      <c r="BN44" s="585"/>
      <c r="BO44" s="585"/>
      <c r="BP44" s="585"/>
      <c r="BQ44" s="585"/>
      <c r="BR44" s="585"/>
      <c r="BS44" s="585"/>
      <c r="BT44" s="585"/>
      <c r="BU44" s="585"/>
      <c r="BV44" s="585"/>
      <c r="BW44" s="585"/>
      <c r="BX44" s="585"/>
      <c r="BY44" s="585"/>
      <c r="BZ44" s="585"/>
      <c r="CA44" s="585"/>
      <c r="CB44" s="585"/>
      <c r="CC44" s="586"/>
      <c r="CD44" s="348" t="s">
        <v>173</v>
      </c>
      <c r="CE44" s="350"/>
      <c r="CF44" s="568" t="s">
        <v>435</v>
      </c>
      <c r="CG44" s="357"/>
      <c r="CH44" s="357"/>
      <c r="CI44" s="357"/>
      <c r="CJ44" s="357"/>
      <c r="CK44" s="357"/>
      <c r="CL44" s="357"/>
      <c r="CM44" s="357"/>
      <c r="CN44" s="357"/>
      <c r="CO44" s="357"/>
      <c r="CP44" s="357"/>
      <c r="CQ44" s="569"/>
      <c r="CR44" s="570">
        <v>5251956</v>
      </c>
      <c r="CS44" s="454"/>
      <c r="CT44" s="454"/>
      <c r="CU44" s="454"/>
      <c r="CV44" s="454"/>
      <c r="CW44" s="454"/>
      <c r="CX44" s="454"/>
      <c r="CY44" s="583"/>
      <c r="CZ44" s="573">
        <v>17.100000000000001</v>
      </c>
      <c r="DA44" s="317"/>
      <c r="DB44" s="317"/>
      <c r="DC44" s="584"/>
      <c r="DD44" s="576">
        <v>604156</v>
      </c>
      <c r="DE44" s="454"/>
      <c r="DF44" s="454"/>
      <c r="DG44" s="454"/>
      <c r="DH44" s="454"/>
      <c r="DI44" s="454"/>
      <c r="DJ44" s="454"/>
      <c r="DK44" s="583"/>
      <c r="DL44" s="577"/>
      <c r="DM44" s="578"/>
      <c r="DN44" s="578"/>
      <c r="DO44" s="578"/>
      <c r="DP44" s="578"/>
      <c r="DQ44" s="578"/>
      <c r="DR44" s="578"/>
      <c r="DS44" s="578"/>
      <c r="DT44" s="578"/>
      <c r="DU44" s="578"/>
      <c r="DV44" s="579"/>
      <c r="DW44" s="580"/>
      <c r="DX44" s="581"/>
      <c r="DY44" s="581"/>
      <c r="DZ44" s="581"/>
      <c r="EA44" s="581"/>
      <c r="EB44" s="581"/>
      <c r="EC44" s="582"/>
    </row>
    <row r="45" spans="2:133" ht="11.25" customHeight="1" x14ac:dyDescent="0.2">
      <c r="B45" s="585" t="s">
        <v>267</v>
      </c>
      <c r="C45" s="585"/>
      <c r="D45" s="585"/>
      <c r="E45" s="585"/>
      <c r="F45" s="585"/>
      <c r="G45" s="585"/>
      <c r="H45" s="585"/>
      <c r="I45" s="585"/>
      <c r="J45" s="585"/>
      <c r="K45" s="585"/>
      <c r="L45" s="585"/>
      <c r="M45" s="585"/>
      <c r="N45" s="585"/>
      <c r="O45" s="585"/>
      <c r="P45" s="585"/>
      <c r="Q45" s="585"/>
      <c r="R45" s="585"/>
      <c r="S45" s="585"/>
      <c r="T45" s="585"/>
      <c r="U45" s="585"/>
      <c r="V45" s="585"/>
      <c r="W45" s="585"/>
      <c r="X45" s="585"/>
      <c r="Y45" s="585"/>
      <c r="Z45" s="585"/>
      <c r="AA45" s="585"/>
      <c r="AB45" s="585"/>
      <c r="AC45" s="585"/>
      <c r="AD45" s="585"/>
      <c r="AE45" s="585"/>
      <c r="AF45" s="585"/>
      <c r="AG45" s="585"/>
      <c r="AH45" s="585"/>
      <c r="AI45" s="585"/>
      <c r="AJ45" s="585"/>
      <c r="AK45" s="585"/>
      <c r="AL45" s="585"/>
      <c r="AM45" s="585"/>
      <c r="AN45" s="585"/>
      <c r="AO45" s="585"/>
      <c r="AP45" s="585"/>
      <c r="AQ45" s="585"/>
      <c r="AR45" s="585"/>
      <c r="AS45" s="585"/>
      <c r="AT45" s="585"/>
      <c r="AU45" s="585"/>
      <c r="AV45" s="585"/>
      <c r="AW45" s="585"/>
      <c r="AX45" s="585"/>
      <c r="AY45" s="585"/>
      <c r="AZ45" s="585"/>
      <c r="BA45" s="585"/>
      <c r="BB45" s="585"/>
      <c r="BC45" s="585"/>
      <c r="BD45" s="585"/>
      <c r="BE45" s="585"/>
      <c r="BF45" s="585"/>
      <c r="BG45" s="585"/>
      <c r="BH45" s="585"/>
      <c r="BI45" s="585"/>
      <c r="BJ45" s="585"/>
      <c r="BK45" s="585"/>
      <c r="BL45" s="585"/>
      <c r="BM45" s="585"/>
      <c r="BN45" s="585"/>
      <c r="BO45" s="585"/>
      <c r="BP45" s="585"/>
      <c r="BQ45" s="585"/>
      <c r="BR45" s="585"/>
      <c r="BS45" s="585"/>
      <c r="BT45" s="585"/>
      <c r="BU45" s="585"/>
      <c r="BV45" s="585"/>
      <c r="BW45" s="585"/>
      <c r="BX45" s="585"/>
      <c r="BY45" s="585"/>
      <c r="BZ45" s="585"/>
      <c r="CA45" s="585"/>
      <c r="CB45" s="585"/>
      <c r="CC45" s="586"/>
      <c r="CD45" s="351"/>
      <c r="CE45" s="353"/>
      <c r="CF45" s="568" t="s">
        <v>436</v>
      </c>
      <c r="CG45" s="357"/>
      <c r="CH45" s="357"/>
      <c r="CI45" s="357"/>
      <c r="CJ45" s="357"/>
      <c r="CK45" s="357"/>
      <c r="CL45" s="357"/>
      <c r="CM45" s="357"/>
      <c r="CN45" s="357"/>
      <c r="CO45" s="357"/>
      <c r="CP45" s="357"/>
      <c r="CQ45" s="569"/>
      <c r="CR45" s="570">
        <v>1974356</v>
      </c>
      <c r="CS45" s="571"/>
      <c r="CT45" s="571"/>
      <c r="CU45" s="571"/>
      <c r="CV45" s="571"/>
      <c r="CW45" s="571"/>
      <c r="CX45" s="571"/>
      <c r="CY45" s="572"/>
      <c r="CZ45" s="573">
        <v>6.4</v>
      </c>
      <c r="DA45" s="574"/>
      <c r="DB45" s="574"/>
      <c r="DC45" s="575"/>
      <c r="DD45" s="576">
        <v>98405</v>
      </c>
      <c r="DE45" s="571"/>
      <c r="DF45" s="571"/>
      <c r="DG45" s="571"/>
      <c r="DH45" s="571"/>
      <c r="DI45" s="571"/>
      <c r="DJ45" s="571"/>
      <c r="DK45" s="572"/>
      <c r="DL45" s="577"/>
      <c r="DM45" s="578"/>
      <c r="DN45" s="578"/>
      <c r="DO45" s="578"/>
      <c r="DP45" s="578"/>
      <c r="DQ45" s="578"/>
      <c r="DR45" s="578"/>
      <c r="DS45" s="578"/>
      <c r="DT45" s="578"/>
      <c r="DU45" s="578"/>
      <c r="DV45" s="579"/>
      <c r="DW45" s="580"/>
      <c r="DX45" s="581"/>
      <c r="DY45" s="581"/>
      <c r="DZ45" s="581"/>
      <c r="EA45" s="581"/>
      <c r="EB45" s="581"/>
      <c r="EC45" s="582"/>
    </row>
    <row r="46" spans="2:133" ht="11.25" customHeight="1" x14ac:dyDescent="0.2">
      <c r="B46" s="41"/>
      <c r="CD46" s="351"/>
      <c r="CE46" s="353"/>
      <c r="CF46" s="568" t="s">
        <v>437</v>
      </c>
      <c r="CG46" s="357"/>
      <c r="CH46" s="357"/>
      <c r="CI46" s="357"/>
      <c r="CJ46" s="357"/>
      <c r="CK46" s="357"/>
      <c r="CL46" s="357"/>
      <c r="CM46" s="357"/>
      <c r="CN46" s="357"/>
      <c r="CO46" s="357"/>
      <c r="CP46" s="357"/>
      <c r="CQ46" s="569"/>
      <c r="CR46" s="570">
        <v>3198299</v>
      </c>
      <c r="CS46" s="454"/>
      <c r="CT46" s="454"/>
      <c r="CU46" s="454"/>
      <c r="CV46" s="454"/>
      <c r="CW46" s="454"/>
      <c r="CX46" s="454"/>
      <c r="CY46" s="583"/>
      <c r="CZ46" s="573">
        <v>10.4</v>
      </c>
      <c r="DA46" s="317"/>
      <c r="DB46" s="317"/>
      <c r="DC46" s="584"/>
      <c r="DD46" s="576">
        <v>498550</v>
      </c>
      <c r="DE46" s="454"/>
      <c r="DF46" s="454"/>
      <c r="DG46" s="454"/>
      <c r="DH46" s="454"/>
      <c r="DI46" s="454"/>
      <c r="DJ46" s="454"/>
      <c r="DK46" s="583"/>
      <c r="DL46" s="577"/>
      <c r="DM46" s="578"/>
      <c r="DN46" s="578"/>
      <c r="DO46" s="578"/>
      <c r="DP46" s="578"/>
      <c r="DQ46" s="578"/>
      <c r="DR46" s="578"/>
      <c r="DS46" s="578"/>
      <c r="DT46" s="578"/>
      <c r="DU46" s="578"/>
      <c r="DV46" s="579"/>
      <c r="DW46" s="580"/>
      <c r="DX46" s="581"/>
      <c r="DY46" s="581"/>
      <c r="DZ46" s="581"/>
      <c r="EA46" s="581"/>
      <c r="EB46" s="581"/>
      <c r="EC46" s="582"/>
    </row>
    <row r="47" spans="2:133" ht="11.25" customHeight="1" x14ac:dyDescent="0.2">
      <c r="B47" s="41"/>
      <c r="CD47" s="351"/>
      <c r="CE47" s="353"/>
      <c r="CF47" s="568" t="s">
        <v>438</v>
      </c>
      <c r="CG47" s="357"/>
      <c r="CH47" s="357"/>
      <c r="CI47" s="357"/>
      <c r="CJ47" s="357"/>
      <c r="CK47" s="357"/>
      <c r="CL47" s="357"/>
      <c r="CM47" s="357"/>
      <c r="CN47" s="357"/>
      <c r="CO47" s="357"/>
      <c r="CP47" s="357"/>
      <c r="CQ47" s="569"/>
      <c r="CR47" s="570">
        <v>14740</v>
      </c>
      <c r="CS47" s="571"/>
      <c r="CT47" s="571"/>
      <c r="CU47" s="571"/>
      <c r="CV47" s="571"/>
      <c r="CW47" s="571"/>
      <c r="CX47" s="571"/>
      <c r="CY47" s="572"/>
      <c r="CZ47" s="573">
        <v>0</v>
      </c>
      <c r="DA47" s="574"/>
      <c r="DB47" s="574"/>
      <c r="DC47" s="575"/>
      <c r="DD47" s="576">
        <v>13066</v>
      </c>
      <c r="DE47" s="571"/>
      <c r="DF47" s="571"/>
      <c r="DG47" s="571"/>
      <c r="DH47" s="571"/>
      <c r="DI47" s="571"/>
      <c r="DJ47" s="571"/>
      <c r="DK47" s="572"/>
      <c r="DL47" s="577"/>
      <c r="DM47" s="578"/>
      <c r="DN47" s="578"/>
      <c r="DO47" s="578"/>
      <c r="DP47" s="578"/>
      <c r="DQ47" s="578"/>
      <c r="DR47" s="578"/>
      <c r="DS47" s="578"/>
      <c r="DT47" s="578"/>
      <c r="DU47" s="578"/>
      <c r="DV47" s="579"/>
      <c r="DW47" s="580"/>
      <c r="DX47" s="581"/>
      <c r="DY47" s="581"/>
      <c r="DZ47" s="581"/>
      <c r="EA47" s="581"/>
      <c r="EB47" s="581"/>
      <c r="EC47" s="582"/>
    </row>
    <row r="48" spans="2:133" ht="11" x14ac:dyDescent="0.2">
      <c r="B48" s="41"/>
      <c r="CD48" s="354"/>
      <c r="CE48" s="356"/>
      <c r="CF48" s="568" t="s">
        <v>365</v>
      </c>
      <c r="CG48" s="357"/>
      <c r="CH48" s="357"/>
      <c r="CI48" s="357"/>
      <c r="CJ48" s="357"/>
      <c r="CK48" s="357"/>
      <c r="CL48" s="357"/>
      <c r="CM48" s="357"/>
      <c r="CN48" s="357"/>
      <c r="CO48" s="357"/>
      <c r="CP48" s="357"/>
      <c r="CQ48" s="569"/>
      <c r="CR48" s="570" t="s">
        <v>200</v>
      </c>
      <c r="CS48" s="454"/>
      <c r="CT48" s="454"/>
      <c r="CU48" s="454"/>
      <c r="CV48" s="454"/>
      <c r="CW48" s="454"/>
      <c r="CX48" s="454"/>
      <c r="CY48" s="583"/>
      <c r="CZ48" s="573" t="s">
        <v>200</v>
      </c>
      <c r="DA48" s="317"/>
      <c r="DB48" s="317"/>
      <c r="DC48" s="584"/>
      <c r="DD48" s="576" t="s">
        <v>200</v>
      </c>
      <c r="DE48" s="454"/>
      <c r="DF48" s="454"/>
      <c r="DG48" s="454"/>
      <c r="DH48" s="454"/>
      <c r="DI48" s="454"/>
      <c r="DJ48" s="454"/>
      <c r="DK48" s="583"/>
      <c r="DL48" s="577"/>
      <c r="DM48" s="578"/>
      <c r="DN48" s="578"/>
      <c r="DO48" s="578"/>
      <c r="DP48" s="578"/>
      <c r="DQ48" s="578"/>
      <c r="DR48" s="578"/>
      <c r="DS48" s="578"/>
      <c r="DT48" s="578"/>
      <c r="DU48" s="578"/>
      <c r="DV48" s="579"/>
      <c r="DW48" s="580"/>
      <c r="DX48" s="581"/>
      <c r="DY48" s="581"/>
      <c r="DZ48" s="581"/>
      <c r="EA48" s="581"/>
      <c r="EB48" s="581"/>
      <c r="EC48" s="582"/>
    </row>
    <row r="49" spans="2:133" ht="11.25" customHeight="1" x14ac:dyDescent="0.2">
      <c r="B49" s="41"/>
      <c r="CD49" s="548" t="s">
        <v>193</v>
      </c>
      <c r="CE49" s="549"/>
      <c r="CF49" s="549"/>
      <c r="CG49" s="549"/>
      <c r="CH49" s="549"/>
      <c r="CI49" s="549"/>
      <c r="CJ49" s="549"/>
      <c r="CK49" s="549"/>
      <c r="CL49" s="549"/>
      <c r="CM49" s="549"/>
      <c r="CN49" s="549"/>
      <c r="CO49" s="549"/>
      <c r="CP49" s="549"/>
      <c r="CQ49" s="550"/>
      <c r="CR49" s="551">
        <v>30693439</v>
      </c>
      <c r="CS49" s="552"/>
      <c r="CT49" s="552"/>
      <c r="CU49" s="552"/>
      <c r="CV49" s="552"/>
      <c r="CW49" s="552"/>
      <c r="CX49" s="552"/>
      <c r="CY49" s="553"/>
      <c r="CZ49" s="554">
        <v>100</v>
      </c>
      <c r="DA49" s="555"/>
      <c r="DB49" s="555"/>
      <c r="DC49" s="556"/>
      <c r="DD49" s="557">
        <v>17740561</v>
      </c>
      <c r="DE49" s="552"/>
      <c r="DF49" s="552"/>
      <c r="DG49" s="552"/>
      <c r="DH49" s="552"/>
      <c r="DI49" s="552"/>
      <c r="DJ49" s="552"/>
      <c r="DK49" s="553"/>
      <c r="DL49" s="558"/>
      <c r="DM49" s="559"/>
      <c r="DN49" s="559"/>
      <c r="DO49" s="559"/>
      <c r="DP49" s="559"/>
      <c r="DQ49" s="559"/>
      <c r="DR49" s="559"/>
      <c r="DS49" s="559"/>
      <c r="DT49" s="559"/>
      <c r="DU49" s="559"/>
      <c r="DV49" s="560"/>
      <c r="DW49" s="561"/>
      <c r="DX49" s="562"/>
      <c r="DY49" s="562"/>
      <c r="DZ49" s="562"/>
      <c r="EA49" s="562"/>
      <c r="EB49" s="562"/>
      <c r="EC49" s="563"/>
    </row>
  </sheetData>
  <sheetProtection algorithmName="SHA-512" hashValue="TyDfwd5IBhPuKQnKcxe21Ce1SLyo/sOq2B4s2oepObj+GxO8jEt9zPez4PAYMcCuiUk9Y6cIpWl9L5mZI5UPnA==" saltValue="QjEaUZncl2D+LobSIDS1J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8" t="s">
        <v>299</v>
      </c>
      <c r="B2" s="968"/>
      <c r="C2" s="968"/>
      <c r="D2" s="968"/>
      <c r="E2" s="968"/>
      <c r="F2" s="968"/>
      <c r="G2" s="968"/>
      <c r="H2" s="968"/>
      <c r="I2" s="968"/>
      <c r="J2" s="968"/>
      <c r="K2" s="968"/>
      <c r="L2" s="968"/>
      <c r="M2" s="968"/>
      <c r="N2" s="968"/>
      <c r="O2" s="968"/>
      <c r="P2" s="968"/>
      <c r="Q2" s="968"/>
      <c r="R2" s="968"/>
      <c r="S2" s="968"/>
      <c r="T2" s="968"/>
      <c r="U2" s="968"/>
      <c r="V2" s="968"/>
      <c r="W2" s="968"/>
      <c r="X2" s="968"/>
      <c r="Y2" s="968"/>
      <c r="Z2" s="968"/>
      <c r="AA2" s="968"/>
      <c r="AB2" s="968"/>
      <c r="AC2" s="968"/>
      <c r="AD2" s="968"/>
      <c r="AE2" s="968"/>
      <c r="AF2" s="968"/>
      <c r="AG2" s="968"/>
      <c r="AH2" s="968"/>
      <c r="AI2" s="968"/>
      <c r="AJ2" s="968"/>
      <c r="AK2" s="968"/>
      <c r="AL2" s="968"/>
      <c r="AM2" s="968"/>
      <c r="AN2" s="968"/>
      <c r="AO2" s="968"/>
      <c r="AP2" s="968"/>
      <c r="AQ2" s="968"/>
      <c r="AR2" s="968"/>
      <c r="AS2" s="968"/>
      <c r="AT2" s="968"/>
      <c r="AU2" s="968"/>
      <c r="AV2" s="968"/>
      <c r="AW2" s="968"/>
      <c r="AX2" s="968"/>
      <c r="AY2" s="968"/>
      <c r="AZ2" s="968"/>
      <c r="BA2" s="968"/>
      <c r="BB2" s="968"/>
      <c r="BC2" s="968"/>
      <c r="BD2" s="968"/>
      <c r="BE2" s="968"/>
      <c r="BF2" s="968"/>
      <c r="BG2" s="968"/>
      <c r="BH2" s="968"/>
      <c r="BI2" s="968"/>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9" t="s">
        <v>304</v>
      </c>
      <c r="DK2" s="970"/>
      <c r="DL2" s="970"/>
      <c r="DM2" s="970"/>
      <c r="DN2" s="970"/>
      <c r="DO2" s="971"/>
      <c r="DP2" s="50"/>
      <c r="DQ2" s="969" t="s">
        <v>175</v>
      </c>
      <c r="DR2" s="970"/>
      <c r="DS2" s="970"/>
      <c r="DT2" s="970"/>
      <c r="DU2" s="970"/>
      <c r="DV2" s="970"/>
      <c r="DW2" s="970"/>
      <c r="DX2" s="970"/>
      <c r="DY2" s="970"/>
      <c r="DZ2" s="971"/>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9" t="s">
        <v>440</v>
      </c>
      <c r="B4" s="959"/>
      <c r="C4" s="959"/>
      <c r="D4" s="959"/>
      <c r="E4" s="959"/>
      <c r="F4" s="959"/>
      <c r="G4" s="959"/>
      <c r="H4" s="959"/>
      <c r="I4" s="959"/>
      <c r="J4" s="959"/>
      <c r="K4" s="959"/>
      <c r="L4" s="959"/>
      <c r="M4" s="959"/>
      <c r="N4" s="959"/>
      <c r="O4" s="959"/>
      <c r="P4" s="959"/>
      <c r="Q4" s="959"/>
      <c r="R4" s="959"/>
      <c r="S4" s="959"/>
      <c r="T4" s="959"/>
      <c r="U4" s="959"/>
      <c r="V4" s="959"/>
      <c r="W4" s="959"/>
      <c r="X4" s="959"/>
      <c r="Y4" s="959"/>
      <c r="Z4" s="959"/>
      <c r="AA4" s="959"/>
      <c r="AB4" s="959"/>
      <c r="AC4" s="959"/>
      <c r="AD4" s="959"/>
      <c r="AE4" s="959"/>
      <c r="AF4" s="959"/>
      <c r="AG4" s="959"/>
      <c r="AH4" s="959"/>
      <c r="AI4" s="959"/>
      <c r="AJ4" s="959"/>
      <c r="AK4" s="959"/>
      <c r="AL4" s="959"/>
      <c r="AM4" s="959"/>
      <c r="AN4" s="959"/>
      <c r="AO4" s="959"/>
      <c r="AP4" s="959"/>
      <c r="AQ4" s="959"/>
      <c r="AR4" s="959"/>
      <c r="AS4" s="959"/>
      <c r="AT4" s="959"/>
      <c r="AU4" s="959"/>
      <c r="AV4" s="959"/>
      <c r="AW4" s="959"/>
      <c r="AX4" s="959"/>
      <c r="AY4" s="959"/>
      <c r="AZ4" s="56"/>
      <c r="BA4" s="56"/>
      <c r="BB4" s="56"/>
      <c r="BC4" s="56"/>
      <c r="BD4" s="56"/>
      <c r="BE4" s="67"/>
      <c r="BF4" s="67"/>
      <c r="BG4" s="67"/>
      <c r="BH4" s="67"/>
      <c r="BI4" s="67"/>
      <c r="BJ4" s="67"/>
      <c r="BK4" s="67"/>
      <c r="BL4" s="67"/>
      <c r="BM4" s="67"/>
      <c r="BN4" s="67"/>
      <c r="BO4" s="67"/>
      <c r="BP4" s="67"/>
      <c r="BQ4" s="741" t="s">
        <v>441</v>
      </c>
      <c r="BR4" s="741"/>
      <c r="BS4" s="741"/>
      <c r="BT4" s="741"/>
      <c r="BU4" s="741"/>
      <c r="BV4" s="741"/>
      <c r="BW4" s="741"/>
      <c r="BX4" s="741"/>
      <c r="BY4" s="741"/>
      <c r="BZ4" s="741"/>
      <c r="CA4" s="741"/>
      <c r="CB4" s="741"/>
      <c r="CC4" s="741"/>
      <c r="CD4" s="741"/>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67"/>
    </row>
    <row r="5" spans="1:131" s="47" customFormat="1" ht="26.25" customHeight="1" x14ac:dyDescent="0.2">
      <c r="A5" s="657" t="s">
        <v>442</v>
      </c>
      <c r="B5" s="658"/>
      <c r="C5" s="658"/>
      <c r="D5" s="658"/>
      <c r="E5" s="658"/>
      <c r="F5" s="658"/>
      <c r="G5" s="658"/>
      <c r="H5" s="658"/>
      <c r="I5" s="658"/>
      <c r="J5" s="658"/>
      <c r="K5" s="658"/>
      <c r="L5" s="658"/>
      <c r="M5" s="658"/>
      <c r="N5" s="658"/>
      <c r="O5" s="658"/>
      <c r="P5" s="659"/>
      <c r="Q5" s="649" t="s">
        <v>181</v>
      </c>
      <c r="R5" s="650"/>
      <c r="S5" s="650"/>
      <c r="T5" s="650"/>
      <c r="U5" s="651"/>
      <c r="V5" s="649" t="s">
        <v>443</v>
      </c>
      <c r="W5" s="650"/>
      <c r="X5" s="650"/>
      <c r="Y5" s="650"/>
      <c r="Z5" s="651"/>
      <c r="AA5" s="649" t="s">
        <v>444</v>
      </c>
      <c r="AB5" s="650"/>
      <c r="AC5" s="650"/>
      <c r="AD5" s="650"/>
      <c r="AE5" s="650"/>
      <c r="AF5" s="691" t="s">
        <v>177</v>
      </c>
      <c r="AG5" s="650"/>
      <c r="AH5" s="650"/>
      <c r="AI5" s="650"/>
      <c r="AJ5" s="655"/>
      <c r="AK5" s="650" t="s">
        <v>445</v>
      </c>
      <c r="AL5" s="650"/>
      <c r="AM5" s="650"/>
      <c r="AN5" s="650"/>
      <c r="AO5" s="651"/>
      <c r="AP5" s="649" t="s">
        <v>446</v>
      </c>
      <c r="AQ5" s="650"/>
      <c r="AR5" s="650"/>
      <c r="AS5" s="650"/>
      <c r="AT5" s="651"/>
      <c r="AU5" s="649" t="s">
        <v>448</v>
      </c>
      <c r="AV5" s="650"/>
      <c r="AW5" s="650"/>
      <c r="AX5" s="650"/>
      <c r="AY5" s="655"/>
      <c r="AZ5" s="56"/>
      <c r="BA5" s="56"/>
      <c r="BB5" s="56"/>
      <c r="BC5" s="56"/>
      <c r="BD5" s="56"/>
      <c r="BE5" s="67"/>
      <c r="BF5" s="67"/>
      <c r="BG5" s="67"/>
      <c r="BH5" s="67"/>
      <c r="BI5" s="67"/>
      <c r="BJ5" s="67"/>
      <c r="BK5" s="67"/>
      <c r="BL5" s="67"/>
      <c r="BM5" s="67"/>
      <c r="BN5" s="67"/>
      <c r="BO5" s="67"/>
      <c r="BP5" s="67"/>
      <c r="BQ5" s="657" t="s">
        <v>449</v>
      </c>
      <c r="BR5" s="658"/>
      <c r="BS5" s="658"/>
      <c r="BT5" s="658"/>
      <c r="BU5" s="658"/>
      <c r="BV5" s="658"/>
      <c r="BW5" s="658"/>
      <c r="BX5" s="658"/>
      <c r="BY5" s="658"/>
      <c r="BZ5" s="658"/>
      <c r="CA5" s="658"/>
      <c r="CB5" s="658"/>
      <c r="CC5" s="658"/>
      <c r="CD5" s="658"/>
      <c r="CE5" s="658"/>
      <c r="CF5" s="658"/>
      <c r="CG5" s="659"/>
      <c r="CH5" s="649" t="s">
        <v>369</v>
      </c>
      <c r="CI5" s="650"/>
      <c r="CJ5" s="650"/>
      <c r="CK5" s="650"/>
      <c r="CL5" s="651"/>
      <c r="CM5" s="649" t="s">
        <v>325</v>
      </c>
      <c r="CN5" s="650"/>
      <c r="CO5" s="650"/>
      <c r="CP5" s="650"/>
      <c r="CQ5" s="651"/>
      <c r="CR5" s="649" t="s">
        <v>246</v>
      </c>
      <c r="CS5" s="650"/>
      <c r="CT5" s="650"/>
      <c r="CU5" s="650"/>
      <c r="CV5" s="651"/>
      <c r="CW5" s="649" t="s">
        <v>52</v>
      </c>
      <c r="CX5" s="650"/>
      <c r="CY5" s="650"/>
      <c r="CZ5" s="650"/>
      <c r="DA5" s="651"/>
      <c r="DB5" s="649" t="s">
        <v>414</v>
      </c>
      <c r="DC5" s="650"/>
      <c r="DD5" s="650"/>
      <c r="DE5" s="650"/>
      <c r="DF5" s="651"/>
      <c r="DG5" s="981" t="s">
        <v>162</v>
      </c>
      <c r="DH5" s="982"/>
      <c r="DI5" s="982"/>
      <c r="DJ5" s="982"/>
      <c r="DK5" s="983"/>
      <c r="DL5" s="981" t="s">
        <v>450</v>
      </c>
      <c r="DM5" s="982"/>
      <c r="DN5" s="982"/>
      <c r="DO5" s="982"/>
      <c r="DP5" s="983"/>
      <c r="DQ5" s="649" t="s">
        <v>451</v>
      </c>
      <c r="DR5" s="650"/>
      <c r="DS5" s="650"/>
      <c r="DT5" s="650"/>
      <c r="DU5" s="651"/>
      <c r="DV5" s="649" t="s">
        <v>448</v>
      </c>
      <c r="DW5" s="650"/>
      <c r="DX5" s="650"/>
      <c r="DY5" s="650"/>
      <c r="DZ5" s="655"/>
      <c r="EA5" s="67"/>
    </row>
    <row r="6" spans="1:131" s="47" customFormat="1" ht="26.25" customHeight="1" x14ac:dyDescent="0.2">
      <c r="A6" s="660"/>
      <c r="B6" s="661"/>
      <c r="C6" s="661"/>
      <c r="D6" s="661"/>
      <c r="E6" s="661"/>
      <c r="F6" s="661"/>
      <c r="G6" s="661"/>
      <c r="H6" s="661"/>
      <c r="I6" s="661"/>
      <c r="J6" s="661"/>
      <c r="K6" s="661"/>
      <c r="L6" s="661"/>
      <c r="M6" s="661"/>
      <c r="N6" s="661"/>
      <c r="O6" s="661"/>
      <c r="P6" s="662"/>
      <c r="Q6" s="652"/>
      <c r="R6" s="653"/>
      <c r="S6" s="653"/>
      <c r="T6" s="653"/>
      <c r="U6" s="654"/>
      <c r="V6" s="652"/>
      <c r="W6" s="653"/>
      <c r="X6" s="653"/>
      <c r="Y6" s="653"/>
      <c r="Z6" s="654"/>
      <c r="AA6" s="652"/>
      <c r="AB6" s="653"/>
      <c r="AC6" s="653"/>
      <c r="AD6" s="653"/>
      <c r="AE6" s="653"/>
      <c r="AF6" s="692"/>
      <c r="AG6" s="653"/>
      <c r="AH6" s="653"/>
      <c r="AI6" s="653"/>
      <c r="AJ6" s="656"/>
      <c r="AK6" s="653"/>
      <c r="AL6" s="653"/>
      <c r="AM6" s="653"/>
      <c r="AN6" s="653"/>
      <c r="AO6" s="654"/>
      <c r="AP6" s="652"/>
      <c r="AQ6" s="653"/>
      <c r="AR6" s="653"/>
      <c r="AS6" s="653"/>
      <c r="AT6" s="654"/>
      <c r="AU6" s="652"/>
      <c r="AV6" s="653"/>
      <c r="AW6" s="653"/>
      <c r="AX6" s="653"/>
      <c r="AY6" s="656"/>
      <c r="AZ6" s="56"/>
      <c r="BA6" s="56"/>
      <c r="BB6" s="56"/>
      <c r="BC6" s="56"/>
      <c r="BD6" s="56"/>
      <c r="BE6" s="67"/>
      <c r="BF6" s="67"/>
      <c r="BG6" s="67"/>
      <c r="BH6" s="67"/>
      <c r="BI6" s="67"/>
      <c r="BJ6" s="67"/>
      <c r="BK6" s="67"/>
      <c r="BL6" s="67"/>
      <c r="BM6" s="67"/>
      <c r="BN6" s="67"/>
      <c r="BO6" s="67"/>
      <c r="BP6" s="67"/>
      <c r="BQ6" s="660"/>
      <c r="BR6" s="661"/>
      <c r="BS6" s="661"/>
      <c r="BT6" s="661"/>
      <c r="BU6" s="661"/>
      <c r="BV6" s="661"/>
      <c r="BW6" s="661"/>
      <c r="BX6" s="661"/>
      <c r="BY6" s="661"/>
      <c r="BZ6" s="661"/>
      <c r="CA6" s="661"/>
      <c r="CB6" s="661"/>
      <c r="CC6" s="661"/>
      <c r="CD6" s="661"/>
      <c r="CE6" s="661"/>
      <c r="CF6" s="661"/>
      <c r="CG6" s="662"/>
      <c r="CH6" s="652"/>
      <c r="CI6" s="653"/>
      <c r="CJ6" s="653"/>
      <c r="CK6" s="653"/>
      <c r="CL6" s="654"/>
      <c r="CM6" s="652"/>
      <c r="CN6" s="653"/>
      <c r="CO6" s="653"/>
      <c r="CP6" s="653"/>
      <c r="CQ6" s="654"/>
      <c r="CR6" s="652"/>
      <c r="CS6" s="653"/>
      <c r="CT6" s="653"/>
      <c r="CU6" s="653"/>
      <c r="CV6" s="654"/>
      <c r="CW6" s="652"/>
      <c r="CX6" s="653"/>
      <c r="CY6" s="653"/>
      <c r="CZ6" s="653"/>
      <c r="DA6" s="654"/>
      <c r="DB6" s="652"/>
      <c r="DC6" s="653"/>
      <c r="DD6" s="653"/>
      <c r="DE6" s="653"/>
      <c r="DF6" s="654"/>
      <c r="DG6" s="984"/>
      <c r="DH6" s="985"/>
      <c r="DI6" s="985"/>
      <c r="DJ6" s="985"/>
      <c r="DK6" s="986"/>
      <c r="DL6" s="984"/>
      <c r="DM6" s="985"/>
      <c r="DN6" s="985"/>
      <c r="DO6" s="985"/>
      <c r="DP6" s="986"/>
      <c r="DQ6" s="652"/>
      <c r="DR6" s="653"/>
      <c r="DS6" s="653"/>
      <c r="DT6" s="653"/>
      <c r="DU6" s="654"/>
      <c r="DV6" s="652"/>
      <c r="DW6" s="653"/>
      <c r="DX6" s="653"/>
      <c r="DY6" s="653"/>
      <c r="DZ6" s="656"/>
      <c r="EA6" s="67"/>
    </row>
    <row r="7" spans="1:131" s="47" customFormat="1" ht="26.25" customHeight="1" x14ac:dyDescent="0.2">
      <c r="A7" s="51">
        <v>1</v>
      </c>
      <c r="B7" s="922" t="s">
        <v>453</v>
      </c>
      <c r="C7" s="923"/>
      <c r="D7" s="923"/>
      <c r="E7" s="923"/>
      <c r="F7" s="923"/>
      <c r="G7" s="923"/>
      <c r="H7" s="923"/>
      <c r="I7" s="923"/>
      <c r="J7" s="923"/>
      <c r="K7" s="923"/>
      <c r="L7" s="923"/>
      <c r="M7" s="923"/>
      <c r="N7" s="923"/>
      <c r="O7" s="923"/>
      <c r="P7" s="924"/>
      <c r="Q7" s="925">
        <v>31593</v>
      </c>
      <c r="R7" s="926"/>
      <c r="S7" s="926"/>
      <c r="T7" s="926"/>
      <c r="U7" s="926"/>
      <c r="V7" s="926">
        <v>30568</v>
      </c>
      <c r="W7" s="926"/>
      <c r="X7" s="926"/>
      <c r="Y7" s="926"/>
      <c r="Z7" s="926"/>
      <c r="AA7" s="926">
        <f>Q7-V7</f>
        <v>1025</v>
      </c>
      <c r="AB7" s="926"/>
      <c r="AC7" s="926"/>
      <c r="AD7" s="926"/>
      <c r="AE7" s="972"/>
      <c r="AF7" s="973">
        <v>714</v>
      </c>
      <c r="AG7" s="974"/>
      <c r="AH7" s="974"/>
      <c r="AI7" s="974"/>
      <c r="AJ7" s="975"/>
      <c r="AK7" s="976">
        <v>1270</v>
      </c>
      <c r="AL7" s="926"/>
      <c r="AM7" s="926"/>
      <c r="AN7" s="926"/>
      <c r="AO7" s="926"/>
      <c r="AP7" s="926">
        <v>23296</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t="s">
        <v>101</v>
      </c>
      <c r="BT7" s="923"/>
      <c r="BU7" s="923"/>
      <c r="BV7" s="923"/>
      <c r="BW7" s="923"/>
      <c r="BX7" s="923"/>
      <c r="BY7" s="923"/>
      <c r="BZ7" s="923"/>
      <c r="CA7" s="923"/>
      <c r="CB7" s="923"/>
      <c r="CC7" s="923"/>
      <c r="CD7" s="923"/>
      <c r="CE7" s="923"/>
      <c r="CF7" s="923"/>
      <c r="CG7" s="924"/>
      <c r="CH7" s="977">
        <v>0</v>
      </c>
      <c r="CI7" s="978"/>
      <c r="CJ7" s="978"/>
      <c r="CK7" s="978"/>
      <c r="CL7" s="979"/>
      <c r="CM7" s="977">
        <v>1</v>
      </c>
      <c r="CN7" s="978"/>
      <c r="CO7" s="978"/>
      <c r="CP7" s="978"/>
      <c r="CQ7" s="979"/>
      <c r="CR7" s="977">
        <v>2</v>
      </c>
      <c r="CS7" s="978"/>
      <c r="CT7" s="978"/>
      <c r="CU7" s="978"/>
      <c r="CV7" s="979"/>
      <c r="CW7" s="977" t="s">
        <v>540</v>
      </c>
      <c r="CX7" s="978"/>
      <c r="CY7" s="978"/>
      <c r="CZ7" s="978"/>
      <c r="DA7" s="979"/>
      <c r="DB7" s="977" t="s">
        <v>540</v>
      </c>
      <c r="DC7" s="978"/>
      <c r="DD7" s="978"/>
      <c r="DE7" s="978"/>
      <c r="DF7" s="979"/>
      <c r="DG7" s="977" t="s">
        <v>540</v>
      </c>
      <c r="DH7" s="978"/>
      <c r="DI7" s="978"/>
      <c r="DJ7" s="978"/>
      <c r="DK7" s="979"/>
      <c r="DL7" s="977" t="s">
        <v>540</v>
      </c>
      <c r="DM7" s="978"/>
      <c r="DN7" s="978"/>
      <c r="DO7" s="978"/>
      <c r="DP7" s="979"/>
      <c r="DQ7" s="977" t="s">
        <v>540</v>
      </c>
      <c r="DR7" s="978"/>
      <c r="DS7" s="978"/>
      <c r="DT7" s="978"/>
      <c r="DU7" s="979"/>
      <c r="DV7" s="922"/>
      <c r="DW7" s="923"/>
      <c r="DX7" s="923"/>
      <c r="DY7" s="923"/>
      <c r="DZ7" s="980"/>
      <c r="EA7" s="67"/>
    </row>
    <row r="8" spans="1:131" s="47" customFormat="1" ht="26.25" customHeight="1" x14ac:dyDescent="0.2">
      <c r="A8" s="52">
        <v>2</v>
      </c>
      <c r="B8" s="911" t="s">
        <v>455</v>
      </c>
      <c r="C8" s="912"/>
      <c r="D8" s="912"/>
      <c r="E8" s="912"/>
      <c r="F8" s="912"/>
      <c r="G8" s="912"/>
      <c r="H8" s="912"/>
      <c r="I8" s="912"/>
      <c r="J8" s="912"/>
      <c r="K8" s="912"/>
      <c r="L8" s="912"/>
      <c r="M8" s="912"/>
      <c r="N8" s="912"/>
      <c r="O8" s="912"/>
      <c r="P8" s="913"/>
      <c r="Q8" s="914">
        <v>40</v>
      </c>
      <c r="R8" s="915"/>
      <c r="S8" s="915"/>
      <c r="T8" s="915"/>
      <c r="U8" s="915"/>
      <c r="V8" s="915">
        <v>40</v>
      </c>
      <c r="W8" s="915"/>
      <c r="X8" s="915"/>
      <c r="Y8" s="915"/>
      <c r="Z8" s="915"/>
      <c r="AA8" s="915" t="s">
        <v>200</v>
      </c>
      <c r="AB8" s="915"/>
      <c r="AC8" s="915"/>
      <c r="AD8" s="915"/>
      <c r="AE8" s="921"/>
      <c r="AF8" s="941" t="s">
        <v>200</v>
      </c>
      <c r="AG8" s="919"/>
      <c r="AH8" s="919"/>
      <c r="AI8" s="919"/>
      <c r="AJ8" s="942"/>
      <c r="AK8" s="920">
        <v>34</v>
      </c>
      <c r="AL8" s="915"/>
      <c r="AM8" s="915"/>
      <c r="AN8" s="915"/>
      <c r="AO8" s="915"/>
      <c r="AP8" s="915" t="s">
        <v>200</v>
      </c>
      <c r="AQ8" s="915"/>
      <c r="AR8" s="915"/>
      <c r="AS8" s="915"/>
      <c r="AT8" s="915"/>
      <c r="AU8" s="916"/>
      <c r="AV8" s="916"/>
      <c r="AW8" s="916"/>
      <c r="AX8" s="916"/>
      <c r="AY8" s="917"/>
      <c r="AZ8" s="56"/>
      <c r="BA8" s="56"/>
      <c r="BB8" s="56"/>
      <c r="BC8" s="56"/>
      <c r="BD8" s="56"/>
      <c r="BE8" s="67"/>
      <c r="BF8" s="67"/>
      <c r="BG8" s="67"/>
      <c r="BH8" s="67"/>
      <c r="BI8" s="67"/>
      <c r="BJ8" s="67"/>
      <c r="BK8" s="67"/>
      <c r="BL8" s="67"/>
      <c r="BM8" s="67"/>
      <c r="BN8" s="67"/>
      <c r="BO8" s="67"/>
      <c r="BP8" s="67"/>
      <c r="BQ8" s="52">
        <v>2</v>
      </c>
      <c r="BR8" s="72"/>
      <c r="BS8" s="911"/>
      <c r="BT8" s="912"/>
      <c r="BU8" s="912"/>
      <c r="BV8" s="912"/>
      <c r="BW8" s="912"/>
      <c r="BX8" s="912"/>
      <c r="BY8" s="912"/>
      <c r="BZ8" s="912"/>
      <c r="CA8" s="912"/>
      <c r="CB8" s="912"/>
      <c r="CC8" s="912"/>
      <c r="CD8" s="912"/>
      <c r="CE8" s="912"/>
      <c r="CF8" s="912"/>
      <c r="CG8" s="913"/>
      <c r="CH8" s="918"/>
      <c r="CI8" s="919"/>
      <c r="CJ8" s="919"/>
      <c r="CK8" s="919"/>
      <c r="CL8" s="929"/>
      <c r="CM8" s="918"/>
      <c r="CN8" s="919"/>
      <c r="CO8" s="919"/>
      <c r="CP8" s="919"/>
      <c r="CQ8" s="929"/>
      <c r="CR8" s="918"/>
      <c r="CS8" s="919"/>
      <c r="CT8" s="919"/>
      <c r="CU8" s="919"/>
      <c r="CV8" s="929"/>
      <c r="CW8" s="918"/>
      <c r="CX8" s="919"/>
      <c r="CY8" s="919"/>
      <c r="CZ8" s="919"/>
      <c r="DA8" s="929"/>
      <c r="DB8" s="918"/>
      <c r="DC8" s="919"/>
      <c r="DD8" s="919"/>
      <c r="DE8" s="919"/>
      <c r="DF8" s="929"/>
      <c r="DG8" s="918"/>
      <c r="DH8" s="919"/>
      <c r="DI8" s="919"/>
      <c r="DJ8" s="919"/>
      <c r="DK8" s="929"/>
      <c r="DL8" s="918"/>
      <c r="DM8" s="919"/>
      <c r="DN8" s="919"/>
      <c r="DO8" s="919"/>
      <c r="DP8" s="929"/>
      <c r="DQ8" s="918"/>
      <c r="DR8" s="919"/>
      <c r="DS8" s="919"/>
      <c r="DT8" s="919"/>
      <c r="DU8" s="929"/>
      <c r="DV8" s="911"/>
      <c r="DW8" s="912"/>
      <c r="DX8" s="912"/>
      <c r="DY8" s="912"/>
      <c r="DZ8" s="930"/>
      <c r="EA8" s="67"/>
    </row>
    <row r="9" spans="1:131" s="47" customFormat="1" ht="26.25" customHeight="1" x14ac:dyDescent="0.2">
      <c r="A9" s="52">
        <v>3</v>
      </c>
      <c r="B9" s="911" t="s">
        <v>458</v>
      </c>
      <c r="C9" s="912"/>
      <c r="D9" s="912"/>
      <c r="E9" s="912"/>
      <c r="F9" s="912"/>
      <c r="G9" s="912"/>
      <c r="H9" s="912"/>
      <c r="I9" s="912"/>
      <c r="J9" s="912"/>
      <c r="K9" s="912"/>
      <c r="L9" s="912"/>
      <c r="M9" s="912"/>
      <c r="N9" s="912"/>
      <c r="O9" s="912"/>
      <c r="P9" s="913"/>
      <c r="Q9" s="914">
        <v>189</v>
      </c>
      <c r="R9" s="915"/>
      <c r="S9" s="915"/>
      <c r="T9" s="915"/>
      <c r="U9" s="915"/>
      <c r="V9" s="915">
        <v>188</v>
      </c>
      <c r="W9" s="915"/>
      <c r="X9" s="915"/>
      <c r="Y9" s="915"/>
      <c r="Z9" s="915"/>
      <c r="AA9" s="915">
        <f>Q9-V9</f>
        <v>1</v>
      </c>
      <c r="AB9" s="915"/>
      <c r="AC9" s="915"/>
      <c r="AD9" s="915"/>
      <c r="AE9" s="921"/>
      <c r="AF9" s="941">
        <v>1</v>
      </c>
      <c r="AG9" s="919"/>
      <c r="AH9" s="919"/>
      <c r="AI9" s="919"/>
      <c r="AJ9" s="942"/>
      <c r="AK9" s="920">
        <v>64</v>
      </c>
      <c r="AL9" s="915"/>
      <c r="AM9" s="915"/>
      <c r="AN9" s="915"/>
      <c r="AO9" s="915"/>
      <c r="AP9" s="915">
        <v>135</v>
      </c>
      <c r="AQ9" s="915"/>
      <c r="AR9" s="915"/>
      <c r="AS9" s="915"/>
      <c r="AT9" s="915"/>
      <c r="AU9" s="916"/>
      <c r="AV9" s="916"/>
      <c r="AW9" s="916"/>
      <c r="AX9" s="916"/>
      <c r="AY9" s="917"/>
      <c r="AZ9" s="56"/>
      <c r="BA9" s="56"/>
      <c r="BB9" s="56"/>
      <c r="BC9" s="56"/>
      <c r="BD9" s="56"/>
      <c r="BE9" s="67"/>
      <c r="BF9" s="67"/>
      <c r="BG9" s="67"/>
      <c r="BH9" s="67"/>
      <c r="BI9" s="67"/>
      <c r="BJ9" s="67"/>
      <c r="BK9" s="67"/>
      <c r="BL9" s="67"/>
      <c r="BM9" s="67"/>
      <c r="BN9" s="67"/>
      <c r="BO9" s="67"/>
      <c r="BP9" s="67"/>
      <c r="BQ9" s="52">
        <v>3</v>
      </c>
      <c r="BR9" s="72"/>
      <c r="BS9" s="911"/>
      <c r="BT9" s="912"/>
      <c r="BU9" s="912"/>
      <c r="BV9" s="912"/>
      <c r="BW9" s="912"/>
      <c r="BX9" s="912"/>
      <c r="BY9" s="912"/>
      <c r="BZ9" s="912"/>
      <c r="CA9" s="912"/>
      <c r="CB9" s="912"/>
      <c r="CC9" s="912"/>
      <c r="CD9" s="912"/>
      <c r="CE9" s="912"/>
      <c r="CF9" s="912"/>
      <c r="CG9" s="913"/>
      <c r="CH9" s="918"/>
      <c r="CI9" s="919"/>
      <c r="CJ9" s="919"/>
      <c r="CK9" s="919"/>
      <c r="CL9" s="929"/>
      <c r="CM9" s="918"/>
      <c r="CN9" s="919"/>
      <c r="CO9" s="919"/>
      <c r="CP9" s="919"/>
      <c r="CQ9" s="929"/>
      <c r="CR9" s="918"/>
      <c r="CS9" s="919"/>
      <c r="CT9" s="919"/>
      <c r="CU9" s="919"/>
      <c r="CV9" s="929"/>
      <c r="CW9" s="918"/>
      <c r="CX9" s="919"/>
      <c r="CY9" s="919"/>
      <c r="CZ9" s="919"/>
      <c r="DA9" s="929"/>
      <c r="DB9" s="918"/>
      <c r="DC9" s="919"/>
      <c r="DD9" s="919"/>
      <c r="DE9" s="919"/>
      <c r="DF9" s="929"/>
      <c r="DG9" s="918"/>
      <c r="DH9" s="919"/>
      <c r="DI9" s="919"/>
      <c r="DJ9" s="919"/>
      <c r="DK9" s="929"/>
      <c r="DL9" s="918"/>
      <c r="DM9" s="919"/>
      <c r="DN9" s="919"/>
      <c r="DO9" s="919"/>
      <c r="DP9" s="929"/>
      <c r="DQ9" s="918"/>
      <c r="DR9" s="919"/>
      <c r="DS9" s="919"/>
      <c r="DT9" s="919"/>
      <c r="DU9" s="929"/>
      <c r="DV9" s="911"/>
      <c r="DW9" s="912"/>
      <c r="DX9" s="912"/>
      <c r="DY9" s="912"/>
      <c r="DZ9" s="930"/>
      <c r="EA9" s="67"/>
    </row>
    <row r="10" spans="1:131" s="47" customFormat="1" ht="26.25" customHeight="1" x14ac:dyDescent="0.2">
      <c r="A10" s="52">
        <v>4</v>
      </c>
      <c r="B10" s="911"/>
      <c r="C10" s="912"/>
      <c r="D10" s="912"/>
      <c r="E10" s="912"/>
      <c r="F10" s="912"/>
      <c r="G10" s="912"/>
      <c r="H10" s="912"/>
      <c r="I10" s="912"/>
      <c r="J10" s="912"/>
      <c r="K10" s="912"/>
      <c r="L10" s="912"/>
      <c r="M10" s="912"/>
      <c r="N10" s="912"/>
      <c r="O10" s="912"/>
      <c r="P10" s="913"/>
      <c r="Q10" s="914"/>
      <c r="R10" s="915"/>
      <c r="S10" s="915"/>
      <c r="T10" s="915"/>
      <c r="U10" s="915"/>
      <c r="V10" s="915"/>
      <c r="W10" s="915"/>
      <c r="X10" s="915"/>
      <c r="Y10" s="915"/>
      <c r="Z10" s="915"/>
      <c r="AA10" s="915"/>
      <c r="AB10" s="915"/>
      <c r="AC10" s="915"/>
      <c r="AD10" s="915"/>
      <c r="AE10" s="921"/>
      <c r="AF10" s="941"/>
      <c r="AG10" s="919"/>
      <c r="AH10" s="919"/>
      <c r="AI10" s="919"/>
      <c r="AJ10" s="942"/>
      <c r="AK10" s="920"/>
      <c r="AL10" s="915"/>
      <c r="AM10" s="915"/>
      <c r="AN10" s="915"/>
      <c r="AO10" s="915"/>
      <c r="AP10" s="915"/>
      <c r="AQ10" s="915"/>
      <c r="AR10" s="915"/>
      <c r="AS10" s="915"/>
      <c r="AT10" s="915"/>
      <c r="AU10" s="916"/>
      <c r="AV10" s="916"/>
      <c r="AW10" s="916"/>
      <c r="AX10" s="916"/>
      <c r="AY10" s="917"/>
      <c r="AZ10" s="56"/>
      <c r="BA10" s="56"/>
      <c r="BB10" s="56"/>
      <c r="BC10" s="56"/>
      <c r="BD10" s="56"/>
      <c r="BE10" s="67"/>
      <c r="BF10" s="67"/>
      <c r="BG10" s="67"/>
      <c r="BH10" s="67"/>
      <c r="BI10" s="67"/>
      <c r="BJ10" s="67"/>
      <c r="BK10" s="67"/>
      <c r="BL10" s="67"/>
      <c r="BM10" s="67"/>
      <c r="BN10" s="67"/>
      <c r="BO10" s="67"/>
      <c r="BP10" s="67"/>
      <c r="BQ10" s="52">
        <v>4</v>
      </c>
      <c r="BR10" s="72"/>
      <c r="BS10" s="911"/>
      <c r="BT10" s="912"/>
      <c r="BU10" s="912"/>
      <c r="BV10" s="912"/>
      <c r="BW10" s="912"/>
      <c r="BX10" s="912"/>
      <c r="BY10" s="912"/>
      <c r="BZ10" s="912"/>
      <c r="CA10" s="912"/>
      <c r="CB10" s="912"/>
      <c r="CC10" s="912"/>
      <c r="CD10" s="912"/>
      <c r="CE10" s="912"/>
      <c r="CF10" s="912"/>
      <c r="CG10" s="913"/>
      <c r="CH10" s="918"/>
      <c r="CI10" s="919"/>
      <c r="CJ10" s="919"/>
      <c r="CK10" s="919"/>
      <c r="CL10" s="929"/>
      <c r="CM10" s="918"/>
      <c r="CN10" s="919"/>
      <c r="CO10" s="919"/>
      <c r="CP10" s="919"/>
      <c r="CQ10" s="929"/>
      <c r="CR10" s="918"/>
      <c r="CS10" s="919"/>
      <c r="CT10" s="919"/>
      <c r="CU10" s="919"/>
      <c r="CV10" s="929"/>
      <c r="CW10" s="918"/>
      <c r="CX10" s="919"/>
      <c r="CY10" s="919"/>
      <c r="CZ10" s="919"/>
      <c r="DA10" s="929"/>
      <c r="DB10" s="918"/>
      <c r="DC10" s="919"/>
      <c r="DD10" s="919"/>
      <c r="DE10" s="919"/>
      <c r="DF10" s="929"/>
      <c r="DG10" s="918"/>
      <c r="DH10" s="919"/>
      <c r="DI10" s="919"/>
      <c r="DJ10" s="919"/>
      <c r="DK10" s="929"/>
      <c r="DL10" s="918"/>
      <c r="DM10" s="919"/>
      <c r="DN10" s="919"/>
      <c r="DO10" s="919"/>
      <c r="DP10" s="929"/>
      <c r="DQ10" s="918"/>
      <c r="DR10" s="919"/>
      <c r="DS10" s="919"/>
      <c r="DT10" s="919"/>
      <c r="DU10" s="929"/>
      <c r="DV10" s="911"/>
      <c r="DW10" s="912"/>
      <c r="DX10" s="912"/>
      <c r="DY10" s="912"/>
      <c r="DZ10" s="930"/>
      <c r="EA10" s="67"/>
    </row>
    <row r="11" spans="1:131" s="47" customFormat="1" ht="26.25" customHeight="1" x14ac:dyDescent="0.2">
      <c r="A11" s="52">
        <v>5</v>
      </c>
      <c r="B11" s="911"/>
      <c r="C11" s="912"/>
      <c r="D11" s="912"/>
      <c r="E11" s="912"/>
      <c r="F11" s="912"/>
      <c r="G11" s="912"/>
      <c r="H11" s="912"/>
      <c r="I11" s="912"/>
      <c r="J11" s="912"/>
      <c r="K11" s="912"/>
      <c r="L11" s="912"/>
      <c r="M11" s="912"/>
      <c r="N11" s="912"/>
      <c r="O11" s="912"/>
      <c r="P11" s="913"/>
      <c r="Q11" s="914"/>
      <c r="R11" s="915"/>
      <c r="S11" s="915"/>
      <c r="T11" s="915"/>
      <c r="U11" s="915"/>
      <c r="V11" s="915"/>
      <c r="W11" s="915"/>
      <c r="X11" s="915"/>
      <c r="Y11" s="915"/>
      <c r="Z11" s="915"/>
      <c r="AA11" s="915"/>
      <c r="AB11" s="915"/>
      <c r="AC11" s="915"/>
      <c r="AD11" s="915"/>
      <c r="AE11" s="921"/>
      <c r="AF11" s="941"/>
      <c r="AG11" s="919"/>
      <c r="AH11" s="919"/>
      <c r="AI11" s="919"/>
      <c r="AJ11" s="942"/>
      <c r="AK11" s="920"/>
      <c r="AL11" s="915"/>
      <c r="AM11" s="915"/>
      <c r="AN11" s="915"/>
      <c r="AO11" s="915"/>
      <c r="AP11" s="915"/>
      <c r="AQ11" s="915"/>
      <c r="AR11" s="915"/>
      <c r="AS11" s="915"/>
      <c r="AT11" s="915"/>
      <c r="AU11" s="916"/>
      <c r="AV11" s="916"/>
      <c r="AW11" s="916"/>
      <c r="AX11" s="916"/>
      <c r="AY11" s="917"/>
      <c r="AZ11" s="56"/>
      <c r="BA11" s="56"/>
      <c r="BB11" s="56"/>
      <c r="BC11" s="56"/>
      <c r="BD11" s="56"/>
      <c r="BE11" s="67"/>
      <c r="BF11" s="67"/>
      <c r="BG11" s="67"/>
      <c r="BH11" s="67"/>
      <c r="BI11" s="67"/>
      <c r="BJ11" s="67"/>
      <c r="BK11" s="67"/>
      <c r="BL11" s="67"/>
      <c r="BM11" s="67"/>
      <c r="BN11" s="67"/>
      <c r="BO11" s="67"/>
      <c r="BP11" s="67"/>
      <c r="BQ11" s="52">
        <v>5</v>
      </c>
      <c r="BR11" s="72"/>
      <c r="BS11" s="911"/>
      <c r="BT11" s="912"/>
      <c r="BU11" s="912"/>
      <c r="BV11" s="912"/>
      <c r="BW11" s="912"/>
      <c r="BX11" s="912"/>
      <c r="BY11" s="912"/>
      <c r="BZ11" s="912"/>
      <c r="CA11" s="912"/>
      <c r="CB11" s="912"/>
      <c r="CC11" s="912"/>
      <c r="CD11" s="912"/>
      <c r="CE11" s="912"/>
      <c r="CF11" s="912"/>
      <c r="CG11" s="913"/>
      <c r="CH11" s="918"/>
      <c r="CI11" s="919"/>
      <c r="CJ11" s="919"/>
      <c r="CK11" s="919"/>
      <c r="CL11" s="929"/>
      <c r="CM11" s="918"/>
      <c r="CN11" s="919"/>
      <c r="CO11" s="919"/>
      <c r="CP11" s="919"/>
      <c r="CQ11" s="929"/>
      <c r="CR11" s="918"/>
      <c r="CS11" s="919"/>
      <c r="CT11" s="919"/>
      <c r="CU11" s="919"/>
      <c r="CV11" s="929"/>
      <c r="CW11" s="918"/>
      <c r="CX11" s="919"/>
      <c r="CY11" s="919"/>
      <c r="CZ11" s="919"/>
      <c r="DA11" s="929"/>
      <c r="DB11" s="918"/>
      <c r="DC11" s="919"/>
      <c r="DD11" s="919"/>
      <c r="DE11" s="919"/>
      <c r="DF11" s="929"/>
      <c r="DG11" s="918"/>
      <c r="DH11" s="919"/>
      <c r="DI11" s="919"/>
      <c r="DJ11" s="919"/>
      <c r="DK11" s="929"/>
      <c r="DL11" s="918"/>
      <c r="DM11" s="919"/>
      <c r="DN11" s="919"/>
      <c r="DO11" s="919"/>
      <c r="DP11" s="929"/>
      <c r="DQ11" s="918"/>
      <c r="DR11" s="919"/>
      <c r="DS11" s="919"/>
      <c r="DT11" s="919"/>
      <c r="DU11" s="929"/>
      <c r="DV11" s="911"/>
      <c r="DW11" s="912"/>
      <c r="DX11" s="912"/>
      <c r="DY11" s="912"/>
      <c r="DZ11" s="930"/>
      <c r="EA11" s="67"/>
    </row>
    <row r="12" spans="1:131" s="47" customFormat="1" ht="26.25" customHeight="1" x14ac:dyDescent="0.2">
      <c r="A12" s="52">
        <v>6</v>
      </c>
      <c r="B12" s="911"/>
      <c r="C12" s="912"/>
      <c r="D12" s="912"/>
      <c r="E12" s="912"/>
      <c r="F12" s="912"/>
      <c r="G12" s="912"/>
      <c r="H12" s="912"/>
      <c r="I12" s="912"/>
      <c r="J12" s="912"/>
      <c r="K12" s="912"/>
      <c r="L12" s="912"/>
      <c r="M12" s="912"/>
      <c r="N12" s="912"/>
      <c r="O12" s="912"/>
      <c r="P12" s="913"/>
      <c r="Q12" s="914"/>
      <c r="R12" s="915"/>
      <c r="S12" s="915"/>
      <c r="T12" s="915"/>
      <c r="U12" s="915"/>
      <c r="V12" s="915"/>
      <c r="W12" s="915"/>
      <c r="X12" s="915"/>
      <c r="Y12" s="915"/>
      <c r="Z12" s="915"/>
      <c r="AA12" s="915"/>
      <c r="AB12" s="915"/>
      <c r="AC12" s="915"/>
      <c r="AD12" s="915"/>
      <c r="AE12" s="921"/>
      <c r="AF12" s="941"/>
      <c r="AG12" s="919"/>
      <c r="AH12" s="919"/>
      <c r="AI12" s="919"/>
      <c r="AJ12" s="942"/>
      <c r="AK12" s="920"/>
      <c r="AL12" s="915"/>
      <c r="AM12" s="915"/>
      <c r="AN12" s="915"/>
      <c r="AO12" s="915"/>
      <c r="AP12" s="915"/>
      <c r="AQ12" s="915"/>
      <c r="AR12" s="915"/>
      <c r="AS12" s="915"/>
      <c r="AT12" s="915"/>
      <c r="AU12" s="916"/>
      <c r="AV12" s="916"/>
      <c r="AW12" s="916"/>
      <c r="AX12" s="916"/>
      <c r="AY12" s="917"/>
      <c r="AZ12" s="56"/>
      <c r="BA12" s="56"/>
      <c r="BB12" s="56"/>
      <c r="BC12" s="56"/>
      <c r="BD12" s="56"/>
      <c r="BE12" s="67"/>
      <c r="BF12" s="67"/>
      <c r="BG12" s="67"/>
      <c r="BH12" s="67"/>
      <c r="BI12" s="67"/>
      <c r="BJ12" s="67"/>
      <c r="BK12" s="67"/>
      <c r="BL12" s="67"/>
      <c r="BM12" s="67"/>
      <c r="BN12" s="67"/>
      <c r="BO12" s="67"/>
      <c r="BP12" s="67"/>
      <c r="BQ12" s="52">
        <v>6</v>
      </c>
      <c r="BR12" s="72"/>
      <c r="BS12" s="911"/>
      <c r="BT12" s="912"/>
      <c r="BU12" s="912"/>
      <c r="BV12" s="912"/>
      <c r="BW12" s="912"/>
      <c r="BX12" s="912"/>
      <c r="BY12" s="912"/>
      <c r="BZ12" s="912"/>
      <c r="CA12" s="912"/>
      <c r="CB12" s="912"/>
      <c r="CC12" s="912"/>
      <c r="CD12" s="912"/>
      <c r="CE12" s="912"/>
      <c r="CF12" s="912"/>
      <c r="CG12" s="913"/>
      <c r="CH12" s="918"/>
      <c r="CI12" s="919"/>
      <c r="CJ12" s="919"/>
      <c r="CK12" s="919"/>
      <c r="CL12" s="929"/>
      <c r="CM12" s="918"/>
      <c r="CN12" s="919"/>
      <c r="CO12" s="919"/>
      <c r="CP12" s="919"/>
      <c r="CQ12" s="929"/>
      <c r="CR12" s="918"/>
      <c r="CS12" s="919"/>
      <c r="CT12" s="919"/>
      <c r="CU12" s="919"/>
      <c r="CV12" s="929"/>
      <c r="CW12" s="918"/>
      <c r="CX12" s="919"/>
      <c r="CY12" s="919"/>
      <c r="CZ12" s="919"/>
      <c r="DA12" s="929"/>
      <c r="DB12" s="918"/>
      <c r="DC12" s="919"/>
      <c r="DD12" s="919"/>
      <c r="DE12" s="919"/>
      <c r="DF12" s="929"/>
      <c r="DG12" s="918"/>
      <c r="DH12" s="919"/>
      <c r="DI12" s="919"/>
      <c r="DJ12" s="919"/>
      <c r="DK12" s="929"/>
      <c r="DL12" s="918"/>
      <c r="DM12" s="919"/>
      <c r="DN12" s="919"/>
      <c r="DO12" s="919"/>
      <c r="DP12" s="929"/>
      <c r="DQ12" s="918"/>
      <c r="DR12" s="919"/>
      <c r="DS12" s="919"/>
      <c r="DT12" s="919"/>
      <c r="DU12" s="929"/>
      <c r="DV12" s="911"/>
      <c r="DW12" s="912"/>
      <c r="DX12" s="912"/>
      <c r="DY12" s="912"/>
      <c r="DZ12" s="930"/>
      <c r="EA12" s="67"/>
    </row>
    <row r="13" spans="1:131" s="47" customFormat="1" ht="26.25" customHeight="1" x14ac:dyDescent="0.2">
      <c r="A13" s="52">
        <v>7</v>
      </c>
      <c r="B13" s="911"/>
      <c r="C13" s="912"/>
      <c r="D13" s="912"/>
      <c r="E13" s="912"/>
      <c r="F13" s="912"/>
      <c r="G13" s="912"/>
      <c r="H13" s="912"/>
      <c r="I13" s="912"/>
      <c r="J13" s="912"/>
      <c r="K13" s="912"/>
      <c r="L13" s="912"/>
      <c r="M13" s="912"/>
      <c r="N13" s="912"/>
      <c r="O13" s="912"/>
      <c r="P13" s="913"/>
      <c r="Q13" s="914"/>
      <c r="R13" s="915"/>
      <c r="S13" s="915"/>
      <c r="T13" s="915"/>
      <c r="U13" s="915"/>
      <c r="V13" s="915"/>
      <c r="W13" s="915"/>
      <c r="X13" s="915"/>
      <c r="Y13" s="915"/>
      <c r="Z13" s="915"/>
      <c r="AA13" s="915"/>
      <c r="AB13" s="915"/>
      <c r="AC13" s="915"/>
      <c r="AD13" s="915"/>
      <c r="AE13" s="921"/>
      <c r="AF13" s="941"/>
      <c r="AG13" s="919"/>
      <c r="AH13" s="919"/>
      <c r="AI13" s="919"/>
      <c r="AJ13" s="942"/>
      <c r="AK13" s="920"/>
      <c r="AL13" s="915"/>
      <c r="AM13" s="915"/>
      <c r="AN13" s="915"/>
      <c r="AO13" s="915"/>
      <c r="AP13" s="915"/>
      <c r="AQ13" s="915"/>
      <c r="AR13" s="915"/>
      <c r="AS13" s="915"/>
      <c r="AT13" s="915"/>
      <c r="AU13" s="916"/>
      <c r="AV13" s="916"/>
      <c r="AW13" s="916"/>
      <c r="AX13" s="916"/>
      <c r="AY13" s="917"/>
      <c r="AZ13" s="56"/>
      <c r="BA13" s="56"/>
      <c r="BB13" s="56"/>
      <c r="BC13" s="56"/>
      <c r="BD13" s="56"/>
      <c r="BE13" s="67"/>
      <c r="BF13" s="67"/>
      <c r="BG13" s="67"/>
      <c r="BH13" s="67"/>
      <c r="BI13" s="67"/>
      <c r="BJ13" s="67"/>
      <c r="BK13" s="67"/>
      <c r="BL13" s="67"/>
      <c r="BM13" s="67"/>
      <c r="BN13" s="67"/>
      <c r="BO13" s="67"/>
      <c r="BP13" s="67"/>
      <c r="BQ13" s="52">
        <v>7</v>
      </c>
      <c r="BR13" s="72"/>
      <c r="BS13" s="911"/>
      <c r="BT13" s="912"/>
      <c r="BU13" s="912"/>
      <c r="BV13" s="912"/>
      <c r="BW13" s="912"/>
      <c r="BX13" s="912"/>
      <c r="BY13" s="912"/>
      <c r="BZ13" s="912"/>
      <c r="CA13" s="912"/>
      <c r="CB13" s="912"/>
      <c r="CC13" s="912"/>
      <c r="CD13" s="912"/>
      <c r="CE13" s="912"/>
      <c r="CF13" s="912"/>
      <c r="CG13" s="913"/>
      <c r="CH13" s="918"/>
      <c r="CI13" s="919"/>
      <c r="CJ13" s="919"/>
      <c r="CK13" s="919"/>
      <c r="CL13" s="929"/>
      <c r="CM13" s="918"/>
      <c r="CN13" s="919"/>
      <c r="CO13" s="919"/>
      <c r="CP13" s="919"/>
      <c r="CQ13" s="929"/>
      <c r="CR13" s="918"/>
      <c r="CS13" s="919"/>
      <c r="CT13" s="919"/>
      <c r="CU13" s="919"/>
      <c r="CV13" s="929"/>
      <c r="CW13" s="918"/>
      <c r="CX13" s="919"/>
      <c r="CY13" s="919"/>
      <c r="CZ13" s="919"/>
      <c r="DA13" s="929"/>
      <c r="DB13" s="918"/>
      <c r="DC13" s="919"/>
      <c r="DD13" s="919"/>
      <c r="DE13" s="919"/>
      <c r="DF13" s="929"/>
      <c r="DG13" s="918"/>
      <c r="DH13" s="919"/>
      <c r="DI13" s="919"/>
      <c r="DJ13" s="919"/>
      <c r="DK13" s="929"/>
      <c r="DL13" s="918"/>
      <c r="DM13" s="919"/>
      <c r="DN13" s="919"/>
      <c r="DO13" s="919"/>
      <c r="DP13" s="929"/>
      <c r="DQ13" s="918"/>
      <c r="DR13" s="919"/>
      <c r="DS13" s="919"/>
      <c r="DT13" s="919"/>
      <c r="DU13" s="929"/>
      <c r="DV13" s="911"/>
      <c r="DW13" s="912"/>
      <c r="DX13" s="912"/>
      <c r="DY13" s="912"/>
      <c r="DZ13" s="930"/>
      <c r="EA13" s="67"/>
    </row>
    <row r="14" spans="1:131" s="47" customFormat="1" ht="26.25" customHeight="1" x14ac:dyDescent="0.2">
      <c r="A14" s="52">
        <v>8</v>
      </c>
      <c r="B14" s="911"/>
      <c r="C14" s="912"/>
      <c r="D14" s="912"/>
      <c r="E14" s="912"/>
      <c r="F14" s="912"/>
      <c r="G14" s="912"/>
      <c r="H14" s="912"/>
      <c r="I14" s="912"/>
      <c r="J14" s="912"/>
      <c r="K14" s="912"/>
      <c r="L14" s="912"/>
      <c r="M14" s="912"/>
      <c r="N14" s="912"/>
      <c r="O14" s="912"/>
      <c r="P14" s="913"/>
      <c r="Q14" s="914"/>
      <c r="R14" s="915"/>
      <c r="S14" s="915"/>
      <c r="T14" s="915"/>
      <c r="U14" s="915"/>
      <c r="V14" s="915"/>
      <c r="W14" s="915"/>
      <c r="X14" s="915"/>
      <c r="Y14" s="915"/>
      <c r="Z14" s="915"/>
      <c r="AA14" s="915"/>
      <c r="AB14" s="915"/>
      <c r="AC14" s="915"/>
      <c r="AD14" s="915"/>
      <c r="AE14" s="921"/>
      <c r="AF14" s="941"/>
      <c r="AG14" s="919"/>
      <c r="AH14" s="919"/>
      <c r="AI14" s="919"/>
      <c r="AJ14" s="942"/>
      <c r="AK14" s="920"/>
      <c r="AL14" s="915"/>
      <c r="AM14" s="915"/>
      <c r="AN14" s="915"/>
      <c r="AO14" s="915"/>
      <c r="AP14" s="915"/>
      <c r="AQ14" s="915"/>
      <c r="AR14" s="915"/>
      <c r="AS14" s="915"/>
      <c r="AT14" s="915"/>
      <c r="AU14" s="916"/>
      <c r="AV14" s="916"/>
      <c r="AW14" s="916"/>
      <c r="AX14" s="916"/>
      <c r="AY14" s="917"/>
      <c r="AZ14" s="56"/>
      <c r="BA14" s="56"/>
      <c r="BB14" s="56"/>
      <c r="BC14" s="56"/>
      <c r="BD14" s="56"/>
      <c r="BE14" s="67"/>
      <c r="BF14" s="67"/>
      <c r="BG14" s="67"/>
      <c r="BH14" s="67"/>
      <c r="BI14" s="67"/>
      <c r="BJ14" s="67"/>
      <c r="BK14" s="67"/>
      <c r="BL14" s="67"/>
      <c r="BM14" s="67"/>
      <c r="BN14" s="67"/>
      <c r="BO14" s="67"/>
      <c r="BP14" s="67"/>
      <c r="BQ14" s="52">
        <v>8</v>
      </c>
      <c r="BR14" s="72"/>
      <c r="BS14" s="911"/>
      <c r="BT14" s="912"/>
      <c r="BU14" s="912"/>
      <c r="BV14" s="912"/>
      <c r="BW14" s="912"/>
      <c r="BX14" s="912"/>
      <c r="BY14" s="912"/>
      <c r="BZ14" s="912"/>
      <c r="CA14" s="912"/>
      <c r="CB14" s="912"/>
      <c r="CC14" s="912"/>
      <c r="CD14" s="912"/>
      <c r="CE14" s="912"/>
      <c r="CF14" s="912"/>
      <c r="CG14" s="913"/>
      <c r="CH14" s="918"/>
      <c r="CI14" s="919"/>
      <c r="CJ14" s="919"/>
      <c r="CK14" s="919"/>
      <c r="CL14" s="929"/>
      <c r="CM14" s="918"/>
      <c r="CN14" s="919"/>
      <c r="CO14" s="919"/>
      <c r="CP14" s="919"/>
      <c r="CQ14" s="929"/>
      <c r="CR14" s="918"/>
      <c r="CS14" s="919"/>
      <c r="CT14" s="919"/>
      <c r="CU14" s="919"/>
      <c r="CV14" s="929"/>
      <c r="CW14" s="918"/>
      <c r="CX14" s="919"/>
      <c r="CY14" s="919"/>
      <c r="CZ14" s="919"/>
      <c r="DA14" s="929"/>
      <c r="DB14" s="918"/>
      <c r="DC14" s="919"/>
      <c r="DD14" s="919"/>
      <c r="DE14" s="919"/>
      <c r="DF14" s="929"/>
      <c r="DG14" s="918"/>
      <c r="DH14" s="919"/>
      <c r="DI14" s="919"/>
      <c r="DJ14" s="919"/>
      <c r="DK14" s="929"/>
      <c r="DL14" s="918"/>
      <c r="DM14" s="919"/>
      <c r="DN14" s="919"/>
      <c r="DO14" s="919"/>
      <c r="DP14" s="929"/>
      <c r="DQ14" s="918"/>
      <c r="DR14" s="919"/>
      <c r="DS14" s="919"/>
      <c r="DT14" s="919"/>
      <c r="DU14" s="929"/>
      <c r="DV14" s="911"/>
      <c r="DW14" s="912"/>
      <c r="DX14" s="912"/>
      <c r="DY14" s="912"/>
      <c r="DZ14" s="930"/>
      <c r="EA14" s="67"/>
    </row>
    <row r="15" spans="1:131" s="47" customFormat="1" ht="26.25" customHeight="1" x14ac:dyDescent="0.2">
      <c r="A15" s="52">
        <v>9</v>
      </c>
      <c r="B15" s="911"/>
      <c r="C15" s="912"/>
      <c r="D15" s="912"/>
      <c r="E15" s="912"/>
      <c r="F15" s="912"/>
      <c r="G15" s="912"/>
      <c r="H15" s="912"/>
      <c r="I15" s="912"/>
      <c r="J15" s="912"/>
      <c r="K15" s="912"/>
      <c r="L15" s="912"/>
      <c r="M15" s="912"/>
      <c r="N15" s="912"/>
      <c r="O15" s="912"/>
      <c r="P15" s="913"/>
      <c r="Q15" s="914"/>
      <c r="R15" s="915"/>
      <c r="S15" s="915"/>
      <c r="T15" s="915"/>
      <c r="U15" s="915"/>
      <c r="V15" s="915"/>
      <c r="W15" s="915"/>
      <c r="X15" s="915"/>
      <c r="Y15" s="915"/>
      <c r="Z15" s="915"/>
      <c r="AA15" s="915"/>
      <c r="AB15" s="915"/>
      <c r="AC15" s="915"/>
      <c r="AD15" s="915"/>
      <c r="AE15" s="921"/>
      <c r="AF15" s="941"/>
      <c r="AG15" s="919"/>
      <c r="AH15" s="919"/>
      <c r="AI15" s="919"/>
      <c r="AJ15" s="942"/>
      <c r="AK15" s="920"/>
      <c r="AL15" s="915"/>
      <c r="AM15" s="915"/>
      <c r="AN15" s="915"/>
      <c r="AO15" s="915"/>
      <c r="AP15" s="915"/>
      <c r="AQ15" s="915"/>
      <c r="AR15" s="915"/>
      <c r="AS15" s="915"/>
      <c r="AT15" s="915"/>
      <c r="AU15" s="916"/>
      <c r="AV15" s="916"/>
      <c r="AW15" s="916"/>
      <c r="AX15" s="916"/>
      <c r="AY15" s="917"/>
      <c r="AZ15" s="56"/>
      <c r="BA15" s="56"/>
      <c r="BB15" s="56"/>
      <c r="BC15" s="56"/>
      <c r="BD15" s="56"/>
      <c r="BE15" s="67"/>
      <c r="BF15" s="67"/>
      <c r="BG15" s="67"/>
      <c r="BH15" s="67"/>
      <c r="BI15" s="67"/>
      <c r="BJ15" s="67"/>
      <c r="BK15" s="67"/>
      <c r="BL15" s="67"/>
      <c r="BM15" s="67"/>
      <c r="BN15" s="67"/>
      <c r="BO15" s="67"/>
      <c r="BP15" s="67"/>
      <c r="BQ15" s="52">
        <v>9</v>
      </c>
      <c r="BR15" s="72"/>
      <c r="BS15" s="911"/>
      <c r="BT15" s="912"/>
      <c r="BU15" s="912"/>
      <c r="BV15" s="912"/>
      <c r="BW15" s="912"/>
      <c r="BX15" s="912"/>
      <c r="BY15" s="912"/>
      <c r="BZ15" s="912"/>
      <c r="CA15" s="912"/>
      <c r="CB15" s="912"/>
      <c r="CC15" s="912"/>
      <c r="CD15" s="912"/>
      <c r="CE15" s="912"/>
      <c r="CF15" s="912"/>
      <c r="CG15" s="913"/>
      <c r="CH15" s="918"/>
      <c r="CI15" s="919"/>
      <c r="CJ15" s="919"/>
      <c r="CK15" s="919"/>
      <c r="CL15" s="929"/>
      <c r="CM15" s="918"/>
      <c r="CN15" s="919"/>
      <c r="CO15" s="919"/>
      <c r="CP15" s="919"/>
      <c r="CQ15" s="929"/>
      <c r="CR15" s="918"/>
      <c r="CS15" s="919"/>
      <c r="CT15" s="919"/>
      <c r="CU15" s="919"/>
      <c r="CV15" s="929"/>
      <c r="CW15" s="918"/>
      <c r="CX15" s="919"/>
      <c r="CY15" s="919"/>
      <c r="CZ15" s="919"/>
      <c r="DA15" s="929"/>
      <c r="DB15" s="918"/>
      <c r="DC15" s="919"/>
      <c r="DD15" s="919"/>
      <c r="DE15" s="919"/>
      <c r="DF15" s="929"/>
      <c r="DG15" s="918"/>
      <c r="DH15" s="919"/>
      <c r="DI15" s="919"/>
      <c r="DJ15" s="919"/>
      <c r="DK15" s="929"/>
      <c r="DL15" s="918"/>
      <c r="DM15" s="919"/>
      <c r="DN15" s="919"/>
      <c r="DO15" s="919"/>
      <c r="DP15" s="929"/>
      <c r="DQ15" s="918"/>
      <c r="DR15" s="919"/>
      <c r="DS15" s="919"/>
      <c r="DT15" s="919"/>
      <c r="DU15" s="929"/>
      <c r="DV15" s="911"/>
      <c r="DW15" s="912"/>
      <c r="DX15" s="912"/>
      <c r="DY15" s="912"/>
      <c r="DZ15" s="930"/>
      <c r="EA15" s="67"/>
    </row>
    <row r="16" spans="1:131" s="47" customFormat="1" ht="26.25" customHeight="1" x14ac:dyDescent="0.2">
      <c r="A16" s="52">
        <v>10</v>
      </c>
      <c r="B16" s="911"/>
      <c r="C16" s="912"/>
      <c r="D16" s="912"/>
      <c r="E16" s="912"/>
      <c r="F16" s="912"/>
      <c r="G16" s="912"/>
      <c r="H16" s="912"/>
      <c r="I16" s="912"/>
      <c r="J16" s="912"/>
      <c r="K16" s="912"/>
      <c r="L16" s="912"/>
      <c r="M16" s="912"/>
      <c r="N16" s="912"/>
      <c r="O16" s="912"/>
      <c r="P16" s="913"/>
      <c r="Q16" s="914"/>
      <c r="R16" s="915"/>
      <c r="S16" s="915"/>
      <c r="T16" s="915"/>
      <c r="U16" s="915"/>
      <c r="V16" s="915"/>
      <c r="W16" s="915"/>
      <c r="X16" s="915"/>
      <c r="Y16" s="915"/>
      <c r="Z16" s="915"/>
      <c r="AA16" s="915"/>
      <c r="AB16" s="915"/>
      <c r="AC16" s="915"/>
      <c r="AD16" s="915"/>
      <c r="AE16" s="921"/>
      <c r="AF16" s="941"/>
      <c r="AG16" s="919"/>
      <c r="AH16" s="919"/>
      <c r="AI16" s="919"/>
      <c r="AJ16" s="942"/>
      <c r="AK16" s="920"/>
      <c r="AL16" s="915"/>
      <c r="AM16" s="915"/>
      <c r="AN16" s="915"/>
      <c r="AO16" s="915"/>
      <c r="AP16" s="915"/>
      <c r="AQ16" s="915"/>
      <c r="AR16" s="915"/>
      <c r="AS16" s="915"/>
      <c r="AT16" s="915"/>
      <c r="AU16" s="916"/>
      <c r="AV16" s="916"/>
      <c r="AW16" s="916"/>
      <c r="AX16" s="916"/>
      <c r="AY16" s="917"/>
      <c r="AZ16" s="56"/>
      <c r="BA16" s="56"/>
      <c r="BB16" s="56"/>
      <c r="BC16" s="56"/>
      <c r="BD16" s="56"/>
      <c r="BE16" s="67"/>
      <c r="BF16" s="67"/>
      <c r="BG16" s="67"/>
      <c r="BH16" s="67"/>
      <c r="BI16" s="67"/>
      <c r="BJ16" s="67"/>
      <c r="BK16" s="67"/>
      <c r="BL16" s="67"/>
      <c r="BM16" s="67"/>
      <c r="BN16" s="67"/>
      <c r="BO16" s="67"/>
      <c r="BP16" s="67"/>
      <c r="BQ16" s="52">
        <v>10</v>
      </c>
      <c r="BR16" s="72"/>
      <c r="BS16" s="911"/>
      <c r="BT16" s="912"/>
      <c r="BU16" s="912"/>
      <c r="BV16" s="912"/>
      <c r="BW16" s="912"/>
      <c r="BX16" s="912"/>
      <c r="BY16" s="912"/>
      <c r="BZ16" s="912"/>
      <c r="CA16" s="912"/>
      <c r="CB16" s="912"/>
      <c r="CC16" s="912"/>
      <c r="CD16" s="912"/>
      <c r="CE16" s="912"/>
      <c r="CF16" s="912"/>
      <c r="CG16" s="913"/>
      <c r="CH16" s="918"/>
      <c r="CI16" s="919"/>
      <c r="CJ16" s="919"/>
      <c r="CK16" s="919"/>
      <c r="CL16" s="929"/>
      <c r="CM16" s="918"/>
      <c r="CN16" s="919"/>
      <c r="CO16" s="919"/>
      <c r="CP16" s="919"/>
      <c r="CQ16" s="929"/>
      <c r="CR16" s="918"/>
      <c r="CS16" s="919"/>
      <c r="CT16" s="919"/>
      <c r="CU16" s="919"/>
      <c r="CV16" s="929"/>
      <c r="CW16" s="918"/>
      <c r="CX16" s="919"/>
      <c r="CY16" s="919"/>
      <c r="CZ16" s="919"/>
      <c r="DA16" s="929"/>
      <c r="DB16" s="918"/>
      <c r="DC16" s="919"/>
      <c r="DD16" s="919"/>
      <c r="DE16" s="919"/>
      <c r="DF16" s="929"/>
      <c r="DG16" s="918"/>
      <c r="DH16" s="919"/>
      <c r="DI16" s="919"/>
      <c r="DJ16" s="919"/>
      <c r="DK16" s="929"/>
      <c r="DL16" s="918"/>
      <c r="DM16" s="919"/>
      <c r="DN16" s="919"/>
      <c r="DO16" s="919"/>
      <c r="DP16" s="929"/>
      <c r="DQ16" s="918"/>
      <c r="DR16" s="919"/>
      <c r="DS16" s="919"/>
      <c r="DT16" s="919"/>
      <c r="DU16" s="929"/>
      <c r="DV16" s="911"/>
      <c r="DW16" s="912"/>
      <c r="DX16" s="912"/>
      <c r="DY16" s="912"/>
      <c r="DZ16" s="930"/>
      <c r="EA16" s="67"/>
    </row>
    <row r="17" spans="1:131" s="47" customFormat="1" ht="26.25" customHeight="1" x14ac:dyDescent="0.2">
      <c r="A17" s="52">
        <v>11</v>
      </c>
      <c r="B17" s="911"/>
      <c r="C17" s="912"/>
      <c r="D17" s="912"/>
      <c r="E17" s="912"/>
      <c r="F17" s="912"/>
      <c r="G17" s="912"/>
      <c r="H17" s="912"/>
      <c r="I17" s="912"/>
      <c r="J17" s="912"/>
      <c r="K17" s="912"/>
      <c r="L17" s="912"/>
      <c r="M17" s="912"/>
      <c r="N17" s="912"/>
      <c r="O17" s="912"/>
      <c r="P17" s="913"/>
      <c r="Q17" s="914"/>
      <c r="R17" s="915"/>
      <c r="S17" s="915"/>
      <c r="T17" s="915"/>
      <c r="U17" s="915"/>
      <c r="V17" s="915"/>
      <c r="W17" s="915"/>
      <c r="X17" s="915"/>
      <c r="Y17" s="915"/>
      <c r="Z17" s="915"/>
      <c r="AA17" s="915"/>
      <c r="AB17" s="915"/>
      <c r="AC17" s="915"/>
      <c r="AD17" s="915"/>
      <c r="AE17" s="921"/>
      <c r="AF17" s="941"/>
      <c r="AG17" s="919"/>
      <c r="AH17" s="919"/>
      <c r="AI17" s="919"/>
      <c r="AJ17" s="942"/>
      <c r="AK17" s="920"/>
      <c r="AL17" s="915"/>
      <c r="AM17" s="915"/>
      <c r="AN17" s="915"/>
      <c r="AO17" s="915"/>
      <c r="AP17" s="915"/>
      <c r="AQ17" s="915"/>
      <c r="AR17" s="915"/>
      <c r="AS17" s="915"/>
      <c r="AT17" s="915"/>
      <c r="AU17" s="916"/>
      <c r="AV17" s="916"/>
      <c r="AW17" s="916"/>
      <c r="AX17" s="916"/>
      <c r="AY17" s="917"/>
      <c r="AZ17" s="56"/>
      <c r="BA17" s="56"/>
      <c r="BB17" s="56"/>
      <c r="BC17" s="56"/>
      <c r="BD17" s="56"/>
      <c r="BE17" s="67"/>
      <c r="BF17" s="67"/>
      <c r="BG17" s="67"/>
      <c r="BH17" s="67"/>
      <c r="BI17" s="67"/>
      <c r="BJ17" s="67"/>
      <c r="BK17" s="67"/>
      <c r="BL17" s="67"/>
      <c r="BM17" s="67"/>
      <c r="BN17" s="67"/>
      <c r="BO17" s="67"/>
      <c r="BP17" s="67"/>
      <c r="BQ17" s="52">
        <v>11</v>
      </c>
      <c r="BR17" s="72"/>
      <c r="BS17" s="911"/>
      <c r="BT17" s="912"/>
      <c r="BU17" s="912"/>
      <c r="BV17" s="912"/>
      <c r="BW17" s="912"/>
      <c r="BX17" s="912"/>
      <c r="BY17" s="912"/>
      <c r="BZ17" s="912"/>
      <c r="CA17" s="912"/>
      <c r="CB17" s="912"/>
      <c r="CC17" s="912"/>
      <c r="CD17" s="912"/>
      <c r="CE17" s="912"/>
      <c r="CF17" s="912"/>
      <c r="CG17" s="913"/>
      <c r="CH17" s="918"/>
      <c r="CI17" s="919"/>
      <c r="CJ17" s="919"/>
      <c r="CK17" s="919"/>
      <c r="CL17" s="929"/>
      <c r="CM17" s="918"/>
      <c r="CN17" s="919"/>
      <c r="CO17" s="919"/>
      <c r="CP17" s="919"/>
      <c r="CQ17" s="929"/>
      <c r="CR17" s="918"/>
      <c r="CS17" s="919"/>
      <c r="CT17" s="919"/>
      <c r="CU17" s="919"/>
      <c r="CV17" s="929"/>
      <c r="CW17" s="918"/>
      <c r="CX17" s="919"/>
      <c r="CY17" s="919"/>
      <c r="CZ17" s="919"/>
      <c r="DA17" s="929"/>
      <c r="DB17" s="918"/>
      <c r="DC17" s="919"/>
      <c r="DD17" s="919"/>
      <c r="DE17" s="919"/>
      <c r="DF17" s="929"/>
      <c r="DG17" s="918"/>
      <c r="DH17" s="919"/>
      <c r="DI17" s="919"/>
      <c r="DJ17" s="919"/>
      <c r="DK17" s="929"/>
      <c r="DL17" s="918"/>
      <c r="DM17" s="919"/>
      <c r="DN17" s="919"/>
      <c r="DO17" s="919"/>
      <c r="DP17" s="929"/>
      <c r="DQ17" s="918"/>
      <c r="DR17" s="919"/>
      <c r="DS17" s="919"/>
      <c r="DT17" s="919"/>
      <c r="DU17" s="929"/>
      <c r="DV17" s="911"/>
      <c r="DW17" s="912"/>
      <c r="DX17" s="912"/>
      <c r="DY17" s="912"/>
      <c r="DZ17" s="930"/>
      <c r="EA17" s="67"/>
    </row>
    <row r="18" spans="1:131" s="47" customFormat="1" ht="26.25" customHeight="1" x14ac:dyDescent="0.2">
      <c r="A18" s="52">
        <v>12</v>
      </c>
      <c r="B18" s="911"/>
      <c r="C18" s="912"/>
      <c r="D18" s="912"/>
      <c r="E18" s="912"/>
      <c r="F18" s="912"/>
      <c r="G18" s="912"/>
      <c r="H18" s="912"/>
      <c r="I18" s="912"/>
      <c r="J18" s="912"/>
      <c r="K18" s="912"/>
      <c r="L18" s="912"/>
      <c r="M18" s="912"/>
      <c r="N18" s="912"/>
      <c r="O18" s="912"/>
      <c r="P18" s="913"/>
      <c r="Q18" s="914"/>
      <c r="R18" s="915"/>
      <c r="S18" s="915"/>
      <c r="T18" s="915"/>
      <c r="U18" s="915"/>
      <c r="V18" s="915"/>
      <c r="W18" s="915"/>
      <c r="X18" s="915"/>
      <c r="Y18" s="915"/>
      <c r="Z18" s="915"/>
      <c r="AA18" s="915"/>
      <c r="AB18" s="915"/>
      <c r="AC18" s="915"/>
      <c r="AD18" s="915"/>
      <c r="AE18" s="921"/>
      <c r="AF18" s="941"/>
      <c r="AG18" s="919"/>
      <c r="AH18" s="919"/>
      <c r="AI18" s="919"/>
      <c r="AJ18" s="942"/>
      <c r="AK18" s="920"/>
      <c r="AL18" s="915"/>
      <c r="AM18" s="915"/>
      <c r="AN18" s="915"/>
      <c r="AO18" s="915"/>
      <c r="AP18" s="915"/>
      <c r="AQ18" s="915"/>
      <c r="AR18" s="915"/>
      <c r="AS18" s="915"/>
      <c r="AT18" s="915"/>
      <c r="AU18" s="916"/>
      <c r="AV18" s="916"/>
      <c r="AW18" s="916"/>
      <c r="AX18" s="916"/>
      <c r="AY18" s="917"/>
      <c r="AZ18" s="56"/>
      <c r="BA18" s="56"/>
      <c r="BB18" s="56"/>
      <c r="BC18" s="56"/>
      <c r="BD18" s="56"/>
      <c r="BE18" s="67"/>
      <c r="BF18" s="67"/>
      <c r="BG18" s="67"/>
      <c r="BH18" s="67"/>
      <c r="BI18" s="67"/>
      <c r="BJ18" s="67"/>
      <c r="BK18" s="67"/>
      <c r="BL18" s="67"/>
      <c r="BM18" s="67"/>
      <c r="BN18" s="67"/>
      <c r="BO18" s="67"/>
      <c r="BP18" s="67"/>
      <c r="BQ18" s="52">
        <v>12</v>
      </c>
      <c r="BR18" s="72"/>
      <c r="BS18" s="911"/>
      <c r="BT18" s="912"/>
      <c r="BU18" s="912"/>
      <c r="BV18" s="912"/>
      <c r="BW18" s="912"/>
      <c r="BX18" s="912"/>
      <c r="BY18" s="912"/>
      <c r="BZ18" s="912"/>
      <c r="CA18" s="912"/>
      <c r="CB18" s="912"/>
      <c r="CC18" s="912"/>
      <c r="CD18" s="912"/>
      <c r="CE18" s="912"/>
      <c r="CF18" s="912"/>
      <c r="CG18" s="913"/>
      <c r="CH18" s="918"/>
      <c r="CI18" s="919"/>
      <c r="CJ18" s="919"/>
      <c r="CK18" s="919"/>
      <c r="CL18" s="929"/>
      <c r="CM18" s="918"/>
      <c r="CN18" s="919"/>
      <c r="CO18" s="919"/>
      <c r="CP18" s="919"/>
      <c r="CQ18" s="929"/>
      <c r="CR18" s="918"/>
      <c r="CS18" s="919"/>
      <c r="CT18" s="919"/>
      <c r="CU18" s="919"/>
      <c r="CV18" s="929"/>
      <c r="CW18" s="918"/>
      <c r="CX18" s="919"/>
      <c r="CY18" s="919"/>
      <c r="CZ18" s="919"/>
      <c r="DA18" s="929"/>
      <c r="DB18" s="918"/>
      <c r="DC18" s="919"/>
      <c r="DD18" s="919"/>
      <c r="DE18" s="919"/>
      <c r="DF18" s="929"/>
      <c r="DG18" s="918"/>
      <c r="DH18" s="919"/>
      <c r="DI18" s="919"/>
      <c r="DJ18" s="919"/>
      <c r="DK18" s="929"/>
      <c r="DL18" s="918"/>
      <c r="DM18" s="919"/>
      <c r="DN18" s="919"/>
      <c r="DO18" s="919"/>
      <c r="DP18" s="929"/>
      <c r="DQ18" s="918"/>
      <c r="DR18" s="919"/>
      <c r="DS18" s="919"/>
      <c r="DT18" s="919"/>
      <c r="DU18" s="929"/>
      <c r="DV18" s="911"/>
      <c r="DW18" s="912"/>
      <c r="DX18" s="912"/>
      <c r="DY18" s="912"/>
      <c r="DZ18" s="930"/>
      <c r="EA18" s="67"/>
    </row>
    <row r="19" spans="1:131" s="47" customFormat="1" ht="26.25" customHeight="1" x14ac:dyDescent="0.2">
      <c r="A19" s="52">
        <v>13</v>
      </c>
      <c r="B19" s="911"/>
      <c r="C19" s="912"/>
      <c r="D19" s="912"/>
      <c r="E19" s="912"/>
      <c r="F19" s="912"/>
      <c r="G19" s="912"/>
      <c r="H19" s="912"/>
      <c r="I19" s="912"/>
      <c r="J19" s="912"/>
      <c r="K19" s="912"/>
      <c r="L19" s="912"/>
      <c r="M19" s="912"/>
      <c r="N19" s="912"/>
      <c r="O19" s="912"/>
      <c r="P19" s="913"/>
      <c r="Q19" s="914"/>
      <c r="R19" s="915"/>
      <c r="S19" s="915"/>
      <c r="T19" s="915"/>
      <c r="U19" s="915"/>
      <c r="V19" s="915"/>
      <c r="W19" s="915"/>
      <c r="X19" s="915"/>
      <c r="Y19" s="915"/>
      <c r="Z19" s="915"/>
      <c r="AA19" s="915"/>
      <c r="AB19" s="915"/>
      <c r="AC19" s="915"/>
      <c r="AD19" s="915"/>
      <c r="AE19" s="921"/>
      <c r="AF19" s="941"/>
      <c r="AG19" s="919"/>
      <c r="AH19" s="919"/>
      <c r="AI19" s="919"/>
      <c r="AJ19" s="942"/>
      <c r="AK19" s="920"/>
      <c r="AL19" s="915"/>
      <c r="AM19" s="915"/>
      <c r="AN19" s="915"/>
      <c r="AO19" s="915"/>
      <c r="AP19" s="915"/>
      <c r="AQ19" s="915"/>
      <c r="AR19" s="915"/>
      <c r="AS19" s="915"/>
      <c r="AT19" s="915"/>
      <c r="AU19" s="916"/>
      <c r="AV19" s="916"/>
      <c r="AW19" s="916"/>
      <c r="AX19" s="916"/>
      <c r="AY19" s="917"/>
      <c r="AZ19" s="56"/>
      <c r="BA19" s="56"/>
      <c r="BB19" s="56"/>
      <c r="BC19" s="56"/>
      <c r="BD19" s="56"/>
      <c r="BE19" s="67"/>
      <c r="BF19" s="67"/>
      <c r="BG19" s="67"/>
      <c r="BH19" s="67"/>
      <c r="BI19" s="67"/>
      <c r="BJ19" s="67"/>
      <c r="BK19" s="67"/>
      <c r="BL19" s="67"/>
      <c r="BM19" s="67"/>
      <c r="BN19" s="67"/>
      <c r="BO19" s="67"/>
      <c r="BP19" s="67"/>
      <c r="BQ19" s="52">
        <v>13</v>
      </c>
      <c r="BR19" s="72"/>
      <c r="BS19" s="911"/>
      <c r="BT19" s="912"/>
      <c r="BU19" s="912"/>
      <c r="BV19" s="912"/>
      <c r="BW19" s="912"/>
      <c r="BX19" s="912"/>
      <c r="BY19" s="912"/>
      <c r="BZ19" s="912"/>
      <c r="CA19" s="912"/>
      <c r="CB19" s="912"/>
      <c r="CC19" s="912"/>
      <c r="CD19" s="912"/>
      <c r="CE19" s="912"/>
      <c r="CF19" s="912"/>
      <c r="CG19" s="913"/>
      <c r="CH19" s="918"/>
      <c r="CI19" s="919"/>
      <c r="CJ19" s="919"/>
      <c r="CK19" s="919"/>
      <c r="CL19" s="929"/>
      <c r="CM19" s="918"/>
      <c r="CN19" s="919"/>
      <c r="CO19" s="919"/>
      <c r="CP19" s="919"/>
      <c r="CQ19" s="929"/>
      <c r="CR19" s="918"/>
      <c r="CS19" s="919"/>
      <c r="CT19" s="919"/>
      <c r="CU19" s="919"/>
      <c r="CV19" s="929"/>
      <c r="CW19" s="918"/>
      <c r="CX19" s="919"/>
      <c r="CY19" s="919"/>
      <c r="CZ19" s="919"/>
      <c r="DA19" s="929"/>
      <c r="DB19" s="918"/>
      <c r="DC19" s="919"/>
      <c r="DD19" s="919"/>
      <c r="DE19" s="919"/>
      <c r="DF19" s="929"/>
      <c r="DG19" s="918"/>
      <c r="DH19" s="919"/>
      <c r="DI19" s="919"/>
      <c r="DJ19" s="919"/>
      <c r="DK19" s="929"/>
      <c r="DL19" s="918"/>
      <c r="DM19" s="919"/>
      <c r="DN19" s="919"/>
      <c r="DO19" s="919"/>
      <c r="DP19" s="929"/>
      <c r="DQ19" s="918"/>
      <c r="DR19" s="919"/>
      <c r="DS19" s="919"/>
      <c r="DT19" s="919"/>
      <c r="DU19" s="929"/>
      <c r="DV19" s="911"/>
      <c r="DW19" s="912"/>
      <c r="DX19" s="912"/>
      <c r="DY19" s="912"/>
      <c r="DZ19" s="930"/>
      <c r="EA19" s="67"/>
    </row>
    <row r="20" spans="1:131" s="47" customFormat="1" ht="26.25" customHeight="1" x14ac:dyDescent="0.2">
      <c r="A20" s="52">
        <v>14</v>
      </c>
      <c r="B20" s="911"/>
      <c r="C20" s="912"/>
      <c r="D20" s="912"/>
      <c r="E20" s="912"/>
      <c r="F20" s="912"/>
      <c r="G20" s="912"/>
      <c r="H20" s="912"/>
      <c r="I20" s="912"/>
      <c r="J20" s="912"/>
      <c r="K20" s="912"/>
      <c r="L20" s="912"/>
      <c r="M20" s="912"/>
      <c r="N20" s="912"/>
      <c r="O20" s="912"/>
      <c r="P20" s="913"/>
      <c r="Q20" s="914"/>
      <c r="R20" s="915"/>
      <c r="S20" s="915"/>
      <c r="T20" s="915"/>
      <c r="U20" s="915"/>
      <c r="V20" s="915"/>
      <c r="W20" s="915"/>
      <c r="X20" s="915"/>
      <c r="Y20" s="915"/>
      <c r="Z20" s="915"/>
      <c r="AA20" s="915"/>
      <c r="AB20" s="915"/>
      <c r="AC20" s="915"/>
      <c r="AD20" s="915"/>
      <c r="AE20" s="921"/>
      <c r="AF20" s="941"/>
      <c r="AG20" s="919"/>
      <c r="AH20" s="919"/>
      <c r="AI20" s="919"/>
      <c r="AJ20" s="942"/>
      <c r="AK20" s="920"/>
      <c r="AL20" s="915"/>
      <c r="AM20" s="915"/>
      <c r="AN20" s="915"/>
      <c r="AO20" s="915"/>
      <c r="AP20" s="915"/>
      <c r="AQ20" s="915"/>
      <c r="AR20" s="915"/>
      <c r="AS20" s="915"/>
      <c r="AT20" s="915"/>
      <c r="AU20" s="916"/>
      <c r="AV20" s="916"/>
      <c r="AW20" s="916"/>
      <c r="AX20" s="916"/>
      <c r="AY20" s="917"/>
      <c r="AZ20" s="56"/>
      <c r="BA20" s="56"/>
      <c r="BB20" s="56"/>
      <c r="BC20" s="56"/>
      <c r="BD20" s="56"/>
      <c r="BE20" s="67"/>
      <c r="BF20" s="67"/>
      <c r="BG20" s="67"/>
      <c r="BH20" s="67"/>
      <c r="BI20" s="67"/>
      <c r="BJ20" s="67"/>
      <c r="BK20" s="67"/>
      <c r="BL20" s="67"/>
      <c r="BM20" s="67"/>
      <c r="BN20" s="67"/>
      <c r="BO20" s="67"/>
      <c r="BP20" s="67"/>
      <c r="BQ20" s="52">
        <v>14</v>
      </c>
      <c r="BR20" s="72"/>
      <c r="BS20" s="911"/>
      <c r="BT20" s="912"/>
      <c r="BU20" s="912"/>
      <c r="BV20" s="912"/>
      <c r="BW20" s="912"/>
      <c r="BX20" s="912"/>
      <c r="BY20" s="912"/>
      <c r="BZ20" s="912"/>
      <c r="CA20" s="912"/>
      <c r="CB20" s="912"/>
      <c r="CC20" s="912"/>
      <c r="CD20" s="912"/>
      <c r="CE20" s="912"/>
      <c r="CF20" s="912"/>
      <c r="CG20" s="913"/>
      <c r="CH20" s="918"/>
      <c r="CI20" s="919"/>
      <c r="CJ20" s="919"/>
      <c r="CK20" s="919"/>
      <c r="CL20" s="929"/>
      <c r="CM20" s="918"/>
      <c r="CN20" s="919"/>
      <c r="CO20" s="919"/>
      <c r="CP20" s="919"/>
      <c r="CQ20" s="929"/>
      <c r="CR20" s="918"/>
      <c r="CS20" s="919"/>
      <c r="CT20" s="919"/>
      <c r="CU20" s="919"/>
      <c r="CV20" s="929"/>
      <c r="CW20" s="918"/>
      <c r="CX20" s="919"/>
      <c r="CY20" s="919"/>
      <c r="CZ20" s="919"/>
      <c r="DA20" s="929"/>
      <c r="DB20" s="918"/>
      <c r="DC20" s="919"/>
      <c r="DD20" s="919"/>
      <c r="DE20" s="919"/>
      <c r="DF20" s="929"/>
      <c r="DG20" s="918"/>
      <c r="DH20" s="919"/>
      <c r="DI20" s="919"/>
      <c r="DJ20" s="919"/>
      <c r="DK20" s="929"/>
      <c r="DL20" s="918"/>
      <c r="DM20" s="919"/>
      <c r="DN20" s="919"/>
      <c r="DO20" s="919"/>
      <c r="DP20" s="929"/>
      <c r="DQ20" s="918"/>
      <c r="DR20" s="919"/>
      <c r="DS20" s="919"/>
      <c r="DT20" s="919"/>
      <c r="DU20" s="929"/>
      <c r="DV20" s="911"/>
      <c r="DW20" s="912"/>
      <c r="DX20" s="912"/>
      <c r="DY20" s="912"/>
      <c r="DZ20" s="930"/>
      <c r="EA20" s="67"/>
    </row>
    <row r="21" spans="1:131" s="47" customFormat="1" ht="26.25" customHeight="1" x14ac:dyDescent="0.2">
      <c r="A21" s="52">
        <v>15</v>
      </c>
      <c r="B21" s="911"/>
      <c r="C21" s="912"/>
      <c r="D21" s="912"/>
      <c r="E21" s="912"/>
      <c r="F21" s="912"/>
      <c r="G21" s="912"/>
      <c r="H21" s="912"/>
      <c r="I21" s="912"/>
      <c r="J21" s="912"/>
      <c r="K21" s="912"/>
      <c r="L21" s="912"/>
      <c r="M21" s="912"/>
      <c r="N21" s="912"/>
      <c r="O21" s="912"/>
      <c r="P21" s="913"/>
      <c r="Q21" s="914"/>
      <c r="R21" s="915"/>
      <c r="S21" s="915"/>
      <c r="T21" s="915"/>
      <c r="U21" s="915"/>
      <c r="V21" s="915"/>
      <c r="W21" s="915"/>
      <c r="X21" s="915"/>
      <c r="Y21" s="915"/>
      <c r="Z21" s="915"/>
      <c r="AA21" s="915"/>
      <c r="AB21" s="915"/>
      <c r="AC21" s="915"/>
      <c r="AD21" s="915"/>
      <c r="AE21" s="921"/>
      <c r="AF21" s="941"/>
      <c r="AG21" s="919"/>
      <c r="AH21" s="919"/>
      <c r="AI21" s="919"/>
      <c r="AJ21" s="942"/>
      <c r="AK21" s="920"/>
      <c r="AL21" s="915"/>
      <c r="AM21" s="915"/>
      <c r="AN21" s="915"/>
      <c r="AO21" s="915"/>
      <c r="AP21" s="915"/>
      <c r="AQ21" s="915"/>
      <c r="AR21" s="915"/>
      <c r="AS21" s="915"/>
      <c r="AT21" s="915"/>
      <c r="AU21" s="916"/>
      <c r="AV21" s="916"/>
      <c r="AW21" s="916"/>
      <c r="AX21" s="916"/>
      <c r="AY21" s="917"/>
      <c r="AZ21" s="56"/>
      <c r="BA21" s="56"/>
      <c r="BB21" s="56"/>
      <c r="BC21" s="56"/>
      <c r="BD21" s="56"/>
      <c r="BE21" s="67"/>
      <c r="BF21" s="67"/>
      <c r="BG21" s="67"/>
      <c r="BH21" s="67"/>
      <c r="BI21" s="67"/>
      <c r="BJ21" s="67"/>
      <c r="BK21" s="67"/>
      <c r="BL21" s="67"/>
      <c r="BM21" s="67"/>
      <c r="BN21" s="67"/>
      <c r="BO21" s="67"/>
      <c r="BP21" s="67"/>
      <c r="BQ21" s="52">
        <v>15</v>
      </c>
      <c r="BR21" s="72"/>
      <c r="BS21" s="911"/>
      <c r="BT21" s="912"/>
      <c r="BU21" s="912"/>
      <c r="BV21" s="912"/>
      <c r="BW21" s="912"/>
      <c r="BX21" s="912"/>
      <c r="BY21" s="912"/>
      <c r="BZ21" s="912"/>
      <c r="CA21" s="912"/>
      <c r="CB21" s="912"/>
      <c r="CC21" s="912"/>
      <c r="CD21" s="912"/>
      <c r="CE21" s="912"/>
      <c r="CF21" s="912"/>
      <c r="CG21" s="913"/>
      <c r="CH21" s="918"/>
      <c r="CI21" s="919"/>
      <c r="CJ21" s="919"/>
      <c r="CK21" s="919"/>
      <c r="CL21" s="929"/>
      <c r="CM21" s="918"/>
      <c r="CN21" s="919"/>
      <c r="CO21" s="919"/>
      <c r="CP21" s="919"/>
      <c r="CQ21" s="929"/>
      <c r="CR21" s="918"/>
      <c r="CS21" s="919"/>
      <c r="CT21" s="919"/>
      <c r="CU21" s="919"/>
      <c r="CV21" s="929"/>
      <c r="CW21" s="918"/>
      <c r="CX21" s="919"/>
      <c r="CY21" s="919"/>
      <c r="CZ21" s="919"/>
      <c r="DA21" s="929"/>
      <c r="DB21" s="918"/>
      <c r="DC21" s="919"/>
      <c r="DD21" s="919"/>
      <c r="DE21" s="919"/>
      <c r="DF21" s="929"/>
      <c r="DG21" s="918"/>
      <c r="DH21" s="919"/>
      <c r="DI21" s="919"/>
      <c r="DJ21" s="919"/>
      <c r="DK21" s="929"/>
      <c r="DL21" s="918"/>
      <c r="DM21" s="919"/>
      <c r="DN21" s="919"/>
      <c r="DO21" s="919"/>
      <c r="DP21" s="929"/>
      <c r="DQ21" s="918"/>
      <c r="DR21" s="919"/>
      <c r="DS21" s="919"/>
      <c r="DT21" s="919"/>
      <c r="DU21" s="929"/>
      <c r="DV21" s="911"/>
      <c r="DW21" s="912"/>
      <c r="DX21" s="912"/>
      <c r="DY21" s="912"/>
      <c r="DZ21" s="930"/>
      <c r="EA21" s="67"/>
    </row>
    <row r="22" spans="1:131" s="47" customFormat="1" ht="26.25" customHeight="1" x14ac:dyDescent="0.2">
      <c r="A22" s="52">
        <v>16</v>
      </c>
      <c r="B22" s="911"/>
      <c r="C22" s="912"/>
      <c r="D22" s="912"/>
      <c r="E22" s="912"/>
      <c r="F22" s="912"/>
      <c r="G22" s="912"/>
      <c r="H22" s="912"/>
      <c r="I22" s="912"/>
      <c r="J22" s="912"/>
      <c r="K22" s="912"/>
      <c r="L22" s="912"/>
      <c r="M22" s="912"/>
      <c r="N22" s="912"/>
      <c r="O22" s="912"/>
      <c r="P22" s="913"/>
      <c r="Q22" s="962"/>
      <c r="R22" s="963"/>
      <c r="S22" s="963"/>
      <c r="T22" s="963"/>
      <c r="U22" s="963"/>
      <c r="V22" s="963"/>
      <c r="W22" s="963"/>
      <c r="X22" s="963"/>
      <c r="Y22" s="963"/>
      <c r="Z22" s="963"/>
      <c r="AA22" s="963"/>
      <c r="AB22" s="963"/>
      <c r="AC22" s="963"/>
      <c r="AD22" s="963"/>
      <c r="AE22" s="964"/>
      <c r="AF22" s="941"/>
      <c r="AG22" s="919"/>
      <c r="AH22" s="919"/>
      <c r="AI22" s="919"/>
      <c r="AJ22" s="942"/>
      <c r="AK22" s="965"/>
      <c r="AL22" s="963"/>
      <c r="AM22" s="963"/>
      <c r="AN22" s="963"/>
      <c r="AO22" s="963"/>
      <c r="AP22" s="963"/>
      <c r="AQ22" s="963"/>
      <c r="AR22" s="963"/>
      <c r="AS22" s="963"/>
      <c r="AT22" s="963"/>
      <c r="AU22" s="966"/>
      <c r="AV22" s="966"/>
      <c r="AW22" s="966"/>
      <c r="AX22" s="966"/>
      <c r="AY22" s="967"/>
      <c r="AZ22" s="946" t="s">
        <v>459</v>
      </c>
      <c r="BA22" s="946"/>
      <c r="BB22" s="946"/>
      <c r="BC22" s="946"/>
      <c r="BD22" s="947"/>
      <c r="BE22" s="67"/>
      <c r="BF22" s="67"/>
      <c r="BG22" s="67"/>
      <c r="BH22" s="67"/>
      <c r="BI22" s="67"/>
      <c r="BJ22" s="67"/>
      <c r="BK22" s="67"/>
      <c r="BL22" s="67"/>
      <c r="BM22" s="67"/>
      <c r="BN22" s="67"/>
      <c r="BO22" s="67"/>
      <c r="BP22" s="67"/>
      <c r="BQ22" s="52">
        <v>16</v>
      </c>
      <c r="BR22" s="72"/>
      <c r="BS22" s="911"/>
      <c r="BT22" s="912"/>
      <c r="BU22" s="912"/>
      <c r="BV22" s="912"/>
      <c r="BW22" s="912"/>
      <c r="BX22" s="912"/>
      <c r="BY22" s="912"/>
      <c r="BZ22" s="912"/>
      <c r="CA22" s="912"/>
      <c r="CB22" s="912"/>
      <c r="CC22" s="912"/>
      <c r="CD22" s="912"/>
      <c r="CE22" s="912"/>
      <c r="CF22" s="912"/>
      <c r="CG22" s="913"/>
      <c r="CH22" s="918"/>
      <c r="CI22" s="919"/>
      <c r="CJ22" s="919"/>
      <c r="CK22" s="919"/>
      <c r="CL22" s="929"/>
      <c r="CM22" s="918"/>
      <c r="CN22" s="919"/>
      <c r="CO22" s="919"/>
      <c r="CP22" s="919"/>
      <c r="CQ22" s="929"/>
      <c r="CR22" s="918"/>
      <c r="CS22" s="919"/>
      <c r="CT22" s="919"/>
      <c r="CU22" s="919"/>
      <c r="CV22" s="929"/>
      <c r="CW22" s="918"/>
      <c r="CX22" s="919"/>
      <c r="CY22" s="919"/>
      <c r="CZ22" s="919"/>
      <c r="DA22" s="929"/>
      <c r="DB22" s="918"/>
      <c r="DC22" s="919"/>
      <c r="DD22" s="919"/>
      <c r="DE22" s="919"/>
      <c r="DF22" s="929"/>
      <c r="DG22" s="918"/>
      <c r="DH22" s="919"/>
      <c r="DI22" s="919"/>
      <c r="DJ22" s="919"/>
      <c r="DK22" s="929"/>
      <c r="DL22" s="918"/>
      <c r="DM22" s="919"/>
      <c r="DN22" s="919"/>
      <c r="DO22" s="919"/>
      <c r="DP22" s="929"/>
      <c r="DQ22" s="918"/>
      <c r="DR22" s="919"/>
      <c r="DS22" s="919"/>
      <c r="DT22" s="919"/>
      <c r="DU22" s="929"/>
      <c r="DV22" s="911"/>
      <c r="DW22" s="912"/>
      <c r="DX22" s="912"/>
      <c r="DY22" s="912"/>
      <c r="DZ22" s="930"/>
      <c r="EA22" s="67"/>
    </row>
    <row r="23" spans="1:131" s="47" customFormat="1" ht="26.25" customHeight="1" x14ac:dyDescent="0.2">
      <c r="A23" s="53" t="s">
        <v>254</v>
      </c>
      <c r="B23" s="889" t="s">
        <v>309</v>
      </c>
      <c r="C23" s="890"/>
      <c r="D23" s="890"/>
      <c r="E23" s="890"/>
      <c r="F23" s="890"/>
      <c r="G23" s="890"/>
      <c r="H23" s="890"/>
      <c r="I23" s="890"/>
      <c r="J23" s="890"/>
      <c r="K23" s="890"/>
      <c r="L23" s="890"/>
      <c r="M23" s="890"/>
      <c r="N23" s="890"/>
      <c r="O23" s="890"/>
      <c r="P23" s="891"/>
      <c r="Q23" s="960">
        <v>31725</v>
      </c>
      <c r="R23" s="901"/>
      <c r="S23" s="901"/>
      <c r="T23" s="901"/>
      <c r="U23" s="901"/>
      <c r="V23" s="901">
        <v>30700</v>
      </c>
      <c r="W23" s="901"/>
      <c r="X23" s="901"/>
      <c r="Y23" s="901"/>
      <c r="Z23" s="901"/>
      <c r="AA23" s="901">
        <f>SUM(AA7:AE22)</f>
        <v>1026</v>
      </c>
      <c r="AB23" s="901"/>
      <c r="AC23" s="901"/>
      <c r="AD23" s="901"/>
      <c r="AE23" s="961"/>
      <c r="AF23" s="932">
        <v>714</v>
      </c>
      <c r="AG23" s="901"/>
      <c r="AH23" s="901"/>
      <c r="AI23" s="901"/>
      <c r="AJ23" s="933"/>
      <c r="AK23" s="934"/>
      <c r="AL23" s="900"/>
      <c r="AM23" s="900"/>
      <c r="AN23" s="900"/>
      <c r="AO23" s="900"/>
      <c r="AP23" s="901">
        <f>SUM(AP7:AT22)</f>
        <v>23431</v>
      </c>
      <c r="AQ23" s="901"/>
      <c r="AR23" s="901"/>
      <c r="AS23" s="901"/>
      <c r="AT23" s="901"/>
      <c r="AU23" s="902"/>
      <c r="AV23" s="902"/>
      <c r="AW23" s="902"/>
      <c r="AX23" s="902"/>
      <c r="AY23" s="903"/>
      <c r="AZ23" s="936" t="s">
        <v>200</v>
      </c>
      <c r="BA23" s="896"/>
      <c r="BB23" s="896"/>
      <c r="BC23" s="896"/>
      <c r="BD23" s="937"/>
      <c r="BE23" s="67"/>
      <c r="BF23" s="67"/>
      <c r="BG23" s="67"/>
      <c r="BH23" s="67"/>
      <c r="BI23" s="67"/>
      <c r="BJ23" s="67"/>
      <c r="BK23" s="67"/>
      <c r="BL23" s="67"/>
      <c r="BM23" s="67"/>
      <c r="BN23" s="67"/>
      <c r="BO23" s="67"/>
      <c r="BP23" s="67"/>
      <c r="BQ23" s="52">
        <v>17</v>
      </c>
      <c r="BR23" s="72"/>
      <c r="BS23" s="911"/>
      <c r="BT23" s="912"/>
      <c r="BU23" s="912"/>
      <c r="BV23" s="912"/>
      <c r="BW23" s="912"/>
      <c r="BX23" s="912"/>
      <c r="BY23" s="912"/>
      <c r="BZ23" s="912"/>
      <c r="CA23" s="912"/>
      <c r="CB23" s="912"/>
      <c r="CC23" s="912"/>
      <c r="CD23" s="912"/>
      <c r="CE23" s="912"/>
      <c r="CF23" s="912"/>
      <c r="CG23" s="913"/>
      <c r="CH23" s="918"/>
      <c r="CI23" s="919"/>
      <c r="CJ23" s="919"/>
      <c r="CK23" s="919"/>
      <c r="CL23" s="929"/>
      <c r="CM23" s="918"/>
      <c r="CN23" s="919"/>
      <c r="CO23" s="919"/>
      <c r="CP23" s="919"/>
      <c r="CQ23" s="929"/>
      <c r="CR23" s="918"/>
      <c r="CS23" s="919"/>
      <c r="CT23" s="919"/>
      <c r="CU23" s="919"/>
      <c r="CV23" s="929"/>
      <c r="CW23" s="918"/>
      <c r="CX23" s="919"/>
      <c r="CY23" s="919"/>
      <c r="CZ23" s="919"/>
      <c r="DA23" s="929"/>
      <c r="DB23" s="918"/>
      <c r="DC23" s="919"/>
      <c r="DD23" s="919"/>
      <c r="DE23" s="919"/>
      <c r="DF23" s="929"/>
      <c r="DG23" s="918"/>
      <c r="DH23" s="919"/>
      <c r="DI23" s="919"/>
      <c r="DJ23" s="919"/>
      <c r="DK23" s="929"/>
      <c r="DL23" s="918"/>
      <c r="DM23" s="919"/>
      <c r="DN23" s="919"/>
      <c r="DO23" s="919"/>
      <c r="DP23" s="929"/>
      <c r="DQ23" s="918"/>
      <c r="DR23" s="919"/>
      <c r="DS23" s="919"/>
      <c r="DT23" s="919"/>
      <c r="DU23" s="929"/>
      <c r="DV23" s="911"/>
      <c r="DW23" s="912"/>
      <c r="DX23" s="912"/>
      <c r="DY23" s="912"/>
      <c r="DZ23" s="930"/>
      <c r="EA23" s="67"/>
    </row>
    <row r="24" spans="1:131" s="47" customFormat="1" ht="26.25" customHeight="1" x14ac:dyDescent="0.2">
      <c r="A24" s="958" t="s">
        <v>389</v>
      </c>
      <c r="B24" s="958"/>
      <c r="C24" s="958"/>
      <c r="D24" s="958"/>
      <c r="E24" s="958"/>
      <c r="F24" s="958"/>
      <c r="G24" s="958"/>
      <c r="H24" s="958"/>
      <c r="I24" s="958"/>
      <c r="J24" s="958"/>
      <c r="K24" s="958"/>
      <c r="L24" s="958"/>
      <c r="M24" s="958"/>
      <c r="N24" s="958"/>
      <c r="O24" s="958"/>
      <c r="P24" s="958"/>
      <c r="Q24" s="958"/>
      <c r="R24" s="958"/>
      <c r="S24" s="958"/>
      <c r="T24" s="958"/>
      <c r="U24" s="958"/>
      <c r="V24" s="958"/>
      <c r="W24" s="958"/>
      <c r="X24" s="958"/>
      <c r="Y24" s="958"/>
      <c r="Z24" s="958"/>
      <c r="AA24" s="958"/>
      <c r="AB24" s="958"/>
      <c r="AC24" s="958"/>
      <c r="AD24" s="958"/>
      <c r="AE24" s="958"/>
      <c r="AF24" s="958"/>
      <c r="AG24" s="958"/>
      <c r="AH24" s="958"/>
      <c r="AI24" s="958"/>
      <c r="AJ24" s="958"/>
      <c r="AK24" s="958"/>
      <c r="AL24" s="958"/>
      <c r="AM24" s="958"/>
      <c r="AN24" s="958"/>
      <c r="AO24" s="958"/>
      <c r="AP24" s="958"/>
      <c r="AQ24" s="958"/>
      <c r="AR24" s="958"/>
      <c r="AS24" s="958"/>
      <c r="AT24" s="958"/>
      <c r="AU24" s="958"/>
      <c r="AV24" s="958"/>
      <c r="AW24" s="958"/>
      <c r="AX24" s="958"/>
      <c r="AY24" s="958"/>
      <c r="AZ24" s="56"/>
      <c r="BA24" s="56"/>
      <c r="BB24" s="56"/>
      <c r="BC24" s="56"/>
      <c r="BD24" s="56"/>
      <c r="BE24" s="67"/>
      <c r="BF24" s="67"/>
      <c r="BG24" s="67"/>
      <c r="BH24" s="67"/>
      <c r="BI24" s="67"/>
      <c r="BJ24" s="67"/>
      <c r="BK24" s="67"/>
      <c r="BL24" s="67"/>
      <c r="BM24" s="67"/>
      <c r="BN24" s="67"/>
      <c r="BO24" s="67"/>
      <c r="BP24" s="67"/>
      <c r="BQ24" s="52">
        <v>18</v>
      </c>
      <c r="BR24" s="72"/>
      <c r="BS24" s="911"/>
      <c r="BT24" s="912"/>
      <c r="BU24" s="912"/>
      <c r="BV24" s="912"/>
      <c r="BW24" s="912"/>
      <c r="BX24" s="912"/>
      <c r="BY24" s="912"/>
      <c r="BZ24" s="912"/>
      <c r="CA24" s="912"/>
      <c r="CB24" s="912"/>
      <c r="CC24" s="912"/>
      <c r="CD24" s="912"/>
      <c r="CE24" s="912"/>
      <c r="CF24" s="912"/>
      <c r="CG24" s="913"/>
      <c r="CH24" s="918"/>
      <c r="CI24" s="919"/>
      <c r="CJ24" s="919"/>
      <c r="CK24" s="919"/>
      <c r="CL24" s="929"/>
      <c r="CM24" s="918"/>
      <c r="CN24" s="919"/>
      <c r="CO24" s="919"/>
      <c r="CP24" s="919"/>
      <c r="CQ24" s="929"/>
      <c r="CR24" s="918"/>
      <c r="CS24" s="919"/>
      <c r="CT24" s="919"/>
      <c r="CU24" s="919"/>
      <c r="CV24" s="929"/>
      <c r="CW24" s="918"/>
      <c r="CX24" s="919"/>
      <c r="CY24" s="919"/>
      <c r="CZ24" s="919"/>
      <c r="DA24" s="929"/>
      <c r="DB24" s="918"/>
      <c r="DC24" s="919"/>
      <c r="DD24" s="919"/>
      <c r="DE24" s="919"/>
      <c r="DF24" s="929"/>
      <c r="DG24" s="918"/>
      <c r="DH24" s="919"/>
      <c r="DI24" s="919"/>
      <c r="DJ24" s="919"/>
      <c r="DK24" s="929"/>
      <c r="DL24" s="918"/>
      <c r="DM24" s="919"/>
      <c r="DN24" s="919"/>
      <c r="DO24" s="919"/>
      <c r="DP24" s="929"/>
      <c r="DQ24" s="918"/>
      <c r="DR24" s="919"/>
      <c r="DS24" s="919"/>
      <c r="DT24" s="919"/>
      <c r="DU24" s="929"/>
      <c r="DV24" s="911"/>
      <c r="DW24" s="912"/>
      <c r="DX24" s="912"/>
      <c r="DY24" s="912"/>
      <c r="DZ24" s="930"/>
      <c r="EA24" s="67"/>
    </row>
    <row r="25" spans="1:131" ht="26.25" customHeight="1" x14ac:dyDescent="0.2">
      <c r="A25" s="959" t="s">
        <v>425</v>
      </c>
      <c r="B25" s="959"/>
      <c r="C25" s="959"/>
      <c r="D25" s="959"/>
      <c r="E25" s="959"/>
      <c r="F25" s="959"/>
      <c r="G25" s="959"/>
      <c r="H25" s="959"/>
      <c r="I25" s="959"/>
      <c r="J25" s="959"/>
      <c r="K25" s="959"/>
      <c r="L25" s="959"/>
      <c r="M25" s="959"/>
      <c r="N25" s="959"/>
      <c r="O25" s="959"/>
      <c r="P25" s="959"/>
      <c r="Q25" s="959"/>
      <c r="R25" s="959"/>
      <c r="S25" s="959"/>
      <c r="T25" s="959"/>
      <c r="U25" s="959"/>
      <c r="V25" s="959"/>
      <c r="W25" s="959"/>
      <c r="X25" s="959"/>
      <c r="Y25" s="959"/>
      <c r="Z25" s="959"/>
      <c r="AA25" s="959"/>
      <c r="AB25" s="959"/>
      <c r="AC25" s="959"/>
      <c r="AD25" s="959"/>
      <c r="AE25" s="959"/>
      <c r="AF25" s="959"/>
      <c r="AG25" s="959"/>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56"/>
      <c r="BK25" s="56"/>
      <c r="BL25" s="56"/>
      <c r="BM25" s="56"/>
      <c r="BN25" s="56"/>
      <c r="BO25" s="55"/>
      <c r="BP25" s="55"/>
      <c r="BQ25" s="52">
        <v>19</v>
      </c>
      <c r="BR25" s="72"/>
      <c r="BS25" s="911"/>
      <c r="BT25" s="912"/>
      <c r="BU25" s="912"/>
      <c r="BV25" s="912"/>
      <c r="BW25" s="912"/>
      <c r="BX25" s="912"/>
      <c r="BY25" s="912"/>
      <c r="BZ25" s="912"/>
      <c r="CA25" s="912"/>
      <c r="CB25" s="912"/>
      <c r="CC25" s="912"/>
      <c r="CD25" s="912"/>
      <c r="CE25" s="912"/>
      <c r="CF25" s="912"/>
      <c r="CG25" s="913"/>
      <c r="CH25" s="918"/>
      <c r="CI25" s="919"/>
      <c r="CJ25" s="919"/>
      <c r="CK25" s="919"/>
      <c r="CL25" s="929"/>
      <c r="CM25" s="918"/>
      <c r="CN25" s="919"/>
      <c r="CO25" s="919"/>
      <c r="CP25" s="919"/>
      <c r="CQ25" s="929"/>
      <c r="CR25" s="918"/>
      <c r="CS25" s="919"/>
      <c r="CT25" s="919"/>
      <c r="CU25" s="919"/>
      <c r="CV25" s="929"/>
      <c r="CW25" s="918"/>
      <c r="CX25" s="919"/>
      <c r="CY25" s="919"/>
      <c r="CZ25" s="919"/>
      <c r="DA25" s="929"/>
      <c r="DB25" s="918"/>
      <c r="DC25" s="919"/>
      <c r="DD25" s="919"/>
      <c r="DE25" s="919"/>
      <c r="DF25" s="929"/>
      <c r="DG25" s="918"/>
      <c r="DH25" s="919"/>
      <c r="DI25" s="919"/>
      <c r="DJ25" s="919"/>
      <c r="DK25" s="929"/>
      <c r="DL25" s="918"/>
      <c r="DM25" s="919"/>
      <c r="DN25" s="919"/>
      <c r="DO25" s="919"/>
      <c r="DP25" s="929"/>
      <c r="DQ25" s="918"/>
      <c r="DR25" s="919"/>
      <c r="DS25" s="919"/>
      <c r="DT25" s="919"/>
      <c r="DU25" s="929"/>
      <c r="DV25" s="911"/>
      <c r="DW25" s="912"/>
      <c r="DX25" s="912"/>
      <c r="DY25" s="912"/>
      <c r="DZ25" s="930"/>
      <c r="EA25" s="48"/>
    </row>
    <row r="26" spans="1:131" ht="26.25" customHeight="1" x14ac:dyDescent="0.2">
      <c r="A26" s="657" t="s">
        <v>442</v>
      </c>
      <c r="B26" s="658"/>
      <c r="C26" s="658"/>
      <c r="D26" s="658"/>
      <c r="E26" s="658"/>
      <c r="F26" s="658"/>
      <c r="G26" s="658"/>
      <c r="H26" s="658"/>
      <c r="I26" s="658"/>
      <c r="J26" s="658"/>
      <c r="K26" s="658"/>
      <c r="L26" s="658"/>
      <c r="M26" s="658"/>
      <c r="N26" s="658"/>
      <c r="O26" s="658"/>
      <c r="P26" s="659"/>
      <c r="Q26" s="649" t="s">
        <v>461</v>
      </c>
      <c r="R26" s="650"/>
      <c r="S26" s="650"/>
      <c r="T26" s="650"/>
      <c r="U26" s="651"/>
      <c r="V26" s="649" t="s">
        <v>462</v>
      </c>
      <c r="W26" s="650"/>
      <c r="X26" s="650"/>
      <c r="Y26" s="650"/>
      <c r="Z26" s="651"/>
      <c r="AA26" s="649" t="s">
        <v>463</v>
      </c>
      <c r="AB26" s="650"/>
      <c r="AC26" s="650"/>
      <c r="AD26" s="650"/>
      <c r="AE26" s="650"/>
      <c r="AF26" s="663" t="s">
        <v>250</v>
      </c>
      <c r="AG26" s="664"/>
      <c r="AH26" s="664"/>
      <c r="AI26" s="664"/>
      <c r="AJ26" s="665"/>
      <c r="AK26" s="650" t="s">
        <v>393</v>
      </c>
      <c r="AL26" s="650"/>
      <c r="AM26" s="650"/>
      <c r="AN26" s="650"/>
      <c r="AO26" s="651"/>
      <c r="AP26" s="649" t="s">
        <v>361</v>
      </c>
      <c r="AQ26" s="650"/>
      <c r="AR26" s="650"/>
      <c r="AS26" s="650"/>
      <c r="AT26" s="651"/>
      <c r="AU26" s="649" t="s">
        <v>465</v>
      </c>
      <c r="AV26" s="650"/>
      <c r="AW26" s="650"/>
      <c r="AX26" s="650"/>
      <c r="AY26" s="651"/>
      <c r="AZ26" s="649" t="s">
        <v>466</v>
      </c>
      <c r="BA26" s="650"/>
      <c r="BB26" s="650"/>
      <c r="BC26" s="650"/>
      <c r="BD26" s="651"/>
      <c r="BE26" s="649" t="s">
        <v>448</v>
      </c>
      <c r="BF26" s="650"/>
      <c r="BG26" s="650"/>
      <c r="BH26" s="650"/>
      <c r="BI26" s="655"/>
      <c r="BJ26" s="56"/>
      <c r="BK26" s="56"/>
      <c r="BL26" s="56"/>
      <c r="BM26" s="56"/>
      <c r="BN26" s="56"/>
      <c r="BO26" s="55"/>
      <c r="BP26" s="55"/>
      <c r="BQ26" s="52">
        <v>20</v>
      </c>
      <c r="BR26" s="72"/>
      <c r="BS26" s="911"/>
      <c r="BT26" s="912"/>
      <c r="BU26" s="912"/>
      <c r="BV26" s="912"/>
      <c r="BW26" s="912"/>
      <c r="BX26" s="912"/>
      <c r="BY26" s="912"/>
      <c r="BZ26" s="912"/>
      <c r="CA26" s="912"/>
      <c r="CB26" s="912"/>
      <c r="CC26" s="912"/>
      <c r="CD26" s="912"/>
      <c r="CE26" s="912"/>
      <c r="CF26" s="912"/>
      <c r="CG26" s="913"/>
      <c r="CH26" s="918"/>
      <c r="CI26" s="919"/>
      <c r="CJ26" s="919"/>
      <c r="CK26" s="919"/>
      <c r="CL26" s="929"/>
      <c r="CM26" s="918"/>
      <c r="CN26" s="919"/>
      <c r="CO26" s="919"/>
      <c r="CP26" s="919"/>
      <c r="CQ26" s="929"/>
      <c r="CR26" s="918"/>
      <c r="CS26" s="919"/>
      <c r="CT26" s="919"/>
      <c r="CU26" s="919"/>
      <c r="CV26" s="929"/>
      <c r="CW26" s="918"/>
      <c r="CX26" s="919"/>
      <c r="CY26" s="919"/>
      <c r="CZ26" s="919"/>
      <c r="DA26" s="929"/>
      <c r="DB26" s="918"/>
      <c r="DC26" s="919"/>
      <c r="DD26" s="919"/>
      <c r="DE26" s="919"/>
      <c r="DF26" s="929"/>
      <c r="DG26" s="918"/>
      <c r="DH26" s="919"/>
      <c r="DI26" s="919"/>
      <c r="DJ26" s="919"/>
      <c r="DK26" s="929"/>
      <c r="DL26" s="918"/>
      <c r="DM26" s="919"/>
      <c r="DN26" s="919"/>
      <c r="DO26" s="919"/>
      <c r="DP26" s="929"/>
      <c r="DQ26" s="918"/>
      <c r="DR26" s="919"/>
      <c r="DS26" s="919"/>
      <c r="DT26" s="919"/>
      <c r="DU26" s="929"/>
      <c r="DV26" s="911"/>
      <c r="DW26" s="912"/>
      <c r="DX26" s="912"/>
      <c r="DY26" s="912"/>
      <c r="DZ26" s="930"/>
      <c r="EA26" s="48"/>
    </row>
    <row r="27" spans="1:131" ht="26.25" customHeight="1" x14ac:dyDescent="0.2">
      <c r="A27" s="660"/>
      <c r="B27" s="661"/>
      <c r="C27" s="661"/>
      <c r="D27" s="661"/>
      <c r="E27" s="661"/>
      <c r="F27" s="661"/>
      <c r="G27" s="661"/>
      <c r="H27" s="661"/>
      <c r="I27" s="661"/>
      <c r="J27" s="661"/>
      <c r="K27" s="661"/>
      <c r="L27" s="661"/>
      <c r="M27" s="661"/>
      <c r="N27" s="661"/>
      <c r="O27" s="661"/>
      <c r="P27" s="662"/>
      <c r="Q27" s="652"/>
      <c r="R27" s="653"/>
      <c r="S27" s="653"/>
      <c r="T27" s="653"/>
      <c r="U27" s="654"/>
      <c r="V27" s="652"/>
      <c r="W27" s="653"/>
      <c r="X27" s="653"/>
      <c r="Y27" s="653"/>
      <c r="Z27" s="654"/>
      <c r="AA27" s="652"/>
      <c r="AB27" s="653"/>
      <c r="AC27" s="653"/>
      <c r="AD27" s="653"/>
      <c r="AE27" s="653"/>
      <c r="AF27" s="666"/>
      <c r="AG27" s="667"/>
      <c r="AH27" s="667"/>
      <c r="AI27" s="667"/>
      <c r="AJ27" s="668"/>
      <c r="AK27" s="653"/>
      <c r="AL27" s="653"/>
      <c r="AM27" s="653"/>
      <c r="AN27" s="653"/>
      <c r="AO27" s="654"/>
      <c r="AP27" s="652"/>
      <c r="AQ27" s="653"/>
      <c r="AR27" s="653"/>
      <c r="AS27" s="653"/>
      <c r="AT27" s="654"/>
      <c r="AU27" s="652"/>
      <c r="AV27" s="653"/>
      <c r="AW27" s="653"/>
      <c r="AX27" s="653"/>
      <c r="AY27" s="654"/>
      <c r="AZ27" s="652"/>
      <c r="BA27" s="653"/>
      <c r="BB27" s="653"/>
      <c r="BC27" s="653"/>
      <c r="BD27" s="654"/>
      <c r="BE27" s="652"/>
      <c r="BF27" s="653"/>
      <c r="BG27" s="653"/>
      <c r="BH27" s="653"/>
      <c r="BI27" s="656"/>
      <c r="BJ27" s="56"/>
      <c r="BK27" s="56"/>
      <c r="BL27" s="56"/>
      <c r="BM27" s="56"/>
      <c r="BN27" s="56"/>
      <c r="BO27" s="55"/>
      <c r="BP27" s="55"/>
      <c r="BQ27" s="52">
        <v>21</v>
      </c>
      <c r="BR27" s="72"/>
      <c r="BS27" s="911"/>
      <c r="BT27" s="912"/>
      <c r="BU27" s="912"/>
      <c r="BV27" s="912"/>
      <c r="BW27" s="912"/>
      <c r="BX27" s="912"/>
      <c r="BY27" s="912"/>
      <c r="BZ27" s="912"/>
      <c r="CA27" s="912"/>
      <c r="CB27" s="912"/>
      <c r="CC27" s="912"/>
      <c r="CD27" s="912"/>
      <c r="CE27" s="912"/>
      <c r="CF27" s="912"/>
      <c r="CG27" s="913"/>
      <c r="CH27" s="918"/>
      <c r="CI27" s="919"/>
      <c r="CJ27" s="919"/>
      <c r="CK27" s="919"/>
      <c r="CL27" s="929"/>
      <c r="CM27" s="918"/>
      <c r="CN27" s="919"/>
      <c r="CO27" s="919"/>
      <c r="CP27" s="919"/>
      <c r="CQ27" s="929"/>
      <c r="CR27" s="918"/>
      <c r="CS27" s="919"/>
      <c r="CT27" s="919"/>
      <c r="CU27" s="919"/>
      <c r="CV27" s="929"/>
      <c r="CW27" s="918"/>
      <c r="CX27" s="919"/>
      <c r="CY27" s="919"/>
      <c r="CZ27" s="919"/>
      <c r="DA27" s="929"/>
      <c r="DB27" s="918"/>
      <c r="DC27" s="919"/>
      <c r="DD27" s="919"/>
      <c r="DE27" s="919"/>
      <c r="DF27" s="929"/>
      <c r="DG27" s="918"/>
      <c r="DH27" s="919"/>
      <c r="DI27" s="919"/>
      <c r="DJ27" s="919"/>
      <c r="DK27" s="929"/>
      <c r="DL27" s="918"/>
      <c r="DM27" s="919"/>
      <c r="DN27" s="919"/>
      <c r="DO27" s="919"/>
      <c r="DP27" s="929"/>
      <c r="DQ27" s="918"/>
      <c r="DR27" s="919"/>
      <c r="DS27" s="919"/>
      <c r="DT27" s="919"/>
      <c r="DU27" s="929"/>
      <c r="DV27" s="911"/>
      <c r="DW27" s="912"/>
      <c r="DX27" s="912"/>
      <c r="DY27" s="912"/>
      <c r="DZ27" s="930"/>
      <c r="EA27" s="48"/>
    </row>
    <row r="28" spans="1:131" ht="26.25" customHeight="1" x14ac:dyDescent="0.2">
      <c r="A28" s="54">
        <v>1</v>
      </c>
      <c r="B28" s="922" t="s">
        <v>178</v>
      </c>
      <c r="C28" s="923"/>
      <c r="D28" s="923"/>
      <c r="E28" s="923"/>
      <c r="F28" s="923"/>
      <c r="G28" s="923"/>
      <c r="H28" s="923"/>
      <c r="I28" s="923"/>
      <c r="J28" s="923"/>
      <c r="K28" s="923"/>
      <c r="L28" s="923"/>
      <c r="M28" s="923"/>
      <c r="N28" s="923"/>
      <c r="O28" s="923"/>
      <c r="P28" s="924"/>
      <c r="Q28" s="949">
        <v>5212</v>
      </c>
      <c r="R28" s="950"/>
      <c r="S28" s="950"/>
      <c r="T28" s="950"/>
      <c r="U28" s="950"/>
      <c r="V28" s="950">
        <v>5156</v>
      </c>
      <c r="W28" s="950"/>
      <c r="X28" s="950"/>
      <c r="Y28" s="950"/>
      <c r="Z28" s="950"/>
      <c r="AA28" s="950">
        <v>57</v>
      </c>
      <c r="AB28" s="950"/>
      <c r="AC28" s="950"/>
      <c r="AD28" s="950"/>
      <c r="AE28" s="951"/>
      <c r="AF28" s="952">
        <v>57</v>
      </c>
      <c r="AG28" s="950"/>
      <c r="AH28" s="950"/>
      <c r="AI28" s="950"/>
      <c r="AJ28" s="953"/>
      <c r="AK28" s="954">
        <v>382</v>
      </c>
      <c r="AL28" s="950"/>
      <c r="AM28" s="950"/>
      <c r="AN28" s="950"/>
      <c r="AO28" s="950"/>
      <c r="AP28" s="950" t="s">
        <v>200</v>
      </c>
      <c r="AQ28" s="950"/>
      <c r="AR28" s="950"/>
      <c r="AS28" s="950"/>
      <c r="AT28" s="950"/>
      <c r="AU28" s="950" t="s">
        <v>200</v>
      </c>
      <c r="AV28" s="950"/>
      <c r="AW28" s="950"/>
      <c r="AX28" s="950"/>
      <c r="AY28" s="950"/>
      <c r="AZ28" s="955" t="s">
        <v>200</v>
      </c>
      <c r="BA28" s="955"/>
      <c r="BB28" s="955"/>
      <c r="BC28" s="955"/>
      <c r="BD28" s="955"/>
      <c r="BE28" s="956"/>
      <c r="BF28" s="956"/>
      <c r="BG28" s="956"/>
      <c r="BH28" s="956"/>
      <c r="BI28" s="957"/>
      <c r="BJ28" s="56"/>
      <c r="BK28" s="56"/>
      <c r="BL28" s="56"/>
      <c r="BM28" s="56"/>
      <c r="BN28" s="56"/>
      <c r="BO28" s="55"/>
      <c r="BP28" s="55"/>
      <c r="BQ28" s="52">
        <v>22</v>
      </c>
      <c r="BR28" s="72"/>
      <c r="BS28" s="911"/>
      <c r="BT28" s="912"/>
      <c r="BU28" s="912"/>
      <c r="BV28" s="912"/>
      <c r="BW28" s="912"/>
      <c r="BX28" s="912"/>
      <c r="BY28" s="912"/>
      <c r="BZ28" s="912"/>
      <c r="CA28" s="912"/>
      <c r="CB28" s="912"/>
      <c r="CC28" s="912"/>
      <c r="CD28" s="912"/>
      <c r="CE28" s="912"/>
      <c r="CF28" s="912"/>
      <c r="CG28" s="913"/>
      <c r="CH28" s="918"/>
      <c r="CI28" s="919"/>
      <c r="CJ28" s="919"/>
      <c r="CK28" s="919"/>
      <c r="CL28" s="929"/>
      <c r="CM28" s="918"/>
      <c r="CN28" s="919"/>
      <c r="CO28" s="919"/>
      <c r="CP28" s="919"/>
      <c r="CQ28" s="929"/>
      <c r="CR28" s="918"/>
      <c r="CS28" s="919"/>
      <c r="CT28" s="919"/>
      <c r="CU28" s="919"/>
      <c r="CV28" s="929"/>
      <c r="CW28" s="918"/>
      <c r="CX28" s="919"/>
      <c r="CY28" s="919"/>
      <c r="CZ28" s="919"/>
      <c r="DA28" s="929"/>
      <c r="DB28" s="918"/>
      <c r="DC28" s="919"/>
      <c r="DD28" s="919"/>
      <c r="DE28" s="919"/>
      <c r="DF28" s="929"/>
      <c r="DG28" s="918"/>
      <c r="DH28" s="919"/>
      <c r="DI28" s="919"/>
      <c r="DJ28" s="919"/>
      <c r="DK28" s="929"/>
      <c r="DL28" s="918"/>
      <c r="DM28" s="919"/>
      <c r="DN28" s="919"/>
      <c r="DO28" s="919"/>
      <c r="DP28" s="929"/>
      <c r="DQ28" s="918"/>
      <c r="DR28" s="919"/>
      <c r="DS28" s="919"/>
      <c r="DT28" s="919"/>
      <c r="DU28" s="929"/>
      <c r="DV28" s="911"/>
      <c r="DW28" s="912"/>
      <c r="DX28" s="912"/>
      <c r="DY28" s="912"/>
      <c r="DZ28" s="930"/>
      <c r="EA28" s="48"/>
    </row>
    <row r="29" spans="1:131" ht="26.25" customHeight="1" x14ac:dyDescent="0.2">
      <c r="A29" s="54">
        <v>2</v>
      </c>
      <c r="B29" s="911" t="s">
        <v>467</v>
      </c>
      <c r="C29" s="912"/>
      <c r="D29" s="912"/>
      <c r="E29" s="912"/>
      <c r="F29" s="912"/>
      <c r="G29" s="912"/>
      <c r="H29" s="912"/>
      <c r="I29" s="912"/>
      <c r="J29" s="912"/>
      <c r="K29" s="912"/>
      <c r="L29" s="912"/>
      <c r="M29" s="912"/>
      <c r="N29" s="912"/>
      <c r="O29" s="912"/>
      <c r="P29" s="913"/>
      <c r="Q29" s="914">
        <v>69</v>
      </c>
      <c r="R29" s="915"/>
      <c r="S29" s="915"/>
      <c r="T29" s="915"/>
      <c r="U29" s="915"/>
      <c r="V29" s="915">
        <v>53</v>
      </c>
      <c r="W29" s="915"/>
      <c r="X29" s="915"/>
      <c r="Y29" s="915"/>
      <c r="Z29" s="915"/>
      <c r="AA29" s="915">
        <v>16</v>
      </c>
      <c r="AB29" s="915"/>
      <c r="AC29" s="915"/>
      <c r="AD29" s="915"/>
      <c r="AE29" s="921"/>
      <c r="AF29" s="941">
        <v>16</v>
      </c>
      <c r="AG29" s="919"/>
      <c r="AH29" s="919"/>
      <c r="AI29" s="919"/>
      <c r="AJ29" s="942"/>
      <c r="AK29" s="920">
        <v>18</v>
      </c>
      <c r="AL29" s="915"/>
      <c r="AM29" s="915"/>
      <c r="AN29" s="915"/>
      <c r="AO29" s="915"/>
      <c r="AP29" s="915" t="s">
        <v>200</v>
      </c>
      <c r="AQ29" s="915"/>
      <c r="AR29" s="915"/>
      <c r="AS29" s="915"/>
      <c r="AT29" s="915"/>
      <c r="AU29" s="915" t="s">
        <v>200</v>
      </c>
      <c r="AV29" s="915"/>
      <c r="AW29" s="915"/>
      <c r="AX29" s="915"/>
      <c r="AY29" s="915"/>
      <c r="AZ29" s="948" t="s">
        <v>200</v>
      </c>
      <c r="BA29" s="948"/>
      <c r="BB29" s="948"/>
      <c r="BC29" s="948"/>
      <c r="BD29" s="948"/>
      <c r="BE29" s="916"/>
      <c r="BF29" s="916"/>
      <c r="BG29" s="916"/>
      <c r="BH29" s="916"/>
      <c r="BI29" s="917"/>
      <c r="BJ29" s="56"/>
      <c r="BK29" s="56"/>
      <c r="BL29" s="56"/>
      <c r="BM29" s="56"/>
      <c r="BN29" s="56"/>
      <c r="BO29" s="55"/>
      <c r="BP29" s="55"/>
      <c r="BQ29" s="52">
        <v>23</v>
      </c>
      <c r="BR29" s="72"/>
      <c r="BS29" s="911"/>
      <c r="BT29" s="912"/>
      <c r="BU29" s="912"/>
      <c r="BV29" s="912"/>
      <c r="BW29" s="912"/>
      <c r="BX29" s="912"/>
      <c r="BY29" s="912"/>
      <c r="BZ29" s="912"/>
      <c r="CA29" s="912"/>
      <c r="CB29" s="912"/>
      <c r="CC29" s="912"/>
      <c r="CD29" s="912"/>
      <c r="CE29" s="912"/>
      <c r="CF29" s="912"/>
      <c r="CG29" s="913"/>
      <c r="CH29" s="918"/>
      <c r="CI29" s="919"/>
      <c r="CJ29" s="919"/>
      <c r="CK29" s="919"/>
      <c r="CL29" s="929"/>
      <c r="CM29" s="918"/>
      <c r="CN29" s="919"/>
      <c r="CO29" s="919"/>
      <c r="CP29" s="919"/>
      <c r="CQ29" s="929"/>
      <c r="CR29" s="918"/>
      <c r="CS29" s="919"/>
      <c r="CT29" s="919"/>
      <c r="CU29" s="919"/>
      <c r="CV29" s="929"/>
      <c r="CW29" s="918"/>
      <c r="CX29" s="919"/>
      <c r="CY29" s="919"/>
      <c r="CZ29" s="919"/>
      <c r="DA29" s="929"/>
      <c r="DB29" s="918"/>
      <c r="DC29" s="919"/>
      <c r="DD29" s="919"/>
      <c r="DE29" s="919"/>
      <c r="DF29" s="929"/>
      <c r="DG29" s="918"/>
      <c r="DH29" s="919"/>
      <c r="DI29" s="919"/>
      <c r="DJ29" s="919"/>
      <c r="DK29" s="929"/>
      <c r="DL29" s="918"/>
      <c r="DM29" s="919"/>
      <c r="DN29" s="919"/>
      <c r="DO29" s="919"/>
      <c r="DP29" s="929"/>
      <c r="DQ29" s="918"/>
      <c r="DR29" s="919"/>
      <c r="DS29" s="919"/>
      <c r="DT29" s="919"/>
      <c r="DU29" s="929"/>
      <c r="DV29" s="911"/>
      <c r="DW29" s="912"/>
      <c r="DX29" s="912"/>
      <c r="DY29" s="912"/>
      <c r="DZ29" s="930"/>
      <c r="EA29" s="48"/>
    </row>
    <row r="30" spans="1:131" ht="26.25" customHeight="1" x14ac:dyDescent="0.2">
      <c r="A30" s="54">
        <v>3</v>
      </c>
      <c r="B30" s="911" t="s">
        <v>226</v>
      </c>
      <c r="C30" s="912"/>
      <c r="D30" s="912"/>
      <c r="E30" s="912"/>
      <c r="F30" s="912"/>
      <c r="G30" s="912"/>
      <c r="H30" s="912"/>
      <c r="I30" s="912"/>
      <c r="J30" s="912"/>
      <c r="K30" s="912"/>
      <c r="L30" s="912"/>
      <c r="M30" s="912"/>
      <c r="N30" s="912"/>
      <c r="O30" s="912"/>
      <c r="P30" s="913"/>
      <c r="Q30" s="914">
        <v>833</v>
      </c>
      <c r="R30" s="915"/>
      <c r="S30" s="915"/>
      <c r="T30" s="915"/>
      <c r="U30" s="915"/>
      <c r="V30" s="915">
        <v>831</v>
      </c>
      <c r="W30" s="915"/>
      <c r="X30" s="915"/>
      <c r="Y30" s="915"/>
      <c r="Z30" s="915"/>
      <c r="AA30" s="915">
        <v>1</v>
      </c>
      <c r="AB30" s="915"/>
      <c r="AC30" s="915"/>
      <c r="AD30" s="915"/>
      <c r="AE30" s="921"/>
      <c r="AF30" s="941">
        <v>1</v>
      </c>
      <c r="AG30" s="919"/>
      <c r="AH30" s="919"/>
      <c r="AI30" s="919"/>
      <c r="AJ30" s="942"/>
      <c r="AK30" s="920">
        <v>209</v>
      </c>
      <c r="AL30" s="915"/>
      <c r="AM30" s="915"/>
      <c r="AN30" s="915"/>
      <c r="AO30" s="915"/>
      <c r="AP30" s="915" t="s">
        <v>200</v>
      </c>
      <c r="AQ30" s="915"/>
      <c r="AR30" s="915"/>
      <c r="AS30" s="915"/>
      <c r="AT30" s="915"/>
      <c r="AU30" s="915" t="s">
        <v>200</v>
      </c>
      <c r="AV30" s="915"/>
      <c r="AW30" s="915"/>
      <c r="AX30" s="915"/>
      <c r="AY30" s="915"/>
      <c r="AZ30" s="948" t="s">
        <v>200</v>
      </c>
      <c r="BA30" s="948"/>
      <c r="BB30" s="948"/>
      <c r="BC30" s="948"/>
      <c r="BD30" s="948"/>
      <c r="BE30" s="916"/>
      <c r="BF30" s="916"/>
      <c r="BG30" s="916"/>
      <c r="BH30" s="916"/>
      <c r="BI30" s="917"/>
      <c r="BJ30" s="56"/>
      <c r="BK30" s="56"/>
      <c r="BL30" s="56"/>
      <c r="BM30" s="56"/>
      <c r="BN30" s="56"/>
      <c r="BO30" s="55"/>
      <c r="BP30" s="55"/>
      <c r="BQ30" s="52">
        <v>24</v>
      </c>
      <c r="BR30" s="72"/>
      <c r="BS30" s="911"/>
      <c r="BT30" s="912"/>
      <c r="BU30" s="912"/>
      <c r="BV30" s="912"/>
      <c r="BW30" s="912"/>
      <c r="BX30" s="912"/>
      <c r="BY30" s="912"/>
      <c r="BZ30" s="912"/>
      <c r="CA30" s="912"/>
      <c r="CB30" s="912"/>
      <c r="CC30" s="912"/>
      <c r="CD30" s="912"/>
      <c r="CE30" s="912"/>
      <c r="CF30" s="912"/>
      <c r="CG30" s="913"/>
      <c r="CH30" s="918"/>
      <c r="CI30" s="919"/>
      <c r="CJ30" s="919"/>
      <c r="CK30" s="919"/>
      <c r="CL30" s="929"/>
      <c r="CM30" s="918"/>
      <c r="CN30" s="919"/>
      <c r="CO30" s="919"/>
      <c r="CP30" s="919"/>
      <c r="CQ30" s="929"/>
      <c r="CR30" s="918"/>
      <c r="CS30" s="919"/>
      <c r="CT30" s="919"/>
      <c r="CU30" s="919"/>
      <c r="CV30" s="929"/>
      <c r="CW30" s="918"/>
      <c r="CX30" s="919"/>
      <c r="CY30" s="919"/>
      <c r="CZ30" s="919"/>
      <c r="DA30" s="929"/>
      <c r="DB30" s="918"/>
      <c r="DC30" s="919"/>
      <c r="DD30" s="919"/>
      <c r="DE30" s="919"/>
      <c r="DF30" s="929"/>
      <c r="DG30" s="918"/>
      <c r="DH30" s="919"/>
      <c r="DI30" s="919"/>
      <c r="DJ30" s="919"/>
      <c r="DK30" s="929"/>
      <c r="DL30" s="918"/>
      <c r="DM30" s="919"/>
      <c r="DN30" s="919"/>
      <c r="DO30" s="919"/>
      <c r="DP30" s="929"/>
      <c r="DQ30" s="918"/>
      <c r="DR30" s="919"/>
      <c r="DS30" s="919"/>
      <c r="DT30" s="919"/>
      <c r="DU30" s="929"/>
      <c r="DV30" s="911"/>
      <c r="DW30" s="912"/>
      <c r="DX30" s="912"/>
      <c r="DY30" s="912"/>
      <c r="DZ30" s="930"/>
      <c r="EA30" s="48"/>
    </row>
    <row r="31" spans="1:131" ht="26.25" customHeight="1" x14ac:dyDescent="0.2">
      <c r="A31" s="54">
        <v>4</v>
      </c>
      <c r="B31" s="911" t="s">
        <v>126</v>
      </c>
      <c r="C31" s="912"/>
      <c r="D31" s="912"/>
      <c r="E31" s="912"/>
      <c r="F31" s="912"/>
      <c r="G31" s="912"/>
      <c r="H31" s="912"/>
      <c r="I31" s="912"/>
      <c r="J31" s="912"/>
      <c r="K31" s="912"/>
      <c r="L31" s="912"/>
      <c r="M31" s="912"/>
      <c r="N31" s="912"/>
      <c r="O31" s="912"/>
      <c r="P31" s="913"/>
      <c r="Q31" s="914">
        <v>4650</v>
      </c>
      <c r="R31" s="915"/>
      <c r="S31" s="915"/>
      <c r="T31" s="915"/>
      <c r="U31" s="915"/>
      <c r="V31" s="915">
        <v>4576</v>
      </c>
      <c r="W31" s="915"/>
      <c r="X31" s="915"/>
      <c r="Y31" s="915"/>
      <c r="Z31" s="915"/>
      <c r="AA31" s="915">
        <v>74</v>
      </c>
      <c r="AB31" s="915"/>
      <c r="AC31" s="915"/>
      <c r="AD31" s="915"/>
      <c r="AE31" s="921"/>
      <c r="AF31" s="941">
        <v>74</v>
      </c>
      <c r="AG31" s="919"/>
      <c r="AH31" s="919"/>
      <c r="AI31" s="919"/>
      <c r="AJ31" s="942"/>
      <c r="AK31" s="920">
        <v>712</v>
      </c>
      <c r="AL31" s="915"/>
      <c r="AM31" s="915"/>
      <c r="AN31" s="915"/>
      <c r="AO31" s="915"/>
      <c r="AP31" s="915" t="s">
        <v>200</v>
      </c>
      <c r="AQ31" s="915"/>
      <c r="AR31" s="915"/>
      <c r="AS31" s="915"/>
      <c r="AT31" s="915"/>
      <c r="AU31" s="915" t="s">
        <v>200</v>
      </c>
      <c r="AV31" s="915"/>
      <c r="AW31" s="915"/>
      <c r="AX31" s="915"/>
      <c r="AY31" s="915"/>
      <c r="AZ31" s="948" t="s">
        <v>200</v>
      </c>
      <c r="BA31" s="948"/>
      <c r="BB31" s="948"/>
      <c r="BC31" s="948"/>
      <c r="BD31" s="948"/>
      <c r="BE31" s="916"/>
      <c r="BF31" s="916"/>
      <c r="BG31" s="916"/>
      <c r="BH31" s="916"/>
      <c r="BI31" s="917"/>
      <c r="BJ31" s="56"/>
      <c r="BK31" s="56"/>
      <c r="BL31" s="56"/>
      <c r="BM31" s="56"/>
      <c r="BN31" s="56"/>
      <c r="BO31" s="55"/>
      <c r="BP31" s="55"/>
      <c r="BQ31" s="52">
        <v>25</v>
      </c>
      <c r="BR31" s="72"/>
      <c r="BS31" s="911"/>
      <c r="BT31" s="912"/>
      <c r="BU31" s="912"/>
      <c r="BV31" s="912"/>
      <c r="BW31" s="912"/>
      <c r="BX31" s="912"/>
      <c r="BY31" s="912"/>
      <c r="BZ31" s="912"/>
      <c r="CA31" s="912"/>
      <c r="CB31" s="912"/>
      <c r="CC31" s="912"/>
      <c r="CD31" s="912"/>
      <c r="CE31" s="912"/>
      <c r="CF31" s="912"/>
      <c r="CG31" s="913"/>
      <c r="CH31" s="918"/>
      <c r="CI31" s="919"/>
      <c r="CJ31" s="919"/>
      <c r="CK31" s="919"/>
      <c r="CL31" s="929"/>
      <c r="CM31" s="918"/>
      <c r="CN31" s="919"/>
      <c r="CO31" s="919"/>
      <c r="CP31" s="919"/>
      <c r="CQ31" s="929"/>
      <c r="CR31" s="918"/>
      <c r="CS31" s="919"/>
      <c r="CT31" s="919"/>
      <c r="CU31" s="919"/>
      <c r="CV31" s="929"/>
      <c r="CW31" s="918"/>
      <c r="CX31" s="919"/>
      <c r="CY31" s="919"/>
      <c r="CZ31" s="919"/>
      <c r="DA31" s="929"/>
      <c r="DB31" s="918"/>
      <c r="DC31" s="919"/>
      <c r="DD31" s="919"/>
      <c r="DE31" s="919"/>
      <c r="DF31" s="929"/>
      <c r="DG31" s="918"/>
      <c r="DH31" s="919"/>
      <c r="DI31" s="919"/>
      <c r="DJ31" s="919"/>
      <c r="DK31" s="929"/>
      <c r="DL31" s="918"/>
      <c r="DM31" s="919"/>
      <c r="DN31" s="919"/>
      <c r="DO31" s="919"/>
      <c r="DP31" s="929"/>
      <c r="DQ31" s="918"/>
      <c r="DR31" s="919"/>
      <c r="DS31" s="919"/>
      <c r="DT31" s="919"/>
      <c r="DU31" s="929"/>
      <c r="DV31" s="911"/>
      <c r="DW31" s="912"/>
      <c r="DX31" s="912"/>
      <c r="DY31" s="912"/>
      <c r="DZ31" s="930"/>
      <c r="EA31" s="48"/>
    </row>
    <row r="32" spans="1:131" ht="26.25" customHeight="1" x14ac:dyDescent="0.2">
      <c r="A32" s="54">
        <v>5</v>
      </c>
      <c r="B32" s="911" t="s">
        <v>468</v>
      </c>
      <c r="C32" s="912"/>
      <c r="D32" s="912"/>
      <c r="E32" s="912"/>
      <c r="F32" s="912"/>
      <c r="G32" s="912"/>
      <c r="H32" s="912"/>
      <c r="I32" s="912"/>
      <c r="J32" s="912"/>
      <c r="K32" s="912"/>
      <c r="L32" s="912"/>
      <c r="M32" s="912"/>
      <c r="N32" s="912"/>
      <c r="O32" s="912"/>
      <c r="P32" s="913"/>
      <c r="Q32" s="914">
        <v>171625</v>
      </c>
      <c r="R32" s="915"/>
      <c r="S32" s="915"/>
      <c r="T32" s="915"/>
      <c r="U32" s="915"/>
      <c r="V32" s="915">
        <v>171541</v>
      </c>
      <c r="W32" s="915"/>
      <c r="X32" s="915"/>
      <c r="Y32" s="915"/>
      <c r="Z32" s="915"/>
      <c r="AA32" s="915">
        <v>84</v>
      </c>
      <c r="AB32" s="915"/>
      <c r="AC32" s="915"/>
      <c r="AD32" s="915"/>
      <c r="AE32" s="921"/>
      <c r="AF32" s="941">
        <v>84</v>
      </c>
      <c r="AG32" s="919"/>
      <c r="AH32" s="919"/>
      <c r="AI32" s="919"/>
      <c r="AJ32" s="942"/>
      <c r="AK32" s="920" t="s">
        <v>200</v>
      </c>
      <c r="AL32" s="915"/>
      <c r="AM32" s="915"/>
      <c r="AN32" s="915"/>
      <c r="AO32" s="915"/>
      <c r="AP32" s="915" t="s">
        <v>200</v>
      </c>
      <c r="AQ32" s="915"/>
      <c r="AR32" s="915"/>
      <c r="AS32" s="915"/>
      <c r="AT32" s="915"/>
      <c r="AU32" s="915" t="s">
        <v>200</v>
      </c>
      <c r="AV32" s="915"/>
      <c r="AW32" s="915"/>
      <c r="AX32" s="915"/>
      <c r="AY32" s="915"/>
      <c r="AZ32" s="948" t="s">
        <v>200</v>
      </c>
      <c r="BA32" s="948"/>
      <c r="BB32" s="948"/>
      <c r="BC32" s="948"/>
      <c r="BD32" s="948"/>
      <c r="BE32" s="916"/>
      <c r="BF32" s="916"/>
      <c r="BG32" s="916"/>
      <c r="BH32" s="916"/>
      <c r="BI32" s="917"/>
      <c r="BJ32" s="56"/>
      <c r="BK32" s="56"/>
      <c r="BL32" s="56"/>
      <c r="BM32" s="56"/>
      <c r="BN32" s="56"/>
      <c r="BO32" s="55"/>
      <c r="BP32" s="55"/>
      <c r="BQ32" s="52">
        <v>26</v>
      </c>
      <c r="BR32" s="72"/>
      <c r="BS32" s="911"/>
      <c r="BT32" s="912"/>
      <c r="BU32" s="912"/>
      <c r="BV32" s="912"/>
      <c r="BW32" s="912"/>
      <c r="BX32" s="912"/>
      <c r="BY32" s="912"/>
      <c r="BZ32" s="912"/>
      <c r="CA32" s="912"/>
      <c r="CB32" s="912"/>
      <c r="CC32" s="912"/>
      <c r="CD32" s="912"/>
      <c r="CE32" s="912"/>
      <c r="CF32" s="912"/>
      <c r="CG32" s="913"/>
      <c r="CH32" s="918"/>
      <c r="CI32" s="919"/>
      <c r="CJ32" s="919"/>
      <c r="CK32" s="919"/>
      <c r="CL32" s="929"/>
      <c r="CM32" s="918"/>
      <c r="CN32" s="919"/>
      <c r="CO32" s="919"/>
      <c r="CP32" s="919"/>
      <c r="CQ32" s="929"/>
      <c r="CR32" s="918"/>
      <c r="CS32" s="919"/>
      <c r="CT32" s="919"/>
      <c r="CU32" s="919"/>
      <c r="CV32" s="929"/>
      <c r="CW32" s="918"/>
      <c r="CX32" s="919"/>
      <c r="CY32" s="919"/>
      <c r="CZ32" s="919"/>
      <c r="DA32" s="929"/>
      <c r="DB32" s="918"/>
      <c r="DC32" s="919"/>
      <c r="DD32" s="919"/>
      <c r="DE32" s="919"/>
      <c r="DF32" s="929"/>
      <c r="DG32" s="918"/>
      <c r="DH32" s="919"/>
      <c r="DI32" s="919"/>
      <c r="DJ32" s="919"/>
      <c r="DK32" s="929"/>
      <c r="DL32" s="918"/>
      <c r="DM32" s="919"/>
      <c r="DN32" s="919"/>
      <c r="DO32" s="919"/>
      <c r="DP32" s="929"/>
      <c r="DQ32" s="918"/>
      <c r="DR32" s="919"/>
      <c r="DS32" s="919"/>
      <c r="DT32" s="919"/>
      <c r="DU32" s="929"/>
      <c r="DV32" s="911"/>
      <c r="DW32" s="912"/>
      <c r="DX32" s="912"/>
      <c r="DY32" s="912"/>
      <c r="DZ32" s="930"/>
      <c r="EA32" s="48"/>
    </row>
    <row r="33" spans="1:131" ht="26.25" customHeight="1" x14ac:dyDescent="0.2">
      <c r="A33" s="54">
        <v>6</v>
      </c>
      <c r="B33" s="911" t="s">
        <v>469</v>
      </c>
      <c r="C33" s="912"/>
      <c r="D33" s="912"/>
      <c r="E33" s="912"/>
      <c r="F33" s="912"/>
      <c r="G33" s="912"/>
      <c r="H33" s="912"/>
      <c r="I33" s="912"/>
      <c r="J33" s="912"/>
      <c r="K33" s="912"/>
      <c r="L33" s="912"/>
      <c r="M33" s="912"/>
      <c r="N33" s="912"/>
      <c r="O33" s="912"/>
      <c r="P33" s="913"/>
      <c r="Q33" s="914">
        <v>131</v>
      </c>
      <c r="R33" s="915"/>
      <c r="S33" s="915"/>
      <c r="T33" s="915"/>
      <c r="U33" s="915"/>
      <c r="V33" s="915">
        <v>118</v>
      </c>
      <c r="W33" s="915"/>
      <c r="X33" s="915"/>
      <c r="Y33" s="915"/>
      <c r="Z33" s="915"/>
      <c r="AA33" s="915">
        <v>14</v>
      </c>
      <c r="AB33" s="915"/>
      <c r="AC33" s="915"/>
      <c r="AD33" s="915"/>
      <c r="AE33" s="921"/>
      <c r="AF33" s="941">
        <v>88</v>
      </c>
      <c r="AG33" s="919"/>
      <c r="AH33" s="919"/>
      <c r="AI33" s="919"/>
      <c r="AJ33" s="942"/>
      <c r="AK33" s="920">
        <v>90</v>
      </c>
      <c r="AL33" s="915"/>
      <c r="AM33" s="915"/>
      <c r="AN33" s="915"/>
      <c r="AO33" s="915"/>
      <c r="AP33" s="915">
        <v>240</v>
      </c>
      <c r="AQ33" s="915"/>
      <c r="AR33" s="915"/>
      <c r="AS33" s="915"/>
      <c r="AT33" s="915"/>
      <c r="AU33" s="915">
        <v>233</v>
      </c>
      <c r="AV33" s="915"/>
      <c r="AW33" s="915"/>
      <c r="AX33" s="915"/>
      <c r="AY33" s="915"/>
      <c r="AZ33" s="948" t="s">
        <v>200</v>
      </c>
      <c r="BA33" s="948"/>
      <c r="BB33" s="948"/>
      <c r="BC33" s="948"/>
      <c r="BD33" s="948"/>
      <c r="BE33" s="916" t="s">
        <v>470</v>
      </c>
      <c r="BF33" s="916"/>
      <c r="BG33" s="916"/>
      <c r="BH33" s="916"/>
      <c r="BI33" s="917"/>
      <c r="BJ33" s="56"/>
      <c r="BK33" s="56"/>
      <c r="BL33" s="56"/>
      <c r="BM33" s="56"/>
      <c r="BN33" s="56"/>
      <c r="BO33" s="55"/>
      <c r="BP33" s="55"/>
      <c r="BQ33" s="52">
        <v>27</v>
      </c>
      <c r="BR33" s="72"/>
      <c r="BS33" s="911"/>
      <c r="BT33" s="912"/>
      <c r="BU33" s="912"/>
      <c r="BV33" s="912"/>
      <c r="BW33" s="912"/>
      <c r="BX33" s="912"/>
      <c r="BY33" s="912"/>
      <c r="BZ33" s="912"/>
      <c r="CA33" s="912"/>
      <c r="CB33" s="912"/>
      <c r="CC33" s="912"/>
      <c r="CD33" s="912"/>
      <c r="CE33" s="912"/>
      <c r="CF33" s="912"/>
      <c r="CG33" s="913"/>
      <c r="CH33" s="918"/>
      <c r="CI33" s="919"/>
      <c r="CJ33" s="919"/>
      <c r="CK33" s="919"/>
      <c r="CL33" s="929"/>
      <c r="CM33" s="918"/>
      <c r="CN33" s="919"/>
      <c r="CO33" s="919"/>
      <c r="CP33" s="919"/>
      <c r="CQ33" s="929"/>
      <c r="CR33" s="918"/>
      <c r="CS33" s="919"/>
      <c r="CT33" s="919"/>
      <c r="CU33" s="919"/>
      <c r="CV33" s="929"/>
      <c r="CW33" s="918"/>
      <c r="CX33" s="919"/>
      <c r="CY33" s="919"/>
      <c r="CZ33" s="919"/>
      <c r="DA33" s="929"/>
      <c r="DB33" s="918"/>
      <c r="DC33" s="919"/>
      <c r="DD33" s="919"/>
      <c r="DE33" s="919"/>
      <c r="DF33" s="929"/>
      <c r="DG33" s="918"/>
      <c r="DH33" s="919"/>
      <c r="DI33" s="919"/>
      <c r="DJ33" s="919"/>
      <c r="DK33" s="929"/>
      <c r="DL33" s="918"/>
      <c r="DM33" s="919"/>
      <c r="DN33" s="919"/>
      <c r="DO33" s="919"/>
      <c r="DP33" s="929"/>
      <c r="DQ33" s="918"/>
      <c r="DR33" s="919"/>
      <c r="DS33" s="919"/>
      <c r="DT33" s="919"/>
      <c r="DU33" s="929"/>
      <c r="DV33" s="911"/>
      <c r="DW33" s="912"/>
      <c r="DX33" s="912"/>
      <c r="DY33" s="912"/>
      <c r="DZ33" s="930"/>
      <c r="EA33" s="48"/>
    </row>
    <row r="34" spans="1:131" ht="26.25" customHeight="1" x14ac:dyDescent="0.2">
      <c r="A34" s="54">
        <v>7</v>
      </c>
      <c r="B34" s="911" t="s">
        <v>205</v>
      </c>
      <c r="C34" s="912"/>
      <c r="D34" s="912"/>
      <c r="E34" s="912"/>
      <c r="F34" s="912"/>
      <c r="G34" s="912"/>
      <c r="H34" s="912"/>
      <c r="I34" s="912"/>
      <c r="J34" s="912"/>
      <c r="K34" s="912"/>
      <c r="L34" s="912"/>
      <c r="M34" s="912"/>
      <c r="N34" s="912"/>
      <c r="O34" s="912"/>
      <c r="P34" s="913"/>
      <c r="Q34" s="914">
        <v>676</v>
      </c>
      <c r="R34" s="915"/>
      <c r="S34" s="915"/>
      <c r="T34" s="915"/>
      <c r="U34" s="915"/>
      <c r="V34" s="915">
        <v>643</v>
      </c>
      <c r="W34" s="915"/>
      <c r="X34" s="915"/>
      <c r="Y34" s="915"/>
      <c r="Z34" s="915"/>
      <c r="AA34" s="915">
        <v>33</v>
      </c>
      <c r="AB34" s="915"/>
      <c r="AC34" s="915"/>
      <c r="AD34" s="915"/>
      <c r="AE34" s="921"/>
      <c r="AF34" s="941">
        <v>300</v>
      </c>
      <c r="AG34" s="919"/>
      <c r="AH34" s="919"/>
      <c r="AI34" s="919"/>
      <c r="AJ34" s="942"/>
      <c r="AK34" s="920">
        <v>540</v>
      </c>
      <c r="AL34" s="915"/>
      <c r="AM34" s="915"/>
      <c r="AN34" s="915"/>
      <c r="AO34" s="915"/>
      <c r="AP34" s="915">
        <v>5505</v>
      </c>
      <c r="AQ34" s="915"/>
      <c r="AR34" s="915"/>
      <c r="AS34" s="915"/>
      <c r="AT34" s="915"/>
      <c r="AU34" s="915">
        <v>4916</v>
      </c>
      <c r="AV34" s="915"/>
      <c r="AW34" s="915"/>
      <c r="AX34" s="915"/>
      <c r="AY34" s="915"/>
      <c r="AZ34" s="948" t="s">
        <v>200</v>
      </c>
      <c r="BA34" s="948"/>
      <c r="BB34" s="948"/>
      <c r="BC34" s="948"/>
      <c r="BD34" s="948"/>
      <c r="BE34" s="916" t="s">
        <v>470</v>
      </c>
      <c r="BF34" s="916"/>
      <c r="BG34" s="916"/>
      <c r="BH34" s="916"/>
      <c r="BI34" s="917"/>
      <c r="BJ34" s="56"/>
      <c r="BK34" s="56"/>
      <c r="BL34" s="56"/>
      <c r="BM34" s="56"/>
      <c r="BN34" s="56"/>
      <c r="BO34" s="55"/>
      <c r="BP34" s="55"/>
      <c r="BQ34" s="52">
        <v>28</v>
      </c>
      <c r="BR34" s="72"/>
      <c r="BS34" s="911"/>
      <c r="BT34" s="912"/>
      <c r="BU34" s="912"/>
      <c r="BV34" s="912"/>
      <c r="BW34" s="912"/>
      <c r="BX34" s="912"/>
      <c r="BY34" s="912"/>
      <c r="BZ34" s="912"/>
      <c r="CA34" s="912"/>
      <c r="CB34" s="912"/>
      <c r="CC34" s="912"/>
      <c r="CD34" s="912"/>
      <c r="CE34" s="912"/>
      <c r="CF34" s="912"/>
      <c r="CG34" s="913"/>
      <c r="CH34" s="918"/>
      <c r="CI34" s="919"/>
      <c r="CJ34" s="919"/>
      <c r="CK34" s="919"/>
      <c r="CL34" s="929"/>
      <c r="CM34" s="918"/>
      <c r="CN34" s="919"/>
      <c r="CO34" s="919"/>
      <c r="CP34" s="919"/>
      <c r="CQ34" s="929"/>
      <c r="CR34" s="918"/>
      <c r="CS34" s="919"/>
      <c r="CT34" s="919"/>
      <c r="CU34" s="919"/>
      <c r="CV34" s="929"/>
      <c r="CW34" s="918"/>
      <c r="CX34" s="919"/>
      <c r="CY34" s="919"/>
      <c r="CZ34" s="919"/>
      <c r="DA34" s="929"/>
      <c r="DB34" s="918"/>
      <c r="DC34" s="919"/>
      <c r="DD34" s="919"/>
      <c r="DE34" s="919"/>
      <c r="DF34" s="929"/>
      <c r="DG34" s="918"/>
      <c r="DH34" s="919"/>
      <c r="DI34" s="919"/>
      <c r="DJ34" s="919"/>
      <c r="DK34" s="929"/>
      <c r="DL34" s="918"/>
      <c r="DM34" s="919"/>
      <c r="DN34" s="919"/>
      <c r="DO34" s="919"/>
      <c r="DP34" s="929"/>
      <c r="DQ34" s="918"/>
      <c r="DR34" s="919"/>
      <c r="DS34" s="919"/>
      <c r="DT34" s="919"/>
      <c r="DU34" s="929"/>
      <c r="DV34" s="911"/>
      <c r="DW34" s="912"/>
      <c r="DX34" s="912"/>
      <c r="DY34" s="912"/>
      <c r="DZ34" s="930"/>
      <c r="EA34" s="48"/>
    </row>
    <row r="35" spans="1:131" ht="26.25" customHeight="1" x14ac:dyDescent="0.2">
      <c r="A35" s="54">
        <v>8</v>
      </c>
      <c r="B35" s="911" t="s">
        <v>320</v>
      </c>
      <c r="C35" s="912"/>
      <c r="D35" s="912"/>
      <c r="E35" s="912"/>
      <c r="F35" s="912"/>
      <c r="G35" s="912"/>
      <c r="H35" s="912"/>
      <c r="I35" s="912"/>
      <c r="J35" s="912"/>
      <c r="K35" s="912"/>
      <c r="L35" s="912"/>
      <c r="M35" s="912"/>
      <c r="N35" s="912"/>
      <c r="O35" s="912"/>
      <c r="P35" s="913"/>
      <c r="Q35" s="914">
        <v>68</v>
      </c>
      <c r="R35" s="915"/>
      <c r="S35" s="915"/>
      <c r="T35" s="915"/>
      <c r="U35" s="915"/>
      <c r="V35" s="915">
        <v>33</v>
      </c>
      <c r="W35" s="915"/>
      <c r="X35" s="915"/>
      <c r="Y35" s="915"/>
      <c r="Z35" s="915"/>
      <c r="AA35" s="915">
        <v>35</v>
      </c>
      <c r="AB35" s="915"/>
      <c r="AC35" s="915"/>
      <c r="AD35" s="915"/>
      <c r="AE35" s="921"/>
      <c r="AF35" s="941">
        <v>35</v>
      </c>
      <c r="AG35" s="919"/>
      <c r="AH35" s="919"/>
      <c r="AI35" s="919"/>
      <c r="AJ35" s="942"/>
      <c r="AK35" s="920">
        <v>8</v>
      </c>
      <c r="AL35" s="915"/>
      <c r="AM35" s="915"/>
      <c r="AN35" s="915"/>
      <c r="AO35" s="915"/>
      <c r="AP35" s="915" t="s">
        <v>200</v>
      </c>
      <c r="AQ35" s="915"/>
      <c r="AR35" s="915"/>
      <c r="AS35" s="915"/>
      <c r="AT35" s="915"/>
      <c r="AU35" s="915" t="s">
        <v>200</v>
      </c>
      <c r="AV35" s="915"/>
      <c r="AW35" s="915"/>
      <c r="AX35" s="915"/>
      <c r="AY35" s="915"/>
      <c r="AZ35" s="948" t="s">
        <v>200</v>
      </c>
      <c r="BA35" s="948"/>
      <c r="BB35" s="948"/>
      <c r="BC35" s="948"/>
      <c r="BD35" s="948"/>
      <c r="BE35" s="916" t="s">
        <v>21</v>
      </c>
      <c r="BF35" s="916"/>
      <c r="BG35" s="916"/>
      <c r="BH35" s="916"/>
      <c r="BI35" s="917"/>
      <c r="BJ35" s="56"/>
      <c r="BK35" s="56"/>
      <c r="BL35" s="56"/>
      <c r="BM35" s="56"/>
      <c r="BN35" s="56"/>
      <c r="BO35" s="55"/>
      <c r="BP35" s="55"/>
      <c r="BQ35" s="52">
        <v>29</v>
      </c>
      <c r="BR35" s="72"/>
      <c r="BS35" s="911"/>
      <c r="BT35" s="912"/>
      <c r="BU35" s="912"/>
      <c r="BV35" s="912"/>
      <c r="BW35" s="912"/>
      <c r="BX35" s="912"/>
      <c r="BY35" s="912"/>
      <c r="BZ35" s="912"/>
      <c r="CA35" s="912"/>
      <c r="CB35" s="912"/>
      <c r="CC35" s="912"/>
      <c r="CD35" s="912"/>
      <c r="CE35" s="912"/>
      <c r="CF35" s="912"/>
      <c r="CG35" s="913"/>
      <c r="CH35" s="918"/>
      <c r="CI35" s="919"/>
      <c r="CJ35" s="919"/>
      <c r="CK35" s="919"/>
      <c r="CL35" s="929"/>
      <c r="CM35" s="918"/>
      <c r="CN35" s="919"/>
      <c r="CO35" s="919"/>
      <c r="CP35" s="919"/>
      <c r="CQ35" s="929"/>
      <c r="CR35" s="918"/>
      <c r="CS35" s="919"/>
      <c r="CT35" s="919"/>
      <c r="CU35" s="919"/>
      <c r="CV35" s="929"/>
      <c r="CW35" s="918"/>
      <c r="CX35" s="919"/>
      <c r="CY35" s="919"/>
      <c r="CZ35" s="919"/>
      <c r="DA35" s="929"/>
      <c r="DB35" s="918"/>
      <c r="DC35" s="919"/>
      <c r="DD35" s="919"/>
      <c r="DE35" s="919"/>
      <c r="DF35" s="929"/>
      <c r="DG35" s="918"/>
      <c r="DH35" s="919"/>
      <c r="DI35" s="919"/>
      <c r="DJ35" s="919"/>
      <c r="DK35" s="929"/>
      <c r="DL35" s="918"/>
      <c r="DM35" s="919"/>
      <c r="DN35" s="919"/>
      <c r="DO35" s="919"/>
      <c r="DP35" s="929"/>
      <c r="DQ35" s="918"/>
      <c r="DR35" s="919"/>
      <c r="DS35" s="919"/>
      <c r="DT35" s="919"/>
      <c r="DU35" s="929"/>
      <c r="DV35" s="911"/>
      <c r="DW35" s="912"/>
      <c r="DX35" s="912"/>
      <c r="DY35" s="912"/>
      <c r="DZ35" s="930"/>
      <c r="EA35" s="48"/>
    </row>
    <row r="36" spans="1:131" ht="26.25" customHeight="1" x14ac:dyDescent="0.2">
      <c r="A36" s="54">
        <v>9</v>
      </c>
      <c r="B36" s="911" t="s">
        <v>471</v>
      </c>
      <c r="C36" s="912"/>
      <c r="D36" s="912"/>
      <c r="E36" s="912"/>
      <c r="F36" s="912"/>
      <c r="G36" s="912"/>
      <c r="H36" s="912"/>
      <c r="I36" s="912"/>
      <c r="J36" s="912"/>
      <c r="K36" s="912"/>
      <c r="L36" s="912"/>
      <c r="M36" s="912"/>
      <c r="N36" s="912"/>
      <c r="O36" s="912"/>
      <c r="P36" s="913"/>
      <c r="Q36" s="914">
        <v>5</v>
      </c>
      <c r="R36" s="915"/>
      <c r="S36" s="915"/>
      <c r="T36" s="915"/>
      <c r="U36" s="915"/>
      <c r="V36" s="915">
        <v>4</v>
      </c>
      <c r="W36" s="915"/>
      <c r="X36" s="915"/>
      <c r="Y36" s="915"/>
      <c r="Z36" s="915"/>
      <c r="AA36" s="915">
        <v>1</v>
      </c>
      <c r="AB36" s="915"/>
      <c r="AC36" s="915"/>
      <c r="AD36" s="915"/>
      <c r="AE36" s="921"/>
      <c r="AF36" s="941">
        <v>1</v>
      </c>
      <c r="AG36" s="919"/>
      <c r="AH36" s="919"/>
      <c r="AI36" s="919"/>
      <c r="AJ36" s="942"/>
      <c r="AK36" s="920">
        <v>2</v>
      </c>
      <c r="AL36" s="915"/>
      <c r="AM36" s="915"/>
      <c r="AN36" s="915"/>
      <c r="AO36" s="915"/>
      <c r="AP36" s="915">
        <v>23</v>
      </c>
      <c r="AQ36" s="915"/>
      <c r="AR36" s="915"/>
      <c r="AS36" s="915"/>
      <c r="AT36" s="915"/>
      <c r="AU36" s="915">
        <v>23</v>
      </c>
      <c r="AV36" s="915"/>
      <c r="AW36" s="915"/>
      <c r="AX36" s="915"/>
      <c r="AY36" s="915"/>
      <c r="AZ36" s="948" t="s">
        <v>200</v>
      </c>
      <c r="BA36" s="948"/>
      <c r="BB36" s="948"/>
      <c r="BC36" s="948"/>
      <c r="BD36" s="948"/>
      <c r="BE36" s="916" t="s">
        <v>21</v>
      </c>
      <c r="BF36" s="916"/>
      <c r="BG36" s="916"/>
      <c r="BH36" s="916"/>
      <c r="BI36" s="917"/>
      <c r="BJ36" s="56"/>
      <c r="BK36" s="56"/>
      <c r="BL36" s="56"/>
      <c r="BM36" s="56"/>
      <c r="BN36" s="56"/>
      <c r="BO36" s="55"/>
      <c r="BP36" s="55"/>
      <c r="BQ36" s="52">
        <v>30</v>
      </c>
      <c r="BR36" s="72"/>
      <c r="BS36" s="911"/>
      <c r="BT36" s="912"/>
      <c r="BU36" s="912"/>
      <c r="BV36" s="912"/>
      <c r="BW36" s="912"/>
      <c r="BX36" s="912"/>
      <c r="BY36" s="912"/>
      <c r="BZ36" s="912"/>
      <c r="CA36" s="912"/>
      <c r="CB36" s="912"/>
      <c r="CC36" s="912"/>
      <c r="CD36" s="912"/>
      <c r="CE36" s="912"/>
      <c r="CF36" s="912"/>
      <c r="CG36" s="913"/>
      <c r="CH36" s="918"/>
      <c r="CI36" s="919"/>
      <c r="CJ36" s="919"/>
      <c r="CK36" s="919"/>
      <c r="CL36" s="929"/>
      <c r="CM36" s="918"/>
      <c r="CN36" s="919"/>
      <c r="CO36" s="919"/>
      <c r="CP36" s="919"/>
      <c r="CQ36" s="929"/>
      <c r="CR36" s="918"/>
      <c r="CS36" s="919"/>
      <c r="CT36" s="919"/>
      <c r="CU36" s="919"/>
      <c r="CV36" s="929"/>
      <c r="CW36" s="918"/>
      <c r="CX36" s="919"/>
      <c r="CY36" s="919"/>
      <c r="CZ36" s="919"/>
      <c r="DA36" s="929"/>
      <c r="DB36" s="918"/>
      <c r="DC36" s="919"/>
      <c r="DD36" s="919"/>
      <c r="DE36" s="919"/>
      <c r="DF36" s="929"/>
      <c r="DG36" s="918"/>
      <c r="DH36" s="919"/>
      <c r="DI36" s="919"/>
      <c r="DJ36" s="919"/>
      <c r="DK36" s="929"/>
      <c r="DL36" s="918"/>
      <c r="DM36" s="919"/>
      <c r="DN36" s="919"/>
      <c r="DO36" s="919"/>
      <c r="DP36" s="929"/>
      <c r="DQ36" s="918"/>
      <c r="DR36" s="919"/>
      <c r="DS36" s="919"/>
      <c r="DT36" s="919"/>
      <c r="DU36" s="929"/>
      <c r="DV36" s="911"/>
      <c r="DW36" s="912"/>
      <c r="DX36" s="912"/>
      <c r="DY36" s="912"/>
      <c r="DZ36" s="930"/>
      <c r="EA36" s="48"/>
    </row>
    <row r="37" spans="1:131" ht="26.25" customHeight="1" x14ac:dyDescent="0.2">
      <c r="A37" s="54">
        <v>10</v>
      </c>
      <c r="B37" s="911" t="s">
        <v>472</v>
      </c>
      <c r="C37" s="912"/>
      <c r="D37" s="912"/>
      <c r="E37" s="912"/>
      <c r="F37" s="912"/>
      <c r="G37" s="912"/>
      <c r="H37" s="912"/>
      <c r="I37" s="912"/>
      <c r="J37" s="912"/>
      <c r="K37" s="912"/>
      <c r="L37" s="912"/>
      <c r="M37" s="912"/>
      <c r="N37" s="912"/>
      <c r="O37" s="912"/>
      <c r="P37" s="913"/>
      <c r="Q37" s="914">
        <v>104</v>
      </c>
      <c r="R37" s="915"/>
      <c r="S37" s="915"/>
      <c r="T37" s="915"/>
      <c r="U37" s="915"/>
      <c r="V37" s="915">
        <v>102</v>
      </c>
      <c r="W37" s="915"/>
      <c r="X37" s="915"/>
      <c r="Y37" s="915"/>
      <c r="Z37" s="915"/>
      <c r="AA37" s="915">
        <v>2</v>
      </c>
      <c r="AB37" s="915"/>
      <c r="AC37" s="915"/>
      <c r="AD37" s="915"/>
      <c r="AE37" s="921"/>
      <c r="AF37" s="941">
        <v>2</v>
      </c>
      <c r="AG37" s="919"/>
      <c r="AH37" s="919"/>
      <c r="AI37" s="919"/>
      <c r="AJ37" s="942"/>
      <c r="AK37" s="920">
        <v>77</v>
      </c>
      <c r="AL37" s="915"/>
      <c r="AM37" s="915"/>
      <c r="AN37" s="915"/>
      <c r="AO37" s="915"/>
      <c r="AP37" s="915">
        <v>130</v>
      </c>
      <c r="AQ37" s="915"/>
      <c r="AR37" s="915"/>
      <c r="AS37" s="915"/>
      <c r="AT37" s="915"/>
      <c r="AU37" s="915">
        <v>120</v>
      </c>
      <c r="AV37" s="915"/>
      <c r="AW37" s="915"/>
      <c r="AX37" s="915"/>
      <c r="AY37" s="915"/>
      <c r="AZ37" s="948" t="s">
        <v>200</v>
      </c>
      <c r="BA37" s="948"/>
      <c r="BB37" s="948"/>
      <c r="BC37" s="948"/>
      <c r="BD37" s="948"/>
      <c r="BE37" s="916" t="s">
        <v>21</v>
      </c>
      <c r="BF37" s="916"/>
      <c r="BG37" s="916"/>
      <c r="BH37" s="916"/>
      <c r="BI37" s="917"/>
      <c r="BJ37" s="56"/>
      <c r="BK37" s="56"/>
      <c r="BL37" s="56"/>
      <c r="BM37" s="56"/>
      <c r="BN37" s="56"/>
      <c r="BO37" s="55"/>
      <c r="BP37" s="55"/>
      <c r="BQ37" s="52">
        <v>31</v>
      </c>
      <c r="BR37" s="72"/>
      <c r="BS37" s="911"/>
      <c r="BT37" s="912"/>
      <c r="BU37" s="912"/>
      <c r="BV37" s="912"/>
      <c r="BW37" s="912"/>
      <c r="BX37" s="912"/>
      <c r="BY37" s="912"/>
      <c r="BZ37" s="912"/>
      <c r="CA37" s="912"/>
      <c r="CB37" s="912"/>
      <c r="CC37" s="912"/>
      <c r="CD37" s="912"/>
      <c r="CE37" s="912"/>
      <c r="CF37" s="912"/>
      <c r="CG37" s="913"/>
      <c r="CH37" s="918"/>
      <c r="CI37" s="919"/>
      <c r="CJ37" s="919"/>
      <c r="CK37" s="919"/>
      <c r="CL37" s="929"/>
      <c r="CM37" s="918"/>
      <c r="CN37" s="919"/>
      <c r="CO37" s="919"/>
      <c r="CP37" s="919"/>
      <c r="CQ37" s="929"/>
      <c r="CR37" s="918"/>
      <c r="CS37" s="919"/>
      <c r="CT37" s="919"/>
      <c r="CU37" s="919"/>
      <c r="CV37" s="929"/>
      <c r="CW37" s="918"/>
      <c r="CX37" s="919"/>
      <c r="CY37" s="919"/>
      <c r="CZ37" s="919"/>
      <c r="DA37" s="929"/>
      <c r="DB37" s="918"/>
      <c r="DC37" s="919"/>
      <c r="DD37" s="919"/>
      <c r="DE37" s="919"/>
      <c r="DF37" s="929"/>
      <c r="DG37" s="918"/>
      <c r="DH37" s="919"/>
      <c r="DI37" s="919"/>
      <c r="DJ37" s="919"/>
      <c r="DK37" s="929"/>
      <c r="DL37" s="918"/>
      <c r="DM37" s="919"/>
      <c r="DN37" s="919"/>
      <c r="DO37" s="919"/>
      <c r="DP37" s="929"/>
      <c r="DQ37" s="918"/>
      <c r="DR37" s="919"/>
      <c r="DS37" s="919"/>
      <c r="DT37" s="919"/>
      <c r="DU37" s="929"/>
      <c r="DV37" s="911"/>
      <c r="DW37" s="912"/>
      <c r="DX37" s="912"/>
      <c r="DY37" s="912"/>
      <c r="DZ37" s="930"/>
      <c r="EA37" s="48"/>
    </row>
    <row r="38" spans="1:131" ht="26.25" customHeight="1" x14ac:dyDescent="0.2">
      <c r="A38" s="54">
        <v>11</v>
      </c>
      <c r="B38" s="911" t="s">
        <v>464</v>
      </c>
      <c r="C38" s="912"/>
      <c r="D38" s="912"/>
      <c r="E38" s="912"/>
      <c r="F38" s="912"/>
      <c r="G38" s="912"/>
      <c r="H38" s="912"/>
      <c r="I38" s="912"/>
      <c r="J38" s="912"/>
      <c r="K38" s="912"/>
      <c r="L38" s="912"/>
      <c r="M38" s="912"/>
      <c r="N38" s="912"/>
      <c r="O38" s="912"/>
      <c r="P38" s="913"/>
      <c r="Q38" s="914">
        <v>2</v>
      </c>
      <c r="R38" s="915"/>
      <c r="S38" s="915"/>
      <c r="T38" s="915"/>
      <c r="U38" s="915"/>
      <c r="V38" s="915" t="s">
        <v>200</v>
      </c>
      <c r="W38" s="915"/>
      <c r="X38" s="915"/>
      <c r="Y38" s="915"/>
      <c r="Z38" s="915"/>
      <c r="AA38" s="915">
        <v>2</v>
      </c>
      <c r="AB38" s="915"/>
      <c r="AC38" s="915"/>
      <c r="AD38" s="915"/>
      <c r="AE38" s="921"/>
      <c r="AF38" s="941">
        <v>2</v>
      </c>
      <c r="AG38" s="919"/>
      <c r="AH38" s="919"/>
      <c r="AI38" s="919"/>
      <c r="AJ38" s="942"/>
      <c r="AK38" s="920" t="s">
        <v>200</v>
      </c>
      <c r="AL38" s="915"/>
      <c r="AM38" s="915"/>
      <c r="AN38" s="915"/>
      <c r="AO38" s="915"/>
      <c r="AP38" s="915" t="s">
        <v>200</v>
      </c>
      <c r="AQ38" s="915"/>
      <c r="AR38" s="915"/>
      <c r="AS38" s="915"/>
      <c r="AT38" s="915"/>
      <c r="AU38" s="915" t="s">
        <v>200</v>
      </c>
      <c r="AV38" s="915"/>
      <c r="AW38" s="915"/>
      <c r="AX38" s="915"/>
      <c r="AY38" s="915"/>
      <c r="AZ38" s="948" t="s">
        <v>200</v>
      </c>
      <c r="BA38" s="948"/>
      <c r="BB38" s="948"/>
      <c r="BC38" s="948"/>
      <c r="BD38" s="948"/>
      <c r="BE38" s="916" t="s">
        <v>21</v>
      </c>
      <c r="BF38" s="916"/>
      <c r="BG38" s="916"/>
      <c r="BH38" s="916"/>
      <c r="BI38" s="917"/>
      <c r="BJ38" s="56"/>
      <c r="BK38" s="56"/>
      <c r="BL38" s="56"/>
      <c r="BM38" s="56"/>
      <c r="BN38" s="56"/>
      <c r="BO38" s="55"/>
      <c r="BP38" s="55"/>
      <c r="BQ38" s="52">
        <v>32</v>
      </c>
      <c r="BR38" s="72"/>
      <c r="BS38" s="911"/>
      <c r="BT38" s="912"/>
      <c r="BU38" s="912"/>
      <c r="BV38" s="912"/>
      <c r="BW38" s="912"/>
      <c r="BX38" s="912"/>
      <c r="BY38" s="912"/>
      <c r="BZ38" s="912"/>
      <c r="CA38" s="912"/>
      <c r="CB38" s="912"/>
      <c r="CC38" s="912"/>
      <c r="CD38" s="912"/>
      <c r="CE38" s="912"/>
      <c r="CF38" s="912"/>
      <c r="CG38" s="913"/>
      <c r="CH38" s="918"/>
      <c r="CI38" s="919"/>
      <c r="CJ38" s="919"/>
      <c r="CK38" s="919"/>
      <c r="CL38" s="929"/>
      <c r="CM38" s="918"/>
      <c r="CN38" s="919"/>
      <c r="CO38" s="919"/>
      <c r="CP38" s="919"/>
      <c r="CQ38" s="929"/>
      <c r="CR38" s="918"/>
      <c r="CS38" s="919"/>
      <c r="CT38" s="919"/>
      <c r="CU38" s="919"/>
      <c r="CV38" s="929"/>
      <c r="CW38" s="918"/>
      <c r="CX38" s="919"/>
      <c r="CY38" s="919"/>
      <c r="CZ38" s="919"/>
      <c r="DA38" s="929"/>
      <c r="DB38" s="918"/>
      <c r="DC38" s="919"/>
      <c r="DD38" s="919"/>
      <c r="DE38" s="919"/>
      <c r="DF38" s="929"/>
      <c r="DG38" s="918"/>
      <c r="DH38" s="919"/>
      <c r="DI38" s="919"/>
      <c r="DJ38" s="919"/>
      <c r="DK38" s="929"/>
      <c r="DL38" s="918"/>
      <c r="DM38" s="919"/>
      <c r="DN38" s="919"/>
      <c r="DO38" s="919"/>
      <c r="DP38" s="929"/>
      <c r="DQ38" s="918"/>
      <c r="DR38" s="919"/>
      <c r="DS38" s="919"/>
      <c r="DT38" s="919"/>
      <c r="DU38" s="929"/>
      <c r="DV38" s="911"/>
      <c r="DW38" s="912"/>
      <c r="DX38" s="912"/>
      <c r="DY38" s="912"/>
      <c r="DZ38" s="930"/>
      <c r="EA38" s="48"/>
    </row>
    <row r="39" spans="1:131" ht="26.25" customHeight="1" x14ac:dyDescent="0.2">
      <c r="A39" s="54">
        <v>12</v>
      </c>
      <c r="B39" s="911"/>
      <c r="C39" s="912"/>
      <c r="D39" s="912"/>
      <c r="E39" s="912"/>
      <c r="F39" s="912"/>
      <c r="G39" s="912"/>
      <c r="H39" s="912"/>
      <c r="I39" s="912"/>
      <c r="J39" s="912"/>
      <c r="K39" s="912"/>
      <c r="L39" s="912"/>
      <c r="M39" s="912"/>
      <c r="N39" s="912"/>
      <c r="O39" s="912"/>
      <c r="P39" s="913"/>
      <c r="Q39" s="914"/>
      <c r="R39" s="915"/>
      <c r="S39" s="915"/>
      <c r="T39" s="915"/>
      <c r="U39" s="915"/>
      <c r="V39" s="915"/>
      <c r="W39" s="915"/>
      <c r="X39" s="915"/>
      <c r="Y39" s="915"/>
      <c r="Z39" s="915"/>
      <c r="AA39" s="915"/>
      <c r="AB39" s="915"/>
      <c r="AC39" s="915"/>
      <c r="AD39" s="915"/>
      <c r="AE39" s="921"/>
      <c r="AF39" s="941"/>
      <c r="AG39" s="919"/>
      <c r="AH39" s="919"/>
      <c r="AI39" s="919"/>
      <c r="AJ39" s="942"/>
      <c r="AK39" s="920"/>
      <c r="AL39" s="915"/>
      <c r="AM39" s="915"/>
      <c r="AN39" s="915"/>
      <c r="AO39" s="915"/>
      <c r="AP39" s="915"/>
      <c r="AQ39" s="915"/>
      <c r="AR39" s="915"/>
      <c r="AS39" s="915"/>
      <c r="AT39" s="915"/>
      <c r="AU39" s="915"/>
      <c r="AV39" s="915"/>
      <c r="AW39" s="915"/>
      <c r="AX39" s="915"/>
      <c r="AY39" s="915"/>
      <c r="AZ39" s="948"/>
      <c r="BA39" s="948"/>
      <c r="BB39" s="948"/>
      <c r="BC39" s="948"/>
      <c r="BD39" s="948"/>
      <c r="BE39" s="916"/>
      <c r="BF39" s="916"/>
      <c r="BG39" s="916"/>
      <c r="BH39" s="916"/>
      <c r="BI39" s="917"/>
      <c r="BJ39" s="56"/>
      <c r="BK39" s="56"/>
      <c r="BL39" s="56"/>
      <c r="BM39" s="56"/>
      <c r="BN39" s="56"/>
      <c r="BO39" s="55"/>
      <c r="BP39" s="55"/>
      <c r="BQ39" s="52">
        <v>33</v>
      </c>
      <c r="BR39" s="72"/>
      <c r="BS39" s="911"/>
      <c r="BT39" s="912"/>
      <c r="BU39" s="912"/>
      <c r="BV39" s="912"/>
      <c r="BW39" s="912"/>
      <c r="BX39" s="912"/>
      <c r="BY39" s="912"/>
      <c r="BZ39" s="912"/>
      <c r="CA39" s="912"/>
      <c r="CB39" s="912"/>
      <c r="CC39" s="912"/>
      <c r="CD39" s="912"/>
      <c r="CE39" s="912"/>
      <c r="CF39" s="912"/>
      <c r="CG39" s="913"/>
      <c r="CH39" s="918"/>
      <c r="CI39" s="919"/>
      <c r="CJ39" s="919"/>
      <c r="CK39" s="919"/>
      <c r="CL39" s="929"/>
      <c r="CM39" s="918"/>
      <c r="CN39" s="919"/>
      <c r="CO39" s="919"/>
      <c r="CP39" s="919"/>
      <c r="CQ39" s="929"/>
      <c r="CR39" s="918"/>
      <c r="CS39" s="919"/>
      <c r="CT39" s="919"/>
      <c r="CU39" s="919"/>
      <c r="CV39" s="929"/>
      <c r="CW39" s="918"/>
      <c r="CX39" s="919"/>
      <c r="CY39" s="919"/>
      <c r="CZ39" s="919"/>
      <c r="DA39" s="929"/>
      <c r="DB39" s="918"/>
      <c r="DC39" s="919"/>
      <c r="DD39" s="919"/>
      <c r="DE39" s="919"/>
      <c r="DF39" s="929"/>
      <c r="DG39" s="918"/>
      <c r="DH39" s="919"/>
      <c r="DI39" s="919"/>
      <c r="DJ39" s="919"/>
      <c r="DK39" s="929"/>
      <c r="DL39" s="918"/>
      <c r="DM39" s="919"/>
      <c r="DN39" s="919"/>
      <c r="DO39" s="919"/>
      <c r="DP39" s="929"/>
      <c r="DQ39" s="918"/>
      <c r="DR39" s="919"/>
      <c r="DS39" s="919"/>
      <c r="DT39" s="919"/>
      <c r="DU39" s="929"/>
      <c r="DV39" s="911"/>
      <c r="DW39" s="912"/>
      <c r="DX39" s="912"/>
      <c r="DY39" s="912"/>
      <c r="DZ39" s="930"/>
      <c r="EA39" s="48"/>
    </row>
    <row r="40" spans="1:131" ht="26.25" customHeight="1" x14ac:dyDescent="0.2">
      <c r="A40" s="52">
        <v>13</v>
      </c>
      <c r="B40" s="911"/>
      <c r="C40" s="912"/>
      <c r="D40" s="912"/>
      <c r="E40" s="912"/>
      <c r="F40" s="912"/>
      <c r="G40" s="912"/>
      <c r="H40" s="912"/>
      <c r="I40" s="912"/>
      <c r="J40" s="912"/>
      <c r="K40" s="912"/>
      <c r="L40" s="912"/>
      <c r="M40" s="912"/>
      <c r="N40" s="912"/>
      <c r="O40" s="912"/>
      <c r="P40" s="913"/>
      <c r="Q40" s="914"/>
      <c r="R40" s="915"/>
      <c r="S40" s="915"/>
      <c r="T40" s="915"/>
      <c r="U40" s="915"/>
      <c r="V40" s="915"/>
      <c r="W40" s="915"/>
      <c r="X40" s="915"/>
      <c r="Y40" s="915"/>
      <c r="Z40" s="915"/>
      <c r="AA40" s="915"/>
      <c r="AB40" s="915"/>
      <c r="AC40" s="915"/>
      <c r="AD40" s="915"/>
      <c r="AE40" s="921"/>
      <c r="AF40" s="941"/>
      <c r="AG40" s="919"/>
      <c r="AH40" s="919"/>
      <c r="AI40" s="919"/>
      <c r="AJ40" s="942"/>
      <c r="AK40" s="920"/>
      <c r="AL40" s="915"/>
      <c r="AM40" s="915"/>
      <c r="AN40" s="915"/>
      <c r="AO40" s="915"/>
      <c r="AP40" s="915"/>
      <c r="AQ40" s="915"/>
      <c r="AR40" s="915"/>
      <c r="AS40" s="915"/>
      <c r="AT40" s="915"/>
      <c r="AU40" s="915"/>
      <c r="AV40" s="915"/>
      <c r="AW40" s="915"/>
      <c r="AX40" s="915"/>
      <c r="AY40" s="915"/>
      <c r="AZ40" s="948"/>
      <c r="BA40" s="948"/>
      <c r="BB40" s="948"/>
      <c r="BC40" s="948"/>
      <c r="BD40" s="948"/>
      <c r="BE40" s="916"/>
      <c r="BF40" s="916"/>
      <c r="BG40" s="916"/>
      <c r="BH40" s="916"/>
      <c r="BI40" s="917"/>
      <c r="BJ40" s="56"/>
      <c r="BK40" s="56"/>
      <c r="BL40" s="56"/>
      <c r="BM40" s="56"/>
      <c r="BN40" s="56"/>
      <c r="BO40" s="55"/>
      <c r="BP40" s="55"/>
      <c r="BQ40" s="52">
        <v>34</v>
      </c>
      <c r="BR40" s="72"/>
      <c r="BS40" s="911"/>
      <c r="BT40" s="912"/>
      <c r="BU40" s="912"/>
      <c r="BV40" s="912"/>
      <c r="BW40" s="912"/>
      <c r="BX40" s="912"/>
      <c r="BY40" s="912"/>
      <c r="BZ40" s="912"/>
      <c r="CA40" s="912"/>
      <c r="CB40" s="912"/>
      <c r="CC40" s="912"/>
      <c r="CD40" s="912"/>
      <c r="CE40" s="912"/>
      <c r="CF40" s="912"/>
      <c r="CG40" s="913"/>
      <c r="CH40" s="918"/>
      <c r="CI40" s="919"/>
      <c r="CJ40" s="919"/>
      <c r="CK40" s="919"/>
      <c r="CL40" s="929"/>
      <c r="CM40" s="918"/>
      <c r="CN40" s="919"/>
      <c r="CO40" s="919"/>
      <c r="CP40" s="919"/>
      <c r="CQ40" s="929"/>
      <c r="CR40" s="918"/>
      <c r="CS40" s="919"/>
      <c r="CT40" s="919"/>
      <c r="CU40" s="919"/>
      <c r="CV40" s="929"/>
      <c r="CW40" s="918"/>
      <c r="CX40" s="919"/>
      <c r="CY40" s="919"/>
      <c r="CZ40" s="919"/>
      <c r="DA40" s="929"/>
      <c r="DB40" s="918"/>
      <c r="DC40" s="919"/>
      <c r="DD40" s="919"/>
      <c r="DE40" s="919"/>
      <c r="DF40" s="929"/>
      <c r="DG40" s="918"/>
      <c r="DH40" s="919"/>
      <c r="DI40" s="919"/>
      <c r="DJ40" s="919"/>
      <c r="DK40" s="929"/>
      <c r="DL40" s="918"/>
      <c r="DM40" s="919"/>
      <c r="DN40" s="919"/>
      <c r="DO40" s="919"/>
      <c r="DP40" s="929"/>
      <c r="DQ40" s="918"/>
      <c r="DR40" s="919"/>
      <c r="DS40" s="919"/>
      <c r="DT40" s="919"/>
      <c r="DU40" s="929"/>
      <c r="DV40" s="911"/>
      <c r="DW40" s="912"/>
      <c r="DX40" s="912"/>
      <c r="DY40" s="912"/>
      <c r="DZ40" s="930"/>
      <c r="EA40" s="48"/>
    </row>
    <row r="41" spans="1:131" ht="26.25" customHeight="1" x14ac:dyDescent="0.2">
      <c r="A41" s="52">
        <v>14</v>
      </c>
      <c r="B41" s="911"/>
      <c r="C41" s="912"/>
      <c r="D41" s="912"/>
      <c r="E41" s="912"/>
      <c r="F41" s="912"/>
      <c r="G41" s="912"/>
      <c r="H41" s="912"/>
      <c r="I41" s="912"/>
      <c r="J41" s="912"/>
      <c r="K41" s="912"/>
      <c r="L41" s="912"/>
      <c r="M41" s="912"/>
      <c r="N41" s="912"/>
      <c r="O41" s="912"/>
      <c r="P41" s="913"/>
      <c r="Q41" s="914"/>
      <c r="R41" s="915"/>
      <c r="S41" s="915"/>
      <c r="T41" s="915"/>
      <c r="U41" s="915"/>
      <c r="V41" s="915"/>
      <c r="W41" s="915"/>
      <c r="X41" s="915"/>
      <c r="Y41" s="915"/>
      <c r="Z41" s="915"/>
      <c r="AA41" s="915"/>
      <c r="AB41" s="915"/>
      <c r="AC41" s="915"/>
      <c r="AD41" s="915"/>
      <c r="AE41" s="921"/>
      <c r="AF41" s="941"/>
      <c r="AG41" s="919"/>
      <c r="AH41" s="919"/>
      <c r="AI41" s="919"/>
      <c r="AJ41" s="942"/>
      <c r="AK41" s="920"/>
      <c r="AL41" s="915"/>
      <c r="AM41" s="915"/>
      <c r="AN41" s="915"/>
      <c r="AO41" s="915"/>
      <c r="AP41" s="915"/>
      <c r="AQ41" s="915"/>
      <c r="AR41" s="915"/>
      <c r="AS41" s="915"/>
      <c r="AT41" s="915"/>
      <c r="AU41" s="915"/>
      <c r="AV41" s="915"/>
      <c r="AW41" s="915"/>
      <c r="AX41" s="915"/>
      <c r="AY41" s="915"/>
      <c r="AZ41" s="948"/>
      <c r="BA41" s="948"/>
      <c r="BB41" s="948"/>
      <c r="BC41" s="948"/>
      <c r="BD41" s="948"/>
      <c r="BE41" s="916"/>
      <c r="BF41" s="916"/>
      <c r="BG41" s="916"/>
      <c r="BH41" s="916"/>
      <c r="BI41" s="917"/>
      <c r="BJ41" s="56"/>
      <c r="BK41" s="56"/>
      <c r="BL41" s="56"/>
      <c r="BM41" s="56"/>
      <c r="BN41" s="56"/>
      <c r="BO41" s="55"/>
      <c r="BP41" s="55"/>
      <c r="BQ41" s="52">
        <v>35</v>
      </c>
      <c r="BR41" s="72"/>
      <c r="BS41" s="911"/>
      <c r="BT41" s="912"/>
      <c r="BU41" s="912"/>
      <c r="BV41" s="912"/>
      <c r="BW41" s="912"/>
      <c r="BX41" s="912"/>
      <c r="BY41" s="912"/>
      <c r="BZ41" s="912"/>
      <c r="CA41" s="912"/>
      <c r="CB41" s="912"/>
      <c r="CC41" s="912"/>
      <c r="CD41" s="912"/>
      <c r="CE41" s="912"/>
      <c r="CF41" s="912"/>
      <c r="CG41" s="913"/>
      <c r="CH41" s="918"/>
      <c r="CI41" s="919"/>
      <c r="CJ41" s="919"/>
      <c r="CK41" s="919"/>
      <c r="CL41" s="929"/>
      <c r="CM41" s="918"/>
      <c r="CN41" s="919"/>
      <c r="CO41" s="919"/>
      <c r="CP41" s="919"/>
      <c r="CQ41" s="929"/>
      <c r="CR41" s="918"/>
      <c r="CS41" s="919"/>
      <c r="CT41" s="919"/>
      <c r="CU41" s="919"/>
      <c r="CV41" s="929"/>
      <c r="CW41" s="918"/>
      <c r="CX41" s="919"/>
      <c r="CY41" s="919"/>
      <c r="CZ41" s="919"/>
      <c r="DA41" s="929"/>
      <c r="DB41" s="918"/>
      <c r="DC41" s="919"/>
      <c r="DD41" s="919"/>
      <c r="DE41" s="919"/>
      <c r="DF41" s="929"/>
      <c r="DG41" s="918"/>
      <c r="DH41" s="919"/>
      <c r="DI41" s="919"/>
      <c r="DJ41" s="919"/>
      <c r="DK41" s="929"/>
      <c r="DL41" s="918"/>
      <c r="DM41" s="919"/>
      <c r="DN41" s="919"/>
      <c r="DO41" s="919"/>
      <c r="DP41" s="929"/>
      <c r="DQ41" s="918"/>
      <c r="DR41" s="919"/>
      <c r="DS41" s="919"/>
      <c r="DT41" s="919"/>
      <c r="DU41" s="929"/>
      <c r="DV41" s="911"/>
      <c r="DW41" s="912"/>
      <c r="DX41" s="912"/>
      <c r="DY41" s="912"/>
      <c r="DZ41" s="930"/>
      <c r="EA41" s="48"/>
    </row>
    <row r="42" spans="1:131" ht="26.25" customHeight="1" x14ac:dyDescent="0.2">
      <c r="A42" s="52">
        <v>15</v>
      </c>
      <c r="B42" s="911"/>
      <c r="C42" s="912"/>
      <c r="D42" s="912"/>
      <c r="E42" s="912"/>
      <c r="F42" s="912"/>
      <c r="G42" s="912"/>
      <c r="H42" s="912"/>
      <c r="I42" s="912"/>
      <c r="J42" s="912"/>
      <c r="K42" s="912"/>
      <c r="L42" s="912"/>
      <c r="M42" s="912"/>
      <c r="N42" s="912"/>
      <c r="O42" s="912"/>
      <c r="P42" s="913"/>
      <c r="Q42" s="914"/>
      <c r="R42" s="915"/>
      <c r="S42" s="915"/>
      <c r="T42" s="915"/>
      <c r="U42" s="915"/>
      <c r="V42" s="915"/>
      <c r="W42" s="915"/>
      <c r="X42" s="915"/>
      <c r="Y42" s="915"/>
      <c r="Z42" s="915"/>
      <c r="AA42" s="915"/>
      <c r="AB42" s="915"/>
      <c r="AC42" s="915"/>
      <c r="AD42" s="915"/>
      <c r="AE42" s="921"/>
      <c r="AF42" s="941"/>
      <c r="AG42" s="919"/>
      <c r="AH42" s="919"/>
      <c r="AI42" s="919"/>
      <c r="AJ42" s="942"/>
      <c r="AK42" s="920"/>
      <c r="AL42" s="915"/>
      <c r="AM42" s="915"/>
      <c r="AN42" s="915"/>
      <c r="AO42" s="915"/>
      <c r="AP42" s="915"/>
      <c r="AQ42" s="915"/>
      <c r="AR42" s="915"/>
      <c r="AS42" s="915"/>
      <c r="AT42" s="915"/>
      <c r="AU42" s="915"/>
      <c r="AV42" s="915"/>
      <c r="AW42" s="915"/>
      <c r="AX42" s="915"/>
      <c r="AY42" s="915"/>
      <c r="AZ42" s="948"/>
      <c r="BA42" s="948"/>
      <c r="BB42" s="948"/>
      <c r="BC42" s="948"/>
      <c r="BD42" s="948"/>
      <c r="BE42" s="916"/>
      <c r="BF42" s="916"/>
      <c r="BG42" s="916"/>
      <c r="BH42" s="916"/>
      <c r="BI42" s="917"/>
      <c r="BJ42" s="56"/>
      <c r="BK42" s="56"/>
      <c r="BL42" s="56"/>
      <c r="BM42" s="56"/>
      <c r="BN42" s="56"/>
      <c r="BO42" s="55"/>
      <c r="BP42" s="55"/>
      <c r="BQ42" s="52">
        <v>36</v>
      </c>
      <c r="BR42" s="72"/>
      <c r="BS42" s="911"/>
      <c r="BT42" s="912"/>
      <c r="BU42" s="912"/>
      <c r="BV42" s="912"/>
      <c r="BW42" s="912"/>
      <c r="BX42" s="912"/>
      <c r="BY42" s="912"/>
      <c r="BZ42" s="912"/>
      <c r="CA42" s="912"/>
      <c r="CB42" s="912"/>
      <c r="CC42" s="912"/>
      <c r="CD42" s="912"/>
      <c r="CE42" s="912"/>
      <c r="CF42" s="912"/>
      <c r="CG42" s="913"/>
      <c r="CH42" s="918"/>
      <c r="CI42" s="919"/>
      <c r="CJ42" s="919"/>
      <c r="CK42" s="919"/>
      <c r="CL42" s="929"/>
      <c r="CM42" s="918"/>
      <c r="CN42" s="919"/>
      <c r="CO42" s="919"/>
      <c r="CP42" s="919"/>
      <c r="CQ42" s="929"/>
      <c r="CR42" s="918"/>
      <c r="CS42" s="919"/>
      <c r="CT42" s="919"/>
      <c r="CU42" s="919"/>
      <c r="CV42" s="929"/>
      <c r="CW42" s="918"/>
      <c r="CX42" s="919"/>
      <c r="CY42" s="919"/>
      <c r="CZ42" s="919"/>
      <c r="DA42" s="929"/>
      <c r="DB42" s="918"/>
      <c r="DC42" s="919"/>
      <c r="DD42" s="919"/>
      <c r="DE42" s="919"/>
      <c r="DF42" s="929"/>
      <c r="DG42" s="918"/>
      <c r="DH42" s="919"/>
      <c r="DI42" s="919"/>
      <c r="DJ42" s="919"/>
      <c r="DK42" s="929"/>
      <c r="DL42" s="918"/>
      <c r="DM42" s="919"/>
      <c r="DN42" s="919"/>
      <c r="DO42" s="919"/>
      <c r="DP42" s="929"/>
      <c r="DQ42" s="918"/>
      <c r="DR42" s="919"/>
      <c r="DS42" s="919"/>
      <c r="DT42" s="919"/>
      <c r="DU42" s="929"/>
      <c r="DV42" s="911"/>
      <c r="DW42" s="912"/>
      <c r="DX42" s="912"/>
      <c r="DY42" s="912"/>
      <c r="DZ42" s="930"/>
      <c r="EA42" s="48"/>
    </row>
    <row r="43" spans="1:131" ht="26.25" customHeight="1" x14ac:dyDescent="0.2">
      <c r="A43" s="52">
        <v>16</v>
      </c>
      <c r="B43" s="911"/>
      <c r="C43" s="912"/>
      <c r="D43" s="912"/>
      <c r="E43" s="912"/>
      <c r="F43" s="912"/>
      <c r="G43" s="912"/>
      <c r="H43" s="912"/>
      <c r="I43" s="912"/>
      <c r="J43" s="912"/>
      <c r="K43" s="912"/>
      <c r="L43" s="912"/>
      <c r="M43" s="912"/>
      <c r="N43" s="912"/>
      <c r="O43" s="912"/>
      <c r="P43" s="913"/>
      <c r="Q43" s="914"/>
      <c r="R43" s="915"/>
      <c r="S43" s="915"/>
      <c r="T43" s="915"/>
      <c r="U43" s="915"/>
      <c r="V43" s="915"/>
      <c r="W43" s="915"/>
      <c r="X43" s="915"/>
      <c r="Y43" s="915"/>
      <c r="Z43" s="915"/>
      <c r="AA43" s="915"/>
      <c r="AB43" s="915"/>
      <c r="AC43" s="915"/>
      <c r="AD43" s="915"/>
      <c r="AE43" s="921"/>
      <c r="AF43" s="941"/>
      <c r="AG43" s="919"/>
      <c r="AH43" s="919"/>
      <c r="AI43" s="919"/>
      <c r="AJ43" s="942"/>
      <c r="AK43" s="920"/>
      <c r="AL43" s="915"/>
      <c r="AM43" s="915"/>
      <c r="AN43" s="915"/>
      <c r="AO43" s="915"/>
      <c r="AP43" s="915"/>
      <c r="AQ43" s="915"/>
      <c r="AR43" s="915"/>
      <c r="AS43" s="915"/>
      <c r="AT43" s="915"/>
      <c r="AU43" s="915"/>
      <c r="AV43" s="915"/>
      <c r="AW43" s="915"/>
      <c r="AX43" s="915"/>
      <c r="AY43" s="915"/>
      <c r="AZ43" s="948"/>
      <c r="BA43" s="948"/>
      <c r="BB43" s="948"/>
      <c r="BC43" s="948"/>
      <c r="BD43" s="948"/>
      <c r="BE43" s="916"/>
      <c r="BF43" s="916"/>
      <c r="BG43" s="916"/>
      <c r="BH43" s="916"/>
      <c r="BI43" s="917"/>
      <c r="BJ43" s="56"/>
      <c r="BK43" s="56"/>
      <c r="BL43" s="56"/>
      <c r="BM43" s="56"/>
      <c r="BN43" s="56"/>
      <c r="BO43" s="55"/>
      <c r="BP43" s="55"/>
      <c r="BQ43" s="52">
        <v>37</v>
      </c>
      <c r="BR43" s="72"/>
      <c r="BS43" s="911"/>
      <c r="BT43" s="912"/>
      <c r="BU43" s="912"/>
      <c r="BV43" s="912"/>
      <c r="BW43" s="912"/>
      <c r="BX43" s="912"/>
      <c r="BY43" s="912"/>
      <c r="BZ43" s="912"/>
      <c r="CA43" s="912"/>
      <c r="CB43" s="912"/>
      <c r="CC43" s="912"/>
      <c r="CD43" s="912"/>
      <c r="CE43" s="912"/>
      <c r="CF43" s="912"/>
      <c r="CG43" s="913"/>
      <c r="CH43" s="918"/>
      <c r="CI43" s="919"/>
      <c r="CJ43" s="919"/>
      <c r="CK43" s="919"/>
      <c r="CL43" s="929"/>
      <c r="CM43" s="918"/>
      <c r="CN43" s="919"/>
      <c r="CO43" s="919"/>
      <c r="CP43" s="919"/>
      <c r="CQ43" s="929"/>
      <c r="CR43" s="918"/>
      <c r="CS43" s="919"/>
      <c r="CT43" s="919"/>
      <c r="CU43" s="919"/>
      <c r="CV43" s="929"/>
      <c r="CW43" s="918"/>
      <c r="CX43" s="919"/>
      <c r="CY43" s="919"/>
      <c r="CZ43" s="919"/>
      <c r="DA43" s="929"/>
      <c r="DB43" s="918"/>
      <c r="DC43" s="919"/>
      <c r="DD43" s="919"/>
      <c r="DE43" s="919"/>
      <c r="DF43" s="929"/>
      <c r="DG43" s="918"/>
      <c r="DH43" s="919"/>
      <c r="DI43" s="919"/>
      <c r="DJ43" s="919"/>
      <c r="DK43" s="929"/>
      <c r="DL43" s="918"/>
      <c r="DM43" s="919"/>
      <c r="DN43" s="919"/>
      <c r="DO43" s="919"/>
      <c r="DP43" s="929"/>
      <c r="DQ43" s="918"/>
      <c r="DR43" s="919"/>
      <c r="DS43" s="919"/>
      <c r="DT43" s="919"/>
      <c r="DU43" s="929"/>
      <c r="DV43" s="911"/>
      <c r="DW43" s="912"/>
      <c r="DX43" s="912"/>
      <c r="DY43" s="912"/>
      <c r="DZ43" s="930"/>
      <c r="EA43" s="48"/>
    </row>
    <row r="44" spans="1:131" ht="26.25" customHeight="1" x14ac:dyDescent="0.2">
      <c r="A44" s="52">
        <v>17</v>
      </c>
      <c r="B44" s="911"/>
      <c r="C44" s="912"/>
      <c r="D44" s="912"/>
      <c r="E44" s="912"/>
      <c r="F44" s="912"/>
      <c r="G44" s="912"/>
      <c r="H44" s="912"/>
      <c r="I44" s="912"/>
      <c r="J44" s="912"/>
      <c r="K44" s="912"/>
      <c r="L44" s="912"/>
      <c r="M44" s="912"/>
      <c r="N44" s="912"/>
      <c r="O44" s="912"/>
      <c r="P44" s="913"/>
      <c r="Q44" s="914"/>
      <c r="R44" s="915"/>
      <c r="S44" s="915"/>
      <c r="T44" s="915"/>
      <c r="U44" s="915"/>
      <c r="V44" s="915"/>
      <c r="W44" s="915"/>
      <c r="X44" s="915"/>
      <c r="Y44" s="915"/>
      <c r="Z44" s="915"/>
      <c r="AA44" s="915"/>
      <c r="AB44" s="915"/>
      <c r="AC44" s="915"/>
      <c r="AD44" s="915"/>
      <c r="AE44" s="921"/>
      <c r="AF44" s="941"/>
      <c r="AG44" s="919"/>
      <c r="AH44" s="919"/>
      <c r="AI44" s="919"/>
      <c r="AJ44" s="942"/>
      <c r="AK44" s="920"/>
      <c r="AL44" s="915"/>
      <c r="AM44" s="915"/>
      <c r="AN44" s="915"/>
      <c r="AO44" s="915"/>
      <c r="AP44" s="915"/>
      <c r="AQ44" s="915"/>
      <c r="AR44" s="915"/>
      <c r="AS44" s="915"/>
      <c r="AT44" s="915"/>
      <c r="AU44" s="915"/>
      <c r="AV44" s="915"/>
      <c r="AW44" s="915"/>
      <c r="AX44" s="915"/>
      <c r="AY44" s="915"/>
      <c r="AZ44" s="948"/>
      <c r="BA44" s="948"/>
      <c r="BB44" s="948"/>
      <c r="BC44" s="948"/>
      <c r="BD44" s="948"/>
      <c r="BE44" s="916"/>
      <c r="BF44" s="916"/>
      <c r="BG44" s="916"/>
      <c r="BH44" s="916"/>
      <c r="BI44" s="917"/>
      <c r="BJ44" s="56"/>
      <c r="BK44" s="56"/>
      <c r="BL44" s="56"/>
      <c r="BM44" s="56"/>
      <c r="BN44" s="56"/>
      <c r="BO44" s="55"/>
      <c r="BP44" s="55"/>
      <c r="BQ44" s="52">
        <v>38</v>
      </c>
      <c r="BR44" s="72"/>
      <c r="BS44" s="911"/>
      <c r="BT44" s="912"/>
      <c r="BU44" s="912"/>
      <c r="BV44" s="912"/>
      <c r="BW44" s="912"/>
      <c r="BX44" s="912"/>
      <c r="BY44" s="912"/>
      <c r="BZ44" s="912"/>
      <c r="CA44" s="912"/>
      <c r="CB44" s="912"/>
      <c r="CC44" s="912"/>
      <c r="CD44" s="912"/>
      <c r="CE44" s="912"/>
      <c r="CF44" s="912"/>
      <c r="CG44" s="913"/>
      <c r="CH44" s="918"/>
      <c r="CI44" s="919"/>
      <c r="CJ44" s="919"/>
      <c r="CK44" s="919"/>
      <c r="CL44" s="929"/>
      <c r="CM44" s="918"/>
      <c r="CN44" s="919"/>
      <c r="CO44" s="919"/>
      <c r="CP44" s="919"/>
      <c r="CQ44" s="929"/>
      <c r="CR44" s="918"/>
      <c r="CS44" s="919"/>
      <c r="CT44" s="919"/>
      <c r="CU44" s="919"/>
      <c r="CV44" s="929"/>
      <c r="CW44" s="918"/>
      <c r="CX44" s="919"/>
      <c r="CY44" s="919"/>
      <c r="CZ44" s="919"/>
      <c r="DA44" s="929"/>
      <c r="DB44" s="918"/>
      <c r="DC44" s="919"/>
      <c r="DD44" s="919"/>
      <c r="DE44" s="919"/>
      <c r="DF44" s="929"/>
      <c r="DG44" s="918"/>
      <c r="DH44" s="919"/>
      <c r="DI44" s="919"/>
      <c r="DJ44" s="919"/>
      <c r="DK44" s="929"/>
      <c r="DL44" s="918"/>
      <c r="DM44" s="919"/>
      <c r="DN44" s="919"/>
      <c r="DO44" s="919"/>
      <c r="DP44" s="929"/>
      <c r="DQ44" s="918"/>
      <c r="DR44" s="919"/>
      <c r="DS44" s="919"/>
      <c r="DT44" s="919"/>
      <c r="DU44" s="929"/>
      <c r="DV44" s="911"/>
      <c r="DW44" s="912"/>
      <c r="DX44" s="912"/>
      <c r="DY44" s="912"/>
      <c r="DZ44" s="930"/>
      <c r="EA44" s="48"/>
    </row>
    <row r="45" spans="1:131" ht="26.25" customHeight="1" x14ac:dyDescent="0.2">
      <c r="A45" s="52">
        <v>18</v>
      </c>
      <c r="B45" s="911"/>
      <c r="C45" s="912"/>
      <c r="D45" s="912"/>
      <c r="E45" s="912"/>
      <c r="F45" s="912"/>
      <c r="G45" s="912"/>
      <c r="H45" s="912"/>
      <c r="I45" s="912"/>
      <c r="J45" s="912"/>
      <c r="K45" s="912"/>
      <c r="L45" s="912"/>
      <c r="M45" s="912"/>
      <c r="N45" s="912"/>
      <c r="O45" s="912"/>
      <c r="P45" s="913"/>
      <c r="Q45" s="914"/>
      <c r="R45" s="915"/>
      <c r="S45" s="915"/>
      <c r="T45" s="915"/>
      <c r="U45" s="915"/>
      <c r="V45" s="915"/>
      <c r="W45" s="915"/>
      <c r="X45" s="915"/>
      <c r="Y45" s="915"/>
      <c r="Z45" s="915"/>
      <c r="AA45" s="915"/>
      <c r="AB45" s="915"/>
      <c r="AC45" s="915"/>
      <c r="AD45" s="915"/>
      <c r="AE45" s="921"/>
      <c r="AF45" s="941"/>
      <c r="AG45" s="919"/>
      <c r="AH45" s="919"/>
      <c r="AI45" s="919"/>
      <c r="AJ45" s="942"/>
      <c r="AK45" s="920"/>
      <c r="AL45" s="915"/>
      <c r="AM45" s="915"/>
      <c r="AN45" s="915"/>
      <c r="AO45" s="915"/>
      <c r="AP45" s="915"/>
      <c r="AQ45" s="915"/>
      <c r="AR45" s="915"/>
      <c r="AS45" s="915"/>
      <c r="AT45" s="915"/>
      <c r="AU45" s="915"/>
      <c r="AV45" s="915"/>
      <c r="AW45" s="915"/>
      <c r="AX45" s="915"/>
      <c r="AY45" s="915"/>
      <c r="AZ45" s="948"/>
      <c r="BA45" s="948"/>
      <c r="BB45" s="948"/>
      <c r="BC45" s="948"/>
      <c r="BD45" s="948"/>
      <c r="BE45" s="916"/>
      <c r="BF45" s="916"/>
      <c r="BG45" s="916"/>
      <c r="BH45" s="916"/>
      <c r="BI45" s="917"/>
      <c r="BJ45" s="56"/>
      <c r="BK45" s="56"/>
      <c r="BL45" s="56"/>
      <c r="BM45" s="56"/>
      <c r="BN45" s="56"/>
      <c r="BO45" s="55"/>
      <c r="BP45" s="55"/>
      <c r="BQ45" s="52">
        <v>39</v>
      </c>
      <c r="BR45" s="72"/>
      <c r="BS45" s="911"/>
      <c r="BT45" s="912"/>
      <c r="BU45" s="912"/>
      <c r="BV45" s="912"/>
      <c r="BW45" s="912"/>
      <c r="BX45" s="912"/>
      <c r="BY45" s="912"/>
      <c r="BZ45" s="912"/>
      <c r="CA45" s="912"/>
      <c r="CB45" s="912"/>
      <c r="CC45" s="912"/>
      <c r="CD45" s="912"/>
      <c r="CE45" s="912"/>
      <c r="CF45" s="912"/>
      <c r="CG45" s="913"/>
      <c r="CH45" s="918"/>
      <c r="CI45" s="919"/>
      <c r="CJ45" s="919"/>
      <c r="CK45" s="919"/>
      <c r="CL45" s="929"/>
      <c r="CM45" s="918"/>
      <c r="CN45" s="919"/>
      <c r="CO45" s="919"/>
      <c r="CP45" s="919"/>
      <c r="CQ45" s="929"/>
      <c r="CR45" s="918"/>
      <c r="CS45" s="919"/>
      <c r="CT45" s="919"/>
      <c r="CU45" s="919"/>
      <c r="CV45" s="929"/>
      <c r="CW45" s="918"/>
      <c r="CX45" s="919"/>
      <c r="CY45" s="919"/>
      <c r="CZ45" s="919"/>
      <c r="DA45" s="929"/>
      <c r="DB45" s="918"/>
      <c r="DC45" s="919"/>
      <c r="DD45" s="919"/>
      <c r="DE45" s="919"/>
      <c r="DF45" s="929"/>
      <c r="DG45" s="918"/>
      <c r="DH45" s="919"/>
      <c r="DI45" s="919"/>
      <c r="DJ45" s="919"/>
      <c r="DK45" s="929"/>
      <c r="DL45" s="918"/>
      <c r="DM45" s="919"/>
      <c r="DN45" s="919"/>
      <c r="DO45" s="919"/>
      <c r="DP45" s="929"/>
      <c r="DQ45" s="918"/>
      <c r="DR45" s="919"/>
      <c r="DS45" s="919"/>
      <c r="DT45" s="919"/>
      <c r="DU45" s="929"/>
      <c r="DV45" s="911"/>
      <c r="DW45" s="912"/>
      <c r="DX45" s="912"/>
      <c r="DY45" s="912"/>
      <c r="DZ45" s="930"/>
      <c r="EA45" s="48"/>
    </row>
    <row r="46" spans="1:131" ht="26.25" customHeight="1" x14ac:dyDescent="0.2">
      <c r="A46" s="52">
        <v>19</v>
      </c>
      <c r="B46" s="911"/>
      <c r="C46" s="912"/>
      <c r="D46" s="912"/>
      <c r="E46" s="912"/>
      <c r="F46" s="912"/>
      <c r="G46" s="912"/>
      <c r="H46" s="912"/>
      <c r="I46" s="912"/>
      <c r="J46" s="912"/>
      <c r="K46" s="912"/>
      <c r="L46" s="912"/>
      <c r="M46" s="912"/>
      <c r="N46" s="912"/>
      <c r="O46" s="912"/>
      <c r="P46" s="913"/>
      <c r="Q46" s="914"/>
      <c r="R46" s="915"/>
      <c r="S46" s="915"/>
      <c r="T46" s="915"/>
      <c r="U46" s="915"/>
      <c r="V46" s="915"/>
      <c r="W46" s="915"/>
      <c r="X46" s="915"/>
      <c r="Y46" s="915"/>
      <c r="Z46" s="915"/>
      <c r="AA46" s="915"/>
      <c r="AB46" s="915"/>
      <c r="AC46" s="915"/>
      <c r="AD46" s="915"/>
      <c r="AE46" s="921"/>
      <c r="AF46" s="941"/>
      <c r="AG46" s="919"/>
      <c r="AH46" s="919"/>
      <c r="AI46" s="919"/>
      <c r="AJ46" s="942"/>
      <c r="AK46" s="920"/>
      <c r="AL46" s="915"/>
      <c r="AM46" s="915"/>
      <c r="AN46" s="915"/>
      <c r="AO46" s="915"/>
      <c r="AP46" s="915"/>
      <c r="AQ46" s="915"/>
      <c r="AR46" s="915"/>
      <c r="AS46" s="915"/>
      <c r="AT46" s="915"/>
      <c r="AU46" s="915"/>
      <c r="AV46" s="915"/>
      <c r="AW46" s="915"/>
      <c r="AX46" s="915"/>
      <c r="AY46" s="915"/>
      <c r="AZ46" s="948"/>
      <c r="BA46" s="948"/>
      <c r="BB46" s="948"/>
      <c r="BC46" s="948"/>
      <c r="BD46" s="948"/>
      <c r="BE46" s="916"/>
      <c r="BF46" s="916"/>
      <c r="BG46" s="916"/>
      <c r="BH46" s="916"/>
      <c r="BI46" s="917"/>
      <c r="BJ46" s="56"/>
      <c r="BK46" s="56"/>
      <c r="BL46" s="56"/>
      <c r="BM46" s="56"/>
      <c r="BN46" s="56"/>
      <c r="BO46" s="55"/>
      <c r="BP46" s="55"/>
      <c r="BQ46" s="52">
        <v>40</v>
      </c>
      <c r="BR46" s="72"/>
      <c r="BS46" s="911"/>
      <c r="BT46" s="912"/>
      <c r="BU46" s="912"/>
      <c r="BV46" s="912"/>
      <c r="BW46" s="912"/>
      <c r="BX46" s="912"/>
      <c r="BY46" s="912"/>
      <c r="BZ46" s="912"/>
      <c r="CA46" s="912"/>
      <c r="CB46" s="912"/>
      <c r="CC46" s="912"/>
      <c r="CD46" s="912"/>
      <c r="CE46" s="912"/>
      <c r="CF46" s="912"/>
      <c r="CG46" s="913"/>
      <c r="CH46" s="918"/>
      <c r="CI46" s="919"/>
      <c r="CJ46" s="919"/>
      <c r="CK46" s="919"/>
      <c r="CL46" s="929"/>
      <c r="CM46" s="918"/>
      <c r="CN46" s="919"/>
      <c r="CO46" s="919"/>
      <c r="CP46" s="919"/>
      <c r="CQ46" s="929"/>
      <c r="CR46" s="918"/>
      <c r="CS46" s="919"/>
      <c r="CT46" s="919"/>
      <c r="CU46" s="919"/>
      <c r="CV46" s="929"/>
      <c r="CW46" s="918"/>
      <c r="CX46" s="919"/>
      <c r="CY46" s="919"/>
      <c r="CZ46" s="919"/>
      <c r="DA46" s="929"/>
      <c r="DB46" s="918"/>
      <c r="DC46" s="919"/>
      <c r="DD46" s="919"/>
      <c r="DE46" s="919"/>
      <c r="DF46" s="929"/>
      <c r="DG46" s="918"/>
      <c r="DH46" s="919"/>
      <c r="DI46" s="919"/>
      <c r="DJ46" s="919"/>
      <c r="DK46" s="929"/>
      <c r="DL46" s="918"/>
      <c r="DM46" s="919"/>
      <c r="DN46" s="919"/>
      <c r="DO46" s="919"/>
      <c r="DP46" s="929"/>
      <c r="DQ46" s="918"/>
      <c r="DR46" s="919"/>
      <c r="DS46" s="919"/>
      <c r="DT46" s="919"/>
      <c r="DU46" s="929"/>
      <c r="DV46" s="911"/>
      <c r="DW46" s="912"/>
      <c r="DX46" s="912"/>
      <c r="DY46" s="912"/>
      <c r="DZ46" s="930"/>
      <c r="EA46" s="48"/>
    </row>
    <row r="47" spans="1:131" ht="26.25" customHeight="1" x14ac:dyDescent="0.2">
      <c r="A47" s="52">
        <v>20</v>
      </c>
      <c r="B47" s="911"/>
      <c r="C47" s="912"/>
      <c r="D47" s="912"/>
      <c r="E47" s="912"/>
      <c r="F47" s="912"/>
      <c r="G47" s="912"/>
      <c r="H47" s="912"/>
      <c r="I47" s="912"/>
      <c r="J47" s="912"/>
      <c r="K47" s="912"/>
      <c r="L47" s="912"/>
      <c r="M47" s="912"/>
      <c r="N47" s="912"/>
      <c r="O47" s="912"/>
      <c r="P47" s="913"/>
      <c r="Q47" s="914"/>
      <c r="R47" s="915"/>
      <c r="S47" s="915"/>
      <c r="T47" s="915"/>
      <c r="U47" s="915"/>
      <c r="V47" s="915"/>
      <c r="W47" s="915"/>
      <c r="X47" s="915"/>
      <c r="Y47" s="915"/>
      <c r="Z47" s="915"/>
      <c r="AA47" s="915"/>
      <c r="AB47" s="915"/>
      <c r="AC47" s="915"/>
      <c r="AD47" s="915"/>
      <c r="AE47" s="921"/>
      <c r="AF47" s="941"/>
      <c r="AG47" s="919"/>
      <c r="AH47" s="919"/>
      <c r="AI47" s="919"/>
      <c r="AJ47" s="942"/>
      <c r="AK47" s="920"/>
      <c r="AL47" s="915"/>
      <c r="AM47" s="915"/>
      <c r="AN47" s="915"/>
      <c r="AO47" s="915"/>
      <c r="AP47" s="915"/>
      <c r="AQ47" s="915"/>
      <c r="AR47" s="915"/>
      <c r="AS47" s="915"/>
      <c r="AT47" s="915"/>
      <c r="AU47" s="915"/>
      <c r="AV47" s="915"/>
      <c r="AW47" s="915"/>
      <c r="AX47" s="915"/>
      <c r="AY47" s="915"/>
      <c r="AZ47" s="948"/>
      <c r="BA47" s="948"/>
      <c r="BB47" s="948"/>
      <c r="BC47" s="948"/>
      <c r="BD47" s="948"/>
      <c r="BE47" s="916"/>
      <c r="BF47" s="916"/>
      <c r="BG47" s="916"/>
      <c r="BH47" s="916"/>
      <c r="BI47" s="917"/>
      <c r="BJ47" s="56"/>
      <c r="BK47" s="56"/>
      <c r="BL47" s="56"/>
      <c r="BM47" s="56"/>
      <c r="BN47" s="56"/>
      <c r="BO47" s="55"/>
      <c r="BP47" s="55"/>
      <c r="BQ47" s="52">
        <v>41</v>
      </c>
      <c r="BR47" s="72"/>
      <c r="BS47" s="911"/>
      <c r="BT47" s="912"/>
      <c r="BU47" s="912"/>
      <c r="BV47" s="912"/>
      <c r="BW47" s="912"/>
      <c r="BX47" s="912"/>
      <c r="BY47" s="912"/>
      <c r="BZ47" s="912"/>
      <c r="CA47" s="912"/>
      <c r="CB47" s="912"/>
      <c r="CC47" s="912"/>
      <c r="CD47" s="912"/>
      <c r="CE47" s="912"/>
      <c r="CF47" s="912"/>
      <c r="CG47" s="913"/>
      <c r="CH47" s="918"/>
      <c r="CI47" s="919"/>
      <c r="CJ47" s="919"/>
      <c r="CK47" s="919"/>
      <c r="CL47" s="929"/>
      <c r="CM47" s="918"/>
      <c r="CN47" s="919"/>
      <c r="CO47" s="919"/>
      <c r="CP47" s="919"/>
      <c r="CQ47" s="929"/>
      <c r="CR47" s="918"/>
      <c r="CS47" s="919"/>
      <c r="CT47" s="919"/>
      <c r="CU47" s="919"/>
      <c r="CV47" s="929"/>
      <c r="CW47" s="918"/>
      <c r="CX47" s="919"/>
      <c r="CY47" s="919"/>
      <c r="CZ47" s="919"/>
      <c r="DA47" s="929"/>
      <c r="DB47" s="918"/>
      <c r="DC47" s="919"/>
      <c r="DD47" s="919"/>
      <c r="DE47" s="919"/>
      <c r="DF47" s="929"/>
      <c r="DG47" s="918"/>
      <c r="DH47" s="919"/>
      <c r="DI47" s="919"/>
      <c r="DJ47" s="919"/>
      <c r="DK47" s="929"/>
      <c r="DL47" s="918"/>
      <c r="DM47" s="919"/>
      <c r="DN47" s="919"/>
      <c r="DO47" s="919"/>
      <c r="DP47" s="929"/>
      <c r="DQ47" s="918"/>
      <c r="DR47" s="919"/>
      <c r="DS47" s="919"/>
      <c r="DT47" s="919"/>
      <c r="DU47" s="929"/>
      <c r="DV47" s="911"/>
      <c r="DW47" s="912"/>
      <c r="DX47" s="912"/>
      <c r="DY47" s="912"/>
      <c r="DZ47" s="930"/>
      <c r="EA47" s="48"/>
    </row>
    <row r="48" spans="1:131" ht="26.25" customHeight="1" x14ac:dyDescent="0.2">
      <c r="A48" s="52">
        <v>21</v>
      </c>
      <c r="B48" s="911"/>
      <c r="C48" s="912"/>
      <c r="D48" s="912"/>
      <c r="E48" s="912"/>
      <c r="F48" s="912"/>
      <c r="G48" s="912"/>
      <c r="H48" s="912"/>
      <c r="I48" s="912"/>
      <c r="J48" s="912"/>
      <c r="K48" s="912"/>
      <c r="L48" s="912"/>
      <c r="M48" s="912"/>
      <c r="N48" s="912"/>
      <c r="O48" s="912"/>
      <c r="P48" s="913"/>
      <c r="Q48" s="914"/>
      <c r="R48" s="915"/>
      <c r="S48" s="915"/>
      <c r="T48" s="915"/>
      <c r="U48" s="915"/>
      <c r="V48" s="915"/>
      <c r="W48" s="915"/>
      <c r="X48" s="915"/>
      <c r="Y48" s="915"/>
      <c r="Z48" s="915"/>
      <c r="AA48" s="915"/>
      <c r="AB48" s="915"/>
      <c r="AC48" s="915"/>
      <c r="AD48" s="915"/>
      <c r="AE48" s="921"/>
      <c r="AF48" s="941"/>
      <c r="AG48" s="919"/>
      <c r="AH48" s="919"/>
      <c r="AI48" s="919"/>
      <c r="AJ48" s="942"/>
      <c r="AK48" s="920"/>
      <c r="AL48" s="915"/>
      <c r="AM48" s="915"/>
      <c r="AN48" s="915"/>
      <c r="AO48" s="915"/>
      <c r="AP48" s="915"/>
      <c r="AQ48" s="915"/>
      <c r="AR48" s="915"/>
      <c r="AS48" s="915"/>
      <c r="AT48" s="915"/>
      <c r="AU48" s="915"/>
      <c r="AV48" s="915"/>
      <c r="AW48" s="915"/>
      <c r="AX48" s="915"/>
      <c r="AY48" s="915"/>
      <c r="AZ48" s="948"/>
      <c r="BA48" s="948"/>
      <c r="BB48" s="948"/>
      <c r="BC48" s="948"/>
      <c r="BD48" s="948"/>
      <c r="BE48" s="916"/>
      <c r="BF48" s="916"/>
      <c r="BG48" s="916"/>
      <c r="BH48" s="916"/>
      <c r="BI48" s="917"/>
      <c r="BJ48" s="56"/>
      <c r="BK48" s="56"/>
      <c r="BL48" s="56"/>
      <c r="BM48" s="56"/>
      <c r="BN48" s="56"/>
      <c r="BO48" s="55"/>
      <c r="BP48" s="55"/>
      <c r="BQ48" s="52">
        <v>42</v>
      </c>
      <c r="BR48" s="72"/>
      <c r="BS48" s="911"/>
      <c r="BT48" s="912"/>
      <c r="BU48" s="912"/>
      <c r="BV48" s="912"/>
      <c r="BW48" s="912"/>
      <c r="BX48" s="912"/>
      <c r="BY48" s="912"/>
      <c r="BZ48" s="912"/>
      <c r="CA48" s="912"/>
      <c r="CB48" s="912"/>
      <c r="CC48" s="912"/>
      <c r="CD48" s="912"/>
      <c r="CE48" s="912"/>
      <c r="CF48" s="912"/>
      <c r="CG48" s="913"/>
      <c r="CH48" s="918"/>
      <c r="CI48" s="919"/>
      <c r="CJ48" s="919"/>
      <c r="CK48" s="919"/>
      <c r="CL48" s="929"/>
      <c r="CM48" s="918"/>
      <c r="CN48" s="919"/>
      <c r="CO48" s="919"/>
      <c r="CP48" s="919"/>
      <c r="CQ48" s="929"/>
      <c r="CR48" s="918"/>
      <c r="CS48" s="919"/>
      <c r="CT48" s="919"/>
      <c r="CU48" s="919"/>
      <c r="CV48" s="929"/>
      <c r="CW48" s="918"/>
      <c r="CX48" s="919"/>
      <c r="CY48" s="919"/>
      <c r="CZ48" s="919"/>
      <c r="DA48" s="929"/>
      <c r="DB48" s="918"/>
      <c r="DC48" s="919"/>
      <c r="DD48" s="919"/>
      <c r="DE48" s="919"/>
      <c r="DF48" s="929"/>
      <c r="DG48" s="918"/>
      <c r="DH48" s="919"/>
      <c r="DI48" s="919"/>
      <c r="DJ48" s="919"/>
      <c r="DK48" s="929"/>
      <c r="DL48" s="918"/>
      <c r="DM48" s="919"/>
      <c r="DN48" s="919"/>
      <c r="DO48" s="919"/>
      <c r="DP48" s="929"/>
      <c r="DQ48" s="918"/>
      <c r="DR48" s="919"/>
      <c r="DS48" s="919"/>
      <c r="DT48" s="919"/>
      <c r="DU48" s="929"/>
      <c r="DV48" s="911"/>
      <c r="DW48" s="912"/>
      <c r="DX48" s="912"/>
      <c r="DY48" s="912"/>
      <c r="DZ48" s="930"/>
      <c r="EA48" s="48"/>
    </row>
    <row r="49" spans="1:131" ht="26.25" customHeight="1" x14ac:dyDescent="0.2">
      <c r="A49" s="52">
        <v>22</v>
      </c>
      <c r="B49" s="911"/>
      <c r="C49" s="912"/>
      <c r="D49" s="912"/>
      <c r="E49" s="912"/>
      <c r="F49" s="912"/>
      <c r="G49" s="912"/>
      <c r="H49" s="912"/>
      <c r="I49" s="912"/>
      <c r="J49" s="912"/>
      <c r="K49" s="912"/>
      <c r="L49" s="912"/>
      <c r="M49" s="912"/>
      <c r="N49" s="912"/>
      <c r="O49" s="912"/>
      <c r="P49" s="913"/>
      <c r="Q49" s="914"/>
      <c r="R49" s="915"/>
      <c r="S49" s="915"/>
      <c r="T49" s="915"/>
      <c r="U49" s="915"/>
      <c r="V49" s="915"/>
      <c r="W49" s="915"/>
      <c r="X49" s="915"/>
      <c r="Y49" s="915"/>
      <c r="Z49" s="915"/>
      <c r="AA49" s="915"/>
      <c r="AB49" s="915"/>
      <c r="AC49" s="915"/>
      <c r="AD49" s="915"/>
      <c r="AE49" s="921"/>
      <c r="AF49" s="941"/>
      <c r="AG49" s="919"/>
      <c r="AH49" s="919"/>
      <c r="AI49" s="919"/>
      <c r="AJ49" s="942"/>
      <c r="AK49" s="920"/>
      <c r="AL49" s="915"/>
      <c r="AM49" s="915"/>
      <c r="AN49" s="915"/>
      <c r="AO49" s="915"/>
      <c r="AP49" s="915"/>
      <c r="AQ49" s="915"/>
      <c r="AR49" s="915"/>
      <c r="AS49" s="915"/>
      <c r="AT49" s="915"/>
      <c r="AU49" s="915"/>
      <c r="AV49" s="915"/>
      <c r="AW49" s="915"/>
      <c r="AX49" s="915"/>
      <c r="AY49" s="915"/>
      <c r="AZ49" s="948"/>
      <c r="BA49" s="948"/>
      <c r="BB49" s="948"/>
      <c r="BC49" s="948"/>
      <c r="BD49" s="948"/>
      <c r="BE49" s="916"/>
      <c r="BF49" s="916"/>
      <c r="BG49" s="916"/>
      <c r="BH49" s="916"/>
      <c r="BI49" s="917"/>
      <c r="BJ49" s="56"/>
      <c r="BK49" s="56"/>
      <c r="BL49" s="56"/>
      <c r="BM49" s="56"/>
      <c r="BN49" s="56"/>
      <c r="BO49" s="55"/>
      <c r="BP49" s="55"/>
      <c r="BQ49" s="52">
        <v>43</v>
      </c>
      <c r="BR49" s="72"/>
      <c r="BS49" s="911"/>
      <c r="BT49" s="912"/>
      <c r="BU49" s="912"/>
      <c r="BV49" s="912"/>
      <c r="BW49" s="912"/>
      <c r="BX49" s="912"/>
      <c r="BY49" s="912"/>
      <c r="BZ49" s="912"/>
      <c r="CA49" s="912"/>
      <c r="CB49" s="912"/>
      <c r="CC49" s="912"/>
      <c r="CD49" s="912"/>
      <c r="CE49" s="912"/>
      <c r="CF49" s="912"/>
      <c r="CG49" s="913"/>
      <c r="CH49" s="918"/>
      <c r="CI49" s="919"/>
      <c r="CJ49" s="919"/>
      <c r="CK49" s="919"/>
      <c r="CL49" s="929"/>
      <c r="CM49" s="918"/>
      <c r="CN49" s="919"/>
      <c r="CO49" s="919"/>
      <c r="CP49" s="919"/>
      <c r="CQ49" s="929"/>
      <c r="CR49" s="918"/>
      <c r="CS49" s="919"/>
      <c r="CT49" s="919"/>
      <c r="CU49" s="919"/>
      <c r="CV49" s="929"/>
      <c r="CW49" s="918"/>
      <c r="CX49" s="919"/>
      <c r="CY49" s="919"/>
      <c r="CZ49" s="919"/>
      <c r="DA49" s="929"/>
      <c r="DB49" s="918"/>
      <c r="DC49" s="919"/>
      <c r="DD49" s="919"/>
      <c r="DE49" s="919"/>
      <c r="DF49" s="929"/>
      <c r="DG49" s="918"/>
      <c r="DH49" s="919"/>
      <c r="DI49" s="919"/>
      <c r="DJ49" s="919"/>
      <c r="DK49" s="929"/>
      <c r="DL49" s="918"/>
      <c r="DM49" s="919"/>
      <c r="DN49" s="919"/>
      <c r="DO49" s="919"/>
      <c r="DP49" s="929"/>
      <c r="DQ49" s="918"/>
      <c r="DR49" s="919"/>
      <c r="DS49" s="919"/>
      <c r="DT49" s="919"/>
      <c r="DU49" s="929"/>
      <c r="DV49" s="911"/>
      <c r="DW49" s="912"/>
      <c r="DX49" s="912"/>
      <c r="DY49" s="912"/>
      <c r="DZ49" s="930"/>
      <c r="EA49" s="48"/>
    </row>
    <row r="50" spans="1:131" ht="26.25" customHeight="1" x14ac:dyDescent="0.2">
      <c r="A50" s="52">
        <v>23</v>
      </c>
      <c r="B50" s="911"/>
      <c r="C50" s="912"/>
      <c r="D50" s="912"/>
      <c r="E50" s="912"/>
      <c r="F50" s="912"/>
      <c r="G50" s="912"/>
      <c r="H50" s="912"/>
      <c r="I50" s="912"/>
      <c r="J50" s="912"/>
      <c r="K50" s="912"/>
      <c r="L50" s="912"/>
      <c r="M50" s="912"/>
      <c r="N50" s="912"/>
      <c r="O50" s="912"/>
      <c r="P50" s="913"/>
      <c r="Q50" s="938"/>
      <c r="R50" s="939"/>
      <c r="S50" s="939"/>
      <c r="T50" s="939"/>
      <c r="U50" s="939"/>
      <c r="V50" s="939"/>
      <c r="W50" s="939"/>
      <c r="X50" s="939"/>
      <c r="Y50" s="939"/>
      <c r="Z50" s="939"/>
      <c r="AA50" s="939"/>
      <c r="AB50" s="939"/>
      <c r="AC50" s="939"/>
      <c r="AD50" s="939"/>
      <c r="AE50" s="940"/>
      <c r="AF50" s="941"/>
      <c r="AG50" s="919"/>
      <c r="AH50" s="919"/>
      <c r="AI50" s="919"/>
      <c r="AJ50" s="942"/>
      <c r="AK50" s="943"/>
      <c r="AL50" s="939"/>
      <c r="AM50" s="939"/>
      <c r="AN50" s="939"/>
      <c r="AO50" s="939"/>
      <c r="AP50" s="939"/>
      <c r="AQ50" s="939"/>
      <c r="AR50" s="939"/>
      <c r="AS50" s="939"/>
      <c r="AT50" s="939"/>
      <c r="AU50" s="939"/>
      <c r="AV50" s="939"/>
      <c r="AW50" s="939"/>
      <c r="AX50" s="939"/>
      <c r="AY50" s="939"/>
      <c r="AZ50" s="944"/>
      <c r="BA50" s="944"/>
      <c r="BB50" s="944"/>
      <c r="BC50" s="944"/>
      <c r="BD50" s="944"/>
      <c r="BE50" s="916"/>
      <c r="BF50" s="916"/>
      <c r="BG50" s="916"/>
      <c r="BH50" s="916"/>
      <c r="BI50" s="917"/>
      <c r="BJ50" s="56"/>
      <c r="BK50" s="56"/>
      <c r="BL50" s="56"/>
      <c r="BM50" s="56"/>
      <c r="BN50" s="56"/>
      <c r="BO50" s="55"/>
      <c r="BP50" s="55"/>
      <c r="BQ50" s="52">
        <v>44</v>
      </c>
      <c r="BR50" s="72"/>
      <c r="BS50" s="911"/>
      <c r="BT50" s="912"/>
      <c r="BU50" s="912"/>
      <c r="BV50" s="912"/>
      <c r="BW50" s="912"/>
      <c r="BX50" s="912"/>
      <c r="BY50" s="912"/>
      <c r="BZ50" s="912"/>
      <c r="CA50" s="912"/>
      <c r="CB50" s="912"/>
      <c r="CC50" s="912"/>
      <c r="CD50" s="912"/>
      <c r="CE50" s="912"/>
      <c r="CF50" s="912"/>
      <c r="CG50" s="913"/>
      <c r="CH50" s="918"/>
      <c r="CI50" s="919"/>
      <c r="CJ50" s="919"/>
      <c r="CK50" s="919"/>
      <c r="CL50" s="929"/>
      <c r="CM50" s="918"/>
      <c r="CN50" s="919"/>
      <c r="CO50" s="919"/>
      <c r="CP50" s="919"/>
      <c r="CQ50" s="929"/>
      <c r="CR50" s="918"/>
      <c r="CS50" s="919"/>
      <c r="CT50" s="919"/>
      <c r="CU50" s="919"/>
      <c r="CV50" s="929"/>
      <c r="CW50" s="918"/>
      <c r="CX50" s="919"/>
      <c r="CY50" s="919"/>
      <c r="CZ50" s="919"/>
      <c r="DA50" s="929"/>
      <c r="DB50" s="918"/>
      <c r="DC50" s="919"/>
      <c r="DD50" s="919"/>
      <c r="DE50" s="919"/>
      <c r="DF50" s="929"/>
      <c r="DG50" s="918"/>
      <c r="DH50" s="919"/>
      <c r="DI50" s="919"/>
      <c r="DJ50" s="919"/>
      <c r="DK50" s="929"/>
      <c r="DL50" s="918"/>
      <c r="DM50" s="919"/>
      <c r="DN50" s="919"/>
      <c r="DO50" s="919"/>
      <c r="DP50" s="929"/>
      <c r="DQ50" s="918"/>
      <c r="DR50" s="919"/>
      <c r="DS50" s="919"/>
      <c r="DT50" s="919"/>
      <c r="DU50" s="929"/>
      <c r="DV50" s="911"/>
      <c r="DW50" s="912"/>
      <c r="DX50" s="912"/>
      <c r="DY50" s="912"/>
      <c r="DZ50" s="930"/>
      <c r="EA50" s="48"/>
    </row>
    <row r="51" spans="1:131" ht="26.25" customHeight="1" x14ac:dyDescent="0.2">
      <c r="A51" s="52">
        <v>24</v>
      </c>
      <c r="B51" s="911"/>
      <c r="C51" s="912"/>
      <c r="D51" s="912"/>
      <c r="E51" s="912"/>
      <c r="F51" s="912"/>
      <c r="G51" s="912"/>
      <c r="H51" s="912"/>
      <c r="I51" s="912"/>
      <c r="J51" s="912"/>
      <c r="K51" s="912"/>
      <c r="L51" s="912"/>
      <c r="M51" s="912"/>
      <c r="N51" s="912"/>
      <c r="O51" s="912"/>
      <c r="P51" s="913"/>
      <c r="Q51" s="938"/>
      <c r="R51" s="939"/>
      <c r="S51" s="939"/>
      <c r="T51" s="939"/>
      <c r="U51" s="939"/>
      <c r="V51" s="939"/>
      <c r="W51" s="939"/>
      <c r="X51" s="939"/>
      <c r="Y51" s="939"/>
      <c r="Z51" s="939"/>
      <c r="AA51" s="939"/>
      <c r="AB51" s="939"/>
      <c r="AC51" s="939"/>
      <c r="AD51" s="939"/>
      <c r="AE51" s="940"/>
      <c r="AF51" s="941"/>
      <c r="AG51" s="919"/>
      <c r="AH51" s="919"/>
      <c r="AI51" s="919"/>
      <c r="AJ51" s="942"/>
      <c r="AK51" s="943"/>
      <c r="AL51" s="939"/>
      <c r="AM51" s="939"/>
      <c r="AN51" s="939"/>
      <c r="AO51" s="939"/>
      <c r="AP51" s="939"/>
      <c r="AQ51" s="939"/>
      <c r="AR51" s="939"/>
      <c r="AS51" s="939"/>
      <c r="AT51" s="939"/>
      <c r="AU51" s="939"/>
      <c r="AV51" s="939"/>
      <c r="AW51" s="939"/>
      <c r="AX51" s="939"/>
      <c r="AY51" s="939"/>
      <c r="AZ51" s="944"/>
      <c r="BA51" s="944"/>
      <c r="BB51" s="944"/>
      <c r="BC51" s="944"/>
      <c r="BD51" s="944"/>
      <c r="BE51" s="916"/>
      <c r="BF51" s="916"/>
      <c r="BG51" s="916"/>
      <c r="BH51" s="916"/>
      <c r="BI51" s="917"/>
      <c r="BJ51" s="56"/>
      <c r="BK51" s="56"/>
      <c r="BL51" s="56"/>
      <c r="BM51" s="56"/>
      <c r="BN51" s="56"/>
      <c r="BO51" s="55"/>
      <c r="BP51" s="55"/>
      <c r="BQ51" s="52">
        <v>45</v>
      </c>
      <c r="BR51" s="72"/>
      <c r="BS51" s="911"/>
      <c r="BT51" s="912"/>
      <c r="BU51" s="912"/>
      <c r="BV51" s="912"/>
      <c r="BW51" s="912"/>
      <c r="BX51" s="912"/>
      <c r="BY51" s="912"/>
      <c r="BZ51" s="912"/>
      <c r="CA51" s="912"/>
      <c r="CB51" s="912"/>
      <c r="CC51" s="912"/>
      <c r="CD51" s="912"/>
      <c r="CE51" s="912"/>
      <c r="CF51" s="912"/>
      <c r="CG51" s="913"/>
      <c r="CH51" s="918"/>
      <c r="CI51" s="919"/>
      <c r="CJ51" s="919"/>
      <c r="CK51" s="919"/>
      <c r="CL51" s="929"/>
      <c r="CM51" s="918"/>
      <c r="CN51" s="919"/>
      <c r="CO51" s="919"/>
      <c r="CP51" s="919"/>
      <c r="CQ51" s="929"/>
      <c r="CR51" s="918"/>
      <c r="CS51" s="919"/>
      <c r="CT51" s="919"/>
      <c r="CU51" s="919"/>
      <c r="CV51" s="929"/>
      <c r="CW51" s="918"/>
      <c r="CX51" s="919"/>
      <c r="CY51" s="919"/>
      <c r="CZ51" s="919"/>
      <c r="DA51" s="929"/>
      <c r="DB51" s="918"/>
      <c r="DC51" s="919"/>
      <c r="DD51" s="919"/>
      <c r="DE51" s="919"/>
      <c r="DF51" s="929"/>
      <c r="DG51" s="918"/>
      <c r="DH51" s="919"/>
      <c r="DI51" s="919"/>
      <c r="DJ51" s="919"/>
      <c r="DK51" s="929"/>
      <c r="DL51" s="918"/>
      <c r="DM51" s="919"/>
      <c r="DN51" s="919"/>
      <c r="DO51" s="919"/>
      <c r="DP51" s="929"/>
      <c r="DQ51" s="918"/>
      <c r="DR51" s="919"/>
      <c r="DS51" s="919"/>
      <c r="DT51" s="919"/>
      <c r="DU51" s="929"/>
      <c r="DV51" s="911"/>
      <c r="DW51" s="912"/>
      <c r="DX51" s="912"/>
      <c r="DY51" s="912"/>
      <c r="DZ51" s="930"/>
      <c r="EA51" s="48"/>
    </row>
    <row r="52" spans="1:131" ht="26.25" customHeight="1" x14ac:dyDescent="0.2">
      <c r="A52" s="52">
        <v>25</v>
      </c>
      <c r="B52" s="911"/>
      <c r="C52" s="912"/>
      <c r="D52" s="912"/>
      <c r="E52" s="912"/>
      <c r="F52" s="912"/>
      <c r="G52" s="912"/>
      <c r="H52" s="912"/>
      <c r="I52" s="912"/>
      <c r="J52" s="912"/>
      <c r="K52" s="912"/>
      <c r="L52" s="912"/>
      <c r="M52" s="912"/>
      <c r="N52" s="912"/>
      <c r="O52" s="912"/>
      <c r="P52" s="913"/>
      <c r="Q52" s="938"/>
      <c r="R52" s="939"/>
      <c r="S52" s="939"/>
      <c r="T52" s="939"/>
      <c r="U52" s="939"/>
      <c r="V52" s="939"/>
      <c r="W52" s="939"/>
      <c r="X52" s="939"/>
      <c r="Y52" s="939"/>
      <c r="Z52" s="939"/>
      <c r="AA52" s="939"/>
      <c r="AB52" s="939"/>
      <c r="AC52" s="939"/>
      <c r="AD52" s="939"/>
      <c r="AE52" s="940"/>
      <c r="AF52" s="941"/>
      <c r="AG52" s="919"/>
      <c r="AH52" s="919"/>
      <c r="AI52" s="919"/>
      <c r="AJ52" s="942"/>
      <c r="AK52" s="943"/>
      <c r="AL52" s="939"/>
      <c r="AM52" s="939"/>
      <c r="AN52" s="939"/>
      <c r="AO52" s="939"/>
      <c r="AP52" s="939"/>
      <c r="AQ52" s="939"/>
      <c r="AR52" s="939"/>
      <c r="AS52" s="939"/>
      <c r="AT52" s="939"/>
      <c r="AU52" s="939"/>
      <c r="AV52" s="939"/>
      <c r="AW52" s="939"/>
      <c r="AX52" s="939"/>
      <c r="AY52" s="939"/>
      <c r="AZ52" s="944"/>
      <c r="BA52" s="944"/>
      <c r="BB52" s="944"/>
      <c r="BC52" s="944"/>
      <c r="BD52" s="944"/>
      <c r="BE52" s="916"/>
      <c r="BF52" s="916"/>
      <c r="BG52" s="916"/>
      <c r="BH52" s="916"/>
      <c r="BI52" s="917"/>
      <c r="BJ52" s="56"/>
      <c r="BK52" s="56"/>
      <c r="BL52" s="56"/>
      <c r="BM52" s="56"/>
      <c r="BN52" s="56"/>
      <c r="BO52" s="55"/>
      <c r="BP52" s="55"/>
      <c r="BQ52" s="52">
        <v>46</v>
      </c>
      <c r="BR52" s="72"/>
      <c r="BS52" s="911"/>
      <c r="BT52" s="912"/>
      <c r="BU52" s="912"/>
      <c r="BV52" s="912"/>
      <c r="BW52" s="912"/>
      <c r="BX52" s="912"/>
      <c r="BY52" s="912"/>
      <c r="BZ52" s="912"/>
      <c r="CA52" s="912"/>
      <c r="CB52" s="912"/>
      <c r="CC52" s="912"/>
      <c r="CD52" s="912"/>
      <c r="CE52" s="912"/>
      <c r="CF52" s="912"/>
      <c r="CG52" s="913"/>
      <c r="CH52" s="918"/>
      <c r="CI52" s="919"/>
      <c r="CJ52" s="919"/>
      <c r="CK52" s="919"/>
      <c r="CL52" s="929"/>
      <c r="CM52" s="918"/>
      <c r="CN52" s="919"/>
      <c r="CO52" s="919"/>
      <c r="CP52" s="919"/>
      <c r="CQ52" s="929"/>
      <c r="CR52" s="918"/>
      <c r="CS52" s="919"/>
      <c r="CT52" s="919"/>
      <c r="CU52" s="919"/>
      <c r="CV52" s="929"/>
      <c r="CW52" s="918"/>
      <c r="CX52" s="919"/>
      <c r="CY52" s="919"/>
      <c r="CZ52" s="919"/>
      <c r="DA52" s="929"/>
      <c r="DB52" s="918"/>
      <c r="DC52" s="919"/>
      <c r="DD52" s="919"/>
      <c r="DE52" s="919"/>
      <c r="DF52" s="929"/>
      <c r="DG52" s="918"/>
      <c r="DH52" s="919"/>
      <c r="DI52" s="919"/>
      <c r="DJ52" s="919"/>
      <c r="DK52" s="929"/>
      <c r="DL52" s="918"/>
      <c r="DM52" s="919"/>
      <c r="DN52" s="919"/>
      <c r="DO52" s="919"/>
      <c r="DP52" s="929"/>
      <c r="DQ52" s="918"/>
      <c r="DR52" s="919"/>
      <c r="DS52" s="919"/>
      <c r="DT52" s="919"/>
      <c r="DU52" s="929"/>
      <c r="DV52" s="911"/>
      <c r="DW52" s="912"/>
      <c r="DX52" s="912"/>
      <c r="DY52" s="912"/>
      <c r="DZ52" s="930"/>
      <c r="EA52" s="48"/>
    </row>
    <row r="53" spans="1:131" ht="26.25" customHeight="1" x14ac:dyDescent="0.2">
      <c r="A53" s="52">
        <v>26</v>
      </c>
      <c r="B53" s="911"/>
      <c r="C53" s="912"/>
      <c r="D53" s="912"/>
      <c r="E53" s="912"/>
      <c r="F53" s="912"/>
      <c r="G53" s="912"/>
      <c r="H53" s="912"/>
      <c r="I53" s="912"/>
      <c r="J53" s="912"/>
      <c r="K53" s="912"/>
      <c r="L53" s="912"/>
      <c r="M53" s="912"/>
      <c r="N53" s="912"/>
      <c r="O53" s="912"/>
      <c r="P53" s="913"/>
      <c r="Q53" s="938"/>
      <c r="R53" s="939"/>
      <c r="S53" s="939"/>
      <c r="T53" s="939"/>
      <c r="U53" s="939"/>
      <c r="V53" s="939"/>
      <c r="W53" s="939"/>
      <c r="X53" s="939"/>
      <c r="Y53" s="939"/>
      <c r="Z53" s="939"/>
      <c r="AA53" s="939"/>
      <c r="AB53" s="939"/>
      <c r="AC53" s="939"/>
      <c r="AD53" s="939"/>
      <c r="AE53" s="940"/>
      <c r="AF53" s="941"/>
      <c r="AG53" s="919"/>
      <c r="AH53" s="919"/>
      <c r="AI53" s="919"/>
      <c r="AJ53" s="942"/>
      <c r="AK53" s="943"/>
      <c r="AL53" s="939"/>
      <c r="AM53" s="939"/>
      <c r="AN53" s="939"/>
      <c r="AO53" s="939"/>
      <c r="AP53" s="939"/>
      <c r="AQ53" s="939"/>
      <c r="AR53" s="939"/>
      <c r="AS53" s="939"/>
      <c r="AT53" s="939"/>
      <c r="AU53" s="939"/>
      <c r="AV53" s="939"/>
      <c r="AW53" s="939"/>
      <c r="AX53" s="939"/>
      <c r="AY53" s="939"/>
      <c r="AZ53" s="944"/>
      <c r="BA53" s="944"/>
      <c r="BB53" s="944"/>
      <c r="BC53" s="944"/>
      <c r="BD53" s="944"/>
      <c r="BE53" s="916"/>
      <c r="BF53" s="916"/>
      <c r="BG53" s="916"/>
      <c r="BH53" s="916"/>
      <c r="BI53" s="917"/>
      <c r="BJ53" s="56"/>
      <c r="BK53" s="56"/>
      <c r="BL53" s="56"/>
      <c r="BM53" s="56"/>
      <c r="BN53" s="56"/>
      <c r="BO53" s="55"/>
      <c r="BP53" s="55"/>
      <c r="BQ53" s="52">
        <v>47</v>
      </c>
      <c r="BR53" s="72"/>
      <c r="BS53" s="911"/>
      <c r="BT53" s="912"/>
      <c r="BU53" s="912"/>
      <c r="BV53" s="912"/>
      <c r="BW53" s="912"/>
      <c r="BX53" s="912"/>
      <c r="BY53" s="912"/>
      <c r="BZ53" s="912"/>
      <c r="CA53" s="912"/>
      <c r="CB53" s="912"/>
      <c r="CC53" s="912"/>
      <c r="CD53" s="912"/>
      <c r="CE53" s="912"/>
      <c r="CF53" s="912"/>
      <c r="CG53" s="913"/>
      <c r="CH53" s="918"/>
      <c r="CI53" s="919"/>
      <c r="CJ53" s="919"/>
      <c r="CK53" s="919"/>
      <c r="CL53" s="929"/>
      <c r="CM53" s="918"/>
      <c r="CN53" s="919"/>
      <c r="CO53" s="919"/>
      <c r="CP53" s="919"/>
      <c r="CQ53" s="929"/>
      <c r="CR53" s="918"/>
      <c r="CS53" s="919"/>
      <c r="CT53" s="919"/>
      <c r="CU53" s="919"/>
      <c r="CV53" s="929"/>
      <c r="CW53" s="918"/>
      <c r="CX53" s="919"/>
      <c r="CY53" s="919"/>
      <c r="CZ53" s="919"/>
      <c r="DA53" s="929"/>
      <c r="DB53" s="918"/>
      <c r="DC53" s="919"/>
      <c r="DD53" s="919"/>
      <c r="DE53" s="919"/>
      <c r="DF53" s="929"/>
      <c r="DG53" s="918"/>
      <c r="DH53" s="919"/>
      <c r="DI53" s="919"/>
      <c r="DJ53" s="919"/>
      <c r="DK53" s="929"/>
      <c r="DL53" s="918"/>
      <c r="DM53" s="919"/>
      <c r="DN53" s="919"/>
      <c r="DO53" s="919"/>
      <c r="DP53" s="929"/>
      <c r="DQ53" s="918"/>
      <c r="DR53" s="919"/>
      <c r="DS53" s="919"/>
      <c r="DT53" s="919"/>
      <c r="DU53" s="929"/>
      <c r="DV53" s="911"/>
      <c r="DW53" s="912"/>
      <c r="DX53" s="912"/>
      <c r="DY53" s="912"/>
      <c r="DZ53" s="930"/>
      <c r="EA53" s="48"/>
    </row>
    <row r="54" spans="1:131" ht="26.25" customHeight="1" x14ac:dyDescent="0.2">
      <c r="A54" s="52">
        <v>27</v>
      </c>
      <c r="B54" s="911"/>
      <c r="C54" s="912"/>
      <c r="D54" s="912"/>
      <c r="E54" s="912"/>
      <c r="F54" s="912"/>
      <c r="G54" s="912"/>
      <c r="H54" s="912"/>
      <c r="I54" s="912"/>
      <c r="J54" s="912"/>
      <c r="K54" s="912"/>
      <c r="L54" s="912"/>
      <c r="M54" s="912"/>
      <c r="N54" s="912"/>
      <c r="O54" s="912"/>
      <c r="P54" s="913"/>
      <c r="Q54" s="938"/>
      <c r="R54" s="939"/>
      <c r="S54" s="939"/>
      <c r="T54" s="939"/>
      <c r="U54" s="939"/>
      <c r="V54" s="939"/>
      <c r="W54" s="939"/>
      <c r="X54" s="939"/>
      <c r="Y54" s="939"/>
      <c r="Z54" s="939"/>
      <c r="AA54" s="939"/>
      <c r="AB54" s="939"/>
      <c r="AC54" s="939"/>
      <c r="AD54" s="939"/>
      <c r="AE54" s="940"/>
      <c r="AF54" s="941"/>
      <c r="AG54" s="919"/>
      <c r="AH54" s="919"/>
      <c r="AI54" s="919"/>
      <c r="AJ54" s="942"/>
      <c r="AK54" s="943"/>
      <c r="AL54" s="939"/>
      <c r="AM54" s="939"/>
      <c r="AN54" s="939"/>
      <c r="AO54" s="939"/>
      <c r="AP54" s="939"/>
      <c r="AQ54" s="939"/>
      <c r="AR54" s="939"/>
      <c r="AS54" s="939"/>
      <c r="AT54" s="939"/>
      <c r="AU54" s="939"/>
      <c r="AV54" s="939"/>
      <c r="AW54" s="939"/>
      <c r="AX54" s="939"/>
      <c r="AY54" s="939"/>
      <c r="AZ54" s="944"/>
      <c r="BA54" s="944"/>
      <c r="BB54" s="944"/>
      <c r="BC54" s="944"/>
      <c r="BD54" s="944"/>
      <c r="BE54" s="916"/>
      <c r="BF54" s="916"/>
      <c r="BG54" s="916"/>
      <c r="BH54" s="916"/>
      <c r="BI54" s="917"/>
      <c r="BJ54" s="56"/>
      <c r="BK54" s="56"/>
      <c r="BL54" s="56"/>
      <c r="BM54" s="56"/>
      <c r="BN54" s="56"/>
      <c r="BO54" s="55"/>
      <c r="BP54" s="55"/>
      <c r="BQ54" s="52">
        <v>48</v>
      </c>
      <c r="BR54" s="72"/>
      <c r="BS54" s="911"/>
      <c r="BT54" s="912"/>
      <c r="BU54" s="912"/>
      <c r="BV54" s="912"/>
      <c r="BW54" s="912"/>
      <c r="BX54" s="912"/>
      <c r="BY54" s="912"/>
      <c r="BZ54" s="912"/>
      <c r="CA54" s="912"/>
      <c r="CB54" s="912"/>
      <c r="CC54" s="912"/>
      <c r="CD54" s="912"/>
      <c r="CE54" s="912"/>
      <c r="CF54" s="912"/>
      <c r="CG54" s="913"/>
      <c r="CH54" s="918"/>
      <c r="CI54" s="919"/>
      <c r="CJ54" s="919"/>
      <c r="CK54" s="919"/>
      <c r="CL54" s="929"/>
      <c r="CM54" s="918"/>
      <c r="CN54" s="919"/>
      <c r="CO54" s="919"/>
      <c r="CP54" s="919"/>
      <c r="CQ54" s="929"/>
      <c r="CR54" s="918"/>
      <c r="CS54" s="919"/>
      <c r="CT54" s="919"/>
      <c r="CU54" s="919"/>
      <c r="CV54" s="929"/>
      <c r="CW54" s="918"/>
      <c r="CX54" s="919"/>
      <c r="CY54" s="919"/>
      <c r="CZ54" s="919"/>
      <c r="DA54" s="929"/>
      <c r="DB54" s="918"/>
      <c r="DC54" s="919"/>
      <c r="DD54" s="919"/>
      <c r="DE54" s="919"/>
      <c r="DF54" s="929"/>
      <c r="DG54" s="918"/>
      <c r="DH54" s="919"/>
      <c r="DI54" s="919"/>
      <c r="DJ54" s="919"/>
      <c r="DK54" s="929"/>
      <c r="DL54" s="918"/>
      <c r="DM54" s="919"/>
      <c r="DN54" s="919"/>
      <c r="DO54" s="919"/>
      <c r="DP54" s="929"/>
      <c r="DQ54" s="918"/>
      <c r="DR54" s="919"/>
      <c r="DS54" s="919"/>
      <c r="DT54" s="919"/>
      <c r="DU54" s="929"/>
      <c r="DV54" s="911"/>
      <c r="DW54" s="912"/>
      <c r="DX54" s="912"/>
      <c r="DY54" s="912"/>
      <c r="DZ54" s="930"/>
      <c r="EA54" s="48"/>
    </row>
    <row r="55" spans="1:131" ht="26.25" customHeight="1" x14ac:dyDescent="0.2">
      <c r="A55" s="52">
        <v>28</v>
      </c>
      <c r="B55" s="911"/>
      <c r="C55" s="912"/>
      <c r="D55" s="912"/>
      <c r="E55" s="912"/>
      <c r="F55" s="912"/>
      <c r="G55" s="912"/>
      <c r="H55" s="912"/>
      <c r="I55" s="912"/>
      <c r="J55" s="912"/>
      <c r="K55" s="912"/>
      <c r="L55" s="912"/>
      <c r="M55" s="912"/>
      <c r="N55" s="912"/>
      <c r="O55" s="912"/>
      <c r="P55" s="913"/>
      <c r="Q55" s="938"/>
      <c r="R55" s="939"/>
      <c r="S55" s="939"/>
      <c r="T55" s="939"/>
      <c r="U55" s="939"/>
      <c r="V55" s="939"/>
      <c r="W55" s="939"/>
      <c r="X55" s="939"/>
      <c r="Y55" s="939"/>
      <c r="Z55" s="939"/>
      <c r="AA55" s="939"/>
      <c r="AB55" s="939"/>
      <c r="AC55" s="939"/>
      <c r="AD55" s="939"/>
      <c r="AE55" s="940"/>
      <c r="AF55" s="941"/>
      <c r="AG55" s="919"/>
      <c r="AH55" s="919"/>
      <c r="AI55" s="919"/>
      <c r="AJ55" s="942"/>
      <c r="AK55" s="943"/>
      <c r="AL55" s="939"/>
      <c r="AM55" s="939"/>
      <c r="AN55" s="939"/>
      <c r="AO55" s="939"/>
      <c r="AP55" s="939"/>
      <c r="AQ55" s="939"/>
      <c r="AR55" s="939"/>
      <c r="AS55" s="939"/>
      <c r="AT55" s="939"/>
      <c r="AU55" s="939"/>
      <c r="AV55" s="939"/>
      <c r="AW55" s="939"/>
      <c r="AX55" s="939"/>
      <c r="AY55" s="939"/>
      <c r="AZ55" s="944"/>
      <c r="BA55" s="944"/>
      <c r="BB55" s="944"/>
      <c r="BC55" s="944"/>
      <c r="BD55" s="944"/>
      <c r="BE55" s="916"/>
      <c r="BF55" s="916"/>
      <c r="BG55" s="916"/>
      <c r="BH55" s="916"/>
      <c r="BI55" s="917"/>
      <c r="BJ55" s="56"/>
      <c r="BK55" s="56"/>
      <c r="BL55" s="56"/>
      <c r="BM55" s="56"/>
      <c r="BN55" s="56"/>
      <c r="BO55" s="55"/>
      <c r="BP55" s="55"/>
      <c r="BQ55" s="52">
        <v>49</v>
      </c>
      <c r="BR55" s="72"/>
      <c r="BS55" s="911"/>
      <c r="BT55" s="912"/>
      <c r="BU55" s="912"/>
      <c r="BV55" s="912"/>
      <c r="BW55" s="912"/>
      <c r="BX55" s="912"/>
      <c r="BY55" s="912"/>
      <c r="BZ55" s="912"/>
      <c r="CA55" s="912"/>
      <c r="CB55" s="912"/>
      <c r="CC55" s="912"/>
      <c r="CD55" s="912"/>
      <c r="CE55" s="912"/>
      <c r="CF55" s="912"/>
      <c r="CG55" s="913"/>
      <c r="CH55" s="918"/>
      <c r="CI55" s="919"/>
      <c r="CJ55" s="919"/>
      <c r="CK55" s="919"/>
      <c r="CL55" s="929"/>
      <c r="CM55" s="918"/>
      <c r="CN55" s="919"/>
      <c r="CO55" s="919"/>
      <c r="CP55" s="919"/>
      <c r="CQ55" s="929"/>
      <c r="CR55" s="918"/>
      <c r="CS55" s="919"/>
      <c r="CT55" s="919"/>
      <c r="CU55" s="919"/>
      <c r="CV55" s="929"/>
      <c r="CW55" s="918"/>
      <c r="CX55" s="919"/>
      <c r="CY55" s="919"/>
      <c r="CZ55" s="919"/>
      <c r="DA55" s="929"/>
      <c r="DB55" s="918"/>
      <c r="DC55" s="919"/>
      <c r="DD55" s="919"/>
      <c r="DE55" s="919"/>
      <c r="DF55" s="929"/>
      <c r="DG55" s="918"/>
      <c r="DH55" s="919"/>
      <c r="DI55" s="919"/>
      <c r="DJ55" s="919"/>
      <c r="DK55" s="929"/>
      <c r="DL55" s="918"/>
      <c r="DM55" s="919"/>
      <c r="DN55" s="919"/>
      <c r="DO55" s="919"/>
      <c r="DP55" s="929"/>
      <c r="DQ55" s="918"/>
      <c r="DR55" s="919"/>
      <c r="DS55" s="919"/>
      <c r="DT55" s="919"/>
      <c r="DU55" s="929"/>
      <c r="DV55" s="911"/>
      <c r="DW55" s="912"/>
      <c r="DX55" s="912"/>
      <c r="DY55" s="912"/>
      <c r="DZ55" s="930"/>
      <c r="EA55" s="48"/>
    </row>
    <row r="56" spans="1:131" ht="26.25" customHeight="1" x14ac:dyDescent="0.2">
      <c r="A56" s="52">
        <v>29</v>
      </c>
      <c r="B56" s="911"/>
      <c r="C56" s="912"/>
      <c r="D56" s="912"/>
      <c r="E56" s="912"/>
      <c r="F56" s="912"/>
      <c r="G56" s="912"/>
      <c r="H56" s="912"/>
      <c r="I56" s="912"/>
      <c r="J56" s="912"/>
      <c r="K56" s="912"/>
      <c r="L56" s="912"/>
      <c r="M56" s="912"/>
      <c r="N56" s="912"/>
      <c r="O56" s="912"/>
      <c r="P56" s="913"/>
      <c r="Q56" s="938"/>
      <c r="R56" s="939"/>
      <c r="S56" s="939"/>
      <c r="T56" s="939"/>
      <c r="U56" s="939"/>
      <c r="V56" s="939"/>
      <c r="W56" s="939"/>
      <c r="X56" s="939"/>
      <c r="Y56" s="939"/>
      <c r="Z56" s="939"/>
      <c r="AA56" s="939"/>
      <c r="AB56" s="939"/>
      <c r="AC56" s="939"/>
      <c r="AD56" s="939"/>
      <c r="AE56" s="940"/>
      <c r="AF56" s="941"/>
      <c r="AG56" s="919"/>
      <c r="AH56" s="919"/>
      <c r="AI56" s="919"/>
      <c r="AJ56" s="942"/>
      <c r="AK56" s="943"/>
      <c r="AL56" s="939"/>
      <c r="AM56" s="939"/>
      <c r="AN56" s="939"/>
      <c r="AO56" s="939"/>
      <c r="AP56" s="939"/>
      <c r="AQ56" s="939"/>
      <c r="AR56" s="939"/>
      <c r="AS56" s="939"/>
      <c r="AT56" s="939"/>
      <c r="AU56" s="939"/>
      <c r="AV56" s="939"/>
      <c r="AW56" s="939"/>
      <c r="AX56" s="939"/>
      <c r="AY56" s="939"/>
      <c r="AZ56" s="944"/>
      <c r="BA56" s="944"/>
      <c r="BB56" s="944"/>
      <c r="BC56" s="944"/>
      <c r="BD56" s="944"/>
      <c r="BE56" s="916"/>
      <c r="BF56" s="916"/>
      <c r="BG56" s="916"/>
      <c r="BH56" s="916"/>
      <c r="BI56" s="917"/>
      <c r="BJ56" s="56"/>
      <c r="BK56" s="56"/>
      <c r="BL56" s="56"/>
      <c r="BM56" s="56"/>
      <c r="BN56" s="56"/>
      <c r="BO56" s="55"/>
      <c r="BP56" s="55"/>
      <c r="BQ56" s="52">
        <v>50</v>
      </c>
      <c r="BR56" s="72"/>
      <c r="BS56" s="911"/>
      <c r="BT56" s="912"/>
      <c r="BU56" s="912"/>
      <c r="BV56" s="912"/>
      <c r="BW56" s="912"/>
      <c r="BX56" s="912"/>
      <c r="BY56" s="912"/>
      <c r="BZ56" s="912"/>
      <c r="CA56" s="912"/>
      <c r="CB56" s="912"/>
      <c r="CC56" s="912"/>
      <c r="CD56" s="912"/>
      <c r="CE56" s="912"/>
      <c r="CF56" s="912"/>
      <c r="CG56" s="913"/>
      <c r="CH56" s="918"/>
      <c r="CI56" s="919"/>
      <c r="CJ56" s="919"/>
      <c r="CK56" s="919"/>
      <c r="CL56" s="929"/>
      <c r="CM56" s="918"/>
      <c r="CN56" s="919"/>
      <c r="CO56" s="919"/>
      <c r="CP56" s="919"/>
      <c r="CQ56" s="929"/>
      <c r="CR56" s="918"/>
      <c r="CS56" s="919"/>
      <c r="CT56" s="919"/>
      <c r="CU56" s="919"/>
      <c r="CV56" s="929"/>
      <c r="CW56" s="918"/>
      <c r="CX56" s="919"/>
      <c r="CY56" s="919"/>
      <c r="CZ56" s="919"/>
      <c r="DA56" s="929"/>
      <c r="DB56" s="918"/>
      <c r="DC56" s="919"/>
      <c r="DD56" s="919"/>
      <c r="DE56" s="919"/>
      <c r="DF56" s="929"/>
      <c r="DG56" s="918"/>
      <c r="DH56" s="919"/>
      <c r="DI56" s="919"/>
      <c r="DJ56" s="919"/>
      <c r="DK56" s="929"/>
      <c r="DL56" s="918"/>
      <c r="DM56" s="919"/>
      <c r="DN56" s="919"/>
      <c r="DO56" s="919"/>
      <c r="DP56" s="929"/>
      <c r="DQ56" s="918"/>
      <c r="DR56" s="919"/>
      <c r="DS56" s="919"/>
      <c r="DT56" s="919"/>
      <c r="DU56" s="929"/>
      <c r="DV56" s="911"/>
      <c r="DW56" s="912"/>
      <c r="DX56" s="912"/>
      <c r="DY56" s="912"/>
      <c r="DZ56" s="930"/>
      <c r="EA56" s="48"/>
    </row>
    <row r="57" spans="1:131" ht="26.25" customHeight="1" x14ac:dyDescent="0.2">
      <c r="A57" s="52">
        <v>30</v>
      </c>
      <c r="B57" s="911"/>
      <c r="C57" s="912"/>
      <c r="D57" s="912"/>
      <c r="E57" s="912"/>
      <c r="F57" s="912"/>
      <c r="G57" s="912"/>
      <c r="H57" s="912"/>
      <c r="I57" s="912"/>
      <c r="J57" s="912"/>
      <c r="K57" s="912"/>
      <c r="L57" s="912"/>
      <c r="M57" s="912"/>
      <c r="N57" s="912"/>
      <c r="O57" s="912"/>
      <c r="P57" s="913"/>
      <c r="Q57" s="938"/>
      <c r="R57" s="939"/>
      <c r="S57" s="939"/>
      <c r="T57" s="939"/>
      <c r="U57" s="939"/>
      <c r="V57" s="939"/>
      <c r="W57" s="939"/>
      <c r="X57" s="939"/>
      <c r="Y57" s="939"/>
      <c r="Z57" s="939"/>
      <c r="AA57" s="939"/>
      <c r="AB57" s="939"/>
      <c r="AC57" s="939"/>
      <c r="AD57" s="939"/>
      <c r="AE57" s="940"/>
      <c r="AF57" s="941"/>
      <c r="AG57" s="919"/>
      <c r="AH57" s="919"/>
      <c r="AI57" s="919"/>
      <c r="AJ57" s="942"/>
      <c r="AK57" s="943"/>
      <c r="AL57" s="939"/>
      <c r="AM57" s="939"/>
      <c r="AN57" s="939"/>
      <c r="AO57" s="939"/>
      <c r="AP57" s="939"/>
      <c r="AQ57" s="939"/>
      <c r="AR57" s="939"/>
      <c r="AS57" s="939"/>
      <c r="AT57" s="939"/>
      <c r="AU57" s="939"/>
      <c r="AV57" s="939"/>
      <c r="AW57" s="939"/>
      <c r="AX57" s="939"/>
      <c r="AY57" s="939"/>
      <c r="AZ57" s="944"/>
      <c r="BA57" s="944"/>
      <c r="BB57" s="944"/>
      <c r="BC57" s="944"/>
      <c r="BD57" s="944"/>
      <c r="BE57" s="916"/>
      <c r="BF57" s="916"/>
      <c r="BG57" s="916"/>
      <c r="BH57" s="916"/>
      <c r="BI57" s="917"/>
      <c r="BJ57" s="56"/>
      <c r="BK57" s="56"/>
      <c r="BL57" s="56"/>
      <c r="BM57" s="56"/>
      <c r="BN57" s="56"/>
      <c r="BO57" s="55"/>
      <c r="BP57" s="55"/>
      <c r="BQ57" s="52">
        <v>51</v>
      </c>
      <c r="BR57" s="72"/>
      <c r="BS57" s="911"/>
      <c r="BT57" s="912"/>
      <c r="BU57" s="912"/>
      <c r="BV57" s="912"/>
      <c r="BW57" s="912"/>
      <c r="BX57" s="912"/>
      <c r="BY57" s="912"/>
      <c r="BZ57" s="912"/>
      <c r="CA57" s="912"/>
      <c r="CB57" s="912"/>
      <c r="CC57" s="912"/>
      <c r="CD57" s="912"/>
      <c r="CE57" s="912"/>
      <c r="CF57" s="912"/>
      <c r="CG57" s="913"/>
      <c r="CH57" s="918"/>
      <c r="CI57" s="919"/>
      <c r="CJ57" s="919"/>
      <c r="CK57" s="919"/>
      <c r="CL57" s="929"/>
      <c r="CM57" s="918"/>
      <c r="CN57" s="919"/>
      <c r="CO57" s="919"/>
      <c r="CP57" s="919"/>
      <c r="CQ57" s="929"/>
      <c r="CR57" s="918"/>
      <c r="CS57" s="919"/>
      <c r="CT57" s="919"/>
      <c r="CU57" s="919"/>
      <c r="CV57" s="929"/>
      <c r="CW57" s="918"/>
      <c r="CX57" s="919"/>
      <c r="CY57" s="919"/>
      <c r="CZ57" s="919"/>
      <c r="DA57" s="929"/>
      <c r="DB57" s="918"/>
      <c r="DC57" s="919"/>
      <c r="DD57" s="919"/>
      <c r="DE57" s="919"/>
      <c r="DF57" s="929"/>
      <c r="DG57" s="918"/>
      <c r="DH57" s="919"/>
      <c r="DI57" s="919"/>
      <c r="DJ57" s="919"/>
      <c r="DK57" s="929"/>
      <c r="DL57" s="918"/>
      <c r="DM57" s="919"/>
      <c r="DN57" s="919"/>
      <c r="DO57" s="919"/>
      <c r="DP57" s="929"/>
      <c r="DQ57" s="918"/>
      <c r="DR57" s="919"/>
      <c r="DS57" s="919"/>
      <c r="DT57" s="919"/>
      <c r="DU57" s="929"/>
      <c r="DV57" s="911"/>
      <c r="DW57" s="912"/>
      <c r="DX57" s="912"/>
      <c r="DY57" s="912"/>
      <c r="DZ57" s="930"/>
      <c r="EA57" s="48"/>
    </row>
    <row r="58" spans="1:131" ht="26.25" customHeight="1" x14ac:dyDescent="0.2">
      <c r="A58" s="52">
        <v>31</v>
      </c>
      <c r="B58" s="911"/>
      <c r="C58" s="912"/>
      <c r="D58" s="912"/>
      <c r="E58" s="912"/>
      <c r="F58" s="912"/>
      <c r="G58" s="912"/>
      <c r="H58" s="912"/>
      <c r="I58" s="912"/>
      <c r="J58" s="912"/>
      <c r="K58" s="912"/>
      <c r="L58" s="912"/>
      <c r="M58" s="912"/>
      <c r="N58" s="912"/>
      <c r="O58" s="912"/>
      <c r="P58" s="913"/>
      <c r="Q58" s="938"/>
      <c r="R58" s="939"/>
      <c r="S58" s="939"/>
      <c r="T58" s="939"/>
      <c r="U58" s="939"/>
      <c r="V58" s="939"/>
      <c r="W58" s="939"/>
      <c r="X58" s="939"/>
      <c r="Y58" s="939"/>
      <c r="Z58" s="939"/>
      <c r="AA58" s="939"/>
      <c r="AB58" s="939"/>
      <c r="AC58" s="939"/>
      <c r="AD58" s="939"/>
      <c r="AE58" s="940"/>
      <c r="AF58" s="941"/>
      <c r="AG58" s="919"/>
      <c r="AH58" s="919"/>
      <c r="AI58" s="919"/>
      <c r="AJ58" s="942"/>
      <c r="AK58" s="943"/>
      <c r="AL58" s="939"/>
      <c r="AM58" s="939"/>
      <c r="AN58" s="939"/>
      <c r="AO58" s="939"/>
      <c r="AP58" s="939"/>
      <c r="AQ58" s="939"/>
      <c r="AR58" s="939"/>
      <c r="AS58" s="939"/>
      <c r="AT58" s="939"/>
      <c r="AU58" s="939"/>
      <c r="AV58" s="939"/>
      <c r="AW58" s="939"/>
      <c r="AX58" s="939"/>
      <c r="AY58" s="939"/>
      <c r="AZ58" s="944"/>
      <c r="BA58" s="944"/>
      <c r="BB58" s="944"/>
      <c r="BC58" s="944"/>
      <c r="BD58" s="944"/>
      <c r="BE58" s="916"/>
      <c r="BF58" s="916"/>
      <c r="BG58" s="916"/>
      <c r="BH58" s="916"/>
      <c r="BI58" s="917"/>
      <c r="BJ58" s="56"/>
      <c r="BK58" s="56"/>
      <c r="BL58" s="56"/>
      <c r="BM58" s="56"/>
      <c r="BN58" s="56"/>
      <c r="BO58" s="55"/>
      <c r="BP58" s="55"/>
      <c r="BQ58" s="52">
        <v>52</v>
      </c>
      <c r="BR58" s="72"/>
      <c r="BS58" s="911"/>
      <c r="BT58" s="912"/>
      <c r="BU58" s="912"/>
      <c r="BV58" s="912"/>
      <c r="BW58" s="912"/>
      <c r="BX58" s="912"/>
      <c r="BY58" s="912"/>
      <c r="BZ58" s="912"/>
      <c r="CA58" s="912"/>
      <c r="CB58" s="912"/>
      <c r="CC58" s="912"/>
      <c r="CD58" s="912"/>
      <c r="CE58" s="912"/>
      <c r="CF58" s="912"/>
      <c r="CG58" s="913"/>
      <c r="CH58" s="918"/>
      <c r="CI58" s="919"/>
      <c r="CJ58" s="919"/>
      <c r="CK58" s="919"/>
      <c r="CL58" s="929"/>
      <c r="CM58" s="918"/>
      <c r="CN58" s="919"/>
      <c r="CO58" s="919"/>
      <c r="CP58" s="919"/>
      <c r="CQ58" s="929"/>
      <c r="CR58" s="918"/>
      <c r="CS58" s="919"/>
      <c r="CT58" s="919"/>
      <c r="CU58" s="919"/>
      <c r="CV58" s="929"/>
      <c r="CW58" s="918"/>
      <c r="CX58" s="919"/>
      <c r="CY58" s="919"/>
      <c r="CZ58" s="919"/>
      <c r="DA58" s="929"/>
      <c r="DB58" s="918"/>
      <c r="DC58" s="919"/>
      <c r="DD58" s="919"/>
      <c r="DE58" s="919"/>
      <c r="DF58" s="929"/>
      <c r="DG58" s="918"/>
      <c r="DH58" s="919"/>
      <c r="DI58" s="919"/>
      <c r="DJ58" s="919"/>
      <c r="DK58" s="929"/>
      <c r="DL58" s="918"/>
      <c r="DM58" s="919"/>
      <c r="DN58" s="919"/>
      <c r="DO58" s="919"/>
      <c r="DP58" s="929"/>
      <c r="DQ58" s="918"/>
      <c r="DR58" s="919"/>
      <c r="DS58" s="919"/>
      <c r="DT58" s="919"/>
      <c r="DU58" s="929"/>
      <c r="DV58" s="911"/>
      <c r="DW58" s="912"/>
      <c r="DX58" s="912"/>
      <c r="DY58" s="912"/>
      <c r="DZ58" s="930"/>
      <c r="EA58" s="48"/>
    </row>
    <row r="59" spans="1:131" ht="26.25" customHeight="1" x14ac:dyDescent="0.2">
      <c r="A59" s="52">
        <v>32</v>
      </c>
      <c r="B59" s="911"/>
      <c r="C59" s="912"/>
      <c r="D59" s="912"/>
      <c r="E59" s="912"/>
      <c r="F59" s="912"/>
      <c r="G59" s="912"/>
      <c r="H59" s="912"/>
      <c r="I59" s="912"/>
      <c r="J59" s="912"/>
      <c r="K59" s="912"/>
      <c r="L59" s="912"/>
      <c r="M59" s="912"/>
      <c r="N59" s="912"/>
      <c r="O59" s="912"/>
      <c r="P59" s="913"/>
      <c r="Q59" s="938"/>
      <c r="R59" s="939"/>
      <c r="S59" s="939"/>
      <c r="T59" s="939"/>
      <c r="U59" s="939"/>
      <c r="V59" s="939"/>
      <c r="W59" s="939"/>
      <c r="X59" s="939"/>
      <c r="Y59" s="939"/>
      <c r="Z59" s="939"/>
      <c r="AA59" s="939"/>
      <c r="AB59" s="939"/>
      <c r="AC59" s="939"/>
      <c r="AD59" s="939"/>
      <c r="AE59" s="940"/>
      <c r="AF59" s="941"/>
      <c r="AG59" s="919"/>
      <c r="AH59" s="919"/>
      <c r="AI59" s="919"/>
      <c r="AJ59" s="942"/>
      <c r="AK59" s="943"/>
      <c r="AL59" s="939"/>
      <c r="AM59" s="939"/>
      <c r="AN59" s="939"/>
      <c r="AO59" s="939"/>
      <c r="AP59" s="939"/>
      <c r="AQ59" s="939"/>
      <c r="AR59" s="939"/>
      <c r="AS59" s="939"/>
      <c r="AT59" s="939"/>
      <c r="AU59" s="939"/>
      <c r="AV59" s="939"/>
      <c r="AW59" s="939"/>
      <c r="AX59" s="939"/>
      <c r="AY59" s="939"/>
      <c r="AZ59" s="944"/>
      <c r="BA59" s="944"/>
      <c r="BB59" s="944"/>
      <c r="BC59" s="944"/>
      <c r="BD59" s="944"/>
      <c r="BE59" s="916"/>
      <c r="BF59" s="916"/>
      <c r="BG59" s="916"/>
      <c r="BH59" s="916"/>
      <c r="BI59" s="917"/>
      <c r="BJ59" s="56"/>
      <c r="BK59" s="56"/>
      <c r="BL59" s="56"/>
      <c r="BM59" s="56"/>
      <c r="BN59" s="56"/>
      <c r="BO59" s="55"/>
      <c r="BP59" s="55"/>
      <c r="BQ59" s="52">
        <v>53</v>
      </c>
      <c r="BR59" s="72"/>
      <c r="BS59" s="911"/>
      <c r="BT59" s="912"/>
      <c r="BU59" s="912"/>
      <c r="BV59" s="912"/>
      <c r="BW59" s="912"/>
      <c r="BX59" s="912"/>
      <c r="BY59" s="912"/>
      <c r="BZ59" s="912"/>
      <c r="CA59" s="912"/>
      <c r="CB59" s="912"/>
      <c r="CC59" s="912"/>
      <c r="CD59" s="912"/>
      <c r="CE59" s="912"/>
      <c r="CF59" s="912"/>
      <c r="CG59" s="913"/>
      <c r="CH59" s="918"/>
      <c r="CI59" s="919"/>
      <c r="CJ59" s="919"/>
      <c r="CK59" s="919"/>
      <c r="CL59" s="929"/>
      <c r="CM59" s="918"/>
      <c r="CN59" s="919"/>
      <c r="CO59" s="919"/>
      <c r="CP59" s="919"/>
      <c r="CQ59" s="929"/>
      <c r="CR59" s="918"/>
      <c r="CS59" s="919"/>
      <c r="CT59" s="919"/>
      <c r="CU59" s="919"/>
      <c r="CV59" s="929"/>
      <c r="CW59" s="918"/>
      <c r="CX59" s="919"/>
      <c r="CY59" s="919"/>
      <c r="CZ59" s="919"/>
      <c r="DA59" s="929"/>
      <c r="DB59" s="918"/>
      <c r="DC59" s="919"/>
      <c r="DD59" s="919"/>
      <c r="DE59" s="919"/>
      <c r="DF59" s="929"/>
      <c r="DG59" s="918"/>
      <c r="DH59" s="919"/>
      <c r="DI59" s="919"/>
      <c r="DJ59" s="919"/>
      <c r="DK59" s="929"/>
      <c r="DL59" s="918"/>
      <c r="DM59" s="919"/>
      <c r="DN59" s="919"/>
      <c r="DO59" s="919"/>
      <c r="DP59" s="929"/>
      <c r="DQ59" s="918"/>
      <c r="DR59" s="919"/>
      <c r="DS59" s="919"/>
      <c r="DT59" s="919"/>
      <c r="DU59" s="929"/>
      <c r="DV59" s="911"/>
      <c r="DW59" s="912"/>
      <c r="DX59" s="912"/>
      <c r="DY59" s="912"/>
      <c r="DZ59" s="930"/>
      <c r="EA59" s="48"/>
    </row>
    <row r="60" spans="1:131" ht="26.25" customHeight="1" x14ac:dyDescent="0.2">
      <c r="A60" s="52">
        <v>33</v>
      </c>
      <c r="B60" s="911"/>
      <c r="C60" s="912"/>
      <c r="D60" s="912"/>
      <c r="E60" s="912"/>
      <c r="F60" s="912"/>
      <c r="G60" s="912"/>
      <c r="H60" s="912"/>
      <c r="I60" s="912"/>
      <c r="J60" s="912"/>
      <c r="K60" s="912"/>
      <c r="L60" s="912"/>
      <c r="M60" s="912"/>
      <c r="N60" s="912"/>
      <c r="O60" s="912"/>
      <c r="P60" s="913"/>
      <c r="Q60" s="938"/>
      <c r="R60" s="939"/>
      <c r="S60" s="939"/>
      <c r="T60" s="939"/>
      <c r="U60" s="939"/>
      <c r="V60" s="939"/>
      <c r="W60" s="939"/>
      <c r="X60" s="939"/>
      <c r="Y60" s="939"/>
      <c r="Z60" s="939"/>
      <c r="AA60" s="939"/>
      <c r="AB60" s="939"/>
      <c r="AC60" s="939"/>
      <c r="AD60" s="939"/>
      <c r="AE60" s="940"/>
      <c r="AF60" s="941"/>
      <c r="AG60" s="919"/>
      <c r="AH60" s="919"/>
      <c r="AI60" s="919"/>
      <c r="AJ60" s="942"/>
      <c r="AK60" s="943"/>
      <c r="AL60" s="939"/>
      <c r="AM60" s="939"/>
      <c r="AN60" s="939"/>
      <c r="AO60" s="939"/>
      <c r="AP60" s="939"/>
      <c r="AQ60" s="939"/>
      <c r="AR60" s="939"/>
      <c r="AS60" s="939"/>
      <c r="AT60" s="939"/>
      <c r="AU60" s="939"/>
      <c r="AV60" s="939"/>
      <c r="AW60" s="939"/>
      <c r="AX60" s="939"/>
      <c r="AY60" s="939"/>
      <c r="AZ60" s="944"/>
      <c r="BA60" s="944"/>
      <c r="BB60" s="944"/>
      <c r="BC60" s="944"/>
      <c r="BD60" s="944"/>
      <c r="BE60" s="916"/>
      <c r="BF60" s="916"/>
      <c r="BG60" s="916"/>
      <c r="BH60" s="916"/>
      <c r="BI60" s="917"/>
      <c r="BJ60" s="56"/>
      <c r="BK60" s="56"/>
      <c r="BL60" s="56"/>
      <c r="BM60" s="56"/>
      <c r="BN60" s="56"/>
      <c r="BO60" s="55"/>
      <c r="BP60" s="55"/>
      <c r="BQ60" s="52">
        <v>54</v>
      </c>
      <c r="BR60" s="72"/>
      <c r="BS60" s="911"/>
      <c r="BT60" s="912"/>
      <c r="BU60" s="912"/>
      <c r="BV60" s="912"/>
      <c r="BW60" s="912"/>
      <c r="BX60" s="912"/>
      <c r="BY60" s="912"/>
      <c r="BZ60" s="912"/>
      <c r="CA60" s="912"/>
      <c r="CB60" s="912"/>
      <c r="CC60" s="912"/>
      <c r="CD60" s="912"/>
      <c r="CE60" s="912"/>
      <c r="CF60" s="912"/>
      <c r="CG60" s="913"/>
      <c r="CH60" s="918"/>
      <c r="CI60" s="919"/>
      <c r="CJ60" s="919"/>
      <c r="CK60" s="919"/>
      <c r="CL60" s="929"/>
      <c r="CM60" s="918"/>
      <c r="CN60" s="919"/>
      <c r="CO60" s="919"/>
      <c r="CP60" s="919"/>
      <c r="CQ60" s="929"/>
      <c r="CR60" s="918"/>
      <c r="CS60" s="919"/>
      <c r="CT60" s="919"/>
      <c r="CU60" s="919"/>
      <c r="CV60" s="929"/>
      <c r="CW60" s="918"/>
      <c r="CX60" s="919"/>
      <c r="CY60" s="919"/>
      <c r="CZ60" s="919"/>
      <c r="DA60" s="929"/>
      <c r="DB60" s="918"/>
      <c r="DC60" s="919"/>
      <c r="DD60" s="919"/>
      <c r="DE60" s="919"/>
      <c r="DF60" s="929"/>
      <c r="DG60" s="918"/>
      <c r="DH60" s="919"/>
      <c r="DI60" s="919"/>
      <c r="DJ60" s="919"/>
      <c r="DK60" s="929"/>
      <c r="DL60" s="918"/>
      <c r="DM60" s="919"/>
      <c r="DN60" s="919"/>
      <c r="DO60" s="919"/>
      <c r="DP60" s="929"/>
      <c r="DQ60" s="918"/>
      <c r="DR60" s="919"/>
      <c r="DS60" s="919"/>
      <c r="DT60" s="919"/>
      <c r="DU60" s="929"/>
      <c r="DV60" s="911"/>
      <c r="DW60" s="912"/>
      <c r="DX60" s="912"/>
      <c r="DY60" s="912"/>
      <c r="DZ60" s="930"/>
      <c r="EA60" s="48"/>
    </row>
    <row r="61" spans="1:131" ht="26.25" customHeight="1" x14ac:dyDescent="0.2">
      <c r="A61" s="52">
        <v>34</v>
      </c>
      <c r="B61" s="911"/>
      <c r="C61" s="912"/>
      <c r="D61" s="912"/>
      <c r="E61" s="912"/>
      <c r="F61" s="912"/>
      <c r="G61" s="912"/>
      <c r="H61" s="912"/>
      <c r="I61" s="912"/>
      <c r="J61" s="912"/>
      <c r="K61" s="912"/>
      <c r="L61" s="912"/>
      <c r="M61" s="912"/>
      <c r="N61" s="912"/>
      <c r="O61" s="912"/>
      <c r="P61" s="913"/>
      <c r="Q61" s="938"/>
      <c r="R61" s="939"/>
      <c r="S61" s="939"/>
      <c r="T61" s="939"/>
      <c r="U61" s="939"/>
      <c r="V61" s="939"/>
      <c r="W61" s="939"/>
      <c r="X61" s="939"/>
      <c r="Y61" s="939"/>
      <c r="Z61" s="939"/>
      <c r="AA61" s="939"/>
      <c r="AB61" s="939"/>
      <c r="AC61" s="939"/>
      <c r="AD61" s="939"/>
      <c r="AE61" s="940"/>
      <c r="AF61" s="941"/>
      <c r="AG61" s="919"/>
      <c r="AH61" s="919"/>
      <c r="AI61" s="919"/>
      <c r="AJ61" s="942"/>
      <c r="AK61" s="943"/>
      <c r="AL61" s="939"/>
      <c r="AM61" s="939"/>
      <c r="AN61" s="939"/>
      <c r="AO61" s="939"/>
      <c r="AP61" s="939"/>
      <c r="AQ61" s="939"/>
      <c r="AR61" s="939"/>
      <c r="AS61" s="939"/>
      <c r="AT61" s="939"/>
      <c r="AU61" s="939"/>
      <c r="AV61" s="939"/>
      <c r="AW61" s="939"/>
      <c r="AX61" s="939"/>
      <c r="AY61" s="939"/>
      <c r="AZ61" s="944"/>
      <c r="BA61" s="944"/>
      <c r="BB61" s="944"/>
      <c r="BC61" s="944"/>
      <c r="BD61" s="944"/>
      <c r="BE61" s="916"/>
      <c r="BF61" s="916"/>
      <c r="BG61" s="916"/>
      <c r="BH61" s="916"/>
      <c r="BI61" s="917"/>
      <c r="BJ61" s="56"/>
      <c r="BK61" s="56"/>
      <c r="BL61" s="56"/>
      <c r="BM61" s="56"/>
      <c r="BN61" s="56"/>
      <c r="BO61" s="55"/>
      <c r="BP61" s="55"/>
      <c r="BQ61" s="52">
        <v>55</v>
      </c>
      <c r="BR61" s="72"/>
      <c r="BS61" s="911"/>
      <c r="BT61" s="912"/>
      <c r="BU61" s="912"/>
      <c r="BV61" s="912"/>
      <c r="BW61" s="912"/>
      <c r="BX61" s="912"/>
      <c r="BY61" s="912"/>
      <c r="BZ61" s="912"/>
      <c r="CA61" s="912"/>
      <c r="CB61" s="912"/>
      <c r="CC61" s="912"/>
      <c r="CD61" s="912"/>
      <c r="CE61" s="912"/>
      <c r="CF61" s="912"/>
      <c r="CG61" s="913"/>
      <c r="CH61" s="918"/>
      <c r="CI61" s="919"/>
      <c r="CJ61" s="919"/>
      <c r="CK61" s="919"/>
      <c r="CL61" s="929"/>
      <c r="CM61" s="918"/>
      <c r="CN61" s="919"/>
      <c r="CO61" s="919"/>
      <c r="CP61" s="919"/>
      <c r="CQ61" s="929"/>
      <c r="CR61" s="918"/>
      <c r="CS61" s="919"/>
      <c r="CT61" s="919"/>
      <c r="CU61" s="919"/>
      <c r="CV61" s="929"/>
      <c r="CW61" s="918"/>
      <c r="CX61" s="919"/>
      <c r="CY61" s="919"/>
      <c r="CZ61" s="919"/>
      <c r="DA61" s="929"/>
      <c r="DB61" s="918"/>
      <c r="DC61" s="919"/>
      <c r="DD61" s="919"/>
      <c r="DE61" s="919"/>
      <c r="DF61" s="929"/>
      <c r="DG61" s="918"/>
      <c r="DH61" s="919"/>
      <c r="DI61" s="919"/>
      <c r="DJ61" s="919"/>
      <c r="DK61" s="929"/>
      <c r="DL61" s="918"/>
      <c r="DM61" s="919"/>
      <c r="DN61" s="919"/>
      <c r="DO61" s="919"/>
      <c r="DP61" s="929"/>
      <c r="DQ61" s="918"/>
      <c r="DR61" s="919"/>
      <c r="DS61" s="919"/>
      <c r="DT61" s="919"/>
      <c r="DU61" s="929"/>
      <c r="DV61" s="911"/>
      <c r="DW61" s="912"/>
      <c r="DX61" s="912"/>
      <c r="DY61" s="912"/>
      <c r="DZ61" s="930"/>
      <c r="EA61" s="48"/>
    </row>
    <row r="62" spans="1:131" ht="26.25" customHeight="1" x14ac:dyDescent="0.2">
      <c r="A62" s="52">
        <v>35</v>
      </c>
      <c r="B62" s="911"/>
      <c r="C62" s="912"/>
      <c r="D62" s="912"/>
      <c r="E62" s="912"/>
      <c r="F62" s="912"/>
      <c r="G62" s="912"/>
      <c r="H62" s="912"/>
      <c r="I62" s="912"/>
      <c r="J62" s="912"/>
      <c r="K62" s="912"/>
      <c r="L62" s="912"/>
      <c r="M62" s="912"/>
      <c r="N62" s="912"/>
      <c r="O62" s="912"/>
      <c r="P62" s="913"/>
      <c r="Q62" s="938"/>
      <c r="R62" s="939"/>
      <c r="S62" s="939"/>
      <c r="T62" s="939"/>
      <c r="U62" s="939"/>
      <c r="V62" s="939"/>
      <c r="W62" s="939"/>
      <c r="X62" s="939"/>
      <c r="Y62" s="939"/>
      <c r="Z62" s="939"/>
      <c r="AA62" s="939"/>
      <c r="AB62" s="939"/>
      <c r="AC62" s="939"/>
      <c r="AD62" s="939"/>
      <c r="AE62" s="940"/>
      <c r="AF62" s="941"/>
      <c r="AG62" s="919"/>
      <c r="AH62" s="919"/>
      <c r="AI62" s="919"/>
      <c r="AJ62" s="942"/>
      <c r="AK62" s="943"/>
      <c r="AL62" s="939"/>
      <c r="AM62" s="939"/>
      <c r="AN62" s="939"/>
      <c r="AO62" s="939"/>
      <c r="AP62" s="939"/>
      <c r="AQ62" s="939"/>
      <c r="AR62" s="939"/>
      <c r="AS62" s="939"/>
      <c r="AT62" s="939"/>
      <c r="AU62" s="939"/>
      <c r="AV62" s="939"/>
      <c r="AW62" s="939"/>
      <c r="AX62" s="939"/>
      <c r="AY62" s="939"/>
      <c r="AZ62" s="944"/>
      <c r="BA62" s="944"/>
      <c r="BB62" s="944"/>
      <c r="BC62" s="944"/>
      <c r="BD62" s="944"/>
      <c r="BE62" s="916"/>
      <c r="BF62" s="916"/>
      <c r="BG62" s="916"/>
      <c r="BH62" s="916"/>
      <c r="BI62" s="917"/>
      <c r="BJ62" s="945" t="s">
        <v>474</v>
      </c>
      <c r="BK62" s="946"/>
      <c r="BL62" s="946"/>
      <c r="BM62" s="946"/>
      <c r="BN62" s="947"/>
      <c r="BO62" s="55"/>
      <c r="BP62" s="55"/>
      <c r="BQ62" s="52">
        <v>56</v>
      </c>
      <c r="BR62" s="72"/>
      <c r="BS62" s="911"/>
      <c r="BT62" s="912"/>
      <c r="BU62" s="912"/>
      <c r="BV62" s="912"/>
      <c r="BW62" s="912"/>
      <c r="BX62" s="912"/>
      <c r="BY62" s="912"/>
      <c r="BZ62" s="912"/>
      <c r="CA62" s="912"/>
      <c r="CB62" s="912"/>
      <c r="CC62" s="912"/>
      <c r="CD62" s="912"/>
      <c r="CE62" s="912"/>
      <c r="CF62" s="912"/>
      <c r="CG62" s="913"/>
      <c r="CH62" s="918"/>
      <c r="CI62" s="919"/>
      <c r="CJ62" s="919"/>
      <c r="CK62" s="919"/>
      <c r="CL62" s="929"/>
      <c r="CM62" s="918"/>
      <c r="CN62" s="919"/>
      <c r="CO62" s="919"/>
      <c r="CP62" s="919"/>
      <c r="CQ62" s="929"/>
      <c r="CR62" s="918"/>
      <c r="CS62" s="919"/>
      <c r="CT62" s="919"/>
      <c r="CU62" s="919"/>
      <c r="CV62" s="929"/>
      <c r="CW62" s="918"/>
      <c r="CX62" s="919"/>
      <c r="CY62" s="919"/>
      <c r="CZ62" s="919"/>
      <c r="DA62" s="929"/>
      <c r="DB62" s="918"/>
      <c r="DC62" s="919"/>
      <c r="DD62" s="919"/>
      <c r="DE62" s="919"/>
      <c r="DF62" s="929"/>
      <c r="DG62" s="918"/>
      <c r="DH62" s="919"/>
      <c r="DI62" s="919"/>
      <c r="DJ62" s="919"/>
      <c r="DK62" s="929"/>
      <c r="DL62" s="918"/>
      <c r="DM62" s="919"/>
      <c r="DN62" s="919"/>
      <c r="DO62" s="919"/>
      <c r="DP62" s="929"/>
      <c r="DQ62" s="918"/>
      <c r="DR62" s="919"/>
      <c r="DS62" s="919"/>
      <c r="DT62" s="919"/>
      <c r="DU62" s="929"/>
      <c r="DV62" s="911"/>
      <c r="DW62" s="912"/>
      <c r="DX62" s="912"/>
      <c r="DY62" s="912"/>
      <c r="DZ62" s="930"/>
      <c r="EA62" s="48"/>
    </row>
    <row r="63" spans="1:131" ht="26.25" customHeight="1" x14ac:dyDescent="0.2">
      <c r="A63" s="53" t="s">
        <v>254</v>
      </c>
      <c r="B63" s="889" t="s">
        <v>379</v>
      </c>
      <c r="C63" s="890"/>
      <c r="D63" s="890"/>
      <c r="E63" s="890"/>
      <c r="F63" s="890"/>
      <c r="G63" s="890"/>
      <c r="H63" s="890"/>
      <c r="I63" s="890"/>
      <c r="J63" s="890"/>
      <c r="K63" s="890"/>
      <c r="L63" s="890"/>
      <c r="M63" s="890"/>
      <c r="N63" s="890"/>
      <c r="O63" s="890"/>
      <c r="P63" s="891"/>
      <c r="Q63" s="899"/>
      <c r="R63" s="900"/>
      <c r="S63" s="900"/>
      <c r="T63" s="900"/>
      <c r="U63" s="900"/>
      <c r="V63" s="900"/>
      <c r="W63" s="900"/>
      <c r="X63" s="900"/>
      <c r="Y63" s="900"/>
      <c r="Z63" s="900"/>
      <c r="AA63" s="900"/>
      <c r="AB63" s="900"/>
      <c r="AC63" s="900"/>
      <c r="AD63" s="900"/>
      <c r="AE63" s="931"/>
      <c r="AF63" s="932">
        <v>660</v>
      </c>
      <c r="AG63" s="901"/>
      <c r="AH63" s="901"/>
      <c r="AI63" s="901"/>
      <c r="AJ63" s="933"/>
      <c r="AK63" s="934"/>
      <c r="AL63" s="900"/>
      <c r="AM63" s="900"/>
      <c r="AN63" s="900"/>
      <c r="AO63" s="900"/>
      <c r="AP63" s="901">
        <v>5898</v>
      </c>
      <c r="AQ63" s="901"/>
      <c r="AR63" s="901"/>
      <c r="AS63" s="901"/>
      <c r="AT63" s="901"/>
      <c r="AU63" s="901">
        <v>5293</v>
      </c>
      <c r="AV63" s="901"/>
      <c r="AW63" s="901"/>
      <c r="AX63" s="901"/>
      <c r="AY63" s="901"/>
      <c r="AZ63" s="935"/>
      <c r="BA63" s="935"/>
      <c r="BB63" s="935"/>
      <c r="BC63" s="935"/>
      <c r="BD63" s="935"/>
      <c r="BE63" s="902"/>
      <c r="BF63" s="902"/>
      <c r="BG63" s="902"/>
      <c r="BH63" s="902"/>
      <c r="BI63" s="903"/>
      <c r="BJ63" s="936" t="s">
        <v>200</v>
      </c>
      <c r="BK63" s="896"/>
      <c r="BL63" s="896"/>
      <c r="BM63" s="896"/>
      <c r="BN63" s="937"/>
      <c r="BO63" s="55"/>
      <c r="BP63" s="55"/>
      <c r="BQ63" s="52">
        <v>57</v>
      </c>
      <c r="BR63" s="72"/>
      <c r="BS63" s="911"/>
      <c r="BT63" s="912"/>
      <c r="BU63" s="912"/>
      <c r="BV63" s="912"/>
      <c r="BW63" s="912"/>
      <c r="BX63" s="912"/>
      <c r="BY63" s="912"/>
      <c r="BZ63" s="912"/>
      <c r="CA63" s="912"/>
      <c r="CB63" s="912"/>
      <c r="CC63" s="912"/>
      <c r="CD63" s="912"/>
      <c r="CE63" s="912"/>
      <c r="CF63" s="912"/>
      <c r="CG63" s="913"/>
      <c r="CH63" s="918"/>
      <c r="CI63" s="919"/>
      <c r="CJ63" s="919"/>
      <c r="CK63" s="919"/>
      <c r="CL63" s="929"/>
      <c r="CM63" s="918"/>
      <c r="CN63" s="919"/>
      <c r="CO63" s="919"/>
      <c r="CP63" s="919"/>
      <c r="CQ63" s="929"/>
      <c r="CR63" s="918"/>
      <c r="CS63" s="919"/>
      <c r="CT63" s="919"/>
      <c r="CU63" s="919"/>
      <c r="CV63" s="929"/>
      <c r="CW63" s="918"/>
      <c r="CX63" s="919"/>
      <c r="CY63" s="919"/>
      <c r="CZ63" s="919"/>
      <c r="DA63" s="929"/>
      <c r="DB63" s="918"/>
      <c r="DC63" s="919"/>
      <c r="DD63" s="919"/>
      <c r="DE63" s="919"/>
      <c r="DF63" s="929"/>
      <c r="DG63" s="918"/>
      <c r="DH63" s="919"/>
      <c r="DI63" s="919"/>
      <c r="DJ63" s="919"/>
      <c r="DK63" s="929"/>
      <c r="DL63" s="918"/>
      <c r="DM63" s="919"/>
      <c r="DN63" s="919"/>
      <c r="DO63" s="919"/>
      <c r="DP63" s="929"/>
      <c r="DQ63" s="918"/>
      <c r="DR63" s="919"/>
      <c r="DS63" s="919"/>
      <c r="DT63" s="919"/>
      <c r="DU63" s="929"/>
      <c r="DV63" s="911"/>
      <c r="DW63" s="912"/>
      <c r="DX63" s="912"/>
      <c r="DY63" s="912"/>
      <c r="DZ63" s="93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11"/>
      <c r="BT64" s="912"/>
      <c r="BU64" s="912"/>
      <c r="BV64" s="912"/>
      <c r="BW64" s="912"/>
      <c r="BX64" s="912"/>
      <c r="BY64" s="912"/>
      <c r="BZ64" s="912"/>
      <c r="CA64" s="912"/>
      <c r="CB64" s="912"/>
      <c r="CC64" s="912"/>
      <c r="CD64" s="912"/>
      <c r="CE64" s="912"/>
      <c r="CF64" s="912"/>
      <c r="CG64" s="913"/>
      <c r="CH64" s="918"/>
      <c r="CI64" s="919"/>
      <c r="CJ64" s="919"/>
      <c r="CK64" s="919"/>
      <c r="CL64" s="929"/>
      <c r="CM64" s="918"/>
      <c r="CN64" s="919"/>
      <c r="CO64" s="919"/>
      <c r="CP64" s="919"/>
      <c r="CQ64" s="929"/>
      <c r="CR64" s="918"/>
      <c r="CS64" s="919"/>
      <c r="CT64" s="919"/>
      <c r="CU64" s="919"/>
      <c r="CV64" s="929"/>
      <c r="CW64" s="918"/>
      <c r="CX64" s="919"/>
      <c r="CY64" s="919"/>
      <c r="CZ64" s="919"/>
      <c r="DA64" s="929"/>
      <c r="DB64" s="918"/>
      <c r="DC64" s="919"/>
      <c r="DD64" s="919"/>
      <c r="DE64" s="919"/>
      <c r="DF64" s="929"/>
      <c r="DG64" s="918"/>
      <c r="DH64" s="919"/>
      <c r="DI64" s="919"/>
      <c r="DJ64" s="919"/>
      <c r="DK64" s="929"/>
      <c r="DL64" s="918"/>
      <c r="DM64" s="919"/>
      <c r="DN64" s="919"/>
      <c r="DO64" s="919"/>
      <c r="DP64" s="929"/>
      <c r="DQ64" s="918"/>
      <c r="DR64" s="919"/>
      <c r="DS64" s="919"/>
      <c r="DT64" s="919"/>
      <c r="DU64" s="929"/>
      <c r="DV64" s="911"/>
      <c r="DW64" s="912"/>
      <c r="DX64" s="912"/>
      <c r="DY64" s="912"/>
      <c r="DZ64" s="930"/>
      <c r="EA64" s="48"/>
    </row>
    <row r="65" spans="1:131" ht="26.25" customHeight="1" x14ac:dyDescent="0.2">
      <c r="A65" s="56" t="s">
        <v>454</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11"/>
      <c r="BT65" s="912"/>
      <c r="BU65" s="912"/>
      <c r="BV65" s="912"/>
      <c r="BW65" s="912"/>
      <c r="BX65" s="912"/>
      <c r="BY65" s="912"/>
      <c r="BZ65" s="912"/>
      <c r="CA65" s="912"/>
      <c r="CB65" s="912"/>
      <c r="CC65" s="912"/>
      <c r="CD65" s="912"/>
      <c r="CE65" s="912"/>
      <c r="CF65" s="912"/>
      <c r="CG65" s="913"/>
      <c r="CH65" s="918"/>
      <c r="CI65" s="919"/>
      <c r="CJ65" s="919"/>
      <c r="CK65" s="919"/>
      <c r="CL65" s="929"/>
      <c r="CM65" s="918"/>
      <c r="CN65" s="919"/>
      <c r="CO65" s="919"/>
      <c r="CP65" s="919"/>
      <c r="CQ65" s="929"/>
      <c r="CR65" s="918"/>
      <c r="CS65" s="919"/>
      <c r="CT65" s="919"/>
      <c r="CU65" s="919"/>
      <c r="CV65" s="929"/>
      <c r="CW65" s="918"/>
      <c r="CX65" s="919"/>
      <c r="CY65" s="919"/>
      <c r="CZ65" s="919"/>
      <c r="DA65" s="929"/>
      <c r="DB65" s="918"/>
      <c r="DC65" s="919"/>
      <c r="DD65" s="919"/>
      <c r="DE65" s="919"/>
      <c r="DF65" s="929"/>
      <c r="DG65" s="918"/>
      <c r="DH65" s="919"/>
      <c r="DI65" s="919"/>
      <c r="DJ65" s="919"/>
      <c r="DK65" s="929"/>
      <c r="DL65" s="918"/>
      <c r="DM65" s="919"/>
      <c r="DN65" s="919"/>
      <c r="DO65" s="919"/>
      <c r="DP65" s="929"/>
      <c r="DQ65" s="918"/>
      <c r="DR65" s="919"/>
      <c r="DS65" s="919"/>
      <c r="DT65" s="919"/>
      <c r="DU65" s="929"/>
      <c r="DV65" s="911"/>
      <c r="DW65" s="912"/>
      <c r="DX65" s="912"/>
      <c r="DY65" s="912"/>
      <c r="DZ65" s="930"/>
      <c r="EA65" s="48"/>
    </row>
    <row r="66" spans="1:131" ht="26.25" customHeight="1" x14ac:dyDescent="0.2">
      <c r="A66" s="657" t="s">
        <v>415</v>
      </c>
      <c r="B66" s="658"/>
      <c r="C66" s="658"/>
      <c r="D66" s="658"/>
      <c r="E66" s="658"/>
      <c r="F66" s="658"/>
      <c r="G66" s="658"/>
      <c r="H66" s="658"/>
      <c r="I66" s="658"/>
      <c r="J66" s="658"/>
      <c r="K66" s="658"/>
      <c r="L66" s="658"/>
      <c r="M66" s="658"/>
      <c r="N66" s="658"/>
      <c r="O66" s="658"/>
      <c r="P66" s="659"/>
      <c r="Q66" s="649" t="s">
        <v>461</v>
      </c>
      <c r="R66" s="650"/>
      <c r="S66" s="650"/>
      <c r="T66" s="650"/>
      <c r="U66" s="651"/>
      <c r="V66" s="649" t="s">
        <v>462</v>
      </c>
      <c r="W66" s="650"/>
      <c r="X66" s="650"/>
      <c r="Y66" s="650"/>
      <c r="Z66" s="651"/>
      <c r="AA66" s="649" t="s">
        <v>463</v>
      </c>
      <c r="AB66" s="650"/>
      <c r="AC66" s="650"/>
      <c r="AD66" s="650"/>
      <c r="AE66" s="651"/>
      <c r="AF66" s="669" t="s">
        <v>250</v>
      </c>
      <c r="AG66" s="664"/>
      <c r="AH66" s="664"/>
      <c r="AI66" s="664"/>
      <c r="AJ66" s="670"/>
      <c r="AK66" s="649" t="s">
        <v>393</v>
      </c>
      <c r="AL66" s="658"/>
      <c r="AM66" s="658"/>
      <c r="AN66" s="658"/>
      <c r="AO66" s="659"/>
      <c r="AP66" s="649" t="s">
        <v>361</v>
      </c>
      <c r="AQ66" s="650"/>
      <c r="AR66" s="650"/>
      <c r="AS66" s="650"/>
      <c r="AT66" s="651"/>
      <c r="AU66" s="649" t="s">
        <v>475</v>
      </c>
      <c r="AV66" s="650"/>
      <c r="AW66" s="650"/>
      <c r="AX66" s="650"/>
      <c r="AY66" s="651"/>
      <c r="AZ66" s="649" t="s">
        <v>448</v>
      </c>
      <c r="BA66" s="650"/>
      <c r="BB66" s="650"/>
      <c r="BC66" s="650"/>
      <c r="BD66" s="655"/>
      <c r="BE66" s="55"/>
      <c r="BF66" s="55"/>
      <c r="BG66" s="55"/>
      <c r="BH66" s="55"/>
      <c r="BI66" s="55"/>
      <c r="BJ66" s="55"/>
      <c r="BK66" s="55"/>
      <c r="BL66" s="55"/>
      <c r="BM66" s="55"/>
      <c r="BN66" s="55"/>
      <c r="BO66" s="55"/>
      <c r="BP66" s="55"/>
      <c r="BQ66" s="52">
        <v>60</v>
      </c>
      <c r="BR66" s="73"/>
      <c r="BS66" s="882"/>
      <c r="BT66" s="883"/>
      <c r="BU66" s="883"/>
      <c r="BV66" s="883"/>
      <c r="BW66" s="883"/>
      <c r="BX66" s="883"/>
      <c r="BY66" s="883"/>
      <c r="BZ66" s="883"/>
      <c r="CA66" s="883"/>
      <c r="CB66" s="883"/>
      <c r="CC66" s="883"/>
      <c r="CD66" s="883"/>
      <c r="CE66" s="883"/>
      <c r="CF66" s="883"/>
      <c r="CG66" s="884"/>
      <c r="CH66" s="885"/>
      <c r="CI66" s="886"/>
      <c r="CJ66" s="886"/>
      <c r="CK66" s="886"/>
      <c r="CL66" s="887"/>
      <c r="CM66" s="885"/>
      <c r="CN66" s="886"/>
      <c r="CO66" s="886"/>
      <c r="CP66" s="886"/>
      <c r="CQ66" s="887"/>
      <c r="CR66" s="885"/>
      <c r="CS66" s="886"/>
      <c r="CT66" s="886"/>
      <c r="CU66" s="886"/>
      <c r="CV66" s="887"/>
      <c r="CW66" s="885"/>
      <c r="CX66" s="886"/>
      <c r="CY66" s="886"/>
      <c r="CZ66" s="886"/>
      <c r="DA66" s="887"/>
      <c r="DB66" s="885"/>
      <c r="DC66" s="886"/>
      <c r="DD66" s="886"/>
      <c r="DE66" s="886"/>
      <c r="DF66" s="887"/>
      <c r="DG66" s="885"/>
      <c r="DH66" s="886"/>
      <c r="DI66" s="886"/>
      <c r="DJ66" s="886"/>
      <c r="DK66" s="887"/>
      <c r="DL66" s="885"/>
      <c r="DM66" s="886"/>
      <c r="DN66" s="886"/>
      <c r="DO66" s="886"/>
      <c r="DP66" s="887"/>
      <c r="DQ66" s="885"/>
      <c r="DR66" s="886"/>
      <c r="DS66" s="886"/>
      <c r="DT66" s="886"/>
      <c r="DU66" s="887"/>
      <c r="DV66" s="882"/>
      <c r="DW66" s="883"/>
      <c r="DX66" s="883"/>
      <c r="DY66" s="883"/>
      <c r="DZ66" s="888"/>
      <c r="EA66" s="48"/>
    </row>
    <row r="67" spans="1:131" ht="26.25" customHeight="1" x14ac:dyDescent="0.2">
      <c r="A67" s="660"/>
      <c r="B67" s="661"/>
      <c r="C67" s="661"/>
      <c r="D67" s="661"/>
      <c r="E67" s="661"/>
      <c r="F67" s="661"/>
      <c r="G67" s="661"/>
      <c r="H67" s="661"/>
      <c r="I67" s="661"/>
      <c r="J67" s="661"/>
      <c r="K67" s="661"/>
      <c r="L67" s="661"/>
      <c r="M67" s="661"/>
      <c r="N67" s="661"/>
      <c r="O67" s="661"/>
      <c r="P67" s="662"/>
      <c r="Q67" s="652"/>
      <c r="R67" s="653"/>
      <c r="S67" s="653"/>
      <c r="T67" s="653"/>
      <c r="U67" s="654"/>
      <c r="V67" s="652"/>
      <c r="W67" s="653"/>
      <c r="X67" s="653"/>
      <c r="Y67" s="653"/>
      <c r="Z67" s="654"/>
      <c r="AA67" s="652"/>
      <c r="AB67" s="653"/>
      <c r="AC67" s="653"/>
      <c r="AD67" s="653"/>
      <c r="AE67" s="654"/>
      <c r="AF67" s="671"/>
      <c r="AG67" s="667"/>
      <c r="AH67" s="667"/>
      <c r="AI67" s="667"/>
      <c r="AJ67" s="672"/>
      <c r="AK67" s="673"/>
      <c r="AL67" s="661"/>
      <c r="AM67" s="661"/>
      <c r="AN67" s="661"/>
      <c r="AO67" s="662"/>
      <c r="AP67" s="652"/>
      <c r="AQ67" s="653"/>
      <c r="AR67" s="653"/>
      <c r="AS67" s="653"/>
      <c r="AT67" s="654"/>
      <c r="AU67" s="652"/>
      <c r="AV67" s="653"/>
      <c r="AW67" s="653"/>
      <c r="AX67" s="653"/>
      <c r="AY67" s="654"/>
      <c r="AZ67" s="652"/>
      <c r="BA67" s="653"/>
      <c r="BB67" s="653"/>
      <c r="BC67" s="653"/>
      <c r="BD67" s="656"/>
      <c r="BE67" s="55"/>
      <c r="BF67" s="55"/>
      <c r="BG67" s="55"/>
      <c r="BH67" s="55"/>
      <c r="BI67" s="55"/>
      <c r="BJ67" s="55"/>
      <c r="BK67" s="55"/>
      <c r="BL67" s="55"/>
      <c r="BM67" s="55"/>
      <c r="BN67" s="55"/>
      <c r="BO67" s="55"/>
      <c r="BP67" s="55"/>
      <c r="BQ67" s="52">
        <v>61</v>
      </c>
      <c r="BR67" s="73"/>
      <c r="BS67" s="882"/>
      <c r="BT67" s="883"/>
      <c r="BU67" s="883"/>
      <c r="BV67" s="883"/>
      <c r="BW67" s="883"/>
      <c r="BX67" s="883"/>
      <c r="BY67" s="883"/>
      <c r="BZ67" s="883"/>
      <c r="CA67" s="883"/>
      <c r="CB67" s="883"/>
      <c r="CC67" s="883"/>
      <c r="CD67" s="883"/>
      <c r="CE67" s="883"/>
      <c r="CF67" s="883"/>
      <c r="CG67" s="884"/>
      <c r="CH67" s="885"/>
      <c r="CI67" s="886"/>
      <c r="CJ67" s="886"/>
      <c r="CK67" s="886"/>
      <c r="CL67" s="887"/>
      <c r="CM67" s="885"/>
      <c r="CN67" s="886"/>
      <c r="CO67" s="886"/>
      <c r="CP67" s="886"/>
      <c r="CQ67" s="887"/>
      <c r="CR67" s="885"/>
      <c r="CS67" s="886"/>
      <c r="CT67" s="886"/>
      <c r="CU67" s="886"/>
      <c r="CV67" s="887"/>
      <c r="CW67" s="885"/>
      <c r="CX67" s="886"/>
      <c r="CY67" s="886"/>
      <c r="CZ67" s="886"/>
      <c r="DA67" s="887"/>
      <c r="DB67" s="885"/>
      <c r="DC67" s="886"/>
      <c r="DD67" s="886"/>
      <c r="DE67" s="886"/>
      <c r="DF67" s="887"/>
      <c r="DG67" s="885"/>
      <c r="DH67" s="886"/>
      <c r="DI67" s="886"/>
      <c r="DJ67" s="886"/>
      <c r="DK67" s="887"/>
      <c r="DL67" s="885"/>
      <c r="DM67" s="886"/>
      <c r="DN67" s="886"/>
      <c r="DO67" s="886"/>
      <c r="DP67" s="887"/>
      <c r="DQ67" s="885"/>
      <c r="DR67" s="886"/>
      <c r="DS67" s="886"/>
      <c r="DT67" s="886"/>
      <c r="DU67" s="887"/>
      <c r="DV67" s="882"/>
      <c r="DW67" s="883"/>
      <c r="DX67" s="883"/>
      <c r="DY67" s="883"/>
      <c r="DZ67" s="888"/>
      <c r="EA67" s="48"/>
    </row>
    <row r="68" spans="1:131" ht="26.25" customHeight="1" x14ac:dyDescent="0.2">
      <c r="A68" s="51">
        <v>1</v>
      </c>
      <c r="B68" s="922" t="s">
        <v>85</v>
      </c>
      <c r="C68" s="923"/>
      <c r="D68" s="923"/>
      <c r="E68" s="923"/>
      <c r="F68" s="923"/>
      <c r="G68" s="923"/>
      <c r="H68" s="923"/>
      <c r="I68" s="923"/>
      <c r="J68" s="923"/>
      <c r="K68" s="923"/>
      <c r="L68" s="923"/>
      <c r="M68" s="923"/>
      <c r="N68" s="923"/>
      <c r="O68" s="923"/>
      <c r="P68" s="924"/>
      <c r="Q68" s="925">
        <v>10007</v>
      </c>
      <c r="R68" s="926"/>
      <c r="S68" s="926"/>
      <c r="T68" s="926"/>
      <c r="U68" s="926"/>
      <c r="V68" s="926">
        <v>10214</v>
      </c>
      <c r="W68" s="926"/>
      <c r="X68" s="926"/>
      <c r="Y68" s="926"/>
      <c r="Z68" s="926"/>
      <c r="AA68" s="926">
        <v>-207</v>
      </c>
      <c r="AB68" s="926"/>
      <c r="AC68" s="926"/>
      <c r="AD68" s="926"/>
      <c r="AE68" s="926"/>
      <c r="AF68" s="926">
        <v>5680</v>
      </c>
      <c r="AG68" s="926"/>
      <c r="AH68" s="926"/>
      <c r="AI68" s="926"/>
      <c r="AJ68" s="926"/>
      <c r="AK68" s="926">
        <v>682</v>
      </c>
      <c r="AL68" s="926"/>
      <c r="AM68" s="926"/>
      <c r="AN68" s="926"/>
      <c r="AO68" s="926"/>
      <c r="AP68" s="926">
        <v>1510</v>
      </c>
      <c r="AQ68" s="926"/>
      <c r="AR68" s="926"/>
      <c r="AS68" s="926"/>
      <c r="AT68" s="926"/>
      <c r="AU68" s="926">
        <v>118</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2"/>
      <c r="BT68" s="883"/>
      <c r="BU68" s="883"/>
      <c r="BV68" s="883"/>
      <c r="BW68" s="883"/>
      <c r="BX68" s="883"/>
      <c r="BY68" s="883"/>
      <c r="BZ68" s="883"/>
      <c r="CA68" s="883"/>
      <c r="CB68" s="883"/>
      <c r="CC68" s="883"/>
      <c r="CD68" s="883"/>
      <c r="CE68" s="883"/>
      <c r="CF68" s="883"/>
      <c r="CG68" s="884"/>
      <c r="CH68" s="885"/>
      <c r="CI68" s="886"/>
      <c r="CJ68" s="886"/>
      <c r="CK68" s="886"/>
      <c r="CL68" s="887"/>
      <c r="CM68" s="885"/>
      <c r="CN68" s="886"/>
      <c r="CO68" s="886"/>
      <c r="CP68" s="886"/>
      <c r="CQ68" s="887"/>
      <c r="CR68" s="885"/>
      <c r="CS68" s="886"/>
      <c r="CT68" s="886"/>
      <c r="CU68" s="886"/>
      <c r="CV68" s="887"/>
      <c r="CW68" s="885"/>
      <c r="CX68" s="886"/>
      <c r="CY68" s="886"/>
      <c r="CZ68" s="886"/>
      <c r="DA68" s="887"/>
      <c r="DB68" s="885"/>
      <c r="DC68" s="886"/>
      <c r="DD68" s="886"/>
      <c r="DE68" s="886"/>
      <c r="DF68" s="887"/>
      <c r="DG68" s="885"/>
      <c r="DH68" s="886"/>
      <c r="DI68" s="886"/>
      <c r="DJ68" s="886"/>
      <c r="DK68" s="887"/>
      <c r="DL68" s="885"/>
      <c r="DM68" s="886"/>
      <c r="DN68" s="886"/>
      <c r="DO68" s="886"/>
      <c r="DP68" s="887"/>
      <c r="DQ68" s="885"/>
      <c r="DR68" s="886"/>
      <c r="DS68" s="886"/>
      <c r="DT68" s="886"/>
      <c r="DU68" s="887"/>
      <c r="DV68" s="882"/>
      <c r="DW68" s="883"/>
      <c r="DX68" s="883"/>
      <c r="DY68" s="883"/>
      <c r="DZ68" s="888"/>
      <c r="EA68" s="48"/>
    </row>
    <row r="69" spans="1:131" ht="26.25" customHeight="1" x14ac:dyDescent="0.2">
      <c r="A69" s="52">
        <v>2</v>
      </c>
      <c r="B69" s="911" t="s">
        <v>374</v>
      </c>
      <c r="C69" s="912"/>
      <c r="D69" s="912"/>
      <c r="E69" s="912"/>
      <c r="F69" s="912"/>
      <c r="G69" s="912"/>
      <c r="H69" s="912"/>
      <c r="I69" s="912"/>
      <c r="J69" s="912"/>
      <c r="K69" s="912"/>
      <c r="L69" s="912"/>
      <c r="M69" s="912"/>
      <c r="N69" s="912"/>
      <c r="O69" s="912"/>
      <c r="P69" s="913"/>
      <c r="Q69" s="914">
        <v>103</v>
      </c>
      <c r="R69" s="915"/>
      <c r="S69" s="915"/>
      <c r="T69" s="915"/>
      <c r="U69" s="915"/>
      <c r="V69" s="915">
        <v>91</v>
      </c>
      <c r="W69" s="915"/>
      <c r="X69" s="915"/>
      <c r="Y69" s="915"/>
      <c r="Z69" s="915"/>
      <c r="AA69" s="915">
        <v>11</v>
      </c>
      <c r="AB69" s="915"/>
      <c r="AC69" s="915"/>
      <c r="AD69" s="915"/>
      <c r="AE69" s="915"/>
      <c r="AF69" s="915">
        <v>11</v>
      </c>
      <c r="AG69" s="915"/>
      <c r="AH69" s="915"/>
      <c r="AI69" s="915"/>
      <c r="AJ69" s="915"/>
      <c r="AK69" s="915" t="s">
        <v>540</v>
      </c>
      <c r="AL69" s="915"/>
      <c r="AM69" s="915"/>
      <c r="AN69" s="915"/>
      <c r="AO69" s="915"/>
      <c r="AP69" s="915" t="s">
        <v>540</v>
      </c>
      <c r="AQ69" s="915"/>
      <c r="AR69" s="915"/>
      <c r="AS69" s="915"/>
      <c r="AT69" s="915"/>
      <c r="AU69" s="915" t="s">
        <v>540</v>
      </c>
      <c r="AV69" s="915"/>
      <c r="AW69" s="915"/>
      <c r="AX69" s="915"/>
      <c r="AY69" s="915"/>
      <c r="AZ69" s="916"/>
      <c r="BA69" s="916"/>
      <c r="BB69" s="916"/>
      <c r="BC69" s="916"/>
      <c r="BD69" s="917"/>
      <c r="BE69" s="55"/>
      <c r="BF69" s="55"/>
      <c r="BG69" s="55"/>
      <c r="BH69" s="55"/>
      <c r="BI69" s="55"/>
      <c r="BJ69" s="55"/>
      <c r="BK69" s="55"/>
      <c r="BL69" s="55"/>
      <c r="BM69" s="55"/>
      <c r="BN69" s="55"/>
      <c r="BO69" s="55"/>
      <c r="BP69" s="55"/>
      <c r="BQ69" s="52">
        <v>63</v>
      </c>
      <c r="BR69" s="73"/>
      <c r="BS69" s="882"/>
      <c r="BT69" s="883"/>
      <c r="BU69" s="883"/>
      <c r="BV69" s="883"/>
      <c r="BW69" s="883"/>
      <c r="BX69" s="883"/>
      <c r="BY69" s="883"/>
      <c r="BZ69" s="883"/>
      <c r="CA69" s="883"/>
      <c r="CB69" s="883"/>
      <c r="CC69" s="883"/>
      <c r="CD69" s="883"/>
      <c r="CE69" s="883"/>
      <c r="CF69" s="883"/>
      <c r="CG69" s="884"/>
      <c r="CH69" s="885"/>
      <c r="CI69" s="886"/>
      <c r="CJ69" s="886"/>
      <c r="CK69" s="886"/>
      <c r="CL69" s="887"/>
      <c r="CM69" s="885"/>
      <c r="CN69" s="886"/>
      <c r="CO69" s="886"/>
      <c r="CP69" s="886"/>
      <c r="CQ69" s="887"/>
      <c r="CR69" s="885"/>
      <c r="CS69" s="886"/>
      <c r="CT69" s="886"/>
      <c r="CU69" s="886"/>
      <c r="CV69" s="887"/>
      <c r="CW69" s="885"/>
      <c r="CX69" s="886"/>
      <c r="CY69" s="886"/>
      <c r="CZ69" s="886"/>
      <c r="DA69" s="887"/>
      <c r="DB69" s="885"/>
      <c r="DC69" s="886"/>
      <c r="DD69" s="886"/>
      <c r="DE69" s="886"/>
      <c r="DF69" s="887"/>
      <c r="DG69" s="885"/>
      <c r="DH69" s="886"/>
      <c r="DI69" s="886"/>
      <c r="DJ69" s="886"/>
      <c r="DK69" s="887"/>
      <c r="DL69" s="885"/>
      <c r="DM69" s="886"/>
      <c r="DN69" s="886"/>
      <c r="DO69" s="886"/>
      <c r="DP69" s="887"/>
      <c r="DQ69" s="885"/>
      <c r="DR69" s="886"/>
      <c r="DS69" s="886"/>
      <c r="DT69" s="886"/>
      <c r="DU69" s="887"/>
      <c r="DV69" s="882"/>
      <c r="DW69" s="883"/>
      <c r="DX69" s="883"/>
      <c r="DY69" s="883"/>
      <c r="DZ69" s="888"/>
      <c r="EA69" s="48"/>
    </row>
    <row r="70" spans="1:131" ht="26.25" customHeight="1" x14ac:dyDescent="0.2">
      <c r="A70" s="52">
        <v>3</v>
      </c>
      <c r="B70" s="911" t="s">
        <v>305</v>
      </c>
      <c r="C70" s="912"/>
      <c r="D70" s="912"/>
      <c r="E70" s="912"/>
      <c r="F70" s="912"/>
      <c r="G70" s="912"/>
      <c r="H70" s="912"/>
      <c r="I70" s="912"/>
      <c r="J70" s="912"/>
      <c r="K70" s="912"/>
      <c r="L70" s="912"/>
      <c r="M70" s="912"/>
      <c r="N70" s="912"/>
      <c r="O70" s="912"/>
      <c r="P70" s="913"/>
      <c r="Q70" s="914">
        <v>276838</v>
      </c>
      <c r="R70" s="915"/>
      <c r="S70" s="915"/>
      <c r="T70" s="915"/>
      <c r="U70" s="915"/>
      <c r="V70" s="915">
        <v>269931</v>
      </c>
      <c r="W70" s="915"/>
      <c r="X70" s="915"/>
      <c r="Y70" s="915"/>
      <c r="Z70" s="915"/>
      <c r="AA70" s="915">
        <v>6907</v>
      </c>
      <c r="AB70" s="915"/>
      <c r="AC70" s="915"/>
      <c r="AD70" s="915"/>
      <c r="AE70" s="915"/>
      <c r="AF70" s="915">
        <v>6907</v>
      </c>
      <c r="AG70" s="915"/>
      <c r="AH70" s="915"/>
      <c r="AI70" s="915"/>
      <c r="AJ70" s="915"/>
      <c r="AK70" s="915">
        <v>2277</v>
      </c>
      <c r="AL70" s="915"/>
      <c r="AM70" s="915"/>
      <c r="AN70" s="915"/>
      <c r="AO70" s="915"/>
      <c r="AP70" s="915" t="s">
        <v>540</v>
      </c>
      <c r="AQ70" s="915"/>
      <c r="AR70" s="915"/>
      <c r="AS70" s="915"/>
      <c r="AT70" s="915"/>
      <c r="AU70" s="915" t="s">
        <v>540</v>
      </c>
      <c r="AV70" s="915"/>
      <c r="AW70" s="915"/>
      <c r="AX70" s="915"/>
      <c r="AY70" s="915"/>
      <c r="AZ70" s="916"/>
      <c r="BA70" s="916"/>
      <c r="BB70" s="916"/>
      <c r="BC70" s="916"/>
      <c r="BD70" s="917"/>
      <c r="BE70" s="55"/>
      <c r="BF70" s="55"/>
      <c r="BG70" s="55"/>
      <c r="BH70" s="55"/>
      <c r="BI70" s="55"/>
      <c r="BJ70" s="55"/>
      <c r="BK70" s="55"/>
      <c r="BL70" s="55"/>
      <c r="BM70" s="55"/>
      <c r="BN70" s="55"/>
      <c r="BO70" s="55"/>
      <c r="BP70" s="55"/>
      <c r="BQ70" s="52">
        <v>64</v>
      </c>
      <c r="BR70" s="73"/>
      <c r="BS70" s="882"/>
      <c r="BT70" s="883"/>
      <c r="BU70" s="883"/>
      <c r="BV70" s="883"/>
      <c r="BW70" s="883"/>
      <c r="BX70" s="883"/>
      <c r="BY70" s="883"/>
      <c r="BZ70" s="883"/>
      <c r="CA70" s="883"/>
      <c r="CB70" s="883"/>
      <c r="CC70" s="883"/>
      <c r="CD70" s="883"/>
      <c r="CE70" s="883"/>
      <c r="CF70" s="883"/>
      <c r="CG70" s="884"/>
      <c r="CH70" s="885"/>
      <c r="CI70" s="886"/>
      <c r="CJ70" s="886"/>
      <c r="CK70" s="886"/>
      <c r="CL70" s="887"/>
      <c r="CM70" s="885"/>
      <c r="CN70" s="886"/>
      <c r="CO70" s="886"/>
      <c r="CP70" s="886"/>
      <c r="CQ70" s="887"/>
      <c r="CR70" s="885"/>
      <c r="CS70" s="886"/>
      <c r="CT70" s="886"/>
      <c r="CU70" s="886"/>
      <c r="CV70" s="887"/>
      <c r="CW70" s="885"/>
      <c r="CX70" s="886"/>
      <c r="CY70" s="886"/>
      <c r="CZ70" s="886"/>
      <c r="DA70" s="887"/>
      <c r="DB70" s="885"/>
      <c r="DC70" s="886"/>
      <c r="DD70" s="886"/>
      <c r="DE70" s="886"/>
      <c r="DF70" s="887"/>
      <c r="DG70" s="885"/>
      <c r="DH70" s="886"/>
      <c r="DI70" s="886"/>
      <c r="DJ70" s="886"/>
      <c r="DK70" s="887"/>
      <c r="DL70" s="885"/>
      <c r="DM70" s="886"/>
      <c r="DN70" s="886"/>
      <c r="DO70" s="886"/>
      <c r="DP70" s="887"/>
      <c r="DQ70" s="885"/>
      <c r="DR70" s="886"/>
      <c r="DS70" s="886"/>
      <c r="DT70" s="886"/>
      <c r="DU70" s="887"/>
      <c r="DV70" s="882"/>
      <c r="DW70" s="883"/>
      <c r="DX70" s="883"/>
      <c r="DY70" s="883"/>
      <c r="DZ70" s="888"/>
      <c r="EA70" s="48"/>
    </row>
    <row r="71" spans="1:131" ht="26.25" customHeight="1" x14ac:dyDescent="0.2">
      <c r="A71" s="52">
        <v>4</v>
      </c>
      <c r="B71" s="911" t="s">
        <v>43</v>
      </c>
      <c r="C71" s="912"/>
      <c r="D71" s="912"/>
      <c r="E71" s="912"/>
      <c r="F71" s="912"/>
      <c r="G71" s="912"/>
      <c r="H71" s="912"/>
      <c r="I71" s="912"/>
      <c r="J71" s="912"/>
      <c r="K71" s="912"/>
      <c r="L71" s="912"/>
      <c r="M71" s="912"/>
      <c r="N71" s="912"/>
      <c r="O71" s="912"/>
      <c r="P71" s="913"/>
      <c r="Q71" s="914">
        <v>227</v>
      </c>
      <c r="R71" s="915"/>
      <c r="S71" s="915"/>
      <c r="T71" s="915"/>
      <c r="U71" s="915"/>
      <c r="V71" s="915">
        <v>199</v>
      </c>
      <c r="W71" s="915"/>
      <c r="X71" s="915"/>
      <c r="Y71" s="915"/>
      <c r="Z71" s="915"/>
      <c r="AA71" s="915">
        <v>28</v>
      </c>
      <c r="AB71" s="915"/>
      <c r="AC71" s="915"/>
      <c r="AD71" s="915"/>
      <c r="AE71" s="915"/>
      <c r="AF71" s="915">
        <v>28</v>
      </c>
      <c r="AG71" s="915"/>
      <c r="AH71" s="915"/>
      <c r="AI71" s="915"/>
      <c r="AJ71" s="915"/>
      <c r="AK71" s="915">
        <v>75</v>
      </c>
      <c r="AL71" s="915"/>
      <c r="AM71" s="915"/>
      <c r="AN71" s="915"/>
      <c r="AO71" s="915"/>
      <c r="AP71" s="915" t="s">
        <v>540</v>
      </c>
      <c r="AQ71" s="915"/>
      <c r="AR71" s="915"/>
      <c r="AS71" s="915"/>
      <c r="AT71" s="915"/>
      <c r="AU71" s="915" t="s">
        <v>540</v>
      </c>
      <c r="AV71" s="915"/>
      <c r="AW71" s="915"/>
      <c r="AX71" s="915"/>
      <c r="AY71" s="915"/>
      <c r="AZ71" s="916"/>
      <c r="BA71" s="916"/>
      <c r="BB71" s="916"/>
      <c r="BC71" s="916"/>
      <c r="BD71" s="917"/>
      <c r="BE71" s="55"/>
      <c r="BF71" s="55"/>
      <c r="BG71" s="55"/>
      <c r="BH71" s="55"/>
      <c r="BI71" s="55"/>
      <c r="BJ71" s="55"/>
      <c r="BK71" s="55"/>
      <c r="BL71" s="55"/>
      <c r="BM71" s="55"/>
      <c r="BN71" s="55"/>
      <c r="BO71" s="55"/>
      <c r="BP71" s="55"/>
      <c r="BQ71" s="52">
        <v>65</v>
      </c>
      <c r="BR71" s="73"/>
      <c r="BS71" s="882"/>
      <c r="BT71" s="883"/>
      <c r="BU71" s="883"/>
      <c r="BV71" s="883"/>
      <c r="BW71" s="883"/>
      <c r="BX71" s="883"/>
      <c r="BY71" s="883"/>
      <c r="BZ71" s="883"/>
      <c r="CA71" s="883"/>
      <c r="CB71" s="883"/>
      <c r="CC71" s="883"/>
      <c r="CD71" s="883"/>
      <c r="CE71" s="883"/>
      <c r="CF71" s="883"/>
      <c r="CG71" s="884"/>
      <c r="CH71" s="885"/>
      <c r="CI71" s="886"/>
      <c r="CJ71" s="886"/>
      <c r="CK71" s="886"/>
      <c r="CL71" s="887"/>
      <c r="CM71" s="885"/>
      <c r="CN71" s="886"/>
      <c r="CO71" s="886"/>
      <c r="CP71" s="886"/>
      <c r="CQ71" s="887"/>
      <c r="CR71" s="885"/>
      <c r="CS71" s="886"/>
      <c r="CT71" s="886"/>
      <c r="CU71" s="886"/>
      <c r="CV71" s="887"/>
      <c r="CW71" s="885"/>
      <c r="CX71" s="886"/>
      <c r="CY71" s="886"/>
      <c r="CZ71" s="886"/>
      <c r="DA71" s="887"/>
      <c r="DB71" s="885"/>
      <c r="DC71" s="886"/>
      <c r="DD71" s="886"/>
      <c r="DE71" s="886"/>
      <c r="DF71" s="887"/>
      <c r="DG71" s="885"/>
      <c r="DH71" s="886"/>
      <c r="DI71" s="886"/>
      <c r="DJ71" s="886"/>
      <c r="DK71" s="887"/>
      <c r="DL71" s="885"/>
      <c r="DM71" s="886"/>
      <c r="DN71" s="886"/>
      <c r="DO71" s="886"/>
      <c r="DP71" s="887"/>
      <c r="DQ71" s="885"/>
      <c r="DR71" s="886"/>
      <c r="DS71" s="886"/>
      <c r="DT71" s="886"/>
      <c r="DU71" s="887"/>
      <c r="DV71" s="882"/>
      <c r="DW71" s="883"/>
      <c r="DX71" s="883"/>
      <c r="DY71" s="883"/>
      <c r="DZ71" s="888"/>
      <c r="EA71" s="48"/>
    </row>
    <row r="72" spans="1:131" ht="26.25" customHeight="1" x14ac:dyDescent="0.2">
      <c r="A72" s="52">
        <v>5</v>
      </c>
      <c r="B72" s="911" t="s">
        <v>300</v>
      </c>
      <c r="C72" s="912"/>
      <c r="D72" s="912"/>
      <c r="E72" s="912"/>
      <c r="F72" s="912"/>
      <c r="G72" s="912"/>
      <c r="H72" s="912"/>
      <c r="I72" s="912"/>
      <c r="J72" s="912"/>
      <c r="K72" s="912"/>
      <c r="L72" s="912"/>
      <c r="M72" s="912"/>
      <c r="N72" s="912"/>
      <c r="O72" s="912"/>
      <c r="P72" s="913"/>
      <c r="Q72" s="914">
        <v>4539</v>
      </c>
      <c r="R72" s="915"/>
      <c r="S72" s="915"/>
      <c r="T72" s="915"/>
      <c r="U72" s="915"/>
      <c r="V72" s="915">
        <v>4239</v>
      </c>
      <c r="W72" s="915"/>
      <c r="X72" s="915"/>
      <c r="Y72" s="915"/>
      <c r="Z72" s="915"/>
      <c r="AA72" s="915">
        <v>300</v>
      </c>
      <c r="AB72" s="915"/>
      <c r="AC72" s="915"/>
      <c r="AD72" s="915"/>
      <c r="AE72" s="915"/>
      <c r="AF72" s="915">
        <v>300</v>
      </c>
      <c r="AG72" s="915"/>
      <c r="AH72" s="915"/>
      <c r="AI72" s="915"/>
      <c r="AJ72" s="915"/>
      <c r="AK72" s="915" t="s">
        <v>540</v>
      </c>
      <c r="AL72" s="915"/>
      <c r="AM72" s="915"/>
      <c r="AN72" s="915"/>
      <c r="AO72" s="915"/>
      <c r="AP72" s="915" t="s">
        <v>540</v>
      </c>
      <c r="AQ72" s="915"/>
      <c r="AR72" s="915"/>
      <c r="AS72" s="915"/>
      <c r="AT72" s="915"/>
      <c r="AU72" s="915" t="s">
        <v>540</v>
      </c>
      <c r="AV72" s="915"/>
      <c r="AW72" s="915"/>
      <c r="AX72" s="915"/>
      <c r="AY72" s="915"/>
      <c r="AZ72" s="916"/>
      <c r="BA72" s="916"/>
      <c r="BB72" s="916"/>
      <c r="BC72" s="916"/>
      <c r="BD72" s="917"/>
      <c r="BE72" s="55"/>
      <c r="BF72" s="55"/>
      <c r="BG72" s="55"/>
      <c r="BH72" s="55"/>
      <c r="BI72" s="55"/>
      <c r="BJ72" s="55"/>
      <c r="BK72" s="55"/>
      <c r="BL72" s="55"/>
      <c r="BM72" s="55"/>
      <c r="BN72" s="55"/>
      <c r="BO72" s="55"/>
      <c r="BP72" s="55"/>
      <c r="BQ72" s="52">
        <v>66</v>
      </c>
      <c r="BR72" s="73"/>
      <c r="BS72" s="882"/>
      <c r="BT72" s="883"/>
      <c r="BU72" s="883"/>
      <c r="BV72" s="883"/>
      <c r="BW72" s="883"/>
      <c r="BX72" s="883"/>
      <c r="BY72" s="883"/>
      <c r="BZ72" s="883"/>
      <c r="CA72" s="883"/>
      <c r="CB72" s="883"/>
      <c r="CC72" s="883"/>
      <c r="CD72" s="883"/>
      <c r="CE72" s="883"/>
      <c r="CF72" s="883"/>
      <c r="CG72" s="884"/>
      <c r="CH72" s="885"/>
      <c r="CI72" s="886"/>
      <c r="CJ72" s="886"/>
      <c r="CK72" s="886"/>
      <c r="CL72" s="887"/>
      <c r="CM72" s="885"/>
      <c r="CN72" s="886"/>
      <c r="CO72" s="886"/>
      <c r="CP72" s="886"/>
      <c r="CQ72" s="887"/>
      <c r="CR72" s="885"/>
      <c r="CS72" s="886"/>
      <c r="CT72" s="886"/>
      <c r="CU72" s="886"/>
      <c r="CV72" s="887"/>
      <c r="CW72" s="885"/>
      <c r="CX72" s="886"/>
      <c r="CY72" s="886"/>
      <c r="CZ72" s="886"/>
      <c r="DA72" s="887"/>
      <c r="DB72" s="885"/>
      <c r="DC72" s="886"/>
      <c r="DD72" s="886"/>
      <c r="DE72" s="886"/>
      <c r="DF72" s="887"/>
      <c r="DG72" s="885"/>
      <c r="DH72" s="886"/>
      <c r="DI72" s="886"/>
      <c r="DJ72" s="886"/>
      <c r="DK72" s="887"/>
      <c r="DL72" s="885"/>
      <c r="DM72" s="886"/>
      <c r="DN72" s="886"/>
      <c r="DO72" s="886"/>
      <c r="DP72" s="887"/>
      <c r="DQ72" s="885"/>
      <c r="DR72" s="886"/>
      <c r="DS72" s="886"/>
      <c r="DT72" s="886"/>
      <c r="DU72" s="887"/>
      <c r="DV72" s="882"/>
      <c r="DW72" s="883"/>
      <c r="DX72" s="883"/>
      <c r="DY72" s="883"/>
      <c r="DZ72" s="888"/>
      <c r="EA72" s="48"/>
    </row>
    <row r="73" spans="1:131" ht="26.25" customHeight="1" x14ac:dyDescent="0.2">
      <c r="A73" s="52">
        <v>6</v>
      </c>
      <c r="B73" s="911" t="s">
        <v>541</v>
      </c>
      <c r="C73" s="912"/>
      <c r="D73" s="912"/>
      <c r="E73" s="912"/>
      <c r="F73" s="912"/>
      <c r="G73" s="912"/>
      <c r="H73" s="912"/>
      <c r="I73" s="912"/>
      <c r="J73" s="912"/>
      <c r="K73" s="912"/>
      <c r="L73" s="912"/>
      <c r="M73" s="912"/>
      <c r="N73" s="912"/>
      <c r="O73" s="912"/>
      <c r="P73" s="913"/>
      <c r="Q73" s="914">
        <v>10336</v>
      </c>
      <c r="R73" s="915"/>
      <c r="S73" s="915"/>
      <c r="T73" s="915"/>
      <c r="U73" s="915"/>
      <c r="V73" s="915">
        <v>8903</v>
      </c>
      <c r="W73" s="915"/>
      <c r="X73" s="915"/>
      <c r="Y73" s="915"/>
      <c r="Z73" s="915"/>
      <c r="AA73" s="915">
        <v>1433</v>
      </c>
      <c r="AB73" s="915"/>
      <c r="AC73" s="915"/>
      <c r="AD73" s="915"/>
      <c r="AE73" s="915"/>
      <c r="AF73" s="915">
        <v>5026</v>
      </c>
      <c r="AG73" s="915"/>
      <c r="AH73" s="915"/>
      <c r="AI73" s="915"/>
      <c r="AJ73" s="915"/>
      <c r="AK73" s="915" t="s">
        <v>540</v>
      </c>
      <c r="AL73" s="915"/>
      <c r="AM73" s="915"/>
      <c r="AN73" s="915"/>
      <c r="AO73" s="915"/>
      <c r="AP73" s="915">
        <v>27292</v>
      </c>
      <c r="AQ73" s="915"/>
      <c r="AR73" s="915"/>
      <c r="AS73" s="915"/>
      <c r="AT73" s="915"/>
      <c r="AU73" s="915" t="s">
        <v>540</v>
      </c>
      <c r="AV73" s="915"/>
      <c r="AW73" s="915"/>
      <c r="AX73" s="915"/>
      <c r="AY73" s="915"/>
      <c r="AZ73" s="916"/>
      <c r="BA73" s="916"/>
      <c r="BB73" s="916"/>
      <c r="BC73" s="916"/>
      <c r="BD73" s="917"/>
      <c r="BE73" s="55"/>
      <c r="BF73" s="55"/>
      <c r="BG73" s="55"/>
      <c r="BH73" s="55"/>
      <c r="BI73" s="55"/>
      <c r="BJ73" s="55"/>
      <c r="BK73" s="55"/>
      <c r="BL73" s="55"/>
      <c r="BM73" s="55"/>
      <c r="BN73" s="55"/>
      <c r="BO73" s="55"/>
      <c r="BP73" s="55"/>
      <c r="BQ73" s="52">
        <v>67</v>
      </c>
      <c r="BR73" s="73"/>
      <c r="BS73" s="882"/>
      <c r="BT73" s="883"/>
      <c r="BU73" s="883"/>
      <c r="BV73" s="883"/>
      <c r="BW73" s="883"/>
      <c r="BX73" s="883"/>
      <c r="BY73" s="883"/>
      <c r="BZ73" s="883"/>
      <c r="CA73" s="883"/>
      <c r="CB73" s="883"/>
      <c r="CC73" s="883"/>
      <c r="CD73" s="883"/>
      <c r="CE73" s="883"/>
      <c r="CF73" s="883"/>
      <c r="CG73" s="884"/>
      <c r="CH73" s="885"/>
      <c r="CI73" s="886"/>
      <c r="CJ73" s="886"/>
      <c r="CK73" s="886"/>
      <c r="CL73" s="887"/>
      <c r="CM73" s="885"/>
      <c r="CN73" s="886"/>
      <c r="CO73" s="886"/>
      <c r="CP73" s="886"/>
      <c r="CQ73" s="887"/>
      <c r="CR73" s="885"/>
      <c r="CS73" s="886"/>
      <c r="CT73" s="886"/>
      <c r="CU73" s="886"/>
      <c r="CV73" s="887"/>
      <c r="CW73" s="885"/>
      <c r="CX73" s="886"/>
      <c r="CY73" s="886"/>
      <c r="CZ73" s="886"/>
      <c r="DA73" s="887"/>
      <c r="DB73" s="885"/>
      <c r="DC73" s="886"/>
      <c r="DD73" s="886"/>
      <c r="DE73" s="886"/>
      <c r="DF73" s="887"/>
      <c r="DG73" s="885"/>
      <c r="DH73" s="886"/>
      <c r="DI73" s="886"/>
      <c r="DJ73" s="886"/>
      <c r="DK73" s="887"/>
      <c r="DL73" s="885"/>
      <c r="DM73" s="886"/>
      <c r="DN73" s="886"/>
      <c r="DO73" s="886"/>
      <c r="DP73" s="887"/>
      <c r="DQ73" s="885"/>
      <c r="DR73" s="886"/>
      <c r="DS73" s="886"/>
      <c r="DT73" s="886"/>
      <c r="DU73" s="887"/>
      <c r="DV73" s="882"/>
      <c r="DW73" s="883"/>
      <c r="DX73" s="883"/>
      <c r="DY73" s="883"/>
      <c r="DZ73" s="888"/>
      <c r="EA73" s="48"/>
    </row>
    <row r="74" spans="1:131" ht="26.25" customHeight="1" x14ac:dyDescent="0.2">
      <c r="A74" s="52">
        <v>7</v>
      </c>
      <c r="B74" s="911"/>
      <c r="C74" s="912"/>
      <c r="D74" s="912"/>
      <c r="E74" s="912"/>
      <c r="F74" s="912"/>
      <c r="G74" s="912"/>
      <c r="H74" s="912"/>
      <c r="I74" s="912"/>
      <c r="J74" s="912"/>
      <c r="K74" s="912"/>
      <c r="L74" s="912"/>
      <c r="M74" s="912"/>
      <c r="N74" s="912"/>
      <c r="O74" s="912"/>
      <c r="P74" s="913"/>
      <c r="Q74" s="914"/>
      <c r="R74" s="915"/>
      <c r="S74" s="915"/>
      <c r="T74" s="915"/>
      <c r="U74" s="915"/>
      <c r="V74" s="915"/>
      <c r="W74" s="915"/>
      <c r="X74" s="915"/>
      <c r="Y74" s="915"/>
      <c r="Z74" s="915"/>
      <c r="AA74" s="915"/>
      <c r="AB74" s="915"/>
      <c r="AC74" s="915"/>
      <c r="AD74" s="915"/>
      <c r="AE74" s="915"/>
      <c r="AF74" s="915"/>
      <c r="AG74" s="915"/>
      <c r="AH74" s="915"/>
      <c r="AI74" s="915"/>
      <c r="AJ74" s="915"/>
      <c r="AK74" s="915"/>
      <c r="AL74" s="915"/>
      <c r="AM74" s="915"/>
      <c r="AN74" s="915"/>
      <c r="AO74" s="915"/>
      <c r="AP74" s="915"/>
      <c r="AQ74" s="915"/>
      <c r="AR74" s="915"/>
      <c r="AS74" s="915"/>
      <c r="AT74" s="915"/>
      <c r="AU74" s="915"/>
      <c r="AV74" s="915"/>
      <c r="AW74" s="915"/>
      <c r="AX74" s="915"/>
      <c r="AY74" s="915"/>
      <c r="AZ74" s="916"/>
      <c r="BA74" s="916"/>
      <c r="BB74" s="916"/>
      <c r="BC74" s="916"/>
      <c r="BD74" s="917"/>
      <c r="BE74" s="55"/>
      <c r="BF74" s="55"/>
      <c r="BG74" s="55"/>
      <c r="BH74" s="55"/>
      <c r="BI74" s="55"/>
      <c r="BJ74" s="55"/>
      <c r="BK74" s="55"/>
      <c r="BL74" s="55"/>
      <c r="BM74" s="55"/>
      <c r="BN74" s="55"/>
      <c r="BO74" s="55"/>
      <c r="BP74" s="55"/>
      <c r="BQ74" s="52">
        <v>68</v>
      </c>
      <c r="BR74" s="73"/>
      <c r="BS74" s="882"/>
      <c r="BT74" s="883"/>
      <c r="BU74" s="883"/>
      <c r="BV74" s="883"/>
      <c r="BW74" s="883"/>
      <c r="BX74" s="883"/>
      <c r="BY74" s="883"/>
      <c r="BZ74" s="883"/>
      <c r="CA74" s="883"/>
      <c r="CB74" s="883"/>
      <c r="CC74" s="883"/>
      <c r="CD74" s="883"/>
      <c r="CE74" s="883"/>
      <c r="CF74" s="883"/>
      <c r="CG74" s="884"/>
      <c r="CH74" s="885"/>
      <c r="CI74" s="886"/>
      <c r="CJ74" s="886"/>
      <c r="CK74" s="886"/>
      <c r="CL74" s="887"/>
      <c r="CM74" s="885"/>
      <c r="CN74" s="886"/>
      <c r="CO74" s="886"/>
      <c r="CP74" s="886"/>
      <c r="CQ74" s="887"/>
      <c r="CR74" s="885"/>
      <c r="CS74" s="886"/>
      <c r="CT74" s="886"/>
      <c r="CU74" s="886"/>
      <c r="CV74" s="887"/>
      <c r="CW74" s="885"/>
      <c r="CX74" s="886"/>
      <c r="CY74" s="886"/>
      <c r="CZ74" s="886"/>
      <c r="DA74" s="887"/>
      <c r="DB74" s="885"/>
      <c r="DC74" s="886"/>
      <c r="DD74" s="886"/>
      <c r="DE74" s="886"/>
      <c r="DF74" s="887"/>
      <c r="DG74" s="885"/>
      <c r="DH74" s="886"/>
      <c r="DI74" s="886"/>
      <c r="DJ74" s="886"/>
      <c r="DK74" s="887"/>
      <c r="DL74" s="885"/>
      <c r="DM74" s="886"/>
      <c r="DN74" s="886"/>
      <c r="DO74" s="886"/>
      <c r="DP74" s="887"/>
      <c r="DQ74" s="885"/>
      <c r="DR74" s="886"/>
      <c r="DS74" s="886"/>
      <c r="DT74" s="886"/>
      <c r="DU74" s="887"/>
      <c r="DV74" s="882"/>
      <c r="DW74" s="883"/>
      <c r="DX74" s="883"/>
      <c r="DY74" s="883"/>
      <c r="DZ74" s="888"/>
      <c r="EA74" s="48"/>
    </row>
    <row r="75" spans="1:131" ht="26.25" customHeight="1" x14ac:dyDescent="0.2">
      <c r="A75" s="52">
        <v>8</v>
      </c>
      <c r="B75" s="911"/>
      <c r="C75" s="912"/>
      <c r="D75" s="912"/>
      <c r="E75" s="912"/>
      <c r="F75" s="912"/>
      <c r="G75" s="912"/>
      <c r="H75" s="912"/>
      <c r="I75" s="912"/>
      <c r="J75" s="912"/>
      <c r="K75" s="912"/>
      <c r="L75" s="912"/>
      <c r="M75" s="912"/>
      <c r="N75" s="912"/>
      <c r="O75" s="912"/>
      <c r="P75" s="913"/>
      <c r="Q75" s="918"/>
      <c r="R75" s="919"/>
      <c r="S75" s="919"/>
      <c r="T75" s="919"/>
      <c r="U75" s="920"/>
      <c r="V75" s="921"/>
      <c r="W75" s="919"/>
      <c r="X75" s="919"/>
      <c r="Y75" s="919"/>
      <c r="Z75" s="920"/>
      <c r="AA75" s="921"/>
      <c r="AB75" s="919"/>
      <c r="AC75" s="919"/>
      <c r="AD75" s="919"/>
      <c r="AE75" s="920"/>
      <c r="AF75" s="921"/>
      <c r="AG75" s="919"/>
      <c r="AH75" s="919"/>
      <c r="AI75" s="919"/>
      <c r="AJ75" s="920"/>
      <c r="AK75" s="921"/>
      <c r="AL75" s="919"/>
      <c r="AM75" s="919"/>
      <c r="AN75" s="919"/>
      <c r="AO75" s="920"/>
      <c r="AP75" s="921"/>
      <c r="AQ75" s="919"/>
      <c r="AR75" s="919"/>
      <c r="AS75" s="919"/>
      <c r="AT75" s="920"/>
      <c r="AU75" s="921"/>
      <c r="AV75" s="919"/>
      <c r="AW75" s="919"/>
      <c r="AX75" s="919"/>
      <c r="AY75" s="920"/>
      <c r="AZ75" s="916"/>
      <c r="BA75" s="916"/>
      <c r="BB75" s="916"/>
      <c r="BC75" s="916"/>
      <c r="BD75" s="917"/>
      <c r="BE75" s="55"/>
      <c r="BF75" s="55"/>
      <c r="BG75" s="55"/>
      <c r="BH75" s="55"/>
      <c r="BI75" s="55"/>
      <c r="BJ75" s="55"/>
      <c r="BK75" s="55"/>
      <c r="BL75" s="55"/>
      <c r="BM75" s="55"/>
      <c r="BN75" s="55"/>
      <c r="BO75" s="55"/>
      <c r="BP75" s="55"/>
      <c r="BQ75" s="52">
        <v>69</v>
      </c>
      <c r="BR75" s="73"/>
      <c r="BS75" s="882"/>
      <c r="BT75" s="883"/>
      <c r="BU75" s="883"/>
      <c r="BV75" s="883"/>
      <c r="BW75" s="883"/>
      <c r="BX75" s="883"/>
      <c r="BY75" s="883"/>
      <c r="BZ75" s="883"/>
      <c r="CA75" s="883"/>
      <c r="CB75" s="883"/>
      <c r="CC75" s="883"/>
      <c r="CD75" s="883"/>
      <c r="CE75" s="883"/>
      <c r="CF75" s="883"/>
      <c r="CG75" s="884"/>
      <c r="CH75" s="885"/>
      <c r="CI75" s="886"/>
      <c r="CJ75" s="886"/>
      <c r="CK75" s="886"/>
      <c r="CL75" s="887"/>
      <c r="CM75" s="885"/>
      <c r="CN75" s="886"/>
      <c r="CO75" s="886"/>
      <c r="CP75" s="886"/>
      <c r="CQ75" s="887"/>
      <c r="CR75" s="885"/>
      <c r="CS75" s="886"/>
      <c r="CT75" s="886"/>
      <c r="CU75" s="886"/>
      <c r="CV75" s="887"/>
      <c r="CW75" s="885"/>
      <c r="CX75" s="886"/>
      <c r="CY75" s="886"/>
      <c r="CZ75" s="886"/>
      <c r="DA75" s="887"/>
      <c r="DB75" s="885"/>
      <c r="DC75" s="886"/>
      <c r="DD75" s="886"/>
      <c r="DE75" s="886"/>
      <c r="DF75" s="887"/>
      <c r="DG75" s="885"/>
      <c r="DH75" s="886"/>
      <c r="DI75" s="886"/>
      <c r="DJ75" s="886"/>
      <c r="DK75" s="887"/>
      <c r="DL75" s="885"/>
      <c r="DM75" s="886"/>
      <c r="DN75" s="886"/>
      <c r="DO75" s="886"/>
      <c r="DP75" s="887"/>
      <c r="DQ75" s="885"/>
      <c r="DR75" s="886"/>
      <c r="DS75" s="886"/>
      <c r="DT75" s="886"/>
      <c r="DU75" s="887"/>
      <c r="DV75" s="882"/>
      <c r="DW75" s="883"/>
      <c r="DX75" s="883"/>
      <c r="DY75" s="883"/>
      <c r="DZ75" s="888"/>
      <c r="EA75" s="48"/>
    </row>
    <row r="76" spans="1:131" ht="26.25" customHeight="1" x14ac:dyDescent="0.2">
      <c r="A76" s="52">
        <v>9</v>
      </c>
      <c r="B76" s="911"/>
      <c r="C76" s="912"/>
      <c r="D76" s="912"/>
      <c r="E76" s="912"/>
      <c r="F76" s="912"/>
      <c r="G76" s="912"/>
      <c r="H76" s="912"/>
      <c r="I76" s="912"/>
      <c r="J76" s="912"/>
      <c r="K76" s="912"/>
      <c r="L76" s="912"/>
      <c r="M76" s="912"/>
      <c r="N76" s="912"/>
      <c r="O76" s="912"/>
      <c r="P76" s="913"/>
      <c r="Q76" s="918"/>
      <c r="R76" s="919"/>
      <c r="S76" s="919"/>
      <c r="T76" s="919"/>
      <c r="U76" s="920"/>
      <c r="V76" s="921"/>
      <c r="W76" s="919"/>
      <c r="X76" s="919"/>
      <c r="Y76" s="919"/>
      <c r="Z76" s="920"/>
      <c r="AA76" s="921"/>
      <c r="AB76" s="919"/>
      <c r="AC76" s="919"/>
      <c r="AD76" s="919"/>
      <c r="AE76" s="920"/>
      <c r="AF76" s="921"/>
      <c r="AG76" s="919"/>
      <c r="AH76" s="919"/>
      <c r="AI76" s="919"/>
      <c r="AJ76" s="920"/>
      <c r="AK76" s="921"/>
      <c r="AL76" s="919"/>
      <c r="AM76" s="919"/>
      <c r="AN76" s="919"/>
      <c r="AO76" s="920"/>
      <c r="AP76" s="921"/>
      <c r="AQ76" s="919"/>
      <c r="AR76" s="919"/>
      <c r="AS76" s="919"/>
      <c r="AT76" s="920"/>
      <c r="AU76" s="921"/>
      <c r="AV76" s="919"/>
      <c r="AW76" s="919"/>
      <c r="AX76" s="919"/>
      <c r="AY76" s="920"/>
      <c r="AZ76" s="916"/>
      <c r="BA76" s="916"/>
      <c r="BB76" s="916"/>
      <c r="BC76" s="916"/>
      <c r="BD76" s="917"/>
      <c r="BE76" s="55"/>
      <c r="BF76" s="55"/>
      <c r="BG76" s="55"/>
      <c r="BH76" s="55"/>
      <c r="BI76" s="55"/>
      <c r="BJ76" s="55"/>
      <c r="BK76" s="55"/>
      <c r="BL76" s="55"/>
      <c r="BM76" s="55"/>
      <c r="BN76" s="55"/>
      <c r="BO76" s="55"/>
      <c r="BP76" s="55"/>
      <c r="BQ76" s="52">
        <v>70</v>
      </c>
      <c r="BR76" s="73"/>
      <c r="BS76" s="882"/>
      <c r="BT76" s="883"/>
      <c r="BU76" s="883"/>
      <c r="BV76" s="883"/>
      <c r="BW76" s="883"/>
      <c r="BX76" s="883"/>
      <c r="BY76" s="883"/>
      <c r="BZ76" s="883"/>
      <c r="CA76" s="883"/>
      <c r="CB76" s="883"/>
      <c r="CC76" s="883"/>
      <c r="CD76" s="883"/>
      <c r="CE76" s="883"/>
      <c r="CF76" s="883"/>
      <c r="CG76" s="884"/>
      <c r="CH76" s="885"/>
      <c r="CI76" s="886"/>
      <c r="CJ76" s="886"/>
      <c r="CK76" s="886"/>
      <c r="CL76" s="887"/>
      <c r="CM76" s="885"/>
      <c r="CN76" s="886"/>
      <c r="CO76" s="886"/>
      <c r="CP76" s="886"/>
      <c r="CQ76" s="887"/>
      <c r="CR76" s="885"/>
      <c r="CS76" s="886"/>
      <c r="CT76" s="886"/>
      <c r="CU76" s="886"/>
      <c r="CV76" s="887"/>
      <c r="CW76" s="885"/>
      <c r="CX76" s="886"/>
      <c r="CY76" s="886"/>
      <c r="CZ76" s="886"/>
      <c r="DA76" s="887"/>
      <c r="DB76" s="885"/>
      <c r="DC76" s="886"/>
      <c r="DD76" s="886"/>
      <c r="DE76" s="886"/>
      <c r="DF76" s="887"/>
      <c r="DG76" s="885"/>
      <c r="DH76" s="886"/>
      <c r="DI76" s="886"/>
      <c r="DJ76" s="886"/>
      <c r="DK76" s="887"/>
      <c r="DL76" s="885"/>
      <c r="DM76" s="886"/>
      <c r="DN76" s="886"/>
      <c r="DO76" s="886"/>
      <c r="DP76" s="887"/>
      <c r="DQ76" s="885"/>
      <c r="DR76" s="886"/>
      <c r="DS76" s="886"/>
      <c r="DT76" s="886"/>
      <c r="DU76" s="887"/>
      <c r="DV76" s="882"/>
      <c r="DW76" s="883"/>
      <c r="DX76" s="883"/>
      <c r="DY76" s="883"/>
      <c r="DZ76" s="888"/>
      <c r="EA76" s="48"/>
    </row>
    <row r="77" spans="1:131" ht="26.25" customHeight="1" x14ac:dyDescent="0.2">
      <c r="A77" s="52">
        <v>10</v>
      </c>
      <c r="B77" s="911"/>
      <c r="C77" s="912"/>
      <c r="D77" s="912"/>
      <c r="E77" s="912"/>
      <c r="F77" s="912"/>
      <c r="G77" s="912"/>
      <c r="H77" s="912"/>
      <c r="I77" s="912"/>
      <c r="J77" s="912"/>
      <c r="K77" s="912"/>
      <c r="L77" s="912"/>
      <c r="M77" s="912"/>
      <c r="N77" s="912"/>
      <c r="O77" s="912"/>
      <c r="P77" s="913"/>
      <c r="Q77" s="918"/>
      <c r="R77" s="919"/>
      <c r="S77" s="919"/>
      <c r="T77" s="919"/>
      <c r="U77" s="920"/>
      <c r="V77" s="921"/>
      <c r="W77" s="919"/>
      <c r="X77" s="919"/>
      <c r="Y77" s="919"/>
      <c r="Z77" s="920"/>
      <c r="AA77" s="921"/>
      <c r="AB77" s="919"/>
      <c r="AC77" s="919"/>
      <c r="AD77" s="919"/>
      <c r="AE77" s="920"/>
      <c r="AF77" s="921"/>
      <c r="AG77" s="919"/>
      <c r="AH77" s="919"/>
      <c r="AI77" s="919"/>
      <c r="AJ77" s="920"/>
      <c r="AK77" s="921"/>
      <c r="AL77" s="919"/>
      <c r="AM77" s="919"/>
      <c r="AN77" s="919"/>
      <c r="AO77" s="920"/>
      <c r="AP77" s="921"/>
      <c r="AQ77" s="919"/>
      <c r="AR77" s="919"/>
      <c r="AS77" s="919"/>
      <c r="AT77" s="920"/>
      <c r="AU77" s="921"/>
      <c r="AV77" s="919"/>
      <c r="AW77" s="919"/>
      <c r="AX77" s="919"/>
      <c r="AY77" s="920"/>
      <c r="AZ77" s="916"/>
      <c r="BA77" s="916"/>
      <c r="BB77" s="916"/>
      <c r="BC77" s="916"/>
      <c r="BD77" s="917"/>
      <c r="BE77" s="55"/>
      <c r="BF77" s="55"/>
      <c r="BG77" s="55"/>
      <c r="BH77" s="55"/>
      <c r="BI77" s="55"/>
      <c r="BJ77" s="55"/>
      <c r="BK77" s="55"/>
      <c r="BL77" s="55"/>
      <c r="BM77" s="55"/>
      <c r="BN77" s="55"/>
      <c r="BO77" s="55"/>
      <c r="BP77" s="55"/>
      <c r="BQ77" s="52">
        <v>71</v>
      </c>
      <c r="BR77" s="73"/>
      <c r="BS77" s="882"/>
      <c r="BT77" s="883"/>
      <c r="BU77" s="883"/>
      <c r="BV77" s="883"/>
      <c r="BW77" s="883"/>
      <c r="BX77" s="883"/>
      <c r="BY77" s="883"/>
      <c r="BZ77" s="883"/>
      <c r="CA77" s="883"/>
      <c r="CB77" s="883"/>
      <c r="CC77" s="883"/>
      <c r="CD77" s="883"/>
      <c r="CE77" s="883"/>
      <c r="CF77" s="883"/>
      <c r="CG77" s="884"/>
      <c r="CH77" s="885"/>
      <c r="CI77" s="886"/>
      <c r="CJ77" s="886"/>
      <c r="CK77" s="886"/>
      <c r="CL77" s="887"/>
      <c r="CM77" s="885"/>
      <c r="CN77" s="886"/>
      <c r="CO77" s="886"/>
      <c r="CP77" s="886"/>
      <c r="CQ77" s="887"/>
      <c r="CR77" s="885"/>
      <c r="CS77" s="886"/>
      <c r="CT77" s="886"/>
      <c r="CU77" s="886"/>
      <c r="CV77" s="887"/>
      <c r="CW77" s="885"/>
      <c r="CX77" s="886"/>
      <c r="CY77" s="886"/>
      <c r="CZ77" s="886"/>
      <c r="DA77" s="887"/>
      <c r="DB77" s="885"/>
      <c r="DC77" s="886"/>
      <c r="DD77" s="886"/>
      <c r="DE77" s="886"/>
      <c r="DF77" s="887"/>
      <c r="DG77" s="885"/>
      <c r="DH77" s="886"/>
      <c r="DI77" s="886"/>
      <c r="DJ77" s="886"/>
      <c r="DK77" s="887"/>
      <c r="DL77" s="885"/>
      <c r="DM77" s="886"/>
      <c r="DN77" s="886"/>
      <c r="DO77" s="886"/>
      <c r="DP77" s="887"/>
      <c r="DQ77" s="885"/>
      <c r="DR77" s="886"/>
      <c r="DS77" s="886"/>
      <c r="DT77" s="886"/>
      <c r="DU77" s="887"/>
      <c r="DV77" s="882"/>
      <c r="DW77" s="883"/>
      <c r="DX77" s="883"/>
      <c r="DY77" s="883"/>
      <c r="DZ77" s="888"/>
      <c r="EA77" s="48"/>
    </row>
    <row r="78" spans="1:131" ht="26.25" customHeight="1" x14ac:dyDescent="0.2">
      <c r="A78" s="52">
        <v>11</v>
      </c>
      <c r="B78" s="911"/>
      <c r="C78" s="912"/>
      <c r="D78" s="912"/>
      <c r="E78" s="912"/>
      <c r="F78" s="912"/>
      <c r="G78" s="912"/>
      <c r="H78" s="912"/>
      <c r="I78" s="912"/>
      <c r="J78" s="912"/>
      <c r="K78" s="912"/>
      <c r="L78" s="912"/>
      <c r="M78" s="912"/>
      <c r="N78" s="912"/>
      <c r="O78" s="912"/>
      <c r="P78" s="913"/>
      <c r="Q78" s="914"/>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16"/>
      <c r="BA78" s="916"/>
      <c r="BB78" s="916"/>
      <c r="BC78" s="916"/>
      <c r="BD78" s="917"/>
      <c r="BE78" s="55"/>
      <c r="BF78" s="55"/>
      <c r="BG78" s="55"/>
      <c r="BH78" s="55"/>
      <c r="BI78" s="55"/>
      <c r="BJ78" s="48"/>
      <c r="BK78" s="48"/>
      <c r="BL78" s="48"/>
      <c r="BM78" s="48"/>
      <c r="BN78" s="48"/>
      <c r="BO78" s="55"/>
      <c r="BP78" s="55"/>
      <c r="BQ78" s="52">
        <v>72</v>
      </c>
      <c r="BR78" s="73"/>
      <c r="BS78" s="882"/>
      <c r="BT78" s="883"/>
      <c r="BU78" s="883"/>
      <c r="BV78" s="883"/>
      <c r="BW78" s="883"/>
      <c r="BX78" s="883"/>
      <c r="BY78" s="883"/>
      <c r="BZ78" s="883"/>
      <c r="CA78" s="883"/>
      <c r="CB78" s="883"/>
      <c r="CC78" s="883"/>
      <c r="CD78" s="883"/>
      <c r="CE78" s="883"/>
      <c r="CF78" s="883"/>
      <c r="CG78" s="884"/>
      <c r="CH78" s="885"/>
      <c r="CI78" s="886"/>
      <c r="CJ78" s="886"/>
      <c r="CK78" s="886"/>
      <c r="CL78" s="887"/>
      <c r="CM78" s="885"/>
      <c r="CN78" s="886"/>
      <c r="CO78" s="886"/>
      <c r="CP78" s="886"/>
      <c r="CQ78" s="887"/>
      <c r="CR78" s="885"/>
      <c r="CS78" s="886"/>
      <c r="CT78" s="886"/>
      <c r="CU78" s="886"/>
      <c r="CV78" s="887"/>
      <c r="CW78" s="885"/>
      <c r="CX78" s="886"/>
      <c r="CY78" s="886"/>
      <c r="CZ78" s="886"/>
      <c r="DA78" s="887"/>
      <c r="DB78" s="885"/>
      <c r="DC78" s="886"/>
      <c r="DD78" s="886"/>
      <c r="DE78" s="886"/>
      <c r="DF78" s="887"/>
      <c r="DG78" s="885"/>
      <c r="DH78" s="886"/>
      <c r="DI78" s="886"/>
      <c r="DJ78" s="886"/>
      <c r="DK78" s="887"/>
      <c r="DL78" s="885"/>
      <c r="DM78" s="886"/>
      <c r="DN78" s="886"/>
      <c r="DO78" s="886"/>
      <c r="DP78" s="887"/>
      <c r="DQ78" s="885"/>
      <c r="DR78" s="886"/>
      <c r="DS78" s="886"/>
      <c r="DT78" s="886"/>
      <c r="DU78" s="887"/>
      <c r="DV78" s="882"/>
      <c r="DW78" s="883"/>
      <c r="DX78" s="883"/>
      <c r="DY78" s="883"/>
      <c r="DZ78" s="888"/>
      <c r="EA78" s="48"/>
    </row>
    <row r="79" spans="1:131" ht="26.25" customHeight="1" x14ac:dyDescent="0.2">
      <c r="A79" s="52">
        <v>12</v>
      </c>
      <c r="B79" s="911"/>
      <c r="C79" s="912"/>
      <c r="D79" s="912"/>
      <c r="E79" s="912"/>
      <c r="F79" s="912"/>
      <c r="G79" s="912"/>
      <c r="H79" s="912"/>
      <c r="I79" s="912"/>
      <c r="J79" s="912"/>
      <c r="K79" s="912"/>
      <c r="L79" s="912"/>
      <c r="M79" s="912"/>
      <c r="N79" s="912"/>
      <c r="O79" s="912"/>
      <c r="P79" s="913"/>
      <c r="Q79" s="914"/>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16"/>
      <c r="BA79" s="916"/>
      <c r="BB79" s="916"/>
      <c r="BC79" s="916"/>
      <c r="BD79" s="917"/>
      <c r="BE79" s="55"/>
      <c r="BF79" s="55"/>
      <c r="BG79" s="55"/>
      <c r="BH79" s="55"/>
      <c r="BI79" s="55"/>
      <c r="BJ79" s="48"/>
      <c r="BK79" s="48"/>
      <c r="BL79" s="48"/>
      <c r="BM79" s="48"/>
      <c r="BN79" s="48"/>
      <c r="BO79" s="55"/>
      <c r="BP79" s="55"/>
      <c r="BQ79" s="52">
        <v>73</v>
      </c>
      <c r="BR79" s="73"/>
      <c r="BS79" s="882"/>
      <c r="BT79" s="883"/>
      <c r="BU79" s="883"/>
      <c r="BV79" s="883"/>
      <c r="BW79" s="883"/>
      <c r="BX79" s="883"/>
      <c r="BY79" s="883"/>
      <c r="BZ79" s="883"/>
      <c r="CA79" s="883"/>
      <c r="CB79" s="883"/>
      <c r="CC79" s="883"/>
      <c r="CD79" s="883"/>
      <c r="CE79" s="883"/>
      <c r="CF79" s="883"/>
      <c r="CG79" s="884"/>
      <c r="CH79" s="885"/>
      <c r="CI79" s="886"/>
      <c r="CJ79" s="886"/>
      <c r="CK79" s="886"/>
      <c r="CL79" s="887"/>
      <c r="CM79" s="885"/>
      <c r="CN79" s="886"/>
      <c r="CO79" s="886"/>
      <c r="CP79" s="886"/>
      <c r="CQ79" s="887"/>
      <c r="CR79" s="885"/>
      <c r="CS79" s="886"/>
      <c r="CT79" s="886"/>
      <c r="CU79" s="886"/>
      <c r="CV79" s="887"/>
      <c r="CW79" s="885"/>
      <c r="CX79" s="886"/>
      <c r="CY79" s="886"/>
      <c r="CZ79" s="886"/>
      <c r="DA79" s="887"/>
      <c r="DB79" s="885"/>
      <c r="DC79" s="886"/>
      <c r="DD79" s="886"/>
      <c r="DE79" s="886"/>
      <c r="DF79" s="887"/>
      <c r="DG79" s="885"/>
      <c r="DH79" s="886"/>
      <c r="DI79" s="886"/>
      <c r="DJ79" s="886"/>
      <c r="DK79" s="887"/>
      <c r="DL79" s="885"/>
      <c r="DM79" s="886"/>
      <c r="DN79" s="886"/>
      <c r="DO79" s="886"/>
      <c r="DP79" s="887"/>
      <c r="DQ79" s="885"/>
      <c r="DR79" s="886"/>
      <c r="DS79" s="886"/>
      <c r="DT79" s="886"/>
      <c r="DU79" s="887"/>
      <c r="DV79" s="882"/>
      <c r="DW79" s="883"/>
      <c r="DX79" s="883"/>
      <c r="DY79" s="883"/>
      <c r="DZ79" s="888"/>
      <c r="EA79" s="48"/>
    </row>
    <row r="80" spans="1:131" ht="26.25" customHeight="1" x14ac:dyDescent="0.2">
      <c r="A80" s="52">
        <v>13</v>
      </c>
      <c r="B80" s="911"/>
      <c r="C80" s="912"/>
      <c r="D80" s="912"/>
      <c r="E80" s="912"/>
      <c r="F80" s="912"/>
      <c r="G80" s="912"/>
      <c r="H80" s="912"/>
      <c r="I80" s="912"/>
      <c r="J80" s="912"/>
      <c r="K80" s="912"/>
      <c r="L80" s="912"/>
      <c r="M80" s="912"/>
      <c r="N80" s="912"/>
      <c r="O80" s="912"/>
      <c r="P80" s="913"/>
      <c r="Q80" s="914"/>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16"/>
      <c r="BA80" s="916"/>
      <c r="BB80" s="916"/>
      <c r="BC80" s="916"/>
      <c r="BD80" s="917"/>
      <c r="BE80" s="55"/>
      <c r="BF80" s="55"/>
      <c r="BG80" s="55"/>
      <c r="BH80" s="55"/>
      <c r="BI80" s="55"/>
      <c r="BJ80" s="55"/>
      <c r="BK80" s="55"/>
      <c r="BL80" s="55"/>
      <c r="BM80" s="55"/>
      <c r="BN80" s="55"/>
      <c r="BO80" s="55"/>
      <c r="BP80" s="55"/>
      <c r="BQ80" s="52">
        <v>74</v>
      </c>
      <c r="BR80" s="73"/>
      <c r="BS80" s="882"/>
      <c r="BT80" s="883"/>
      <c r="BU80" s="883"/>
      <c r="BV80" s="883"/>
      <c r="BW80" s="883"/>
      <c r="BX80" s="883"/>
      <c r="BY80" s="883"/>
      <c r="BZ80" s="883"/>
      <c r="CA80" s="883"/>
      <c r="CB80" s="883"/>
      <c r="CC80" s="883"/>
      <c r="CD80" s="883"/>
      <c r="CE80" s="883"/>
      <c r="CF80" s="883"/>
      <c r="CG80" s="884"/>
      <c r="CH80" s="885"/>
      <c r="CI80" s="886"/>
      <c r="CJ80" s="886"/>
      <c r="CK80" s="886"/>
      <c r="CL80" s="887"/>
      <c r="CM80" s="885"/>
      <c r="CN80" s="886"/>
      <c r="CO80" s="886"/>
      <c r="CP80" s="886"/>
      <c r="CQ80" s="887"/>
      <c r="CR80" s="885"/>
      <c r="CS80" s="886"/>
      <c r="CT80" s="886"/>
      <c r="CU80" s="886"/>
      <c r="CV80" s="887"/>
      <c r="CW80" s="885"/>
      <c r="CX80" s="886"/>
      <c r="CY80" s="886"/>
      <c r="CZ80" s="886"/>
      <c r="DA80" s="887"/>
      <c r="DB80" s="885"/>
      <c r="DC80" s="886"/>
      <c r="DD80" s="886"/>
      <c r="DE80" s="886"/>
      <c r="DF80" s="887"/>
      <c r="DG80" s="885"/>
      <c r="DH80" s="886"/>
      <c r="DI80" s="886"/>
      <c r="DJ80" s="886"/>
      <c r="DK80" s="887"/>
      <c r="DL80" s="885"/>
      <c r="DM80" s="886"/>
      <c r="DN80" s="886"/>
      <c r="DO80" s="886"/>
      <c r="DP80" s="887"/>
      <c r="DQ80" s="885"/>
      <c r="DR80" s="886"/>
      <c r="DS80" s="886"/>
      <c r="DT80" s="886"/>
      <c r="DU80" s="887"/>
      <c r="DV80" s="882"/>
      <c r="DW80" s="883"/>
      <c r="DX80" s="883"/>
      <c r="DY80" s="883"/>
      <c r="DZ80" s="888"/>
      <c r="EA80" s="48"/>
    </row>
    <row r="81" spans="1:131" ht="26.25" customHeight="1" x14ac:dyDescent="0.2">
      <c r="A81" s="52">
        <v>14</v>
      </c>
      <c r="B81" s="911"/>
      <c r="C81" s="912"/>
      <c r="D81" s="912"/>
      <c r="E81" s="912"/>
      <c r="F81" s="912"/>
      <c r="G81" s="912"/>
      <c r="H81" s="912"/>
      <c r="I81" s="912"/>
      <c r="J81" s="912"/>
      <c r="K81" s="912"/>
      <c r="L81" s="912"/>
      <c r="M81" s="912"/>
      <c r="N81" s="912"/>
      <c r="O81" s="912"/>
      <c r="P81" s="913"/>
      <c r="Q81" s="914"/>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16"/>
      <c r="BA81" s="916"/>
      <c r="BB81" s="916"/>
      <c r="BC81" s="916"/>
      <c r="BD81" s="917"/>
      <c r="BE81" s="55"/>
      <c r="BF81" s="55"/>
      <c r="BG81" s="55"/>
      <c r="BH81" s="55"/>
      <c r="BI81" s="55"/>
      <c r="BJ81" s="55"/>
      <c r="BK81" s="55"/>
      <c r="BL81" s="55"/>
      <c r="BM81" s="55"/>
      <c r="BN81" s="55"/>
      <c r="BO81" s="55"/>
      <c r="BP81" s="55"/>
      <c r="BQ81" s="52">
        <v>75</v>
      </c>
      <c r="BR81" s="73"/>
      <c r="BS81" s="882"/>
      <c r="BT81" s="883"/>
      <c r="BU81" s="883"/>
      <c r="BV81" s="883"/>
      <c r="BW81" s="883"/>
      <c r="BX81" s="883"/>
      <c r="BY81" s="883"/>
      <c r="BZ81" s="883"/>
      <c r="CA81" s="883"/>
      <c r="CB81" s="883"/>
      <c r="CC81" s="883"/>
      <c r="CD81" s="883"/>
      <c r="CE81" s="883"/>
      <c r="CF81" s="883"/>
      <c r="CG81" s="884"/>
      <c r="CH81" s="885"/>
      <c r="CI81" s="886"/>
      <c r="CJ81" s="886"/>
      <c r="CK81" s="886"/>
      <c r="CL81" s="887"/>
      <c r="CM81" s="885"/>
      <c r="CN81" s="886"/>
      <c r="CO81" s="886"/>
      <c r="CP81" s="886"/>
      <c r="CQ81" s="887"/>
      <c r="CR81" s="885"/>
      <c r="CS81" s="886"/>
      <c r="CT81" s="886"/>
      <c r="CU81" s="886"/>
      <c r="CV81" s="887"/>
      <c r="CW81" s="885"/>
      <c r="CX81" s="886"/>
      <c r="CY81" s="886"/>
      <c r="CZ81" s="886"/>
      <c r="DA81" s="887"/>
      <c r="DB81" s="885"/>
      <c r="DC81" s="886"/>
      <c r="DD81" s="886"/>
      <c r="DE81" s="886"/>
      <c r="DF81" s="887"/>
      <c r="DG81" s="885"/>
      <c r="DH81" s="886"/>
      <c r="DI81" s="886"/>
      <c r="DJ81" s="886"/>
      <c r="DK81" s="887"/>
      <c r="DL81" s="885"/>
      <c r="DM81" s="886"/>
      <c r="DN81" s="886"/>
      <c r="DO81" s="886"/>
      <c r="DP81" s="887"/>
      <c r="DQ81" s="885"/>
      <c r="DR81" s="886"/>
      <c r="DS81" s="886"/>
      <c r="DT81" s="886"/>
      <c r="DU81" s="887"/>
      <c r="DV81" s="882"/>
      <c r="DW81" s="883"/>
      <c r="DX81" s="883"/>
      <c r="DY81" s="883"/>
      <c r="DZ81" s="888"/>
      <c r="EA81" s="48"/>
    </row>
    <row r="82" spans="1:131" ht="26.25" customHeight="1" x14ac:dyDescent="0.2">
      <c r="A82" s="52">
        <v>15</v>
      </c>
      <c r="B82" s="911"/>
      <c r="C82" s="912"/>
      <c r="D82" s="912"/>
      <c r="E82" s="912"/>
      <c r="F82" s="912"/>
      <c r="G82" s="912"/>
      <c r="H82" s="912"/>
      <c r="I82" s="912"/>
      <c r="J82" s="912"/>
      <c r="K82" s="912"/>
      <c r="L82" s="912"/>
      <c r="M82" s="912"/>
      <c r="N82" s="912"/>
      <c r="O82" s="912"/>
      <c r="P82" s="913"/>
      <c r="Q82" s="914"/>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16"/>
      <c r="BA82" s="916"/>
      <c r="BB82" s="916"/>
      <c r="BC82" s="916"/>
      <c r="BD82" s="917"/>
      <c r="BE82" s="55"/>
      <c r="BF82" s="55"/>
      <c r="BG82" s="55"/>
      <c r="BH82" s="55"/>
      <c r="BI82" s="55"/>
      <c r="BJ82" s="55"/>
      <c r="BK82" s="55"/>
      <c r="BL82" s="55"/>
      <c r="BM82" s="55"/>
      <c r="BN82" s="55"/>
      <c r="BO82" s="55"/>
      <c r="BP82" s="55"/>
      <c r="BQ82" s="52">
        <v>76</v>
      </c>
      <c r="BR82" s="73"/>
      <c r="BS82" s="882"/>
      <c r="BT82" s="883"/>
      <c r="BU82" s="883"/>
      <c r="BV82" s="883"/>
      <c r="BW82" s="883"/>
      <c r="BX82" s="883"/>
      <c r="BY82" s="883"/>
      <c r="BZ82" s="883"/>
      <c r="CA82" s="883"/>
      <c r="CB82" s="883"/>
      <c r="CC82" s="883"/>
      <c r="CD82" s="883"/>
      <c r="CE82" s="883"/>
      <c r="CF82" s="883"/>
      <c r="CG82" s="884"/>
      <c r="CH82" s="885"/>
      <c r="CI82" s="886"/>
      <c r="CJ82" s="886"/>
      <c r="CK82" s="886"/>
      <c r="CL82" s="887"/>
      <c r="CM82" s="885"/>
      <c r="CN82" s="886"/>
      <c r="CO82" s="886"/>
      <c r="CP82" s="886"/>
      <c r="CQ82" s="887"/>
      <c r="CR82" s="885"/>
      <c r="CS82" s="886"/>
      <c r="CT82" s="886"/>
      <c r="CU82" s="886"/>
      <c r="CV82" s="887"/>
      <c r="CW82" s="885"/>
      <c r="CX82" s="886"/>
      <c r="CY82" s="886"/>
      <c r="CZ82" s="886"/>
      <c r="DA82" s="887"/>
      <c r="DB82" s="885"/>
      <c r="DC82" s="886"/>
      <c r="DD82" s="886"/>
      <c r="DE82" s="886"/>
      <c r="DF82" s="887"/>
      <c r="DG82" s="885"/>
      <c r="DH82" s="886"/>
      <c r="DI82" s="886"/>
      <c r="DJ82" s="886"/>
      <c r="DK82" s="887"/>
      <c r="DL82" s="885"/>
      <c r="DM82" s="886"/>
      <c r="DN82" s="886"/>
      <c r="DO82" s="886"/>
      <c r="DP82" s="887"/>
      <c r="DQ82" s="885"/>
      <c r="DR82" s="886"/>
      <c r="DS82" s="886"/>
      <c r="DT82" s="886"/>
      <c r="DU82" s="887"/>
      <c r="DV82" s="882"/>
      <c r="DW82" s="883"/>
      <c r="DX82" s="883"/>
      <c r="DY82" s="883"/>
      <c r="DZ82" s="888"/>
      <c r="EA82" s="48"/>
    </row>
    <row r="83" spans="1:131" ht="26.25" customHeight="1" x14ac:dyDescent="0.2">
      <c r="A83" s="52">
        <v>16</v>
      </c>
      <c r="B83" s="911"/>
      <c r="C83" s="912"/>
      <c r="D83" s="912"/>
      <c r="E83" s="912"/>
      <c r="F83" s="912"/>
      <c r="G83" s="912"/>
      <c r="H83" s="912"/>
      <c r="I83" s="912"/>
      <c r="J83" s="912"/>
      <c r="K83" s="912"/>
      <c r="L83" s="912"/>
      <c r="M83" s="912"/>
      <c r="N83" s="912"/>
      <c r="O83" s="912"/>
      <c r="P83" s="913"/>
      <c r="Q83" s="914"/>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16"/>
      <c r="BA83" s="916"/>
      <c r="BB83" s="916"/>
      <c r="BC83" s="916"/>
      <c r="BD83" s="917"/>
      <c r="BE83" s="55"/>
      <c r="BF83" s="55"/>
      <c r="BG83" s="55"/>
      <c r="BH83" s="55"/>
      <c r="BI83" s="55"/>
      <c r="BJ83" s="55"/>
      <c r="BK83" s="55"/>
      <c r="BL83" s="55"/>
      <c r="BM83" s="55"/>
      <c r="BN83" s="55"/>
      <c r="BO83" s="55"/>
      <c r="BP83" s="55"/>
      <c r="BQ83" s="52">
        <v>77</v>
      </c>
      <c r="BR83" s="73"/>
      <c r="BS83" s="882"/>
      <c r="BT83" s="883"/>
      <c r="BU83" s="883"/>
      <c r="BV83" s="883"/>
      <c r="BW83" s="883"/>
      <c r="BX83" s="883"/>
      <c r="BY83" s="883"/>
      <c r="BZ83" s="883"/>
      <c r="CA83" s="883"/>
      <c r="CB83" s="883"/>
      <c r="CC83" s="883"/>
      <c r="CD83" s="883"/>
      <c r="CE83" s="883"/>
      <c r="CF83" s="883"/>
      <c r="CG83" s="884"/>
      <c r="CH83" s="885"/>
      <c r="CI83" s="886"/>
      <c r="CJ83" s="886"/>
      <c r="CK83" s="886"/>
      <c r="CL83" s="887"/>
      <c r="CM83" s="885"/>
      <c r="CN83" s="886"/>
      <c r="CO83" s="886"/>
      <c r="CP83" s="886"/>
      <c r="CQ83" s="887"/>
      <c r="CR83" s="885"/>
      <c r="CS83" s="886"/>
      <c r="CT83" s="886"/>
      <c r="CU83" s="886"/>
      <c r="CV83" s="887"/>
      <c r="CW83" s="885"/>
      <c r="CX83" s="886"/>
      <c r="CY83" s="886"/>
      <c r="CZ83" s="886"/>
      <c r="DA83" s="887"/>
      <c r="DB83" s="885"/>
      <c r="DC83" s="886"/>
      <c r="DD83" s="886"/>
      <c r="DE83" s="886"/>
      <c r="DF83" s="887"/>
      <c r="DG83" s="885"/>
      <c r="DH83" s="886"/>
      <c r="DI83" s="886"/>
      <c r="DJ83" s="886"/>
      <c r="DK83" s="887"/>
      <c r="DL83" s="885"/>
      <c r="DM83" s="886"/>
      <c r="DN83" s="886"/>
      <c r="DO83" s="886"/>
      <c r="DP83" s="887"/>
      <c r="DQ83" s="885"/>
      <c r="DR83" s="886"/>
      <c r="DS83" s="886"/>
      <c r="DT83" s="886"/>
      <c r="DU83" s="887"/>
      <c r="DV83" s="882"/>
      <c r="DW83" s="883"/>
      <c r="DX83" s="883"/>
      <c r="DY83" s="883"/>
      <c r="DZ83" s="888"/>
      <c r="EA83" s="48"/>
    </row>
    <row r="84" spans="1:131" ht="26.25" customHeight="1" x14ac:dyDescent="0.2">
      <c r="A84" s="52">
        <v>17</v>
      </c>
      <c r="B84" s="911"/>
      <c r="C84" s="912"/>
      <c r="D84" s="912"/>
      <c r="E84" s="912"/>
      <c r="F84" s="912"/>
      <c r="G84" s="912"/>
      <c r="H84" s="912"/>
      <c r="I84" s="912"/>
      <c r="J84" s="912"/>
      <c r="K84" s="912"/>
      <c r="L84" s="912"/>
      <c r="M84" s="912"/>
      <c r="N84" s="912"/>
      <c r="O84" s="912"/>
      <c r="P84" s="913"/>
      <c r="Q84" s="914"/>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16"/>
      <c r="BA84" s="916"/>
      <c r="BB84" s="916"/>
      <c r="BC84" s="916"/>
      <c r="BD84" s="917"/>
      <c r="BE84" s="55"/>
      <c r="BF84" s="55"/>
      <c r="BG84" s="55"/>
      <c r="BH84" s="55"/>
      <c r="BI84" s="55"/>
      <c r="BJ84" s="55"/>
      <c r="BK84" s="55"/>
      <c r="BL84" s="55"/>
      <c r="BM84" s="55"/>
      <c r="BN84" s="55"/>
      <c r="BO84" s="55"/>
      <c r="BP84" s="55"/>
      <c r="BQ84" s="52">
        <v>78</v>
      </c>
      <c r="BR84" s="73"/>
      <c r="BS84" s="882"/>
      <c r="BT84" s="883"/>
      <c r="BU84" s="883"/>
      <c r="BV84" s="883"/>
      <c r="BW84" s="883"/>
      <c r="BX84" s="883"/>
      <c r="BY84" s="883"/>
      <c r="BZ84" s="883"/>
      <c r="CA84" s="883"/>
      <c r="CB84" s="883"/>
      <c r="CC84" s="883"/>
      <c r="CD84" s="883"/>
      <c r="CE84" s="883"/>
      <c r="CF84" s="883"/>
      <c r="CG84" s="884"/>
      <c r="CH84" s="885"/>
      <c r="CI84" s="886"/>
      <c r="CJ84" s="886"/>
      <c r="CK84" s="886"/>
      <c r="CL84" s="887"/>
      <c r="CM84" s="885"/>
      <c r="CN84" s="886"/>
      <c r="CO84" s="886"/>
      <c r="CP84" s="886"/>
      <c r="CQ84" s="887"/>
      <c r="CR84" s="885"/>
      <c r="CS84" s="886"/>
      <c r="CT84" s="886"/>
      <c r="CU84" s="886"/>
      <c r="CV84" s="887"/>
      <c r="CW84" s="885"/>
      <c r="CX84" s="886"/>
      <c r="CY84" s="886"/>
      <c r="CZ84" s="886"/>
      <c r="DA84" s="887"/>
      <c r="DB84" s="885"/>
      <c r="DC84" s="886"/>
      <c r="DD84" s="886"/>
      <c r="DE84" s="886"/>
      <c r="DF84" s="887"/>
      <c r="DG84" s="885"/>
      <c r="DH84" s="886"/>
      <c r="DI84" s="886"/>
      <c r="DJ84" s="886"/>
      <c r="DK84" s="887"/>
      <c r="DL84" s="885"/>
      <c r="DM84" s="886"/>
      <c r="DN84" s="886"/>
      <c r="DO84" s="886"/>
      <c r="DP84" s="887"/>
      <c r="DQ84" s="885"/>
      <c r="DR84" s="886"/>
      <c r="DS84" s="886"/>
      <c r="DT84" s="886"/>
      <c r="DU84" s="887"/>
      <c r="DV84" s="882"/>
      <c r="DW84" s="883"/>
      <c r="DX84" s="883"/>
      <c r="DY84" s="883"/>
      <c r="DZ84" s="888"/>
      <c r="EA84" s="48"/>
    </row>
    <row r="85" spans="1:131" ht="26.25" customHeight="1" x14ac:dyDescent="0.2">
      <c r="A85" s="52">
        <v>18</v>
      </c>
      <c r="B85" s="911"/>
      <c r="C85" s="912"/>
      <c r="D85" s="912"/>
      <c r="E85" s="912"/>
      <c r="F85" s="912"/>
      <c r="G85" s="912"/>
      <c r="H85" s="912"/>
      <c r="I85" s="912"/>
      <c r="J85" s="912"/>
      <c r="K85" s="912"/>
      <c r="L85" s="912"/>
      <c r="M85" s="912"/>
      <c r="N85" s="912"/>
      <c r="O85" s="912"/>
      <c r="P85" s="913"/>
      <c r="Q85" s="914"/>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16"/>
      <c r="BA85" s="916"/>
      <c r="BB85" s="916"/>
      <c r="BC85" s="916"/>
      <c r="BD85" s="917"/>
      <c r="BE85" s="55"/>
      <c r="BF85" s="55"/>
      <c r="BG85" s="55"/>
      <c r="BH85" s="55"/>
      <c r="BI85" s="55"/>
      <c r="BJ85" s="55"/>
      <c r="BK85" s="55"/>
      <c r="BL85" s="55"/>
      <c r="BM85" s="55"/>
      <c r="BN85" s="55"/>
      <c r="BO85" s="55"/>
      <c r="BP85" s="55"/>
      <c r="BQ85" s="52">
        <v>79</v>
      </c>
      <c r="BR85" s="73"/>
      <c r="BS85" s="882"/>
      <c r="BT85" s="883"/>
      <c r="BU85" s="883"/>
      <c r="BV85" s="883"/>
      <c r="BW85" s="883"/>
      <c r="BX85" s="883"/>
      <c r="BY85" s="883"/>
      <c r="BZ85" s="883"/>
      <c r="CA85" s="883"/>
      <c r="CB85" s="883"/>
      <c r="CC85" s="883"/>
      <c r="CD85" s="883"/>
      <c r="CE85" s="883"/>
      <c r="CF85" s="883"/>
      <c r="CG85" s="884"/>
      <c r="CH85" s="885"/>
      <c r="CI85" s="886"/>
      <c r="CJ85" s="886"/>
      <c r="CK85" s="886"/>
      <c r="CL85" s="887"/>
      <c r="CM85" s="885"/>
      <c r="CN85" s="886"/>
      <c r="CO85" s="886"/>
      <c r="CP85" s="886"/>
      <c r="CQ85" s="887"/>
      <c r="CR85" s="885"/>
      <c r="CS85" s="886"/>
      <c r="CT85" s="886"/>
      <c r="CU85" s="886"/>
      <c r="CV85" s="887"/>
      <c r="CW85" s="885"/>
      <c r="CX85" s="886"/>
      <c r="CY85" s="886"/>
      <c r="CZ85" s="886"/>
      <c r="DA85" s="887"/>
      <c r="DB85" s="885"/>
      <c r="DC85" s="886"/>
      <c r="DD85" s="886"/>
      <c r="DE85" s="886"/>
      <c r="DF85" s="887"/>
      <c r="DG85" s="885"/>
      <c r="DH85" s="886"/>
      <c r="DI85" s="886"/>
      <c r="DJ85" s="886"/>
      <c r="DK85" s="887"/>
      <c r="DL85" s="885"/>
      <c r="DM85" s="886"/>
      <c r="DN85" s="886"/>
      <c r="DO85" s="886"/>
      <c r="DP85" s="887"/>
      <c r="DQ85" s="885"/>
      <c r="DR85" s="886"/>
      <c r="DS85" s="886"/>
      <c r="DT85" s="886"/>
      <c r="DU85" s="887"/>
      <c r="DV85" s="882"/>
      <c r="DW85" s="883"/>
      <c r="DX85" s="883"/>
      <c r="DY85" s="883"/>
      <c r="DZ85" s="888"/>
      <c r="EA85" s="48"/>
    </row>
    <row r="86" spans="1:131" ht="26.25" customHeight="1" x14ac:dyDescent="0.2">
      <c r="A86" s="52">
        <v>19</v>
      </c>
      <c r="B86" s="911"/>
      <c r="C86" s="912"/>
      <c r="D86" s="912"/>
      <c r="E86" s="912"/>
      <c r="F86" s="912"/>
      <c r="G86" s="912"/>
      <c r="H86" s="912"/>
      <c r="I86" s="912"/>
      <c r="J86" s="912"/>
      <c r="K86" s="912"/>
      <c r="L86" s="912"/>
      <c r="M86" s="912"/>
      <c r="N86" s="912"/>
      <c r="O86" s="912"/>
      <c r="P86" s="913"/>
      <c r="Q86" s="914"/>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16"/>
      <c r="BA86" s="916"/>
      <c r="BB86" s="916"/>
      <c r="BC86" s="916"/>
      <c r="BD86" s="917"/>
      <c r="BE86" s="55"/>
      <c r="BF86" s="55"/>
      <c r="BG86" s="55"/>
      <c r="BH86" s="55"/>
      <c r="BI86" s="55"/>
      <c r="BJ86" s="55"/>
      <c r="BK86" s="55"/>
      <c r="BL86" s="55"/>
      <c r="BM86" s="55"/>
      <c r="BN86" s="55"/>
      <c r="BO86" s="55"/>
      <c r="BP86" s="55"/>
      <c r="BQ86" s="52">
        <v>80</v>
      </c>
      <c r="BR86" s="73"/>
      <c r="BS86" s="882"/>
      <c r="BT86" s="883"/>
      <c r="BU86" s="883"/>
      <c r="BV86" s="883"/>
      <c r="BW86" s="883"/>
      <c r="BX86" s="883"/>
      <c r="BY86" s="883"/>
      <c r="BZ86" s="883"/>
      <c r="CA86" s="883"/>
      <c r="CB86" s="883"/>
      <c r="CC86" s="883"/>
      <c r="CD86" s="883"/>
      <c r="CE86" s="883"/>
      <c r="CF86" s="883"/>
      <c r="CG86" s="884"/>
      <c r="CH86" s="885"/>
      <c r="CI86" s="886"/>
      <c r="CJ86" s="886"/>
      <c r="CK86" s="886"/>
      <c r="CL86" s="887"/>
      <c r="CM86" s="885"/>
      <c r="CN86" s="886"/>
      <c r="CO86" s="886"/>
      <c r="CP86" s="886"/>
      <c r="CQ86" s="887"/>
      <c r="CR86" s="885"/>
      <c r="CS86" s="886"/>
      <c r="CT86" s="886"/>
      <c r="CU86" s="886"/>
      <c r="CV86" s="887"/>
      <c r="CW86" s="885"/>
      <c r="CX86" s="886"/>
      <c r="CY86" s="886"/>
      <c r="CZ86" s="886"/>
      <c r="DA86" s="887"/>
      <c r="DB86" s="885"/>
      <c r="DC86" s="886"/>
      <c r="DD86" s="886"/>
      <c r="DE86" s="886"/>
      <c r="DF86" s="887"/>
      <c r="DG86" s="885"/>
      <c r="DH86" s="886"/>
      <c r="DI86" s="886"/>
      <c r="DJ86" s="886"/>
      <c r="DK86" s="887"/>
      <c r="DL86" s="885"/>
      <c r="DM86" s="886"/>
      <c r="DN86" s="886"/>
      <c r="DO86" s="886"/>
      <c r="DP86" s="887"/>
      <c r="DQ86" s="885"/>
      <c r="DR86" s="886"/>
      <c r="DS86" s="886"/>
      <c r="DT86" s="886"/>
      <c r="DU86" s="887"/>
      <c r="DV86" s="882"/>
      <c r="DW86" s="883"/>
      <c r="DX86" s="883"/>
      <c r="DY86" s="883"/>
      <c r="DZ86" s="888"/>
      <c r="EA86" s="48"/>
    </row>
    <row r="87" spans="1:131" ht="26.25" customHeight="1" x14ac:dyDescent="0.2">
      <c r="A87" s="57">
        <v>20</v>
      </c>
      <c r="B87" s="904"/>
      <c r="C87" s="905"/>
      <c r="D87" s="905"/>
      <c r="E87" s="905"/>
      <c r="F87" s="905"/>
      <c r="G87" s="905"/>
      <c r="H87" s="905"/>
      <c r="I87" s="905"/>
      <c r="J87" s="905"/>
      <c r="K87" s="905"/>
      <c r="L87" s="905"/>
      <c r="M87" s="905"/>
      <c r="N87" s="905"/>
      <c r="O87" s="905"/>
      <c r="P87" s="906"/>
      <c r="Q87" s="907"/>
      <c r="R87" s="908"/>
      <c r="S87" s="908"/>
      <c r="T87" s="908"/>
      <c r="U87" s="908"/>
      <c r="V87" s="908"/>
      <c r="W87" s="908"/>
      <c r="X87" s="908"/>
      <c r="Y87" s="908"/>
      <c r="Z87" s="908"/>
      <c r="AA87" s="908"/>
      <c r="AB87" s="908"/>
      <c r="AC87" s="908"/>
      <c r="AD87" s="908"/>
      <c r="AE87" s="908"/>
      <c r="AF87" s="908"/>
      <c r="AG87" s="908"/>
      <c r="AH87" s="908"/>
      <c r="AI87" s="908"/>
      <c r="AJ87" s="908"/>
      <c r="AK87" s="908"/>
      <c r="AL87" s="908"/>
      <c r="AM87" s="908"/>
      <c r="AN87" s="908"/>
      <c r="AO87" s="908"/>
      <c r="AP87" s="908"/>
      <c r="AQ87" s="908"/>
      <c r="AR87" s="908"/>
      <c r="AS87" s="908"/>
      <c r="AT87" s="908"/>
      <c r="AU87" s="908"/>
      <c r="AV87" s="908"/>
      <c r="AW87" s="908"/>
      <c r="AX87" s="908"/>
      <c r="AY87" s="908"/>
      <c r="AZ87" s="909"/>
      <c r="BA87" s="909"/>
      <c r="BB87" s="909"/>
      <c r="BC87" s="909"/>
      <c r="BD87" s="910"/>
      <c r="BE87" s="55"/>
      <c r="BF87" s="55"/>
      <c r="BG87" s="55"/>
      <c r="BH87" s="55"/>
      <c r="BI87" s="55"/>
      <c r="BJ87" s="55"/>
      <c r="BK87" s="55"/>
      <c r="BL87" s="55"/>
      <c r="BM87" s="55"/>
      <c r="BN87" s="55"/>
      <c r="BO87" s="55"/>
      <c r="BP87" s="55"/>
      <c r="BQ87" s="52">
        <v>81</v>
      </c>
      <c r="BR87" s="73"/>
      <c r="BS87" s="882"/>
      <c r="BT87" s="883"/>
      <c r="BU87" s="883"/>
      <c r="BV87" s="883"/>
      <c r="BW87" s="883"/>
      <c r="BX87" s="883"/>
      <c r="BY87" s="883"/>
      <c r="BZ87" s="883"/>
      <c r="CA87" s="883"/>
      <c r="CB87" s="883"/>
      <c r="CC87" s="883"/>
      <c r="CD87" s="883"/>
      <c r="CE87" s="883"/>
      <c r="CF87" s="883"/>
      <c r="CG87" s="884"/>
      <c r="CH87" s="885"/>
      <c r="CI87" s="886"/>
      <c r="CJ87" s="886"/>
      <c r="CK87" s="886"/>
      <c r="CL87" s="887"/>
      <c r="CM87" s="885"/>
      <c r="CN87" s="886"/>
      <c r="CO87" s="886"/>
      <c r="CP87" s="886"/>
      <c r="CQ87" s="887"/>
      <c r="CR87" s="885"/>
      <c r="CS87" s="886"/>
      <c r="CT87" s="886"/>
      <c r="CU87" s="886"/>
      <c r="CV87" s="887"/>
      <c r="CW87" s="885"/>
      <c r="CX87" s="886"/>
      <c r="CY87" s="886"/>
      <c r="CZ87" s="886"/>
      <c r="DA87" s="887"/>
      <c r="DB87" s="885"/>
      <c r="DC87" s="886"/>
      <c r="DD87" s="886"/>
      <c r="DE87" s="886"/>
      <c r="DF87" s="887"/>
      <c r="DG87" s="885"/>
      <c r="DH87" s="886"/>
      <c r="DI87" s="886"/>
      <c r="DJ87" s="886"/>
      <c r="DK87" s="887"/>
      <c r="DL87" s="885"/>
      <c r="DM87" s="886"/>
      <c r="DN87" s="886"/>
      <c r="DO87" s="886"/>
      <c r="DP87" s="887"/>
      <c r="DQ87" s="885"/>
      <c r="DR87" s="886"/>
      <c r="DS87" s="886"/>
      <c r="DT87" s="886"/>
      <c r="DU87" s="887"/>
      <c r="DV87" s="882"/>
      <c r="DW87" s="883"/>
      <c r="DX87" s="883"/>
      <c r="DY87" s="883"/>
      <c r="DZ87" s="888"/>
      <c r="EA87" s="48"/>
    </row>
    <row r="88" spans="1:131" ht="26.25" customHeight="1" x14ac:dyDescent="0.2">
      <c r="A88" s="53" t="s">
        <v>254</v>
      </c>
      <c r="B88" s="889" t="s">
        <v>185</v>
      </c>
      <c r="C88" s="890"/>
      <c r="D88" s="890"/>
      <c r="E88" s="890"/>
      <c r="F88" s="890"/>
      <c r="G88" s="890"/>
      <c r="H88" s="890"/>
      <c r="I88" s="890"/>
      <c r="J88" s="890"/>
      <c r="K88" s="890"/>
      <c r="L88" s="890"/>
      <c r="M88" s="890"/>
      <c r="N88" s="890"/>
      <c r="O88" s="890"/>
      <c r="P88" s="891"/>
      <c r="Q88" s="899"/>
      <c r="R88" s="900"/>
      <c r="S88" s="900"/>
      <c r="T88" s="900"/>
      <c r="U88" s="900"/>
      <c r="V88" s="900"/>
      <c r="W88" s="900"/>
      <c r="X88" s="900"/>
      <c r="Y88" s="900"/>
      <c r="Z88" s="900"/>
      <c r="AA88" s="900"/>
      <c r="AB88" s="900"/>
      <c r="AC88" s="900"/>
      <c r="AD88" s="900"/>
      <c r="AE88" s="900"/>
      <c r="AF88" s="901">
        <f>SUM(AF68:AJ87)</f>
        <v>17952</v>
      </c>
      <c r="AG88" s="901"/>
      <c r="AH88" s="901"/>
      <c r="AI88" s="901"/>
      <c r="AJ88" s="901"/>
      <c r="AK88" s="900"/>
      <c r="AL88" s="900"/>
      <c r="AM88" s="900"/>
      <c r="AN88" s="900"/>
      <c r="AO88" s="900"/>
      <c r="AP88" s="901">
        <f>SUM(AP68:AT87)</f>
        <v>28802</v>
      </c>
      <c r="AQ88" s="901"/>
      <c r="AR88" s="901"/>
      <c r="AS88" s="901"/>
      <c r="AT88" s="901"/>
      <c r="AU88" s="901">
        <f>SUM(AU68:AY87)</f>
        <v>118</v>
      </c>
      <c r="AV88" s="901"/>
      <c r="AW88" s="901"/>
      <c r="AX88" s="901"/>
      <c r="AY88" s="901"/>
      <c r="AZ88" s="902"/>
      <c r="BA88" s="902"/>
      <c r="BB88" s="902"/>
      <c r="BC88" s="902"/>
      <c r="BD88" s="903"/>
      <c r="BE88" s="55"/>
      <c r="BF88" s="55"/>
      <c r="BG88" s="55"/>
      <c r="BH88" s="55"/>
      <c r="BI88" s="55"/>
      <c r="BJ88" s="55"/>
      <c r="BK88" s="55"/>
      <c r="BL88" s="55"/>
      <c r="BM88" s="55"/>
      <c r="BN88" s="55"/>
      <c r="BO88" s="55"/>
      <c r="BP88" s="55"/>
      <c r="BQ88" s="52">
        <v>82</v>
      </c>
      <c r="BR88" s="73"/>
      <c r="BS88" s="882"/>
      <c r="BT88" s="883"/>
      <c r="BU88" s="883"/>
      <c r="BV88" s="883"/>
      <c r="BW88" s="883"/>
      <c r="BX88" s="883"/>
      <c r="BY88" s="883"/>
      <c r="BZ88" s="883"/>
      <c r="CA88" s="883"/>
      <c r="CB88" s="883"/>
      <c r="CC88" s="883"/>
      <c r="CD88" s="883"/>
      <c r="CE88" s="883"/>
      <c r="CF88" s="883"/>
      <c r="CG88" s="884"/>
      <c r="CH88" s="885"/>
      <c r="CI88" s="886"/>
      <c r="CJ88" s="886"/>
      <c r="CK88" s="886"/>
      <c r="CL88" s="887"/>
      <c r="CM88" s="885"/>
      <c r="CN88" s="886"/>
      <c r="CO88" s="886"/>
      <c r="CP88" s="886"/>
      <c r="CQ88" s="887"/>
      <c r="CR88" s="885"/>
      <c r="CS88" s="886"/>
      <c r="CT88" s="886"/>
      <c r="CU88" s="886"/>
      <c r="CV88" s="887"/>
      <c r="CW88" s="885"/>
      <c r="CX88" s="886"/>
      <c r="CY88" s="886"/>
      <c r="CZ88" s="886"/>
      <c r="DA88" s="887"/>
      <c r="DB88" s="885"/>
      <c r="DC88" s="886"/>
      <c r="DD88" s="886"/>
      <c r="DE88" s="886"/>
      <c r="DF88" s="887"/>
      <c r="DG88" s="885"/>
      <c r="DH88" s="886"/>
      <c r="DI88" s="886"/>
      <c r="DJ88" s="886"/>
      <c r="DK88" s="887"/>
      <c r="DL88" s="885"/>
      <c r="DM88" s="886"/>
      <c r="DN88" s="886"/>
      <c r="DO88" s="886"/>
      <c r="DP88" s="887"/>
      <c r="DQ88" s="885"/>
      <c r="DR88" s="886"/>
      <c r="DS88" s="886"/>
      <c r="DT88" s="886"/>
      <c r="DU88" s="887"/>
      <c r="DV88" s="882"/>
      <c r="DW88" s="883"/>
      <c r="DX88" s="883"/>
      <c r="DY88" s="883"/>
      <c r="DZ88" s="888"/>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2"/>
      <c r="BT89" s="883"/>
      <c r="BU89" s="883"/>
      <c r="BV89" s="883"/>
      <c r="BW89" s="883"/>
      <c r="BX89" s="883"/>
      <c r="BY89" s="883"/>
      <c r="BZ89" s="883"/>
      <c r="CA89" s="883"/>
      <c r="CB89" s="883"/>
      <c r="CC89" s="883"/>
      <c r="CD89" s="883"/>
      <c r="CE89" s="883"/>
      <c r="CF89" s="883"/>
      <c r="CG89" s="884"/>
      <c r="CH89" s="885"/>
      <c r="CI89" s="886"/>
      <c r="CJ89" s="886"/>
      <c r="CK89" s="886"/>
      <c r="CL89" s="887"/>
      <c r="CM89" s="885"/>
      <c r="CN89" s="886"/>
      <c r="CO89" s="886"/>
      <c r="CP89" s="886"/>
      <c r="CQ89" s="887"/>
      <c r="CR89" s="885"/>
      <c r="CS89" s="886"/>
      <c r="CT89" s="886"/>
      <c r="CU89" s="886"/>
      <c r="CV89" s="887"/>
      <c r="CW89" s="885"/>
      <c r="CX89" s="886"/>
      <c r="CY89" s="886"/>
      <c r="CZ89" s="886"/>
      <c r="DA89" s="887"/>
      <c r="DB89" s="885"/>
      <c r="DC89" s="886"/>
      <c r="DD89" s="886"/>
      <c r="DE89" s="886"/>
      <c r="DF89" s="887"/>
      <c r="DG89" s="885"/>
      <c r="DH89" s="886"/>
      <c r="DI89" s="886"/>
      <c r="DJ89" s="886"/>
      <c r="DK89" s="887"/>
      <c r="DL89" s="885"/>
      <c r="DM89" s="886"/>
      <c r="DN89" s="886"/>
      <c r="DO89" s="886"/>
      <c r="DP89" s="887"/>
      <c r="DQ89" s="885"/>
      <c r="DR89" s="886"/>
      <c r="DS89" s="886"/>
      <c r="DT89" s="886"/>
      <c r="DU89" s="887"/>
      <c r="DV89" s="882"/>
      <c r="DW89" s="883"/>
      <c r="DX89" s="883"/>
      <c r="DY89" s="883"/>
      <c r="DZ89" s="888"/>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2"/>
      <c r="BT90" s="883"/>
      <c r="BU90" s="883"/>
      <c r="BV90" s="883"/>
      <c r="BW90" s="883"/>
      <c r="BX90" s="883"/>
      <c r="BY90" s="883"/>
      <c r="BZ90" s="883"/>
      <c r="CA90" s="883"/>
      <c r="CB90" s="883"/>
      <c r="CC90" s="883"/>
      <c r="CD90" s="883"/>
      <c r="CE90" s="883"/>
      <c r="CF90" s="883"/>
      <c r="CG90" s="884"/>
      <c r="CH90" s="885"/>
      <c r="CI90" s="886"/>
      <c r="CJ90" s="886"/>
      <c r="CK90" s="886"/>
      <c r="CL90" s="887"/>
      <c r="CM90" s="885"/>
      <c r="CN90" s="886"/>
      <c r="CO90" s="886"/>
      <c r="CP90" s="886"/>
      <c r="CQ90" s="887"/>
      <c r="CR90" s="885"/>
      <c r="CS90" s="886"/>
      <c r="CT90" s="886"/>
      <c r="CU90" s="886"/>
      <c r="CV90" s="887"/>
      <c r="CW90" s="885"/>
      <c r="CX90" s="886"/>
      <c r="CY90" s="886"/>
      <c r="CZ90" s="886"/>
      <c r="DA90" s="887"/>
      <c r="DB90" s="885"/>
      <c r="DC90" s="886"/>
      <c r="DD90" s="886"/>
      <c r="DE90" s="886"/>
      <c r="DF90" s="887"/>
      <c r="DG90" s="885"/>
      <c r="DH90" s="886"/>
      <c r="DI90" s="886"/>
      <c r="DJ90" s="886"/>
      <c r="DK90" s="887"/>
      <c r="DL90" s="885"/>
      <c r="DM90" s="886"/>
      <c r="DN90" s="886"/>
      <c r="DO90" s="886"/>
      <c r="DP90" s="887"/>
      <c r="DQ90" s="885"/>
      <c r="DR90" s="886"/>
      <c r="DS90" s="886"/>
      <c r="DT90" s="886"/>
      <c r="DU90" s="887"/>
      <c r="DV90" s="882"/>
      <c r="DW90" s="883"/>
      <c r="DX90" s="883"/>
      <c r="DY90" s="883"/>
      <c r="DZ90" s="888"/>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2"/>
      <c r="BT91" s="883"/>
      <c r="BU91" s="883"/>
      <c r="BV91" s="883"/>
      <c r="BW91" s="883"/>
      <c r="BX91" s="883"/>
      <c r="BY91" s="883"/>
      <c r="BZ91" s="883"/>
      <c r="CA91" s="883"/>
      <c r="CB91" s="883"/>
      <c r="CC91" s="883"/>
      <c r="CD91" s="883"/>
      <c r="CE91" s="883"/>
      <c r="CF91" s="883"/>
      <c r="CG91" s="884"/>
      <c r="CH91" s="885"/>
      <c r="CI91" s="886"/>
      <c r="CJ91" s="886"/>
      <c r="CK91" s="886"/>
      <c r="CL91" s="887"/>
      <c r="CM91" s="885"/>
      <c r="CN91" s="886"/>
      <c r="CO91" s="886"/>
      <c r="CP91" s="886"/>
      <c r="CQ91" s="887"/>
      <c r="CR91" s="885"/>
      <c r="CS91" s="886"/>
      <c r="CT91" s="886"/>
      <c r="CU91" s="886"/>
      <c r="CV91" s="887"/>
      <c r="CW91" s="885"/>
      <c r="CX91" s="886"/>
      <c r="CY91" s="886"/>
      <c r="CZ91" s="886"/>
      <c r="DA91" s="887"/>
      <c r="DB91" s="885"/>
      <c r="DC91" s="886"/>
      <c r="DD91" s="886"/>
      <c r="DE91" s="886"/>
      <c r="DF91" s="887"/>
      <c r="DG91" s="885"/>
      <c r="DH91" s="886"/>
      <c r="DI91" s="886"/>
      <c r="DJ91" s="886"/>
      <c r="DK91" s="887"/>
      <c r="DL91" s="885"/>
      <c r="DM91" s="886"/>
      <c r="DN91" s="886"/>
      <c r="DO91" s="886"/>
      <c r="DP91" s="887"/>
      <c r="DQ91" s="885"/>
      <c r="DR91" s="886"/>
      <c r="DS91" s="886"/>
      <c r="DT91" s="886"/>
      <c r="DU91" s="887"/>
      <c r="DV91" s="882"/>
      <c r="DW91" s="883"/>
      <c r="DX91" s="883"/>
      <c r="DY91" s="883"/>
      <c r="DZ91" s="888"/>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2"/>
      <c r="BT92" s="883"/>
      <c r="BU92" s="883"/>
      <c r="BV92" s="883"/>
      <c r="BW92" s="883"/>
      <c r="BX92" s="883"/>
      <c r="BY92" s="883"/>
      <c r="BZ92" s="883"/>
      <c r="CA92" s="883"/>
      <c r="CB92" s="883"/>
      <c r="CC92" s="883"/>
      <c r="CD92" s="883"/>
      <c r="CE92" s="883"/>
      <c r="CF92" s="883"/>
      <c r="CG92" s="884"/>
      <c r="CH92" s="885"/>
      <c r="CI92" s="886"/>
      <c r="CJ92" s="886"/>
      <c r="CK92" s="886"/>
      <c r="CL92" s="887"/>
      <c r="CM92" s="885"/>
      <c r="CN92" s="886"/>
      <c r="CO92" s="886"/>
      <c r="CP92" s="886"/>
      <c r="CQ92" s="887"/>
      <c r="CR92" s="885"/>
      <c r="CS92" s="886"/>
      <c r="CT92" s="886"/>
      <c r="CU92" s="886"/>
      <c r="CV92" s="887"/>
      <c r="CW92" s="885"/>
      <c r="CX92" s="886"/>
      <c r="CY92" s="886"/>
      <c r="CZ92" s="886"/>
      <c r="DA92" s="887"/>
      <c r="DB92" s="885"/>
      <c r="DC92" s="886"/>
      <c r="DD92" s="886"/>
      <c r="DE92" s="886"/>
      <c r="DF92" s="887"/>
      <c r="DG92" s="885"/>
      <c r="DH92" s="886"/>
      <c r="DI92" s="886"/>
      <c r="DJ92" s="886"/>
      <c r="DK92" s="887"/>
      <c r="DL92" s="885"/>
      <c r="DM92" s="886"/>
      <c r="DN92" s="886"/>
      <c r="DO92" s="886"/>
      <c r="DP92" s="887"/>
      <c r="DQ92" s="885"/>
      <c r="DR92" s="886"/>
      <c r="DS92" s="886"/>
      <c r="DT92" s="886"/>
      <c r="DU92" s="887"/>
      <c r="DV92" s="882"/>
      <c r="DW92" s="883"/>
      <c r="DX92" s="883"/>
      <c r="DY92" s="883"/>
      <c r="DZ92" s="888"/>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2"/>
      <c r="BT93" s="883"/>
      <c r="BU93" s="883"/>
      <c r="BV93" s="883"/>
      <c r="BW93" s="883"/>
      <c r="BX93" s="883"/>
      <c r="BY93" s="883"/>
      <c r="BZ93" s="883"/>
      <c r="CA93" s="883"/>
      <c r="CB93" s="883"/>
      <c r="CC93" s="883"/>
      <c r="CD93" s="883"/>
      <c r="CE93" s="883"/>
      <c r="CF93" s="883"/>
      <c r="CG93" s="884"/>
      <c r="CH93" s="885"/>
      <c r="CI93" s="886"/>
      <c r="CJ93" s="886"/>
      <c r="CK93" s="886"/>
      <c r="CL93" s="887"/>
      <c r="CM93" s="885"/>
      <c r="CN93" s="886"/>
      <c r="CO93" s="886"/>
      <c r="CP93" s="886"/>
      <c r="CQ93" s="887"/>
      <c r="CR93" s="885"/>
      <c r="CS93" s="886"/>
      <c r="CT93" s="886"/>
      <c r="CU93" s="886"/>
      <c r="CV93" s="887"/>
      <c r="CW93" s="885"/>
      <c r="CX93" s="886"/>
      <c r="CY93" s="886"/>
      <c r="CZ93" s="886"/>
      <c r="DA93" s="887"/>
      <c r="DB93" s="885"/>
      <c r="DC93" s="886"/>
      <c r="DD93" s="886"/>
      <c r="DE93" s="886"/>
      <c r="DF93" s="887"/>
      <c r="DG93" s="885"/>
      <c r="DH93" s="886"/>
      <c r="DI93" s="886"/>
      <c r="DJ93" s="886"/>
      <c r="DK93" s="887"/>
      <c r="DL93" s="885"/>
      <c r="DM93" s="886"/>
      <c r="DN93" s="886"/>
      <c r="DO93" s="886"/>
      <c r="DP93" s="887"/>
      <c r="DQ93" s="885"/>
      <c r="DR93" s="886"/>
      <c r="DS93" s="886"/>
      <c r="DT93" s="886"/>
      <c r="DU93" s="887"/>
      <c r="DV93" s="882"/>
      <c r="DW93" s="883"/>
      <c r="DX93" s="883"/>
      <c r="DY93" s="883"/>
      <c r="DZ93" s="888"/>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2"/>
      <c r="BT94" s="883"/>
      <c r="BU94" s="883"/>
      <c r="BV94" s="883"/>
      <c r="BW94" s="883"/>
      <c r="BX94" s="883"/>
      <c r="BY94" s="883"/>
      <c r="BZ94" s="883"/>
      <c r="CA94" s="883"/>
      <c r="CB94" s="883"/>
      <c r="CC94" s="883"/>
      <c r="CD94" s="883"/>
      <c r="CE94" s="883"/>
      <c r="CF94" s="883"/>
      <c r="CG94" s="884"/>
      <c r="CH94" s="885"/>
      <c r="CI94" s="886"/>
      <c r="CJ94" s="886"/>
      <c r="CK94" s="886"/>
      <c r="CL94" s="887"/>
      <c r="CM94" s="885"/>
      <c r="CN94" s="886"/>
      <c r="CO94" s="886"/>
      <c r="CP94" s="886"/>
      <c r="CQ94" s="887"/>
      <c r="CR94" s="885"/>
      <c r="CS94" s="886"/>
      <c r="CT94" s="886"/>
      <c r="CU94" s="886"/>
      <c r="CV94" s="887"/>
      <c r="CW94" s="885"/>
      <c r="CX94" s="886"/>
      <c r="CY94" s="886"/>
      <c r="CZ94" s="886"/>
      <c r="DA94" s="887"/>
      <c r="DB94" s="885"/>
      <c r="DC94" s="886"/>
      <c r="DD94" s="886"/>
      <c r="DE94" s="886"/>
      <c r="DF94" s="887"/>
      <c r="DG94" s="885"/>
      <c r="DH94" s="886"/>
      <c r="DI94" s="886"/>
      <c r="DJ94" s="886"/>
      <c r="DK94" s="887"/>
      <c r="DL94" s="885"/>
      <c r="DM94" s="886"/>
      <c r="DN94" s="886"/>
      <c r="DO94" s="886"/>
      <c r="DP94" s="887"/>
      <c r="DQ94" s="885"/>
      <c r="DR94" s="886"/>
      <c r="DS94" s="886"/>
      <c r="DT94" s="886"/>
      <c r="DU94" s="887"/>
      <c r="DV94" s="882"/>
      <c r="DW94" s="883"/>
      <c r="DX94" s="883"/>
      <c r="DY94" s="883"/>
      <c r="DZ94" s="888"/>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2"/>
      <c r="BT95" s="883"/>
      <c r="BU95" s="883"/>
      <c r="BV95" s="883"/>
      <c r="BW95" s="883"/>
      <c r="BX95" s="883"/>
      <c r="BY95" s="883"/>
      <c r="BZ95" s="883"/>
      <c r="CA95" s="883"/>
      <c r="CB95" s="883"/>
      <c r="CC95" s="883"/>
      <c r="CD95" s="883"/>
      <c r="CE95" s="883"/>
      <c r="CF95" s="883"/>
      <c r="CG95" s="884"/>
      <c r="CH95" s="885"/>
      <c r="CI95" s="886"/>
      <c r="CJ95" s="886"/>
      <c r="CK95" s="886"/>
      <c r="CL95" s="887"/>
      <c r="CM95" s="885"/>
      <c r="CN95" s="886"/>
      <c r="CO95" s="886"/>
      <c r="CP95" s="886"/>
      <c r="CQ95" s="887"/>
      <c r="CR95" s="885"/>
      <c r="CS95" s="886"/>
      <c r="CT95" s="886"/>
      <c r="CU95" s="886"/>
      <c r="CV95" s="887"/>
      <c r="CW95" s="885"/>
      <c r="CX95" s="886"/>
      <c r="CY95" s="886"/>
      <c r="CZ95" s="886"/>
      <c r="DA95" s="887"/>
      <c r="DB95" s="885"/>
      <c r="DC95" s="886"/>
      <c r="DD95" s="886"/>
      <c r="DE95" s="886"/>
      <c r="DF95" s="887"/>
      <c r="DG95" s="885"/>
      <c r="DH95" s="886"/>
      <c r="DI95" s="886"/>
      <c r="DJ95" s="886"/>
      <c r="DK95" s="887"/>
      <c r="DL95" s="885"/>
      <c r="DM95" s="886"/>
      <c r="DN95" s="886"/>
      <c r="DO95" s="886"/>
      <c r="DP95" s="887"/>
      <c r="DQ95" s="885"/>
      <c r="DR95" s="886"/>
      <c r="DS95" s="886"/>
      <c r="DT95" s="886"/>
      <c r="DU95" s="887"/>
      <c r="DV95" s="882"/>
      <c r="DW95" s="883"/>
      <c r="DX95" s="883"/>
      <c r="DY95" s="883"/>
      <c r="DZ95" s="888"/>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2"/>
      <c r="BT96" s="883"/>
      <c r="BU96" s="883"/>
      <c r="BV96" s="883"/>
      <c r="BW96" s="883"/>
      <c r="BX96" s="883"/>
      <c r="BY96" s="883"/>
      <c r="BZ96" s="883"/>
      <c r="CA96" s="883"/>
      <c r="CB96" s="883"/>
      <c r="CC96" s="883"/>
      <c r="CD96" s="883"/>
      <c r="CE96" s="883"/>
      <c r="CF96" s="883"/>
      <c r="CG96" s="884"/>
      <c r="CH96" s="885"/>
      <c r="CI96" s="886"/>
      <c r="CJ96" s="886"/>
      <c r="CK96" s="886"/>
      <c r="CL96" s="887"/>
      <c r="CM96" s="885"/>
      <c r="CN96" s="886"/>
      <c r="CO96" s="886"/>
      <c r="CP96" s="886"/>
      <c r="CQ96" s="887"/>
      <c r="CR96" s="885"/>
      <c r="CS96" s="886"/>
      <c r="CT96" s="886"/>
      <c r="CU96" s="886"/>
      <c r="CV96" s="887"/>
      <c r="CW96" s="885"/>
      <c r="CX96" s="886"/>
      <c r="CY96" s="886"/>
      <c r="CZ96" s="886"/>
      <c r="DA96" s="887"/>
      <c r="DB96" s="885"/>
      <c r="DC96" s="886"/>
      <c r="DD96" s="886"/>
      <c r="DE96" s="886"/>
      <c r="DF96" s="887"/>
      <c r="DG96" s="885"/>
      <c r="DH96" s="886"/>
      <c r="DI96" s="886"/>
      <c r="DJ96" s="886"/>
      <c r="DK96" s="887"/>
      <c r="DL96" s="885"/>
      <c r="DM96" s="886"/>
      <c r="DN96" s="886"/>
      <c r="DO96" s="886"/>
      <c r="DP96" s="887"/>
      <c r="DQ96" s="885"/>
      <c r="DR96" s="886"/>
      <c r="DS96" s="886"/>
      <c r="DT96" s="886"/>
      <c r="DU96" s="887"/>
      <c r="DV96" s="882"/>
      <c r="DW96" s="883"/>
      <c r="DX96" s="883"/>
      <c r="DY96" s="883"/>
      <c r="DZ96" s="888"/>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2"/>
      <c r="BT97" s="883"/>
      <c r="BU97" s="883"/>
      <c r="BV97" s="883"/>
      <c r="BW97" s="883"/>
      <c r="BX97" s="883"/>
      <c r="BY97" s="883"/>
      <c r="BZ97" s="883"/>
      <c r="CA97" s="883"/>
      <c r="CB97" s="883"/>
      <c r="CC97" s="883"/>
      <c r="CD97" s="883"/>
      <c r="CE97" s="883"/>
      <c r="CF97" s="883"/>
      <c r="CG97" s="884"/>
      <c r="CH97" s="885"/>
      <c r="CI97" s="886"/>
      <c r="CJ97" s="886"/>
      <c r="CK97" s="886"/>
      <c r="CL97" s="887"/>
      <c r="CM97" s="885"/>
      <c r="CN97" s="886"/>
      <c r="CO97" s="886"/>
      <c r="CP97" s="886"/>
      <c r="CQ97" s="887"/>
      <c r="CR97" s="885"/>
      <c r="CS97" s="886"/>
      <c r="CT97" s="886"/>
      <c r="CU97" s="886"/>
      <c r="CV97" s="887"/>
      <c r="CW97" s="885"/>
      <c r="CX97" s="886"/>
      <c r="CY97" s="886"/>
      <c r="CZ97" s="886"/>
      <c r="DA97" s="887"/>
      <c r="DB97" s="885"/>
      <c r="DC97" s="886"/>
      <c r="DD97" s="886"/>
      <c r="DE97" s="886"/>
      <c r="DF97" s="887"/>
      <c r="DG97" s="885"/>
      <c r="DH97" s="886"/>
      <c r="DI97" s="886"/>
      <c r="DJ97" s="886"/>
      <c r="DK97" s="887"/>
      <c r="DL97" s="885"/>
      <c r="DM97" s="886"/>
      <c r="DN97" s="886"/>
      <c r="DO97" s="886"/>
      <c r="DP97" s="887"/>
      <c r="DQ97" s="885"/>
      <c r="DR97" s="886"/>
      <c r="DS97" s="886"/>
      <c r="DT97" s="886"/>
      <c r="DU97" s="887"/>
      <c r="DV97" s="882"/>
      <c r="DW97" s="883"/>
      <c r="DX97" s="883"/>
      <c r="DY97" s="883"/>
      <c r="DZ97" s="888"/>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2"/>
      <c r="BT98" s="883"/>
      <c r="BU98" s="883"/>
      <c r="BV98" s="883"/>
      <c r="BW98" s="883"/>
      <c r="BX98" s="883"/>
      <c r="BY98" s="883"/>
      <c r="BZ98" s="883"/>
      <c r="CA98" s="883"/>
      <c r="CB98" s="883"/>
      <c r="CC98" s="883"/>
      <c r="CD98" s="883"/>
      <c r="CE98" s="883"/>
      <c r="CF98" s="883"/>
      <c r="CG98" s="884"/>
      <c r="CH98" s="885"/>
      <c r="CI98" s="886"/>
      <c r="CJ98" s="886"/>
      <c r="CK98" s="886"/>
      <c r="CL98" s="887"/>
      <c r="CM98" s="885"/>
      <c r="CN98" s="886"/>
      <c r="CO98" s="886"/>
      <c r="CP98" s="886"/>
      <c r="CQ98" s="887"/>
      <c r="CR98" s="885"/>
      <c r="CS98" s="886"/>
      <c r="CT98" s="886"/>
      <c r="CU98" s="886"/>
      <c r="CV98" s="887"/>
      <c r="CW98" s="885"/>
      <c r="CX98" s="886"/>
      <c r="CY98" s="886"/>
      <c r="CZ98" s="886"/>
      <c r="DA98" s="887"/>
      <c r="DB98" s="885"/>
      <c r="DC98" s="886"/>
      <c r="DD98" s="886"/>
      <c r="DE98" s="886"/>
      <c r="DF98" s="887"/>
      <c r="DG98" s="885"/>
      <c r="DH98" s="886"/>
      <c r="DI98" s="886"/>
      <c r="DJ98" s="886"/>
      <c r="DK98" s="887"/>
      <c r="DL98" s="885"/>
      <c r="DM98" s="886"/>
      <c r="DN98" s="886"/>
      <c r="DO98" s="886"/>
      <c r="DP98" s="887"/>
      <c r="DQ98" s="885"/>
      <c r="DR98" s="886"/>
      <c r="DS98" s="886"/>
      <c r="DT98" s="886"/>
      <c r="DU98" s="887"/>
      <c r="DV98" s="882"/>
      <c r="DW98" s="883"/>
      <c r="DX98" s="883"/>
      <c r="DY98" s="883"/>
      <c r="DZ98" s="888"/>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2"/>
      <c r="BT99" s="883"/>
      <c r="BU99" s="883"/>
      <c r="BV99" s="883"/>
      <c r="BW99" s="883"/>
      <c r="BX99" s="883"/>
      <c r="BY99" s="883"/>
      <c r="BZ99" s="883"/>
      <c r="CA99" s="883"/>
      <c r="CB99" s="883"/>
      <c r="CC99" s="883"/>
      <c r="CD99" s="883"/>
      <c r="CE99" s="883"/>
      <c r="CF99" s="883"/>
      <c r="CG99" s="884"/>
      <c r="CH99" s="885"/>
      <c r="CI99" s="886"/>
      <c r="CJ99" s="886"/>
      <c r="CK99" s="886"/>
      <c r="CL99" s="887"/>
      <c r="CM99" s="885"/>
      <c r="CN99" s="886"/>
      <c r="CO99" s="886"/>
      <c r="CP99" s="886"/>
      <c r="CQ99" s="887"/>
      <c r="CR99" s="885"/>
      <c r="CS99" s="886"/>
      <c r="CT99" s="886"/>
      <c r="CU99" s="886"/>
      <c r="CV99" s="887"/>
      <c r="CW99" s="885"/>
      <c r="CX99" s="886"/>
      <c r="CY99" s="886"/>
      <c r="CZ99" s="886"/>
      <c r="DA99" s="887"/>
      <c r="DB99" s="885"/>
      <c r="DC99" s="886"/>
      <c r="DD99" s="886"/>
      <c r="DE99" s="886"/>
      <c r="DF99" s="887"/>
      <c r="DG99" s="885"/>
      <c r="DH99" s="886"/>
      <c r="DI99" s="886"/>
      <c r="DJ99" s="886"/>
      <c r="DK99" s="887"/>
      <c r="DL99" s="885"/>
      <c r="DM99" s="886"/>
      <c r="DN99" s="886"/>
      <c r="DO99" s="886"/>
      <c r="DP99" s="887"/>
      <c r="DQ99" s="885"/>
      <c r="DR99" s="886"/>
      <c r="DS99" s="886"/>
      <c r="DT99" s="886"/>
      <c r="DU99" s="887"/>
      <c r="DV99" s="882"/>
      <c r="DW99" s="883"/>
      <c r="DX99" s="883"/>
      <c r="DY99" s="883"/>
      <c r="DZ99" s="888"/>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2"/>
      <c r="BT100" s="883"/>
      <c r="BU100" s="883"/>
      <c r="BV100" s="883"/>
      <c r="BW100" s="883"/>
      <c r="BX100" s="883"/>
      <c r="BY100" s="883"/>
      <c r="BZ100" s="883"/>
      <c r="CA100" s="883"/>
      <c r="CB100" s="883"/>
      <c r="CC100" s="883"/>
      <c r="CD100" s="883"/>
      <c r="CE100" s="883"/>
      <c r="CF100" s="883"/>
      <c r="CG100" s="884"/>
      <c r="CH100" s="885"/>
      <c r="CI100" s="886"/>
      <c r="CJ100" s="886"/>
      <c r="CK100" s="886"/>
      <c r="CL100" s="887"/>
      <c r="CM100" s="885"/>
      <c r="CN100" s="886"/>
      <c r="CO100" s="886"/>
      <c r="CP100" s="886"/>
      <c r="CQ100" s="887"/>
      <c r="CR100" s="885"/>
      <c r="CS100" s="886"/>
      <c r="CT100" s="886"/>
      <c r="CU100" s="886"/>
      <c r="CV100" s="887"/>
      <c r="CW100" s="885"/>
      <c r="CX100" s="886"/>
      <c r="CY100" s="886"/>
      <c r="CZ100" s="886"/>
      <c r="DA100" s="887"/>
      <c r="DB100" s="885"/>
      <c r="DC100" s="886"/>
      <c r="DD100" s="886"/>
      <c r="DE100" s="886"/>
      <c r="DF100" s="887"/>
      <c r="DG100" s="885"/>
      <c r="DH100" s="886"/>
      <c r="DI100" s="886"/>
      <c r="DJ100" s="886"/>
      <c r="DK100" s="887"/>
      <c r="DL100" s="885"/>
      <c r="DM100" s="886"/>
      <c r="DN100" s="886"/>
      <c r="DO100" s="886"/>
      <c r="DP100" s="887"/>
      <c r="DQ100" s="885"/>
      <c r="DR100" s="886"/>
      <c r="DS100" s="886"/>
      <c r="DT100" s="886"/>
      <c r="DU100" s="887"/>
      <c r="DV100" s="882"/>
      <c r="DW100" s="883"/>
      <c r="DX100" s="883"/>
      <c r="DY100" s="883"/>
      <c r="DZ100" s="888"/>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2"/>
      <c r="BT101" s="883"/>
      <c r="BU101" s="883"/>
      <c r="BV101" s="883"/>
      <c r="BW101" s="883"/>
      <c r="BX101" s="883"/>
      <c r="BY101" s="883"/>
      <c r="BZ101" s="883"/>
      <c r="CA101" s="883"/>
      <c r="CB101" s="883"/>
      <c r="CC101" s="883"/>
      <c r="CD101" s="883"/>
      <c r="CE101" s="883"/>
      <c r="CF101" s="883"/>
      <c r="CG101" s="884"/>
      <c r="CH101" s="885"/>
      <c r="CI101" s="886"/>
      <c r="CJ101" s="886"/>
      <c r="CK101" s="886"/>
      <c r="CL101" s="887"/>
      <c r="CM101" s="885"/>
      <c r="CN101" s="886"/>
      <c r="CO101" s="886"/>
      <c r="CP101" s="886"/>
      <c r="CQ101" s="887"/>
      <c r="CR101" s="885"/>
      <c r="CS101" s="886"/>
      <c r="CT101" s="886"/>
      <c r="CU101" s="886"/>
      <c r="CV101" s="887"/>
      <c r="CW101" s="885"/>
      <c r="CX101" s="886"/>
      <c r="CY101" s="886"/>
      <c r="CZ101" s="886"/>
      <c r="DA101" s="887"/>
      <c r="DB101" s="885"/>
      <c r="DC101" s="886"/>
      <c r="DD101" s="886"/>
      <c r="DE101" s="886"/>
      <c r="DF101" s="887"/>
      <c r="DG101" s="885"/>
      <c r="DH101" s="886"/>
      <c r="DI101" s="886"/>
      <c r="DJ101" s="886"/>
      <c r="DK101" s="887"/>
      <c r="DL101" s="885"/>
      <c r="DM101" s="886"/>
      <c r="DN101" s="886"/>
      <c r="DO101" s="886"/>
      <c r="DP101" s="887"/>
      <c r="DQ101" s="885"/>
      <c r="DR101" s="886"/>
      <c r="DS101" s="886"/>
      <c r="DT101" s="886"/>
      <c r="DU101" s="887"/>
      <c r="DV101" s="882"/>
      <c r="DW101" s="883"/>
      <c r="DX101" s="883"/>
      <c r="DY101" s="883"/>
      <c r="DZ101" s="888"/>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254</v>
      </c>
      <c r="BR102" s="889" t="s">
        <v>452</v>
      </c>
      <c r="BS102" s="890"/>
      <c r="BT102" s="890"/>
      <c r="BU102" s="890"/>
      <c r="BV102" s="890"/>
      <c r="BW102" s="890"/>
      <c r="BX102" s="890"/>
      <c r="BY102" s="890"/>
      <c r="BZ102" s="890"/>
      <c r="CA102" s="890"/>
      <c r="CB102" s="890"/>
      <c r="CC102" s="890"/>
      <c r="CD102" s="890"/>
      <c r="CE102" s="890"/>
      <c r="CF102" s="890"/>
      <c r="CG102" s="891"/>
      <c r="CH102" s="892"/>
      <c r="CI102" s="893"/>
      <c r="CJ102" s="893"/>
      <c r="CK102" s="893"/>
      <c r="CL102" s="894"/>
      <c r="CM102" s="892"/>
      <c r="CN102" s="893"/>
      <c r="CO102" s="893"/>
      <c r="CP102" s="893"/>
      <c r="CQ102" s="894"/>
      <c r="CR102" s="895">
        <v>2</v>
      </c>
      <c r="CS102" s="896"/>
      <c r="CT102" s="896"/>
      <c r="CU102" s="896"/>
      <c r="CV102" s="897"/>
      <c r="CW102" s="895"/>
      <c r="CX102" s="896"/>
      <c r="CY102" s="896"/>
      <c r="CZ102" s="896"/>
      <c r="DA102" s="897"/>
      <c r="DB102" s="895"/>
      <c r="DC102" s="896"/>
      <c r="DD102" s="896"/>
      <c r="DE102" s="896"/>
      <c r="DF102" s="897"/>
      <c r="DG102" s="895"/>
      <c r="DH102" s="896"/>
      <c r="DI102" s="896"/>
      <c r="DJ102" s="896"/>
      <c r="DK102" s="897"/>
      <c r="DL102" s="895"/>
      <c r="DM102" s="896"/>
      <c r="DN102" s="896"/>
      <c r="DO102" s="896"/>
      <c r="DP102" s="897"/>
      <c r="DQ102" s="895"/>
      <c r="DR102" s="896"/>
      <c r="DS102" s="896"/>
      <c r="DT102" s="896"/>
      <c r="DU102" s="897"/>
      <c r="DV102" s="889"/>
      <c r="DW102" s="890"/>
      <c r="DX102" s="890"/>
      <c r="DY102" s="890"/>
      <c r="DZ102" s="89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77" t="s">
        <v>476</v>
      </c>
      <c r="BR103" s="877"/>
      <c r="BS103" s="877"/>
      <c r="BT103" s="877"/>
      <c r="BU103" s="877"/>
      <c r="BV103" s="877"/>
      <c r="BW103" s="877"/>
      <c r="BX103" s="877"/>
      <c r="BY103" s="877"/>
      <c r="BZ103" s="877"/>
      <c r="CA103" s="877"/>
      <c r="CB103" s="877"/>
      <c r="CC103" s="877"/>
      <c r="CD103" s="877"/>
      <c r="CE103" s="877"/>
      <c r="CF103" s="877"/>
      <c r="CG103" s="877"/>
      <c r="CH103" s="877"/>
      <c r="CI103" s="877"/>
      <c r="CJ103" s="877"/>
      <c r="CK103" s="877"/>
      <c r="CL103" s="877"/>
      <c r="CM103" s="877"/>
      <c r="CN103" s="877"/>
      <c r="CO103" s="877"/>
      <c r="CP103" s="877"/>
      <c r="CQ103" s="877"/>
      <c r="CR103" s="877"/>
      <c r="CS103" s="877"/>
      <c r="CT103" s="877"/>
      <c r="CU103" s="877"/>
      <c r="CV103" s="877"/>
      <c r="CW103" s="877"/>
      <c r="CX103" s="877"/>
      <c r="CY103" s="877"/>
      <c r="CZ103" s="877"/>
      <c r="DA103" s="877"/>
      <c r="DB103" s="877"/>
      <c r="DC103" s="877"/>
      <c r="DD103" s="877"/>
      <c r="DE103" s="877"/>
      <c r="DF103" s="877"/>
      <c r="DG103" s="877"/>
      <c r="DH103" s="877"/>
      <c r="DI103" s="877"/>
      <c r="DJ103" s="877"/>
      <c r="DK103" s="877"/>
      <c r="DL103" s="877"/>
      <c r="DM103" s="877"/>
      <c r="DN103" s="877"/>
      <c r="DO103" s="877"/>
      <c r="DP103" s="877"/>
      <c r="DQ103" s="877"/>
      <c r="DR103" s="877"/>
      <c r="DS103" s="877"/>
      <c r="DT103" s="877"/>
      <c r="DU103" s="877"/>
      <c r="DV103" s="877"/>
      <c r="DW103" s="877"/>
      <c r="DX103" s="877"/>
      <c r="DY103" s="877"/>
      <c r="DZ103" s="877"/>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0" t="s">
        <v>477</v>
      </c>
      <c r="BR104" s="710"/>
      <c r="BS104" s="710"/>
      <c r="BT104" s="710"/>
      <c r="BU104" s="710"/>
      <c r="BV104" s="710"/>
      <c r="BW104" s="710"/>
      <c r="BX104" s="710"/>
      <c r="BY104" s="710"/>
      <c r="BZ104" s="710"/>
      <c r="CA104" s="710"/>
      <c r="CB104" s="710"/>
      <c r="CC104" s="710"/>
      <c r="CD104" s="710"/>
      <c r="CE104" s="710"/>
      <c r="CF104" s="710"/>
      <c r="CG104" s="710"/>
      <c r="CH104" s="710"/>
      <c r="CI104" s="710"/>
      <c r="CJ104" s="710"/>
      <c r="CK104" s="710"/>
      <c r="CL104" s="710"/>
      <c r="CM104" s="710"/>
      <c r="CN104" s="710"/>
      <c r="CO104" s="710"/>
      <c r="CP104" s="710"/>
      <c r="CQ104" s="710"/>
      <c r="CR104" s="710"/>
      <c r="CS104" s="710"/>
      <c r="CT104" s="710"/>
      <c r="CU104" s="710"/>
      <c r="CV104" s="710"/>
      <c r="CW104" s="710"/>
      <c r="CX104" s="710"/>
      <c r="CY104" s="710"/>
      <c r="CZ104" s="710"/>
      <c r="DA104" s="710"/>
      <c r="DB104" s="710"/>
      <c r="DC104" s="710"/>
      <c r="DD104" s="710"/>
      <c r="DE104" s="710"/>
      <c r="DF104" s="710"/>
      <c r="DG104" s="710"/>
      <c r="DH104" s="710"/>
      <c r="DI104" s="710"/>
      <c r="DJ104" s="710"/>
      <c r="DK104" s="710"/>
      <c r="DL104" s="710"/>
      <c r="DM104" s="710"/>
      <c r="DN104" s="710"/>
      <c r="DO104" s="710"/>
      <c r="DP104" s="710"/>
      <c r="DQ104" s="710"/>
      <c r="DR104" s="710"/>
      <c r="DS104" s="710"/>
      <c r="DT104" s="710"/>
      <c r="DU104" s="710"/>
      <c r="DV104" s="710"/>
      <c r="DW104" s="710"/>
      <c r="DX104" s="710"/>
      <c r="DY104" s="710"/>
      <c r="DZ104" s="71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478</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78" t="s">
        <v>479</v>
      </c>
      <c r="B108" s="879"/>
      <c r="C108" s="879"/>
      <c r="D108" s="879"/>
      <c r="E108" s="879"/>
      <c r="F108" s="879"/>
      <c r="G108" s="879"/>
      <c r="H108" s="879"/>
      <c r="I108" s="879"/>
      <c r="J108" s="879"/>
      <c r="K108" s="879"/>
      <c r="L108" s="879"/>
      <c r="M108" s="879"/>
      <c r="N108" s="879"/>
      <c r="O108" s="879"/>
      <c r="P108" s="879"/>
      <c r="Q108" s="879"/>
      <c r="R108" s="879"/>
      <c r="S108" s="879"/>
      <c r="T108" s="879"/>
      <c r="U108" s="879"/>
      <c r="V108" s="879"/>
      <c r="W108" s="879"/>
      <c r="X108" s="879"/>
      <c r="Y108" s="879"/>
      <c r="Z108" s="879"/>
      <c r="AA108" s="879"/>
      <c r="AB108" s="879"/>
      <c r="AC108" s="879"/>
      <c r="AD108" s="879"/>
      <c r="AE108" s="879"/>
      <c r="AF108" s="879"/>
      <c r="AG108" s="879"/>
      <c r="AH108" s="879"/>
      <c r="AI108" s="879"/>
      <c r="AJ108" s="879"/>
      <c r="AK108" s="879"/>
      <c r="AL108" s="879"/>
      <c r="AM108" s="879"/>
      <c r="AN108" s="879"/>
      <c r="AO108" s="879"/>
      <c r="AP108" s="879"/>
      <c r="AQ108" s="879"/>
      <c r="AR108" s="879"/>
      <c r="AS108" s="879"/>
      <c r="AT108" s="880"/>
      <c r="AU108" s="878" t="s">
        <v>202</v>
      </c>
      <c r="AV108" s="879"/>
      <c r="AW108" s="879"/>
      <c r="AX108" s="879"/>
      <c r="AY108" s="879"/>
      <c r="AZ108" s="879"/>
      <c r="BA108" s="879"/>
      <c r="BB108" s="879"/>
      <c r="BC108" s="879"/>
      <c r="BD108" s="879"/>
      <c r="BE108" s="879"/>
      <c r="BF108" s="879"/>
      <c r="BG108" s="879"/>
      <c r="BH108" s="879"/>
      <c r="BI108" s="879"/>
      <c r="BJ108" s="879"/>
      <c r="BK108" s="879"/>
      <c r="BL108" s="879"/>
      <c r="BM108" s="879"/>
      <c r="BN108" s="879"/>
      <c r="BO108" s="879"/>
      <c r="BP108" s="879"/>
      <c r="BQ108" s="879"/>
      <c r="BR108" s="879"/>
      <c r="BS108" s="879"/>
      <c r="BT108" s="879"/>
      <c r="BU108" s="879"/>
      <c r="BV108" s="879"/>
      <c r="BW108" s="879"/>
      <c r="BX108" s="879"/>
      <c r="BY108" s="879"/>
      <c r="BZ108" s="879"/>
      <c r="CA108" s="879"/>
      <c r="CB108" s="879"/>
      <c r="CC108" s="879"/>
      <c r="CD108" s="879"/>
      <c r="CE108" s="879"/>
      <c r="CF108" s="879"/>
      <c r="CG108" s="879"/>
      <c r="CH108" s="879"/>
      <c r="CI108" s="879"/>
      <c r="CJ108" s="879"/>
      <c r="CK108" s="879"/>
      <c r="CL108" s="879"/>
      <c r="CM108" s="879"/>
      <c r="CN108" s="879"/>
      <c r="CO108" s="879"/>
      <c r="CP108" s="879"/>
      <c r="CQ108" s="879"/>
      <c r="CR108" s="879"/>
      <c r="CS108" s="879"/>
      <c r="CT108" s="879"/>
      <c r="CU108" s="879"/>
      <c r="CV108" s="879"/>
      <c r="CW108" s="879"/>
      <c r="CX108" s="879"/>
      <c r="CY108" s="879"/>
      <c r="CZ108" s="879"/>
      <c r="DA108" s="879"/>
      <c r="DB108" s="879"/>
      <c r="DC108" s="879"/>
      <c r="DD108" s="879"/>
      <c r="DE108" s="879"/>
      <c r="DF108" s="879"/>
      <c r="DG108" s="879"/>
      <c r="DH108" s="879"/>
      <c r="DI108" s="879"/>
      <c r="DJ108" s="879"/>
      <c r="DK108" s="879"/>
      <c r="DL108" s="879"/>
      <c r="DM108" s="879"/>
      <c r="DN108" s="879"/>
      <c r="DO108" s="879"/>
      <c r="DP108" s="879"/>
      <c r="DQ108" s="879"/>
      <c r="DR108" s="879"/>
      <c r="DS108" s="879"/>
      <c r="DT108" s="879"/>
      <c r="DU108" s="879"/>
      <c r="DV108" s="879"/>
      <c r="DW108" s="879"/>
      <c r="DX108" s="879"/>
      <c r="DY108" s="879"/>
      <c r="DZ108" s="880"/>
    </row>
    <row r="109" spans="1:131" s="48" customFormat="1" ht="26.25" customHeight="1" x14ac:dyDescent="0.2">
      <c r="A109" s="849" t="s">
        <v>480</v>
      </c>
      <c r="B109" s="850"/>
      <c r="C109" s="850"/>
      <c r="D109" s="850"/>
      <c r="E109" s="850"/>
      <c r="F109" s="850"/>
      <c r="G109" s="850"/>
      <c r="H109" s="850"/>
      <c r="I109" s="850"/>
      <c r="J109" s="850"/>
      <c r="K109" s="850"/>
      <c r="L109" s="850"/>
      <c r="M109" s="850"/>
      <c r="N109" s="850"/>
      <c r="O109" s="850"/>
      <c r="P109" s="850"/>
      <c r="Q109" s="850"/>
      <c r="R109" s="850"/>
      <c r="S109" s="850"/>
      <c r="T109" s="850"/>
      <c r="U109" s="850"/>
      <c r="V109" s="850"/>
      <c r="W109" s="850"/>
      <c r="X109" s="850"/>
      <c r="Y109" s="850"/>
      <c r="Z109" s="851"/>
      <c r="AA109" s="852" t="s">
        <v>481</v>
      </c>
      <c r="AB109" s="850"/>
      <c r="AC109" s="850"/>
      <c r="AD109" s="850"/>
      <c r="AE109" s="851"/>
      <c r="AF109" s="852" t="s">
        <v>456</v>
      </c>
      <c r="AG109" s="850"/>
      <c r="AH109" s="850"/>
      <c r="AI109" s="850"/>
      <c r="AJ109" s="851"/>
      <c r="AK109" s="852" t="s">
        <v>189</v>
      </c>
      <c r="AL109" s="850"/>
      <c r="AM109" s="850"/>
      <c r="AN109" s="850"/>
      <c r="AO109" s="851"/>
      <c r="AP109" s="852" t="s">
        <v>482</v>
      </c>
      <c r="AQ109" s="850"/>
      <c r="AR109" s="850"/>
      <c r="AS109" s="850"/>
      <c r="AT109" s="853"/>
      <c r="AU109" s="849" t="s">
        <v>480</v>
      </c>
      <c r="AV109" s="850"/>
      <c r="AW109" s="850"/>
      <c r="AX109" s="850"/>
      <c r="AY109" s="850"/>
      <c r="AZ109" s="850"/>
      <c r="BA109" s="850"/>
      <c r="BB109" s="850"/>
      <c r="BC109" s="850"/>
      <c r="BD109" s="850"/>
      <c r="BE109" s="850"/>
      <c r="BF109" s="850"/>
      <c r="BG109" s="850"/>
      <c r="BH109" s="850"/>
      <c r="BI109" s="850"/>
      <c r="BJ109" s="850"/>
      <c r="BK109" s="850"/>
      <c r="BL109" s="850"/>
      <c r="BM109" s="850"/>
      <c r="BN109" s="850"/>
      <c r="BO109" s="850"/>
      <c r="BP109" s="851"/>
      <c r="BQ109" s="852" t="s">
        <v>481</v>
      </c>
      <c r="BR109" s="850"/>
      <c r="BS109" s="850"/>
      <c r="BT109" s="850"/>
      <c r="BU109" s="851"/>
      <c r="BV109" s="852" t="s">
        <v>456</v>
      </c>
      <c r="BW109" s="850"/>
      <c r="BX109" s="850"/>
      <c r="BY109" s="850"/>
      <c r="BZ109" s="851"/>
      <c r="CA109" s="852" t="s">
        <v>189</v>
      </c>
      <c r="CB109" s="850"/>
      <c r="CC109" s="850"/>
      <c r="CD109" s="850"/>
      <c r="CE109" s="851"/>
      <c r="CF109" s="881" t="s">
        <v>482</v>
      </c>
      <c r="CG109" s="881"/>
      <c r="CH109" s="881"/>
      <c r="CI109" s="881"/>
      <c r="CJ109" s="881"/>
      <c r="CK109" s="852" t="s">
        <v>96</v>
      </c>
      <c r="CL109" s="850"/>
      <c r="CM109" s="850"/>
      <c r="CN109" s="850"/>
      <c r="CO109" s="850"/>
      <c r="CP109" s="850"/>
      <c r="CQ109" s="850"/>
      <c r="CR109" s="850"/>
      <c r="CS109" s="850"/>
      <c r="CT109" s="850"/>
      <c r="CU109" s="850"/>
      <c r="CV109" s="850"/>
      <c r="CW109" s="850"/>
      <c r="CX109" s="850"/>
      <c r="CY109" s="850"/>
      <c r="CZ109" s="850"/>
      <c r="DA109" s="850"/>
      <c r="DB109" s="850"/>
      <c r="DC109" s="850"/>
      <c r="DD109" s="850"/>
      <c r="DE109" s="850"/>
      <c r="DF109" s="851"/>
      <c r="DG109" s="852" t="s">
        <v>481</v>
      </c>
      <c r="DH109" s="850"/>
      <c r="DI109" s="850"/>
      <c r="DJ109" s="850"/>
      <c r="DK109" s="851"/>
      <c r="DL109" s="852" t="s">
        <v>456</v>
      </c>
      <c r="DM109" s="850"/>
      <c r="DN109" s="850"/>
      <c r="DO109" s="850"/>
      <c r="DP109" s="851"/>
      <c r="DQ109" s="852" t="s">
        <v>189</v>
      </c>
      <c r="DR109" s="850"/>
      <c r="DS109" s="850"/>
      <c r="DT109" s="850"/>
      <c r="DU109" s="851"/>
      <c r="DV109" s="852" t="s">
        <v>482</v>
      </c>
      <c r="DW109" s="850"/>
      <c r="DX109" s="850"/>
      <c r="DY109" s="850"/>
      <c r="DZ109" s="853"/>
    </row>
    <row r="110" spans="1:131" s="48" customFormat="1" ht="26.25" customHeight="1" x14ac:dyDescent="0.2">
      <c r="A110" s="760" t="s">
        <v>332</v>
      </c>
      <c r="B110" s="761"/>
      <c r="C110" s="761"/>
      <c r="D110" s="761"/>
      <c r="E110" s="761"/>
      <c r="F110" s="761"/>
      <c r="G110" s="761"/>
      <c r="H110" s="761"/>
      <c r="I110" s="761"/>
      <c r="J110" s="761"/>
      <c r="K110" s="761"/>
      <c r="L110" s="761"/>
      <c r="M110" s="761"/>
      <c r="N110" s="761"/>
      <c r="O110" s="761"/>
      <c r="P110" s="761"/>
      <c r="Q110" s="761"/>
      <c r="R110" s="761"/>
      <c r="S110" s="761"/>
      <c r="T110" s="761"/>
      <c r="U110" s="761"/>
      <c r="V110" s="761"/>
      <c r="W110" s="761"/>
      <c r="X110" s="761"/>
      <c r="Y110" s="761"/>
      <c r="Z110" s="762"/>
      <c r="AA110" s="753">
        <v>1556625</v>
      </c>
      <c r="AB110" s="754"/>
      <c r="AC110" s="754"/>
      <c r="AD110" s="754"/>
      <c r="AE110" s="755"/>
      <c r="AF110" s="756">
        <v>1609906</v>
      </c>
      <c r="AG110" s="754"/>
      <c r="AH110" s="754"/>
      <c r="AI110" s="754"/>
      <c r="AJ110" s="755"/>
      <c r="AK110" s="756">
        <v>1600072</v>
      </c>
      <c r="AL110" s="754"/>
      <c r="AM110" s="754"/>
      <c r="AN110" s="754"/>
      <c r="AO110" s="755"/>
      <c r="AP110" s="854">
        <v>14.4</v>
      </c>
      <c r="AQ110" s="855"/>
      <c r="AR110" s="855"/>
      <c r="AS110" s="855"/>
      <c r="AT110" s="856"/>
      <c r="AU110" s="857" t="s">
        <v>122</v>
      </c>
      <c r="AV110" s="858"/>
      <c r="AW110" s="858"/>
      <c r="AX110" s="858"/>
      <c r="AY110" s="858"/>
      <c r="AZ110" s="813" t="s">
        <v>483</v>
      </c>
      <c r="BA110" s="761"/>
      <c r="BB110" s="761"/>
      <c r="BC110" s="761"/>
      <c r="BD110" s="761"/>
      <c r="BE110" s="761"/>
      <c r="BF110" s="761"/>
      <c r="BG110" s="761"/>
      <c r="BH110" s="761"/>
      <c r="BI110" s="761"/>
      <c r="BJ110" s="761"/>
      <c r="BK110" s="761"/>
      <c r="BL110" s="761"/>
      <c r="BM110" s="761"/>
      <c r="BN110" s="761"/>
      <c r="BO110" s="761"/>
      <c r="BP110" s="762"/>
      <c r="BQ110" s="814">
        <v>18660507</v>
      </c>
      <c r="BR110" s="815"/>
      <c r="BS110" s="815"/>
      <c r="BT110" s="815"/>
      <c r="BU110" s="815"/>
      <c r="BV110" s="815">
        <v>18904956</v>
      </c>
      <c r="BW110" s="815"/>
      <c r="BX110" s="815"/>
      <c r="BY110" s="815"/>
      <c r="BZ110" s="815"/>
      <c r="CA110" s="815">
        <v>23430744</v>
      </c>
      <c r="CB110" s="815"/>
      <c r="CC110" s="815"/>
      <c r="CD110" s="815"/>
      <c r="CE110" s="815"/>
      <c r="CF110" s="839">
        <v>210.6</v>
      </c>
      <c r="CG110" s="840"/>
      <c r="CH110" s="840"/>
      <c r="CI110" s="840"/>
      <c r="CJ110" s="840"/>
      <c r="CK110" s="863" t="s">
        <v>391</v>
      </c>
      <c r="CL110" s="704"/>
      <c r="CM110" s="813" t="s">
        <v>61</v>
      </c>
      <c r="CN110" s="761"/>
      <c r="CO110" s="761"/>
      <c r="CP110" s="761"/>
      <c r="CQ110" s="761"/>
      <c r="CR110" s="761"/>
      <c r="CS110" s="761"/>
      <c r="CT110" s="761"/>
      <c r="CU110" s="761"/>
      <c r="CV110" s="761"/>
      <c r="CW110" s="761"/>
      <c r="CX110" s="761"/>
      <c r="CY110" s="761"/>
      <c r="CZ110" s="761"/>
      <c r="DA110" s="761"/>
      <c r="DB110" s="761"/>
      <c r="DC110" s="761"/>
      <c r="DD110" s="761"/>
      <c r="DE110" s="761"/>
      <c r="DF110" s="762"/>
      <c r="DG110" s="814" t="s">
        <v>200</v>
      </c>
      <c r="DH110" s="815"/>
      <c r="DI110" s="815"/>
      <c r="DJ110" s="815"/>
      <c r="DK110" s="815"/>
      <c r="DL110" s="815" t="s">
        <v>200</v>
      </c>
      <c r="DM110" s="815"/>
      <c r="DN110" s="815"/>
      <c r="DO110" s="815"/>
      <c r="DP110" s="815"/>
      <c r="DQ110" s="815" t="s">
        <v>200</v>
      </c>
      <c r="DR110" s="815"/>
      <c r="DS110" s="815"/>
      <c r="DT110" s="815"/>
      <c r="DU110" s="815"/>
      <c r="DV110" s="816" t="s">
        <v>200</v>
      </c>
      <c r="DW110" s="816"/>
      <c r="DX110" s="816"/>
      <c r="DY110" s="816"/>
      <c r="DZ110" s="817"/>
    </row>
    <row r="111" spans="1:131" s="48" customFormat="1" ht="26.25" customHeight="1" x14ac:dyDescent="0.2">
      <c r="A111" s="709" t="s">
        <v>460</v>
      </c>
      <c r="B111" s="710"/>
      <c r="C111" s="710"/>
      <c r="D111" s="710"/>
      <c r="E111" s="710"/>
      <c r="F111" s="710"/>
      <c r="G111" s="710"/>
      <c r="H111" s="710"/>
      <c r="I111" s="710"/>
      <c r="J111" s="710"/>
      <c r="K111" s="710"/>
      <c r="L111" s="710"/>
      <c r="M111" s="710"/>
      <c r="N111" s="710"/>
      <c r="O111" s="710"/>
      <c r="P111" s="710"/>
      <c r="Q111" s="710"/>
      <c r="R111" s="710"/>
      <c r="S111" s="710"/>
      <c r="T111" s="710"/>
      <c r="U111" s="710"/>
      <c r="V111" s="710"/>
      <c r="W111" s="710"/>
      <c r="X111" s="710"/>
      <c r="Y111" s="710"/>
      <c r="Z111" s="876"/>
      <c r="AA111" s="714" t="s">
        <v>200</v>
      </c>
      <c r="AB111" s="715"/>
      <c r="AC111" s="715"/>
      <c r="AD111" s="715"/>
      <c r="AE111" s="716"/>
      <c r="AF111" s="717" t="s">
        <v>200</v>
      </c>
      <c r="AG111" s="715"/>
      <c r="AH111" s="715"/>
      <c r="AI111" s="715"/>
      <c r="AJ111" s="716"/>
      <c r="AK111" s="717" t="s">
        <v>200</v>
      </c>
      <c r="AL111" s="715"/>
      <c r="AM111" s="715"/>
      <c r="AN111" s="715"/>
      <c r="AO111" s="716"/>
      <c r="AP111" s="786" t="s">
        <v>200</v>
      </c>
      <c r="AQ111" s="787"/>
      <c r="AR111" s="787"/>
      <c r="AS111" s="787"/>
      <c r="AT111" s="788"/>
      <c r="AU111" s="859"/>
      <c r="AV111" s="860"/>
      <c r="AW111" s="860"/>
      <c r="AX111" s="860"/>
      <c r="AY111" s="860"/>
      <c r="AZ111" s="785" t="s">
        <v>484</v>
      </c>
      <c r="BA111" s="722"/>
      <c r="BB111" s="722"/>
      <c r="BC111" s="722"/>
      <c r="BD111" s="722"/>
      <c r="BE111" s="722"/>
      <c r="BF111" s="722"/>
      <c r="BG111" s="722"/>
      <c r="BH111" s="722"/>
      <c r="BI111" s="722"/>
      <c r="BJ111" s="722"/>
      <c r="BK111" s="722"/>
      <c r="BL111" s="722"/>
      <c r="BM111" s="722"/>
      <c r="BN111" s="722"/>
      <c r="BO111" s="722"/>
      <c r="BP111" s="723"/>
      <c r="BQ111" s="789" t="s">
        <v>200</v>
      </c>
      <c r="BR111" s="790"/>
      <c r="BS111" s="790"/>
      <c r="BT111" s="790"/>
      <c r="BU111" s="790"/>
      <c r="BV111" s="790" t="s">
        <v>200</v>
      </c>
      <c r="BW111" s="790"/>
      <c r="BX111" s="790"/>
      <c r="BY111" s="790"/>
      <c r="BZ111" s="790"/>
      <c r="CA111" s="790" t="s">
        <v>200</v>
      </c>
      <c r="CB111" s="790"/>
      <c r="CC111" s="790"/>
      <c r="CD111" s="790"/>
      <c r="CE111" s="790"/>
      <c r="CF111" s="847" t="s">
        <v>200</v>
      </c>
      <c r="CG111" s="848"/>
      <c r="CH111" s="848"/>
      <c r="CI111" s="848"/>
      <c r="CJ111" s="848"/>
      <c r="CK111" s="864"/>
      <c r="CL111" s="706"/>
      <c r="CM111" s="785" t="s">
        <v>135</v>
      </c>
      <c r="CN111" s="722"/>
      <c r="CO111" s="722"/>
      <c r="CP111" s="722"/>
      <c r="CQ111" s="722"/>
      <c r="CR111" s="722"/>
      <c r="CS111" s="722"/>
      <c r="CT111" s="722"/>
      <c r="CU111" s="722"/>
      <c r="CV111" s="722"/>
      <c r="CW111" s="722"/>
      <c r="CX111" s="722"/>
      <c r="CY111" s="722"/>
      <c r="CZ111" s="722"/>
      <c r="DA111" s="722"/>
      <c r="DB111" s="722"/>
      <c r="DC111" s="722"/>
      <c r="DD111" s="722"/>
      <c r="DE111" s="722"/>
      <c r="DF111" s="723"/>
      <c r="DG111" s="789" t="s">
        <v>200</v>
      </c>
      <c r="DH111" s="790"/>
      <c r="DI111" s="790"/>
      <c r="DJ111" s="790"/>
      <c r="DK111" s="790"/>
      <c r="DL111" s="790" t="s">
        <v>200</v>
      </c>
      <c r="DM111" s="790"/>
      <c r="DN111" s="790"/>
      <c r="DO111" s="790"/>
      <c r="DP111" s="790"/>
      <c r="DQ111" s="790" t="s">
        <v>200</v>
      </c>
      <c r="DR111" s="790"/>
      <c r="DS111" s="790"/>
      <c r="DT111" s="790"/>
      <c r="DU111" s="790"/>
      <c r="DV111" s="791" t="s">
        <v>200</v>
      </c>
      <c r="DW111" s="791"/>
      <c r="DX111" s="791"/>
      <c r="DY111" s="791"/>
      <c r="DZ111" s="792"/>
    </row>
    <row r="112" spans="1:131" s="48" customFormat="1" ht="26.25" customHeight="1" x14ac:dyDescent="0.2">
      <c r="A112" s="693" t="s">
        <v>153</v>
      </c>
      <c r="B112" s="694"/>
      <c r="C112" s="722" t="s">
        <v>485</v>
      </c>
      <c r="D112" s="722"/>
      <c r="E112" s="722"/>
      <c r="F112" s="722"/>
      <c r="G112" s="722"/>
      <c r="H112" s="722"/>
      <c r="I112" s="722"/>
      <c r="J112" s="722"/>
      <c r="K112" s="722"/>
      <c r="L112" s="722"/>
      <c r="M112" s="722"/>
      <c r="N112" s="722"/>
      <c r="O112" s="722"/>
      <c r="P112" s="722"/>
      <c r="Q112" s="722"/>
      <c r="R112" s="722"/>
      <c r="S112" s="722"/>
      <c r="T112" s="722"/>
      <c r="U112" s="722"/>
      <c r="V112" s="722"/>
      <c r="W112" s="722"/>
      <c r="X112" s="722"/>
      <c r="Y112" s="722"/>
      <c r="Z112" s="723"/>
      <c r="AA112" s="714" t="s">
        <v>200</v>
      </c>
      <c r="AB112" s="715"/>
      <c r="AC112" s="715"/>
      <c r="AD112" s="715"/>
      <c r="AE112" s="716"/>
      <c r="AF112" s="717" t="s">
        <v>200</v>
      </c>
      <c r="AG112" s="715"/>
      <c r="AH112" s="715"/>
      <c r="AI112" s="715"/>
      <c r="AJ112" s="716"/>
      <c r="AK112" s="717" t="s">
        <v>200</v>
      </c>
      <c r="AL112" s="715"/>
      <c r="AM112" s="715"/>
      <c r="AN112" s="715"/>
      <c r="AO112" s="716"/>
      <c r="AP112" s="786" t="s">
        <v>200</v>
      </c>
      <c r="AQ112" s="787"/>
      <c r="AR112" s="787"/>
      <c r="AS112" s="787"/>
      <c r="AT112" s="788"/>
      <c r="AU112" s="859"/>
      <c r="AV112" s="860"/>
      <c r="AW112" s="860"/>
      <c r="AX112" s="860"/>
      <c r="AY112" s="860"/>
      <c r="AZ112" s="785" t="s">
        <v>272</v>
      </c>
      <c r="BA112" s="722"/>
      <c r="BB112" s="722"/>
      <c r="BC112" s="722"/>
      <c r="BD112" s="722"/>
      <c r="BE112" s="722"/>
      <c r="BF112" s="722"/>
      <c r="BG112" s="722"/>
      <c r="BH112" s="722"/>
      <c r="BI112" s="722"/>
      <c r="BJ112" s="722"/>
      <c r="BK112" s="722"/>
      <c r="BL112" s="722"/>
      <c r="BM112" s="722"/>
      <c r="BN112" s="722"/>
      <c r="BO112" s="722"/>
      <c r="BP112" s="723"/>
      <c r="BQ112" s="789">
        <v>5173003</v>
      </c>
      <c r="BR112" s="790"/>
      <c r="BS112" s="790"/>
      <c r="BT112" s="790"/>
      <c r="BU112" s="790"/>
      <c r="BV112" s="790">
        <v>5113063</v>
      </c>
      <c r="BW112" s="790"/>
      <c r="BX112" s="790"/>
      <c r="BY112" s="790"/>
      <c r="BZ112" s="790"/>
      <c r="CA112" s="790">
        <v>5292892</v>
      </c>
      <c r="CB112" s="790"/>
      <c r="CC112" s="790"/>
      <c r="CD112" s="790"/>
      <c r="CE112" s="790"/>
      <c r="CF112" s="847">
        <v>47.6</v>
      </c>
      <c r="CG112" s="848"/>
      <c r="CH112" s="848"/>
      <c r="CI112" s="848"/>
      <c r="CJ112" s="848"/>
      <c r="CK112" s="864"/>
      <c r="CL112" s="706"/>
      <c r="CM112" s="785" t="s">
        <v>398</v>
      </c>
      <c r="CN112" s="722"/>
      <c r="CO112" s="722"/>
      <c r="CP112" s="722"/>
      <c r="CQ112" s="722"/>
      <c r="CR112" s="722"/>
      <c r="CS112" s="722"/>
      <c r="CT112" s="722"/>
      <c r="CU112" s="722"/>
      <c r="CV112" s="722"/>
      <c r="CW112" s="722"/>
      <c r="CX112" s="722"/>
      <c r="CY112" s="722"/>
      <c r="CZ112" s="722"/>
      <c r="DA112" s="722"/>
      <c r="DB112" s="722"/>
      <c r="DC112" s="722"/>
      <c r="DD112" s="722"/>
      <c r="DE112" s="722"/>
      <c r="DF112" s="723"/>
      <c r="DG112" s="789" t="s">
        <v>200</v>
      </c>
      <c r="DH112" s="790"/>
      <c r="DI112" s="790"/>
      <c r="DJ112" s="790"/>
      <c r="DK112" s="790"/>
      <c r="DL112" s="790" t="s">
        <v>200</v>
      </c>
      <c r="DM112" s="790"/>
      <c r="DN112" s="790"/>
      <c r="DO112" s="790"/>
      <c r="DP112" s="790"/>
      <c r="DQ112" s="790" t="s">
        <v>200</v>
      </c>
      <c r="DR112" s="790"/>
      <c r="DS112" s="790"/>
      <c r="DT112" s="790"/>
      <c r="DU112" s="790"/>
      <c r="DV112" s="791" t="s">
        <v>200</v>
      </c>
      <c r="DW112" s="791"/>
      <c r="DX112" s="791"/>
      <c r="DY112" s="791"/>
      <c r="DZ112" s="792"/>
    </row>
    <row r="113" spans="1:130" s="48" customFormat="1" ht="26.25" customHeight="1" x14ac:dyDescent="0.2">
      <c r="A113" s="695"/>
      <c r="B113" s="696"/>
      <c r="C113" s="722" t="s">
        <v>488</v>
      </c>
      <c r="D113" s="722"/>
      <c r="E113" s="722"/>
      <c r="F113" s="722"/>
      <c r="G113" s="722"/>
      <c r="H113" s="722"/>
      <c r="I113" s="722"/>
      <c r="J113" s="722"/>
      <c r="K113" s="722"/>
      <c r="L113" s="722"/>
      <c r="M113" s="722"/>
      <c r="N113" s="722"/>
      <c r="O113" s="722"/>
      <c r="P113" s="722"/>
      <c r="Q113" s="722"/>
      <c r="R113" s="722"/>
      <c r="S113" s="722"/>
      <c r="T113" s="722"/>
      <c r="U113" s="722"/>
      <c r="V113" s="722"/>
      <c r="W113" s="722"/>
      <c r="X113" s="722"/>
      <c r="Y113" s="722"/>
      <c r="Z113" s="723"/>
      <c r="AA113" s="714">
        <v>434393</v>
      </c>
      <c r="AB113" s="715"/>
      <c r="AC113" s="715"/>
      <c r="AD113" s="715"/>
      <c r="AE113" s="716"/>
      <c r="AF113" s="717">
        <v>444364</v>
      </c>
      <c r="AG113" s="715"/>
      <c r="AH113" s="715"/>
      <c r="AI113" s="715"/>
      <c r="AJ113" s="716"/>
      <c r="AK113" s="717">
        <v>434733</v>
      </c>
      <c r="AL113" s="715"/>
      <c r="AM113" s="715"/>
      <c r="AN113" s="715"/>
      <c r="AO113" s="716"/>
      <c r="AP113" s="786">
        <v>3.9</v>
      </c>
      <c r="AQ113" s="787"/>
      <c r="AR113" s="787"/>
      <c r="AS113" s="787"/>
      <c r="AT113" s="788"/>
      <c r="AU113" s="859"/>
      <c r="AV113" s="860"/>
      <c r="AW113" s="860"/>
      <c r="AX113" s="860"/>
      <c r="AY113" s="860"/>
      <c r="AZ113" s="785" t="s">
        <v>206</v>
      </c>
      <c r="BA113" s="722"/>
      <c r="BB113" s="722"/>
      <c r="BC113" s="722"/>
      <c r="BD113" s="722"/>
      <c r="BE113" s="722"/>
      <c r="BF113" s="722"/>
      <c r="BG113" s="722"/>
      <c r="BH113" s="722"/>
      <c r="BI113" s="722"/>
      <c r="BJ113" s="722"/>
      <c r="BK113" s="722"/>
      <c r="BL113" s="722"/>
      <c r="BM113" s="722"/>
      <c r="BN113" s="722"/>
      <c r="BO113" s="722"/>
      <c r="BP113" s="723"/>
      <c r="BQ113" s="789">
        <v>149097</v>
      </c>
      <c r="BR113" s="790"/>
      <c r="BS113" s="790"/>
      <c r="BT113" s="790"/>
      <c r="BU113" s="790"/>
      <c r="BV113" s="790">
        <v>134767</v>
      </c>
      <c r="BW113" s="790"/>
      <c r="BX113" s="790"/>
      <c r="BY113" s="790"/>
      <c r="BZ113" s="790"/>
      <c r="CA113" s="790">
        <v>117792</v>
      </c>
      <c r="CB113" s="790"/>
      <c r="CC113" s="790"/>
      <c r="CD113" s="790"/>
      <c r="CE113" s="790"/>
      <c r="CF113" s="847">
        <v>1.1000000000000001</v>
      </c>
      <c r="CG113" s="848"/>
      <c r="CH113" s="848"/>
      <c r="CI113" s="848"/>
      <c r="CJ113" s="848"/>
      <c r="CK113" s="864"/>
      <c r="CL113" s="706"/>
      <c r="CM113" s="785" t="s">
        <v>408</v>
      </c>
      <c r="CN113" s="722"/>
      <c r="CO113" s="722"/>
      <c r="CP113" s="722"/>
      <c r="CQ113" s="722"/>
      <c r="CR113" s="722"/>
      <c r="CS113" s="722"/>
      <c r="CT113" s="722"/>
      <c r="CU113" s="722"/>
      <c r="CV113" s="722"/>
      <c r="CW113" s="722"/>
      <c r="CX113" s="722"/>
      <c r="CY113" s="722"/>
      <c r="CZ113" s="722"/>
      <c r="DA113" s="722"/>
      <c r="DB113" s="722"/>
      <c r="DC113" s="722"/>
      <c r="DD113" s="722"/>
      <c r="DE113" s="722"/>
      <c r="DF113" s="723"/>
      <c r="DG113" s="714" t="s">
        <v>200</v>
      </c>
      <c r="DH113" s="715"/>
      <c r="DI113" s="715"/>
      <c r="DJ113" s="715"/>
      <c r="DK113" s="716"/>
      <c r="DL113" s="717" t="s">
        <v>200</v>
      </c>
      <c r="DM113" s="715"/>
      <c r="DN113" s="715"/>
      <c r="DO113" s="715"/>
      <c r="DP113" s="716"/>
      <c r="DQ113" s="717" t="s">
        <v>200</v>
      </c>
      <c r="DR113" s="715"/>
      <c r="DS113" s="715"/>
      <c r="DT113" s="715"/>
      <c r="DU113" s="716"/>
      <c r="DV113" s="786" t="s">
        <v>200</v>
      </c>
      <c r="DW113" s="787"/>
      <c r="DX113" s="787"/>
      <c r="DY113" s="787"/>
      <c r="DZ113" s="788"/>
    </row>
    <row r="114" spans="1:130" s="48" customFormat="1" ht="26.25" customHeight="1" x14ac:dyDescent="0.2">
      <c r="A114" s="695"/>
      <c r="B114" s="696"/>
      <c r="C114" s="722" t="s">
        <v>489</v>
      </c>
      <c r="D114" s="722"/>
      <c r="E114" s="722"/>
      <c r="F114" s="722"/>
      <c r="G114" s="722"/>
      <c r="H114" s="722"/>
      <c r="I114" s="722"/>
      <c r="J114" s="722"/>
      <c r="K114" s="722"/>
      <c r="L114" s="722"/>
      <c r="M114" s="722"/>
      <c r="N114" s="722"/>
      <c r="O114" s="722"/>
      <c r="P114" s="722"/>
      <c r="Q114" s="722"/>
      <c r="R114" s="722"/>
      <c r="S114" s="722"/>
      <c r="T114" s="722"/>
      <c r="U114" s="722"/>
      <c r="V114" s="722"/>
      <c r="W114" s="722"/>
      <c r="X114" s="722"/>
      <c r="Y114" s="722"/>
      <c r="Z114" s="723"/>
      <c r="AA114" s="714">
        <v>30437</v>
      </c>
      <c r="AB114" s="715"/>
      <c r="AC114" s="715"/>
      <c r="AD114" s="715"/>
      <c r="AE114" s="716"/>
      <c r="AF114" s="717">
        <v>43541</v>
      </c>
      <c r="AG114" s="715"/>
      <c r="AH114" s="715"/>
      <c r="AI114" s="715"/>
      <c r="AJ114" s="716"/>
      <c r="AK114" s="717">
        <v>39915</v>
      </c>
      <c r="AL114" s="715"/>
      <c r="AM114" s="715"/>
      <c r="AN114" s="715"/>
      <c r="AO114" s="716"/>
      <c r="AP114" s="786">
        <v>0.4</v>
      </c>
      <c r="AQ114" s="787"/>
      <c r="AR114" s="787"/>
      <c r="AS114" s="787"/>
      <c r="AT114" s="788"/>
      <c r="AU114" s="859"/>
      <c r="AV114" s="860"/>
      <c r="AW114" s="860"/>
      <c r="AX114" s="860"/>
      <c r="AY114" s="860"/>
      <c r="AZ114" s="785" t="s">
        <v>490</v>
      </c>
      <c r="BA114" s="722"/>
      <c r="BB114" s="722"/>
      <c r="BC114" s="722"/>
      <c r="BD114" s="722"/>
      <c r="BE114" s="722"/>
      <c r="BF114" s="722"/>
      <c r="BG114" s="722"/>
      <c r="BH114" s="722"/>
      <c r="BI114" s="722"/>
      <c r="BJ114" s="722"/>
      <c r="BK114" s="722"/>
      <c r="BL114" s="722"/>
      <c r="BM114" s="722"/>
      <c r="BN114" s="722"/>
      <c r="BO114" s="722"/>
      <c r="BP114" s="723"/>
      <c r="BQ114" s="789">
        <v>2548217</v>
      </c>
      <c r="BR114" s="790"/>
      <c r="BS114" s="790"/>
      <c r="BT114" s="790"/>
      <c r="BU114" s="790"/>
      <c r="BV114" s="790">
        <v>2487178</v>
      </c>
      <c r="BW114" s="790"/>
      <c r="BX114" s="790"/>
      <c r="BY114" s="790"/>
      <c r="BZ114" s="790"/>
      <c r="CA114" s="790">
        <v>2482756</v>
      </c>
      <c r="CB114" s="790"/>
      <c r="CC114" s="790"/>
      <c r="CD114" s="790"/>
      <c r="CE114" s="790"/>
      <c r="CF114" s="847">
        <v>22.3</v>
      </c>
      <c r="CG114" s="848"/>
      <c r="CH114" s="848"/>
      <c r="CI114" s="848"/>
      <c r="CJ114" s="848"/>
      <c r="CK114" s="864"/>
      <c r="CL114" s="706"/>
      <c r="CM114" s="785" t="s">
        <v>491</v>
      </c>
      <c r="CN114" s="722"/>
      <c r="CO114" s="722"/>
      <c r="CP114" s="722"/>
      <c r="CQ114" s="722"/>
      <c r="CR114" s="722"/>
      <c r="CS114" s="722"/>
      <c r="CT114" s="722"/>
      <c r="CU114" s="722"/>
      <c r="CV114" s="722"/>
      <c r="CW114" s="722"/>
      <c r="CX114" s="722"/>
      <c r="CY114" s="722"/>
      <c r="CZ114" s="722"/>
      <c r="DA114" s="722"/>
      <c r="DB114" s="722"/>
      <c r="DC114" s="722"/>
      <c r="DD114" s="722"/>
      <c r="DE114" s="722"/>
      <c r="DF114" s="723"/>
      <c r="DG114" s="714" t="s">
        <v>200</v>
      </c>
      <c r="DH114" s="715"/>
      <c r="DI114" s="715"/>
      <c r="DJ114" s="715"/>
      <c r="DK114" s="716"/>
      <c r="DL114" s="717" t="s">
        <v>200</v>
      </c>
      <c r="DM114" s="715"/>
      <c r="DN114" s="715"/>
      <c r="DO114" s="715"/>
      <c r="DP114" s="716"/>
      <c r="DQ114" s="717" t="s">
        <v>200</v>
      </c>
      <c r="DR114" s="715"/>
      <c r="DS114" s="715"/>
      <c r="DT114" s="715"/>
      <c r="DU114" s="716"/>
      <c r="DV114" s="786" t="s">
        <v>200</v>
      </c>
      <c r="DW114" s="787"/>
      <c r="DX114" s="787"/>
      <c r="DY114" s="787"/>
      <c r="DZ114" s="788"/>
    </row>
    <row r="115" spans="1:130" s="48" customFormat="1" ht="26.25" customHeight="1" x14ac:dyDescent="0.2">
      <c r="A115" s="695"/>
      <c r="B115" s="696"/>
      <c r="C115" s="722" t="s">
        <v>380</v>
      </c>
      <c r="D115" s="722"/>
      <c r="E115" s="722"/>
      <c r="F115" s="722"/>
      <c r="G115" s="722"/>
      <c r="H115" s="722"/>
      <c r="I115" s="722"/>
      <c r="J115" s="722"/>
      <c r="K115" s="722"/>
      <c r="L115" s="722"/>
      <c r="M115" s="722"/>
      <c r="N115" s="722"/>
      <c r="O115" s="722"/>
      <c r="P115" s="722"/>
      <c r="Q115" s="722"/>
      <c r="R115" s="722"/>
      <c r="S115" s="722"/>
      <c r="T115" s="722"/>
      <c r="U115" s="722"/>
      <c r="V115" s="722"/>
      <c r="W115" s="722"/>
      <c r="X115" s="722"/>
      <c r="Y115" s="722"/>
      <c r="Z115" s="723"/>
      <c r="AA115" s="714" t="s">
        <v>200</v>
      </c>
      <c r="AB115" s="715"/>
      <c r="AC115" s="715"/>
      <c r="AD115" s="715"/>
      <c r="AE115" s="716"/>
      <c r="AF115" s="717" t="s">
        <v>200</v>
      </c>
      <c r="AG115" s="715"/>
      <c r="AH115" s="715"/>
      <c r="AI115" s="715"/>
      <c r="AJ115" s="716"/>
      <c r="AK115" s="717" t="s">
        <v>200</v>
      </c>
      <c r="AL115" s="715"/>
      <c r="AM115" s="715"/>
      <c r="AN115" s="715"/>
      <c r="AO115" s="716"/>
      <c r="AP115" s="786" t="s">
        <v>200</v>
      </c>
      <c r="AQ115" s="787"/>
      <c r="AR115" s="787"/>
      <c r="AS115" s="787"/>
      <c r="AT115" s="788"/>
      <c r="AU115" s="859"/>
      <c r="AV115" s="860"/>
      <c r="AW115" s="860"/>
      <c r="AX115" s="860"/>
      <c r="AY115" s="860"/>
      <c r="AZ115" s="785" t="s">
        <v>351</v>
      </c>
      <c r="BA115" s="722"/>
      <c r="BB115" s="722"/>
      <c r="BC115" s="722"/>
      <c r="BD115" s="722"/>
      <c r="BE115" s="722"/>
      <c r="BF115" s="722"/>
      <c r="BG115" s="722"/>
      <c r="BH115" s="722"/>
      <c r="BI115" s="722"/>
      <c r="BJ115" s="722"/>
      <c r="BK115" s="722"/>
      <c r="BL115" s="722"/>
      <c r="BM115" s="722"/>
      <c r="BN115" s="722"/>
      <c r="BO115" s="722"/>
      <c r="BP115" s="723"/>
      <c r="BQ115" s="789">
        <v>10653</v>
      </c>
      <c r="BR115" s="790"/>
      <c r="BS115" s="790"/>
      <c r="BT115" s="790"/>
      <c r="BU115" s="790"/>
      <c r="BV115" s="790">
        <v>10451</v>
      </c>
      <c r="BW115" s="790"/>
      <c r="BX115" s="790"/>
      <c r="BY115" s="790"/>
      <c r="BZ115" s="790"/>
      <c r="CA115" s="790">
        <v>10645</v>
      </c>
      <c r="CB115" s="790"/>
      <c r="CC115" s="790"/>
      <c r="CD115" s="790"/>
      <c r="CE115" s="790"/>
      <c r="CF115" s="847">
        <v>0.1</v>
      </c>
      <c r="CG115" s="848"/>
      <c r="CH115" s="848"/>
      <c r="CI115" s="848"/>
      <c r="CJ115" s="848"/>
      <c r="CK115" s="864"/>
      <c r="CL115" s="706"/>
      <c r="CM115" s="785" t="s">
        <v>30</v>
      </c>
      <c r="CN115" s="722"/>
      <c r="CO115" s="722"/>
      <c r="CP115" s="722"/>
      <c r="CQ115" s="722"/>
      <c r="CR115" s="722"/>
      <c r="CS115" s="722"/>
      <c r="CT115" s="722"/>
      <c r="CU115" s="722"/>
      <c r="CV115" s="722"/>
      <c r="CW115" s="722"/>
      <c r="CX115" s="722"/>
      <c r="CY115" s="722"/>
      <c r="CZ115" s="722"/>
      <c r="DA115" s="722"/>
      <c r="DB115" s="722"/>
      <c r="DC115" s="722"/>
      <c r="DD115" s="722"/>
      <c r="DE115" s="722"/>
      <c r="DF115" s="723"/>
      <c r="DG115" s="714" t="s">
        <v>200</v>
      </c>
      <c r="DH115" s="715"/>
      <c r="DI115" s="715"/>
      <c r="DJ115" s="715"/>
      <c r="DK115" s="716"/>
      <c r="DL115" s="717" t="s">
        <v>200</v>
      </c>
      <c r="DM115" s="715"/>
      <c r="DN115" s="715"/>
      <c r="DO115" s="715"/>
      <c r="DP115" s="716"/>
      <c r="DQ115" s="717" t="s">
        <v>200</v>
      </c>
      <c r="DR115" s="715"/>
      <c r="DS115" s="715"/>
      <c r="DT115" s="715"/>
      <c r="DU115" s="716"/>
      <c r="DV115" s="786" t="s">
        <v>200</v>
      </c>
      <c r="DW115" s="787"/>
      <c r="DX115" s="787"/>
      <c r="DY115" s="787"/>
      <c r="DZ115" s="788"/>
    </row>
    <row r="116" spans="1:130" s="48" customFormat="1" ht="26.25" customHeight="1" x14ac:dyDescent="0.2">
      <c r="A116" s="697"/>
      <c r="B116" s="698"/>
      <c r="C116" s="794" t="s">
        <v>1</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14" t="s">
        <v>200</v>
      </c>
      <c r="AB116" s="715"/>
      <c r="AC116" s="715"/>
      <c r="AD116" s="715"/>
      <c r="AE116" s="716"/>
      <c r="AF116" s="717" t="s">
        <v>200</v>
      </c>
      <c r="AG116" s="715"/>
      <c r="AH116" s="715"/>
      <c r="AI116" s="715"/>
      <c r="AJ116" s="716"/>
      <c r="AK116" s="717" t="s">
        <v>200</v>
      </c>
      <c r="AL116" s="715"/>
      <c r="AM116" s="715"/>
      <c r="AN116" s="715"/>
      <c r="AO116" s="716"/>
      <c r="AP116" s="786" t="s">
        <v>200</v>
      </c>
      <c r="AQ116" s="787"/>
      <c r="AR116" s="787"/>
      <c r="AS116" s="787"/>
      <c r="AT116" s="788"/>
      <c r="AU116" s="859"/>
      <c r="AV116" s="860"/>
      <c r="AW116" s="860"/>
      <c r="AX116" s="860"/>
      <c r="AY116" s="860"/>
      <c r="AZ116" s="866" t="s">
        <v>224</v>
      </c>
      <c r="BA116" s="867"/>
      <c r="BB116" s="867"/>
      <c r="BC116" s="867"/>
      <c r="BD116" s="867"/>
      <c r="BE116" s="867"/>
      <c r="BF116" s="867"/>
      <c r="BG116" s="867"/>
      <c r="BH116" s="867"/>
      <c r="BI116" s="867"/>
      <c r="BJ116" s="867"/>
      <c r="BK116" s="867"/>
      <c r="BL116" s="867"/>
      <c r="BM116" s="867"/>
      <c r="BN116" s="867"/>
      <c r="BO116" s="867"/>
      <c r="BP116" s="868"/>
      <c r="BQ116" s="789" t="s">
        <v>200</v>
      </c>
      <c r="BR116" s="790"/>
      <c r="BS116" s="790"/>
      <c r="BT116" s="790"/>
      <c r="BU116" s="790"/>
      <c r="BV116" s="790" t="s">
        <v>200</v>
      </c>
      <c r="BW116" s="790"/>
      <c r="BX116" s="790"/>
      <c r="BY116" s="790"/>
      <c r="BZ116" s="790"/>
      <c r="CA116" s="790" t="s">
        <v>200</v>
      </c>
      <c r="CB116" s="790"/>
      <c r="CC116" s="790"/>
      <c r="CD116" s="790"/>
      <c r="CE116" s="790"/>
      <c r="CF116" s="847" t="s">
        <v>200</v>
      </c>
      <c r="CG116" s="848"/>
      <c r="CH116" s="848"/>
      <c r="CI116" s="848"/>
      <c r="CJ116" s="848"/>
      <c r="CK116" s="864"/>
      <c r="CL116" s="706"/>
      <c r="CM116" s="785" t="s">
        <v>12</v>
      </c>
      <c r="CN116" s="722"/>
      <c r="CO116" s="722"/>
      <c r="CP116" s="722"/>
      <c r="CQ116" s="722"/>
      <c r="CR116" s="722"/>
      <c r="CS116" s="722"/>
      <c r="CT116" s="722"/>
      <c r="CU116" s="722"/>
      <c r="CV116" s="722"/>
      <c r="CW116" s="722"/>
      <c r="CX116" s="722"/>
      <c r="CY116" s="722"/>
      <c r="CZ116" s="722"/>
      <c r="DA116" s="722"/>
      <c r="DB116" s="722"/>
      <c r="DC116" s="722"/>
      <c r="DD116" s="722"/>
      <c r="DE116" s="722"/>
      <c r="DF116" s="723"/>
      <c r="DG116" s="714" t="s">
        <v>200</v>
      </c>
      <c r="DH116" s="715"/>
      <c r="DI116" s="715"/>
      <c r="DJ116" s="715"/>
      <c r="DK116" s="716"/>
      <c r="DL116" s="717" t="s">
        <v>200</v>
      </c>
      <c r="DM116" s="715"/>
      <c r="DN116" s="715"/>
      <c r="DO116" s="715"/>
      <c r="DP116" s="716"/>
      <c r="DQ116" s="717" t="s">
        <v>200</v>
      </c>
      <c r="DR116" s="715"/>
      <c r="DS116" s="715"/>
      <c r="DT116" s="715"/>
      <c r="DU116" s="716"/>
      <c r="DV116" s="786" t="s">
        <v>200</v>
      </c>
      <c r="DW116" s="787"/>
      <c r="DX116" s="787"/>
      <c r="DY116" s="787"/>
      <c r="DZ116" s="788"/>
    </row>
    <row r="117" spans="1:130" s="48" customFormat="1" ht="26.25" customHeight="1" x14ac:dyDescent="0.2">
      <c r="A117" s="849" t="s">
        <v>276</v>
      </c>
      <c r="B117" s="850"/>
      <c r="C117" s="850"/>
      <c r="D117" s="850"/>
      <c r="E117" s="850"/>
      <c r="F117" s="850"/>
      <c r="G117" s="850"/>
      <c r="H117" s="850"/>
      <c r="I117" s="850"/>
      <c r="J117" s="850"/>
      <c r="K117" s="850"/>
      <c r="L117" s="850"/>
      <c r="M117" s="850"/>
      <c r="N117" s="850"/>
      <c r="O117" s="850"/>
      <c r="P117" s="850"/>
      <c r="Q117" s="850"/>
      <c r="R117" s="850"/>
      <c r="S117" s="850"/>
      <c r="T117" s="850"/>
      <c r="U117" s="850"/>
      <c r="V117" s="850"/>
      <c r="W117" s="850"/>
      <c r="X117" s="850"/>
      <c r="Y117" s="826" t="s">
        <v>327</v>
      </c>
      <c r="Z117" s="851"/>
      <c r="AA117" s="869">
        <v>2021455</v>
      </c>
      <c r="AB117" s="870"/>
      <c r="AC117" s="870"/>
      <c r="AD117" s="870"/>
      <c r="AE117" s="871"/>
      <c r="AF117" s="872">
        <v>2097811</v>
      </c>
      <c r="AG117" s="870"/>
      <c r="AH117" s="870"/>
      <c r="AI117" s="870"/>
      <c r="AJ117" s="871"/>
      <c r="AK117" s="872">
        <v>2074720</v>
      </c>
      <c r="AL117" s="870"/>
      <c r="AM117" s="870"/>
      <c r="AN117" s="870"/>
      <c r="AO117" s="871"/>
      <c r="AP117" s="873"/>
      <c r="AQ117" s="874"/>
      <c r="AR117" s="874"/>
      <c r="AS117" s="874"/>
      <c r="AT117" s="875"/>
      <c r="AU117" s="859"/>
      <c r="AV117" s="860"/>
      <c r="AW117" s="860"/>
      <c r="AX117" s="860"/>
      <c r="AY117" s="860"/>
      <c r="AZ117" s="844" t="s">
        <v>492</v>
      </c>
      <c r="BA117" s="845"/>
      <c r="BB117" s="845"/>
      <c r="BC117" s="845"/>
      <c r="BD117" s="845"/>
      <c r="BE117" s="845"/>
      <c r="BF117" s="845"/>
      <c r="BG117" s="845"/>
      <c r="BH117" s="845"/>
      <c r="BI117" s="845"/>
      <c r="BJ117" s="845"/>
      <c r="BK117" s="845"/>
      <c r="BL117" s="845"/>
      <c r="BM117" s="845"/>
      <c r="BN117" s="845"/>
      <c r="BO117" s="845"/>
      <c r="BP117" s="846"/>
      <c r="BQ117" s="789" t="s">
        <v>200</v>
      </c>
      <c r="BR117" s="790"/>
      <c r="BS117" s="790"/>
      <c r="BT117" s="790"/>
      <c r="BU117" s="790"/>
      <c r="BV117" s="790" t="s">
        <v>200</v>
      </c>
      <c r="BW117" s="790"/>
      <c r="BX117" s="790"/>
      <c r="BY117" s="790"/>
      <c r="BZ117" s="790"/>
      <c r="CA117" s="790" t="s">
        <v>200</v>
      </c>
      <c r="CB117" s="790"/>
      <c r="CC117" s="790"/>
      <c r="CD117" s="790"/>
      <c r="CE117" s="790"/>
      <c r="CF117" s="847" t="s">
        <v>200</v>
      </c>
      <c r="CG117" s="848"/>
      <c r="CH117" s="848"/>
      <c r="CI117" s="848"/>
      <c r="CJ117" s="848"/>
      <c r="CK117" s="864"/>
      <c r="CL117" s="706"/>
      <c r="CM117" s="785" t="s">
        <v>342</v>
      </c>
      <c r="CN117" s="722"/>
      <c r="CO117" s="722"/>
      <c r="CP117" s="722"/>
      <c r="CQ117" s="722"/>
      <c r="CR117" s="722"/>
      <c r="CS117" s="722"/>
      <c r="CT117" s="722"/>
      <c r="CU117" s="722"/>
      <c r="CV117" s="722"/>
      <c r="CW117" s="722"/>
      <c r="CX117" s="722"/>
      <c r="CY117" s="722"/>
      <c r="CZ117" s="722"/>
      <c r="DA117" s="722"/>
      <c r="DB117" s="722"/>
      <c r="DC117" s="722"/>
      <c r="DD117" s="722"/>
      <c r="DE117" s="722"/>
      <c r="DF117" s="723"/>
      <c r="DG117" s="714" t="s">
        <v>200</v>
      </c>
      <c r="DH117" s="715"/>
      <c r="DI117" s="715"/>
      <c r="DJ117" s="715"/>
      <c r="DK117" s="716"/>
      <c r="DL117" s="717" t="s">
        <v>200</v>
      </c>
      <c r="DM117" s="715"/>
      <c r="DN117" s="715"/>
      <c r="DO117" s="715"/>
      <c r="DP117" s="716"/>
      <c r="DQ117" s="717" t="s">
        <v>200</v>
      </c>
      <c r="DR117" s="715"/>
      <c r="DS117" s="715"/>
      <c r="DT117" s="715"/>
      <c r="DU117" s="716"/>
      <c r="DV117" s="786" t="s">
        <v>200</v>
      </c>
      <c r="DW117" s="787"/>
      <c r="DX117" s="787"/>
      <c r="DY117" s="787"/>
      <c r="DZ117" s="788"/>
    </row>
    <row r="118" spans="1:130" s="48" customFormat="1" ht="26.25" customHeight="1" x14ac:dyDescent="0.2">
      <c r="A118" s="849" t="s">
        <v>96</v>
      </c>
      <c r="B118" s="850"/>
      <c r="C118" s="850"/>
      <c r="D118" s="850"/>
      <c r="E118" s="850"/>
      <c r="F118" s="850"/>
      <c r="G118" s="850"/>
      <c r="H118" s="850"/>
      <c r="I118" s="850"/>
      <c r="J118" s="850"/>
      <c r="K118" s="850"/>
      <c r="L118" s="850"/>
      <c r="M118" s="850"/>
      <c r="N118" s="850"/>
      <c r="O118" s="850"/>
      <c r="P118" s="850"/>
      <c r="Q118" s="850"/>
      <c r="R118" s="850"/>
      <c r="S118" s="850"/>
      <c r="T118" s="850"/>
      <c r="U118" s="850"/>
      <c r="V118" s="850"/>
      <c r="W118" s="850"/>
      <c r="X118" s="850"/>
      <c r="Y118" s="850"/>
      <c r="Z118" s="851"/>
      <c r="AA118" s="852" t="s">
        <v>481</v>
      </c>
      <c r="AB118" s="850"/>
      <c r="AC118" s="850"/>
      <c r="AD118" s="850"/>
      <c r="AE118" s="851"/>
      <c r="AF118" s="852" t="s">
        <v>456</v>
      </c>
      <c r="AG118" s="850"/>
      <c r="AH118" s="850"/>
      <c r="AI118" s="850"/>
      <c r="AJ118" s="851"/>
      <c r="AK118" s="852" t="s">
        <v>189</v>
      </c>
      <c r="AL118" s="850"/>
      <c r="AM118" s="850"/>
      <c r="AN118" s="850"/>
      <c r="AO118" s="851"/>
      <c r="AP118" s="852" t="s">
        <v>482</v>
      </c>
      <c r="AQ118" s="850"/>
      <c r="AR118" s="850"/>
      <c r="AS118" s="850"/>
      <c r="AT118" s="853"/>
      <c r="AU118" s="859"/>
      <c r="AV118" s="860"/>
      <c r="AW118" s="860"/>
      <c r="AX118" s="860"/>
      <c r="AY118" s="860"/>
      <c r="AZ118" s="793" t="s">
        <v>493</v>
      </c>
      <c r="BA118" s="794"/>
      <c r="BB118" s="794"/>
      <c r="BC118" s="794"/>
      <c r="BD118" s="794"/>
      <c r="BE118" s="794"/>
      <c r="BF118" s="794"/>
      <c r="BG118" s="794"/>
      <c r="BH118" s="794"/>
      <c r="BI118" s="794"/>
      <c r="BJ118" s="794"/>
      <c r="BK118" s="794"/>
      <c r="BL118" s="794"/>
      <c r="BM118" s="794"/>
      <c r="BN118" s="794"/>
      <c r="BO118" s="794"/>
      <c r="BP118" s="795"/>
      <c r="BQ118" s="822" t="s">
        <v>200</v>
      </c>
      <c r="BR118" s="823"/>
      <c r="BS118" s="823"/>
      <c r="BT118" s="823"/>
      <c r="BU118" s="823"/>
      <c r="BV118" s="823" t="s">
        <v>200</v>
      </c>
      <c r="BW118" s="823"/>
      <c r="BX118" s="823"/>
      <c r="BY118" s="823"/>
      <c r="BZ118" s="823"/>
      <c r="CA118" s="823" t="s">
        <v>200</v>
      </c>
      <c r="CB118" s="823"/>
      <c r="CC118" s="823"/>
      <c r="CD118" s="823"/>
      <c r="CE118" s="823"/>
      <c r="CF118" s="847" t="s">
        <v>200</v>
      </c>
      <c r="CG118" s="848"/>
      <c r="CH118" s="848"/>
      <c r="CI118" s="848"/>
      <c r="CJ118" s="848"/>
      <c r="CK118" s="864"/>
      <c r="CL118" s="706"/>
      <c r="CM118" s="785" t="s">
        <v>494</v>
      </c>
      <c r="CN118" s="722"/>
      <c r="CO118" s="722"/>
      <c r="CP118" s="722"/>
      <c r="CQ118" s="722"/>
      <c r="CR118" s="722"/>
      <c r="CS118" s="722"/>
      <c r="CT118" s="722"/>
      <c r="CU118" s="722"/>
      <c r="CV118" s="722"/>
      <c r="CW118" s="722"/>
      <c r="CX118" s="722"/>
      <c r="CY118" s="722"/>
      <c r="CZ118" s="722"/>
      <c r="DA118" s="722"/>
      <c r="DB118" s="722"/>
      <c r="DC118" s="722"/>
      <c r="DD118" s="722"/>
      <c r="DE118" s="722"/>
      <c r="DF118" s="723"/>
      <c r="DG118" s="714" t="s">
        <v>200</v>
      </c>
      <c r="DH118" s="715"/>
      <c r="DI118" s="715"/>
      <c r="DJ118" s="715"/>
      <c r="DK118" s="716"/>
      <c r="DL118" s="717" t="s">
        <v>200</v>
      </c>
      <c r="DM118" s="715"/>
      <c r="DN118" s="715"/>
      <c r="DO118" s="715"/>
      <c r="DP118" s="716"/>
      <c r="DQ118" s="717" t="s">
        <v>200</v>
      </c>
      <c r="DR118" s="715"/>
      <c r="DS118" s="715"/>
      <c r="DT118" s="715"/>
      <c r="DU118" s="716"/>
      <c r="DV118" s="786" t="s">
        <v>200</v>
      </c>
      <c r="DW118" s="787"/>
      <c r="DX118" s="787"/>
      <c r="DY118" s="787"/>
      <c r="DZ118" s="788"/>
    </row>
    <row r="119" spans="1:130" s="48" customFormat="1" ht="26.25" customHeight="1" x14ac:dyDescent="0.2">
      <c r="A119" s="703" t="s">
        <v>391</v>
      </c>
      <c r="B119" s="704"/>
      <c r="C119" s="813" t="s">
        <v>61</v>
      </c>
      <c r="D119" s="761"/>
      <c r="E119" s="761"/>
      <c r="F119" s="761"/>
      <c r="G119" s="761"/>
      <c r="H119" s="761"/>
      <c r="I119" s="761"/>
      <c r="J119" s="761"/>
      <c r="K119" s="761"/>
      <c r="L119" s="761"/>
      <c r="M119" s="761"/>
      <c r="N119" s="761"/>
      <c r="O119" s="761"/>
      <c r="P119" s="761"/>
      <c r="Q119" s="761"/>
      <c r="R119" s="761"/>
      <c r="S119" s="761"/>
      <c r="T119" s="761"/>
      <c r="U119" s="761"/>
      <c r="V119" s="761"/>
      <c r="W119" s="761"/>
      <c r="X119" s="761"/>
      <c r="Y119" s="761"/>
      <c r="Z119" s="762"/>
      <c r="AA119" s="753" t="s">
        <v>200</v>
      </c>
      <c r="AB119" s="754"/>
      <c r="AC119" s="754"/>
      <c r="AD119" s="754"/>
      <c r="AE119" s="755"/>
      <c r="AF119" s="756" t="s">
        <v>200</v>
      </c>
      <c r="AG119" s="754"/>
      <c r="AH119" s="754"/>
      <c r="AI119" s="754"/>
      <c r="AJ119" s="755"/>
      <c r="AK119" s="756" t="s">
        <v>200</v>
      </c>
      <c r="AL119" s="754"/>
      <c r="AM119" s="754"/>
      <c r="AN119" s="754"/>
      <c r="AO119" s="755"/>
      <c r="AP119" s="854" t="s">
        <v>200</v>
      </c>
      <c r="AQ119" s="855"/>
      <c r="AR119" s="855"/>
      <c r="AS119" s="855"/>
      <c r="AT119" s="856"/>
      <c r="AU119" s="861"/>
      <c r="AV119" s="862"/>
      <c r="AW119" s="862"/>
      <c r="AX119" s="862"/>
      <c r="AY119" s="862"/>
      <c r="AZ119" s="69" t="s">
        <v>276</v>
      </c>
      <c r="BA119" s="69"/>
      <c r="BB119" s="69"/>
      <c r="BC119" s="69"/>
      <c r="BD119" s="69"/>
      <c r="BE119" s="69"/>
      <c r="BF119" s="69"/>
      <c r="BG119" s="69"/>
      <c r="BH119" s="69"/>
      <c r="BI119" s="69"/>
      <c r="BJ119" s="69"/>
      <c r="BK119" s="69"/>
      <c r="BL119" s="69"/>
      <c r="BM119" s="69"/>
      <c r="BN119" s="69"/>
      <c r="BO119" s="826" t="s">
        <v>167</v>
      </c>
      <c r="BP119" s="827"/>
      <c r="BQ119" s="822">
        <v>26541477</v>
      </c>
      <c r="BR119" s="823"/>
      <c r="BS119" s="823"/>
      <c r="BT119" s="823"/>
      <c r="BU119" s="823"/>
      <c r="BV119" s="823">
        <v>26650415</v>
      </c>
      <c r="BW119" s="823"/>
      <c r="BX119" s="823"/>
      <c r="BY119" s="823"/>
      <c r="BZ119" s="823"/>
      <c r="CA119" s="823">
        <v>31334829</v>
      </c>
      <c r="CB119" s="823"/>
      <c r="CC119" s="823"/>
      <c r="CD119" s="823"/>
      <c r="CE119" s="823"/>
      <c r="CF119" s="680"/>
      <c r="CG119" s="681"/>
      <c r="CH119" s="681"/>
      <c r="CI119" s="681"/>
      <c r="CJ119" s="830"/>
      <c r="CK119" s="865"/>
      <c r="CL119" s="708"/>
      <c r="CM119" s="793" t="s">
        <v>495</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3" t="s">
        <v>200</v>
      </c>
      <c r="DH119" s="734"/>
      <c r="DI119" s="734"/>
      <c r="DJ119" s="734"/>
      <c r="DK119" s="735"/>
      <c r="DL119" s="736" t="s">
        <v>200</v>
      </c>
      <c r="DM119" s="734"/>
      <c r="DN119" s="734"/>
      <c r="DO119" s="734"/>
      <c r="DP119" s="735"/>
      <c r="DQ119" s="736" t="s">
        <v>200</v>
      </c>
      <c r="DR119" s="734"/>
      <c r="DS119" s="734"/>
      <c r="DT119" s="734"/>
      <c r="DU119" s="735"/>
      <c r="DV119" s="810" t="s">
        <v>200</v>
      </c>
      <c r="DW119" s="811"/>
      <c r="DX119" s="811"/>
      <c r="DY119" s="811"/>
      <c r="DZ119" s="812"/>
    </row>
    <row r="120" spans="1:130" s="48" customFormat="1" ht="26.25" customHeight="1" x14ac:dyDescent="0.2">
      <c r="A120" s="705"/>
      <c r="B120" s="706"/>
      <c r="C120" s="785" t="s">
        <v>135</v>
      </c>
      <c r="D120" s="722"/>
      <c r="E120" s="722"/>
      <c r="F120" s="722"/>
      <c r="G120" s="722"/>
      <c r="H120" s="722"/>
      <c r="I120" s="722"/>
      <c r="J120" s="722"/>
      <c r="K120" s="722"/>
      <c r="L120" s="722"/>
      <c r="M120" s="722"/>
      <c r="N120" s="722"/>
      <c r="O120" s="722"/>
      <c r="P120" s="722"/>
      <c r="Q120" s="722"/>
      <c r="R120" s="722"/>
      <c r="S120" s="722"/>
      <c r="T120" s="722"/>
      <c r="U120" s="722"/>
      <c r="V120" s="722"/>
      <c r="W120" s="722"/>
      <c r="X120" s="722"/>
      <c r="Y120" s="722"/>
      <c r="Z120" s="723"/>
      <c r="AA120" s="714" t="s">
        <v>200</v>
      </c>
      <c r="AB120" s="715"/>
      <c r="AC120" s="715"/>
      <c r="AD120" s="715"/>
      <c r="AE120" s="716"/>
      <c r="AF120" s="717" t="s">
        <v>200</v>
      </c>
      <c r="AG120" s="715"/>
      <c r="AH120" s="715"/>
      <c r="AI120" s="715"/>
      <c r="AJ120" s="716"/>
      <c r="AK120" s="717" t="s">
        <v>200</v>
      </c>
      <c r="AL120" s="715"/>
      <c r="AM120" s="715"/>
      <c r="AN120" s="715"/>
      <c r="AO120" s="716"/>
      <c r="AP120" s="786" t="s">
        <v>200</v>
      </c>
      <c r="AQ120" s="787"/>
      <c r="AR120" s="787"/>
      <c r="AS120" s="787"/>
      <c r="AT120" s="788"/>
      <c r="AU120" s="831" t="s">
        <v>486</v>
      </c>
      <c r="AV120" s="832"/>
      <c r="AW120" s="832"/>
      <c r="AX120" s="832"/>
      <c r="AY120" s="833"/>
      <c r="AZ120" s="813" t="s">
        <v>216</v>
      </c>
      <c r="BA120" s="761"/>
      <c r="BB120" s="761"/>
      <c r="BC120" s="761"/>
      <c r="BD120" s="761"/>
      <c r="BE120" s="761"/>
      <c r="BF120" s="761"/>
      <c r="BG120" s="761"/>
      <c r="BH120" s="761"/>
      <c r="BI120" s="761"/>
      <c r="BJ120" s="761"/>
      <c r="BK120" s="761"/>
      <c r="BL120" s="761"/>
      <c r="BM120" s="761"/>
      <c r="BN120" s="761"/>
      <c r="BO120" s="761"/>
      <c r="BP120" s="762"/>
      <c r="BQ120" s="814">
        <v>15023394</v>
      </c>
      <c r="BR120" s="815"/>
      <c r="BS120" s="815"/>
      <c r="BT120" s="815"/>
      <c r="BU120" s="815"/>
      <c r="BV120" s="815">
        <v>14787830</v>
      </c>
      <c r="BW120" s="815"/>
      <c r="BX120" s="815"/>
      <c r="BY120" s="815"/>
      <c r="BZ120" s="815"/>
      <c r="CA120" s="815">
        <v>15813491</v>
      </c>
      <c r="CB120" s="815"/>
      <c r="CC120" s="815"/>
      <c r="CD120" s="815"/>
      <c r="CE120" s="815"/>
      <c r="CF120" s="839">
        <v>142.1</v>
      </c>
      <c r="CG120" s="840"/>
      <c r="CH120" s="840"/>
      <c r="CI120" s="840"/>
      <c r="CJ120" s="840"/>
      <c r="CK120" s="818" t="s">
        <v>273</v>
      </c>
      <c r="CL120" s="777"/>
      <c r="CM120" s="777"/>
      <c r="CN120" s="777"/>
      <c r="CO120" s="778"/>
      <c r="CP120" s="841" t="s">
        <v>205</v>
      </c>
      <c r="CQ120" s="842"/>
      <c r="CR120" s="842"/>
      <c r="CS120" s="842"/>
      <c r="CT120" s="842"/>
      <c r="CU120" s="842"/>
      <c r="CV120" s="842"/>
      <c r="CW120" s="842"/>
      <c r="CX120" s="842"/>
      <c r="CY120" s="842"/>
      <c r="CZ120" s="842"/>
      <c r="DA120" s="842"/>
      <c r="DB120" s="842"/>
      <c r="DC120" s="842"/>
      <c r="DD120" s="842"/>
      <c r="DE120" s="842"/>
      <c r="DF120" s="843"/>
      <c r="DG120" s="814">
        <v>4734635</v>
      </c>
      <c r="DH120" s="815"/>
      <c r="DI120" s="815"/>
      <c r="DJ120" s="815"/>
      <c r="DK120" s="815"/>
      <c r="DL120" s="815">
        <v>4715661</v>
      </c>
      <c r="DM120" s="815"/>
      <c r="DN120" s="815"/>
      <c r="DO120" s="815"/>
      <c r="DP120" s="815"/>
      <c r="DQ120" s="815">
        <v>4916371</v>
      </c>
      <c r="DR120" s="815"/>
      <c r="DS120" s="815"/>
      <c r="DT120" s="815"/>
      <c r="DU120" s="815"/>
      <c r="DV120" s="816">
        <v>44.2</v>
      </c>
      <c r="DW120" s="816"/>
      <c r="DX120" s="816"/>
      <c r="DY120" s="816"/>
      <c r="DZ120" s="817"/>
    </row>
    <row r="121" spans="1:130" s="48" customFormat="1" ht="26.25" customHeight="1" x14ac:dyDescent="0.2">
      <c r="A121" s="705"/>
      <c r="B121" s="706"/>
      <c r="C121" s="844" t="s">
        <v>138</v>
      </c>
      <c r="D121" s="845"/>
      <c r="E121" s="845"/>
      <c r="F121" s="845"/>
      <c r="G121" s="845"/>
      <c r="H121" s="845"/>
      <c r="I121" s="845"/>
      <c r="J121" s="845"/>
      <c r="K121" s="845"/>
      <c r="L121" s="845"/>
      <c r="M121" s="845"/>
      <c r="N121" s="845"/>
      <c r="O121" s="845"/>
      <c r="P121" s="845"/>
      <c r="Q121" s="845"/>
      <c r="R121" s="845"/>
      <c r="S121" s="845"/>
      <c r="T121" s="845"/>
      <c r="U121" s="845"/>
      <c r="V121" s="845"/>
      <c r="W121" s="845"/>
      <c r="X121" s="845"/>
      <c r="Y121" s="845"/>
      <c r="Z121" s="846"/>
      <c r="AA121" s="714" t="s">
        <v>200</v>
      </c>
      <c r="AB121" s="715"/>
      <c r="AC121" s="715"/>
      <c r="AD121" s="715"/>
      <c r="AE121" s="716"/>
      <c r="AF121" s="717" t="s">
        <v>200</v>
      </c>
      <c r="AG121" s="715"/>
      <c r="AH121" s="715"/>
      <c r="AI121" s="715"/>
      <c r="AJ121" s="716"/>
      <c r="AK121" s="717" t="s">
        <v>200</v>
      </c>
      <c r="AL121" s="715"/>
      <c r="AM121" s="715"/>
      <c r="AN121" s="715"/>
      <c r="AO121" s="716"/>
      <c r="AP121" s="786" t="s">
        <v>200</v>
      </c>
      <c r="AQ121" s="787"/>
      <c r="AR121" s="787"/>
      <c r="AS121" s="787"/>
      <c r="AT121" s="788"/>
      <c r="AU121" s="834"/>
      <c r="AV121" s="835"/>
      <c r="AW121" s="835"/>
      <c r="AX121" s="835"/>
      <c r="AY121" s="836"/>
      <c r="AZ121" s="785" t="s">
        <v>457</v>
      </c>
      <c r="BA121" s="722"/>
      <c r="BB121" s="722"/>
      <c r="BC121" s="722"/>
      <c r="BD121" s="722"/>
      <c r="BE121" s="722"/>
      <c r="BF121" s="722"/>
      <c r="BG121" s="722"/>
      <c r="BH121" s="722"/>
      <c r="BI121" s="722"/>
      <c r="BJ121" s="722"/>
      <c r="BK121" s="722"/>
      <c r="BL121" s="722"/>
      <c r="BM121" s="722"/>
      <c r="BN121" s="722"/>
      <c r="BO121" s="722"/>
      <c r="BP121" s="723"/>
      <c r="BQ121" s="789">
        <v>3876</v>
      </c>
      <c r="BR121" s="790"/>
      <c r="BS121" s="790"/>
      <c r="BT121" s="790"/>
      <c r="BU121" s="790"/>
      <c r="BV121" s="790" t="s">
        <v>200</v>
      </c>
      <c r="BW121" s="790"/>
      <c r="BX121" s="790"/>
      <c r="BY121" s="790"/>
      <c r="BZ121" s="790"/>
      <c r="CA121" s="790" t="s">
        <v>200</v>
      </c>
      <c r="CB121" s="790"/>
      <c r="CC121" s="790"/>
      <c r="CD121" s="790"/>
      <c r="CE121" s="790"/>
      <c r="CF121" s="847" t="s">
        <v>200</v>
      </c>
      <c r="CG121" s="848"/>
      <c r="CH121" s="848"/>
      <c r="CI121" s="848"/>
      <c r="CJ121" s="848"/>
      <c r="CK121" s="819"/>
      <c r="CL121" s="780"/>
      <c r="CM121" s="780"/>
      <c r="CN121" s="780"/>
      <c r="CO121" s="781"/>
      <c r="CP121" s="807" t="s">
        <v>469</v>
      </c>
      <c r="CQ121" s="808"/>
      <c r="CR121" s="808"/>
      <c r="CS121" s="808"/>
      <c r="CT121" s="808"/>
      <c r="CU121" s="808"/>
      <c r="CV121" s="808"/>
      <c r="CW121" s="808"/>
      <c r="CX121" s="808"/>
      <c r="CY121" s="808"/>
      <c r="CZ121" s="808"/>
      <c r="DA121" s="808"/>
      <c r="DB121" s="808"/>
      <c r="DC121" s="808"/>
      <c r="DD121" s="808"/>
      <c r="DE121" s="808"/>
      <c r="DF121" s="809"/>
      <c r="DG121" s="789">
        <v>237099</v>
      </c>
      <c r="DH121" s="790"/>
      <c r="DI121" s="790"/>
      <c r="DJ121" s="790"/>
      <c r="DK121" s="790"/>
      <c r="DL121" s="790">
        <v>231120</v>
      </c>
      <c r="DM121" s="790"/>
      <c r="DN121" s="790"/>
      <c r="DO121" s="790"/>
      <c r="DP121" s="790"/>
      <c r="DQ121" s="790">
        <v>233163</v>
      </c>
      <c r="DR121" s="790"/>
      <c r="DS121" s="790"/>
      <c r="DT121" s="790"/>
      <c r="DU121" s="790"/>
      <c r="DV121" s="791">
        <v>2.1</v>
      </c>
      <c r="DW121" s="791"/>
      <c r="DX121" s="791"/>
      <c r="DY121" s="791"/>
      <c r="DZ121" s="792"/>
    </row>
    <row r="122" spans="1:130" s="48" customFormat="1" ht="26.25" customHeight="1" x14ac:dyDescent="0.2">
      <c r="A122" s="705"/>
      <c r="B122" s="706"/>
      <c r="C122" s="785" t="s">
        <v>491</v>
      </c>
      <c r="D122" s="722"/>
      <c r="E122" s="722"/>
      <c r="F122" s="722"/>
      <c r="G122" s="722"/>
      <c r="H122" s="722"/>
      <c r="I122" s="722"/>
      <c r="J122" s="722"/>
      <c r="K122" s="722"/>
      <c r="L122" s="722"/>
      <c r="M122" s="722"/>
      <c r="N122" s="722"/>
      <c r="O122" s="722"/>
      <c r="P122" s="722"/>
      <c r="Q122" s="722"/>
      <c r="R122" s="722"/>
      <c r="S122" s="722"/>
      <c r="T122" s="722"/>
      <c r="U122" s="722"/>
      <c r="V122" s="722"/>
      <c r="W122" s="722"/>
      <c r="X122" s="722"/>
      <c r="Y122" s="722"/>
      <c r="Z122" s="723"/>
      <c r="AA122" s="714" t="s">
        <v>200</v>
      </c>
      <c r="AB122" s="715"/>
      <c r="AC122" s="715"/>
      <c r="AD122" s="715"/>
      <c r="AE122" s="716"/>
      <c r="AF122" s="717" t="s">
        <v>200</v>
      </c>
      <c r="AG122" s="715"/>
      <c r="AH122" s="715"/>
      <c r="AI122" s="715"/>
      <c r="AJ122" s="716"/>
      <c r="AK122" s="717" t="s">
        <v>200</v>
      </c>
      <c r="AL122" s="715"/>
      <c r="AM122" s="715"/>
      <c r="AN122" s="715"/>
      <c r="AO122" s="716"/>
      <c r="AP122" s="786" t="s">
        <v>200</v>
      </c>
      <c r="AQ122" s="787"/>
      <c r="AR122" s="787"/>
      <c r="AS122" s="787"/>
      <c r="AT122" s="788"/>
      <c r="AU122" s="834"/>
      <c r="AV122" s="835"/>
      <c r="AW122" s="835"/>
      <c r="AX122" s="835"/>
      <c r="AY122" s="836"/>
      <c r="AZ122" s="793" t="s">
        <v>307</v>
      </c>
      <c r="BA122" s="794"/>
      <c r="BB122" s="794"/>
      <c r="BC122" s="794"/>
      <c r="BD122" s="794"/>
      <c r="BE122" s="794"/>
      <c r="BF122" s="794"/>
      <c r="BG122" s="794"/>
      <c r="BH122" s="794"/>
      <c r="BI122" s="794"/>
      <c r="BJ122" s="794"/>
      <c r="BK122" s="794"/>
      <c r="BL122" s="794"/>
      <c r="BM122" s="794"/>
      <c r="BN122" s="794"/>
      <c r="BO122" s="794"/>
      <c r="BP122" s="795"/>
      <c r="BQ122" s="822">
        <v>18233417</v>
      </c>
      <c r="BR122" s="823"/>
      <c r="BS122" s="823"/>
      <c r="BT122" s="823"/>
      <c r="BU122" s="823"/>
      <c r="BV122" s="823">
        <v>18437732</v>
      </c>
      <c r="BW122" s="823"/>
      <c r="BX122" s="823"/>
      <c r="BY122" s="823"/>
      <c r="BZ122" s="823"/>
      <c r="CA122" s="823">
        <v>21569299</v>
      </c>
      <c r="CB122" s="823"/>
      <c r="CC122" s="823"/>
      <c r="CD122" s="823"/>
      <c r="CE122" s="823"/>
      <c r="CF122" s="824">
        <v>193.9</v>
      </c>
      <c r="CG122" s="825"/>
      <c r="CH122" s="825"/>
      <c r="CI122" s="825"/>
      <c r="CJ122" s="825"/>
      <c r="CK122" s="819"/>
      <c r="CL122" s="780"/>
      <c r="CM122" s="780"/>
      <c r="CN122" s="780"/>
      <c r="CO122" s="781"/>
      <c r="CP122" s="807" t="s">
        <v>472</v>
      </c>
      <c r="CQ122" s="808"/>
      <c r="CR122" s="808"/>
      <c r="CS122" s="808"/>
      <c r="CT122" s="808"/>
      <c r="CU122" s="808"/>
      <c r="CV122" s="808"/>
      <c r="CW122" s="808"/>
      <c r="CX122" s="808"/>
      <c r="CY122" s="808"/>
      <c r="CZ122" s="808"/>
      <c r="DA122" s="808"/>
      <c r="DB122" s="808"/>
      <c r="DC122" s="808"/>
      <c r="DD122" s="808"/>
      <c r="DE122" s="808"/>
      <c r="DF122" s="809"/>
      <c r="DG122" s="789">
        <v>178915</v>
      </c>
      <c r="DH122" s="790"/>
      <c r="DI122" s="790"/>
      <c r="DJ122" s="790"/>
      <c r="DK122" s="790"/>
      <c r="DL122" s="790">
        <v>144990</v>
      </c>
      <c r="DM122" s="790"/>
      <c r="DN122" s="790"/>
      <c r="DO122" s="790"/>
      <c r="DP122" s="790"/>
      <c r="DQ122" s="790">
        <v>120150</v>
      </c>
      <c r="DR122" s="790"/>
      <c r="DS122" s="790"/>
      <c r="DT122" s="790"/>
      <c r="DU122" s="790"/>
      <c r="DV122" s="791">
        <v>1.1000000000000001</v>
      </c>
      <c r="DW122" s="791"/>
      <c r="DX122" s="791"/>
      <c r="DY122" s="791"/>
      <c r="DZ122" s="792"/>
    </row>
    <row r="123" spans="1:130" s="48" customFormat="1" ht="26.25" customHeight="1" x14ac:dyDescent="0.2">
      <c r="A123" s="705"/>
      <c r="B123" s="706"/>
      <c r="C123" s="785" t="s">
        <v>12</v>
      </c>
      <c r="D123" s="722"/>
      <c r="E123" s="722"/>
      <c r="F123" s="722"/>
      <c r="G123" s="722"/>
      <c r="H123" s="722"/>
      <c r="I123" s="722"/>
      <c r="J123" s="722"/>
      <c r="K123" s="722"/>
      <c r="L123" s="722"/>
      <c r="M123" s="722"/>
      <c r="N123" s="722"/>
      <c r="O123" s="722"/>
      <c r="P123" s="722"/>
      <c r="Q123" s="722"/>
      <c r="R123" s="722"/>
      <c r="S123" s="722"/>
      <c r="T123" s="722"/>
      <c r="U123" s="722"/>
      <c r="V123" s="722"/>
      <c r="W123" s="722"/>
      <c r="X123" s="722"/>
      <c r="Y123" s="722"/>
      <c r="Z123" s="723"/>
      <c r="AA123" s="714" t="s">
        <v>200</v>
      </c>
      <c r="AB123" s="715"/>
      <c r="AC123" s="715"/>
      <c r="AD123" s="715"/>
      <c r="AE123" s="716"/>
      <c r="AF123" s="717" t="s">
        <v>200</v>
      </c>
      <c r="AG123" s="715"/>
      <c r="AH123" s="715"/>
      <c r="AI123" s="715"/>
      <c r="AJ123" s="716"/>
      <c r="AK123" s="717" t="s">
        <v>200</v>
      </c>
      <c r="AL123" s="715"/>
      <c r="AM123" s="715"/>
      <c r="AN123" s="715"/>
      <c r="AO123" s="716"/>
      <c r="AP123" s="786" t="s">
        <v>200</v>
      </c>
      <c r="AQ123" s="787"/>
      <c r="AR123" s="787"/>
      <c r="AS123" s="787"/>
      <c r="AT123" s="788"/>
      <c r="AU123" s="837"/>
      <c r="AV123" s="838"/>
      <c r="AW123" s="838"/>
      <c r="AX123" s="838"/>
      <c r="AY123" s="838"/>
      <c r="AZ123" s="69" t="s">
        <v>276</v>
      </c>
      <c r="BA123" s="69"/>
      <c r="BB123" s="69"/>
      <c r="BC123" s="69"/>
      <c r="BD123" s="69"/>
      <c r="BE123" s="69"/>
      <c r="BF123" s="69"/>
      <c r="BG123" s="69"/>
      <c r="BH123" s="69"/>
      <c r="BI123" s="69"/>
      <c r="BJ123" s="69"/>
      <c r="BK123" s="69"/>
      <c r="BL123" s="69"/>
      <c r="BM123" s="69"/>
      <c r="BN123" s="69"/>
      <c r="BO123" s="826" t="s">
        <v>496</v>
      </c>
      <c r="BP123" s="827"/>
      <c r="BQ123" s="828">
        <v>33260687</v>
      </c>
      <c r="BR123" s="829"/>
      <c r="BS123" s="829"/>
      <c r="BT123" s="829"/>
      <c r="BU123" s="829"/>
      <c r="BV123" s="829">
        <v>33225562</v>
      </c>
      <c r="BW123" s="829"/>
      <c r="BX123" s="829"/>
      <c r="BY123" s="829"/>
      <c r="BZ123" s="829"/>
      <c r="CA123" s="829">
        <v>37382790</v>
      </c>
      <c r="CB123" s="829"/>
      <c r="CC123" s="829"/>
      <c r="CD123" s="829"/>
      <c r="CE123" s="829"/>
      <c r="CF123" s="680"/>
      <c r="CG123" s="681"/>
      <c r="CH123" s="681"/>
      <c r="CI123" s="681"/>
      <c r="CJ123" s="830"/>
      <c r="CK123" s="819"/>
      <c r="CL123" s="780"/>
      <c r="CM123" s="780"/>
      <c r="CN123" s="780"/>
      <c r="CO123" s="781"/>
      <c r="CP123" s="807" t="s">
        <v>471</v>
      </c>
      <c r="CQ123" s="808"/>
      <c r="CR123" s="808"/>
      <c r="CS123" s="808"/>
      <c r="CT123" s="808"/>
      <c r="CU123" s="808"/>
      <c r="CV123" s="808"/>
      <c r="CW123" s="808"/>
      <c r="CX123" s="808"/>
      <c r="CY123" s="808"/>
      <c r="CZ123" s="808"/>
      <c r="DA123" s="808"/>
      <c r="DB123" s="808"/>
      <c r="DC123" s="808"/>
      <c r="DD123" s="808"/>
      <c r="DE123" s="808"/>
      <c r="DF123" s="809"/>
      <c r="DG123" s="714">
        <v>22354</v>
      </c>
      <c r="DH123" s="715"/>
      <c r="DI123" s="715"/>
      <c r="DJ123" s="715"/>
      <c r="DK123" s="716"/>
      <c r="DL123" s="717">
        <v>21292</v>
      </c>
      <c r="DM123" s="715"/>
      <c r="DN123" s="715"/>
      <c r="DO123" s="715"/>
      <c r="DP123" s="716"/>
      <c r="DQ123" s="717">
        <v>23208</v>
      </c>
      <c r="DR123" s="715"/>
      <c r="DS123" s="715"/>
      <c r="DT123" s="715"/>
      <c r="DU123" s="716"/>
      <c r="DV123" s="786">
        <v>0.2</v>
      </c>
      <c r="DW123" s="787"/>
      <c r="DX123" s="787"/>
      <c r="DY123" s="787"/>
      <c r="DZ123" s="788"/>
    </row>
    <row r="124" spans="1:130" s="48" customFormat="1" ht="26.25" customHeight="1" x14ac:dyDescent="0.2">
      <c r="A124" s="705"/>
      <c r="B124" s="706"/>
      <c r="C124" s="785" t="s">
        <v>342</v>
      </c>
      <c r="D124" s="722"/>
      <c r="E124" s="722"/>
      <c r="F124" s="722"/>
      <c r="G124" s="722"/>
      <c r="H124" s="722"/>
      <c r="I124" s="722"/>
      <c r="J124" s="722"/>
      <c r="K124" s="722"/>
      <c r="L124" s="722"/>
      <c r="M124" s="722"/>
      <c r="N124" s="722"/>
      <c r="O124" s="722"/>
      <c r="P124" s="722"/>
      <c r="Q124" s="722"/>
      <c r="R124" s="722"/>
      <c r="S124" s="722"/>
      <c r="T124" s="722"/>
      <c r="U124" s="722"/>
      <c r="V124" s="722"/>
      <c r="W124" s="722"/>
      <c r="X124" s="722"/>
      <c r="Y124" s="722"/>
      <c r="Z124" s="723"/>
      <c r="AA124" s="714" t="s">
        <v>200</v>
      </c>
      <c r="AB124" s="715"/>
      <c r="AC124" s="715"/>
      <c r="AD124" s="715"/>
      <c r="AE124" s="716"/>
      <c r="AF124" s="717" t="s">
        <v>200</v>
      </c>
      <c r="AG124" s="715"/>
      <c r="AH124" s="715"/>
      <c r="AI124" s="715"/>
      <c r="AJ124" s="716"/>
      <c r="AK124" s="717" t="s">
        <v>200</v>
      </c>
      <c r="AL124" s="715"/>
      <c r="AM124" s="715"/>
      <c r="AN124" s="715"/>
      <c r="AO124" s="716"/>
      <c r="AP124" s="786" t="s">
        <v>200</v>
      </c>
      <c r="AQ124" s="787"/>
      <c r="AR124" s="787"/>
      <c r="AS124" s="787"/>
      <c r="AT124" s="788"/>
      <c r="AU124" s="801" t="s">
        <v>497</v>
      </c>
      <c r="AV124" s="802"/>
      <c r="AW124" s="802"/>
      <c r="AX124" s="802"/>
      <c r="AY124" s="802"/>
      <c r="AZ124" s="802"/>
      <c r="BA124" s="802"/>
      <c r="BB124" s="802"/>
      <c r="BC124" s="802"/>
      <c r="BD124" s="802"/>
      <c r="BE124" s="802"/>
      <c r="BF124" s="802"/>
      <c r="BG124" s="802"/>
      <c r="BH124" s="802"/>
      <c r="BI124" s="802"/>
      <c r="BJ124" s="802"/>
      <c r="BK124" s="802"/>
      <c r="BL124" s="802"/>
      <c r="BM124" s="802"/>
      <c r="BN124" s="802"/>
      <c r="BO124" s="802"/>
      <c r="BP124" s="803"/>
      <c r="BQ124" s="804" t="s">
        <v>200</v>
      </c>
      <c r="BR124" s="805"/>
      <c r="BS124" s="805"/>
      <c r="BT124" s="805"/>
      <c r="BU124" s="805"/>
      <c r="BV124" s="805" t="s">
        <v>200</v>
      </c>
      <c r="BW124" s="805"/>
      <c r="BX124" s="805"/>
      <c r="BY124" s="805"/>
      <c r="BZ124" s="805"/>
      <c r="CA124" s="805" t="s">
        <v>200</v>
      </c>
      <c r="CB124" s="805"/>
      <c r="CC124" s="805"/>
      <c r="CD124" s="805"/>
      <c r="CE124" s="805"/>
      <c r="CF124" s="688"/>
      <c r="CG124" s="689"/>
      <c r="CH124" s="689"/>
      <c r="CI124" s="689"/>
      <c r="CJ124" s="806"/>
      <c r="CK124" s="820"/>
      <c r="CL124" s="820"/>
      <c r="CM124" s="820"/>
      <c r="CN124" s="820"/>
      <c r="CO124" s="821"/>
      <c r="CP124" s="807" t="s">
        <v>499</v>
      </c>
      <c r="CQ124" s="808"/>
      <c r="CR124" s="808"/>
      <c r="CS124" s="808"/>
      <c r="CT124" s="808"/>
      <c r="CU124" s="808"/>
      <c r="CV124" s="808"/>
      <c r="CW124" s="808"/>
      <c r="CX124" s="808"/>
      <c r="CY124" s="808"/>
      <c r="CZ124" s="808"/>
      <c r="DA124" s="808"/>
      <c r="DB124" s="808"/>
      <c r="DC124" s="808"/>
      <c r="DD124" s="808"/>
      <c r="DE124" s="808"/>
      <c r="DF124" s="809"/>
      <c r="DG124" s="733" t="s">
        <v>200</v>
      </c>
      <c r="DH124" s="734"/>
      <c r="DI124" s="734"/>
      <c r="DJ124" s="734"/>
      <c r="DK124" s="735"/>
      <c r="DL124" s="736" t="s">
        <v>200</v>
      </c>
      <c r="DM124" s="734"/>
      <c r="DN124" s="734"/>
      <c r="DO124" s="734"/>
      <c r="DP124" s="735"/>
      <c r="DQ124" s="736" t="s">
        <v>200</v>
      </c>
      <c r="DR124" s="734"/>
      <c r="DS124" s="734"/>
      <c r="DT124" s="734"/>
      <c r="DU124" s="735"/>
      <c r="DV124" s="810" t="s">
        <v>200</v>
      </c>
      <c r="DW124" s="811"/>
      <c r="DX124" s="811"/>
      <c r="DY124" s="811"/>
      <c r="DZ124" s="812"/>
    </row>
    <row r="125" spans="1:130" s="48" customFormat="1" ht="26.25" customHeight="1" x14ac:dyDescent="0.2">
      <c r="A125" s="705"/>
      <c r="B125" s="706"/>
      <c r="C125" s="785" t="s">
        <v>494</v>
      </c>
      <c r="D125" s="722"/>
      <c r="E125" s="722"/>
      <c r="F125" s="722"/>
      <c r="G125" s="722"/>
      <c r="H125" s="722"/>
      <c r="I125" s="722"/>
      <c r="J125" s="722"/>
      <c r="K125" s="722"/>
      <c r="L125" s="722"/>
      <c r="M125" s="722"/>
      <c r="N125" s="722"/>
      <c r="O125" s="722"/>
      <c r="P125" s="722"/>
      <c r="Q125" s="722"/>
      <c r="R125" s="722"/>
      <c r="S125" s="722"/>
      <c r="T125" s="722"/>
      <c r="U125" s="722"/>
      <c r="V125" s="722"/>
      <c r="W125" s="722"/>
      <c r="X125" s="722"/>
      <c r="Y125" s="722"/>
      <c r="Z125" s="723"/>
      <c r="AA125" s="714" t="s">
        <v>200</v>
      </c>
      <c r="AB125" s="715"/>
      <c r="AC125" s="715"/>
      <c r="AD125" s="715"/>
      <c r="AE125" s="716"/>
      <c r="AF125" s="717" t="s">
        <v>200</v>
      </c>
      <c r="AG125" s="715"/>
      <c r="AH125" s="715"/>
      <c r="AI125" s="715"/>
      <c r="AJ125" s="716"/>
      <c r="AK125" s="717" t="s">
        <v>200</v>
      </c>
      <c r="AL125" s="715"/>
      <c r="AM125" s="715"/>
      <c r="AN125" s="715"/>
      <c r="AO125" s="716"/>
      <c r="AP125" s="786" t="s">
        <v>200</v>
      </c>
      <c r="AQ125" s="787"/>
      <c r="AR125" s="787"/>
      <c r="AS125" s="787"/>
      <c r="AT125" s="78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76" t="s">
        <v>500</v>
      </c>
      <c r="CL125" s="777"/>
      <c r="CM125" s="777"/>
      <c r="CN125" s="777"/>
      <c r="CO125" s="778"/>
      <c r="CP125" s="813" t="s">
        <v>141</v>
      </c>
      <c r="CQ125" s="761"/>
      <c r="CR125" s="761"/>
      <c r="CS125" s="761"/>
      <c r="CT125" s="761"/>
      <c r="CU125" s="761"/>
      <c r="CV125" s="761"/>
      <c r="CW125" s="761"/>
      <c r="CX125" s="761"/>
      <c r="CY125" s="761"/>
      <c r="CZ125" s="761"/>
      <c r="DA125" s="761"/>
      <c r="DB125" s="761"/>
      <c r="DC125" s="761"/>
      <c r="DD125" s="761"/>
      <c r="DE125" s="761"/>
      <c r="DF125" s="762"/>
      <c r="DG125" s="814" t="s">
        <v>200</v>
      </c>
      <c r="DH125" s="815"/>
      <c r="DI125" s="815"/>
      <c r="DJ125" s="815"/>
      <c r="DK125" s="815"/>
      <c r="DL125" s="815" t="s">
        <v>200</v>
      </c>
      <c r="DM125" s="815"/>
      <c r="DN125" s="815"/>
      <c r="DO125" s="815"/>
      <c r="DP125" s="815"/>
      <c r="DQ125" s="815" t="s">
        <v>200</v>
      </c>
      <c r="DR125" s="815"/>
      <c r="DS125" s="815"/>
      <c r="DT125" s="815"/>
      <c r="DU125" s="815"/>
      <c r="DV125" s="816" t="s">
        <v>200</v>
      </c>
      <c r="DW125" s="816"/>
      <c r="DX125" s="816"/>
      <c r="DY125" s="816"/>
      <c r="DZ125" s="817"/>
    </row>
    <row r="126" spans="1:130" s="48" customFormat="1" ht="26.25" customHeight="1" x14ac:dyDescent="0.2">
      <c r="A126" s="705"/>
      <c r="B126" s="706"/>
      <c r="C126" s="785" t="s">
        <v>495</v>
      </c>
      <c r="D126" s="722"/>
      <c r="E126" s="722"/>
      <c r="F126" s="722"/>
      <c r="G126" s="722"/>
      <c r="H126" s="722"/>
      <c r="I126" s="722"/>
      <c r="J126" s="722"/>
      <c r="K126" s="722"/>
      <c r="L126" s="722"/>
      <c r="M126" s="722"/>
      <c r="N126" s="722"/>
      <c r="O126" s="722"/>
      <c r="P126" s="722"/>
      <c r="Q126" s="722"/>
      <c r="R126" s="722"/>
      <c r="S126" s="722"/>
      <c r="T126" s="722"/>
      <c r="U126" s="722"/>
      <c r="V126" s="722"/>
      <c r="W126" s="722"/>
      <c r="X126" s="722"/>
      <c r="Y126" s="722"/>
      <c r="Z126" s="723"/>
      <c r="AA126" s="714" t="s">
        <v>200</v>
      </c>
      <c r="AB126" s="715"/>
      <c r="AC126" s="715"/>
      <c r="AD126" s="715"/>
      <c r="AE126" s="716"/>
      <c r="AF126" s="717" t="s">
        <v>200</v>
      </c>
      <c r="AG126" s="715"/>
      <c r="AH126" s="715"/>
      <c r="AI126" s="715"/>
      <c r="AJ126" s="716"/>
      <c r="AK126" s="717" t="s">
        <v>200</v>
      </c>
      <c r="AL126" s="715"/>
      <c r="AM126" s="715"/>
      <c r="AN126" s="715"/>
      <c r="AO126" s="716"/>
      <c r="AP126" s="786" t="s">
        <v>200</v>
      </c>
      <c r="AQ126" s="787"/>
      <c r="AR126" s="787"/>
      <c r="AS126" s="787"/>
      <c r="AT126" s="78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79"/>
      <c r="CL126" s="780"/>
      <c r="CM126" s="780"/>
      <c r="CN126" s="780"/>
      <c r="CO126" s="781"/>
      <c r="CP126" s="785" t="s">
        <v>426</v>
      </c>
      <c r="CQ126" s="722"/>
      <c r="CR126" s="722"/>
      <c r="CS126" s="722"/>
      <c r="CT126" s="722"/>
      <c r="CU126" s="722"/>
      <c r="CV126" s="722"/>
      <c r="CW126" s="722"/>
      <c r="CX126" s="722"/>
      <c r="CY126" s="722"/>
      <c r="CZ126" s="722"/>
      <c r="DA126" s="722"/>
      <c r="DB126" s="722"/>
      <c r="DC126" s="722"/>
      <c r="DD126" s="722"/>
      <c r="DE126" s="722"/>
      <c r="DF126" s="723"/>
      <c r="DG126" s="789" t="s">
        <v>200</v>
      </c>
      <c r="DH126" s="790"/>
      <c r="DI126" s="790"/>
      <c r="DJ126" s="790"/>
      <c r="DK126" s="790"/>
      <c r="DL126" s="790" t="s">
        <v>200</v>
      </c>
      <c r="DM126" s="790"/>
      <c r="DN126" s="790"/>
      <c r="DO126" s="790"/>
      <c r="DP126" s="790"/>
      <c r="DQ126" s="790" t="s">
        <v>200</v>
      </c>
      <c r="DR126" s="790"/>
      <c r="DS126" s="790"/>
      <c r="DT126" s="790"/>
      <c r="DU126" s="790"/>
      <c r="DV126" s="791" t="s">
        <v>200</v>
      </c>
      <c r="DW126" s="791"/>
      <c r="DX126" s="791"/>
      <c r="DY126" s="791"/>
      <c r="DZ126" s="792"/>
    </row>
    <row r="127" spans="1:130" s="48" customFormat="1" ht="26.25" customHeight="1" x14ac:dyDescent="0.2">
      <c r="A127" s="707"/>
      <c r="B127" s="708"/>
      <c r="C127" s="793" t="s">
        <v>76</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14" t="s">
        <v>200</v>
      </c>
      <c r="AB127" s="715"/>
      <c r="AC127" s="715"/>
      <c r="AD127" s="715"/>
      <c r="AE127" s="716"/>
      <c r="AF127" s="717" t="s">
        <v>200</v>
      </c>
      <c r="AG127" s="715"/>
      <c r="AH127" s="715"/>
      <c r="AI127" s="715"/>
      <c r="AJ127" s="716"/>
      <c r="AK127" s="717" t="s">
        <v>200</v>
      </c>
      <c r="AL127" s="715"/>
      <c r="AM127" s="715"/>
      <c r="AN127" s="715"/>
      <c r="AO127" s="716"/>
      <c r="AP127" s="786" t="s">
        <v>200</v>
      </c>
      <c r="AQ127" s="787"/>
      <c r="AR127" s="787"/>
      <c r="AS127" s="787"/>
      <c r="AT127" s="788"/>
      <c r="AU127" s="56"/>
      <c r="AV127" s="56"/>
      <c r="AW127" s="56"/>
      <c r="AX127" s="796" t="s">
        <v>503</v>
      </c>
      <c r="AY127" s="797"/>
      <c r="AZ127" s="797"/>
      <c r="BA127" s="797"/>
      <c r="BB127" s="797"/>
      <c r="BC127" s="797"/>
      <c r="BD127" s="797"/>
      <c r="BE127" s="798"/>
      <c r="BF127" s="799" t="s">
        <v>241</v>
      </c>
      <c r="BG127" s="797"/>
      <c r="BH127" s="797"/>
      <c r="BI127" s="797"/>
      <c r="BJ127" s="797"/>
      <c r="BK127" s="797"/>
      <c r="BL127" s="798"/>
      <c r="BM127" s="799" t="s">
        <v>427</v>
      </c>
      <c r="BN127" s="797"/>
      <c r="BO127" s="797"/>
      <c r="BP127" s="797"/>
      <c r="BQ127" s="797"/>
      <c r="BR127" s="797"/>
      <c r="BS127" s="798"/>
      <c r="BT127" s="799" t="s">
        <v>412</v>
      </c>
      <c r="BU127" s="797"/>
      <c r="BV127" s="797"/>
      <c r="BW127" s="797"/>
      <c r="BX127" s="797"/>
      <c r="BY127" s="797"/>
      <c r="BZ127" s="800"/>
      <c r="CA127" s="56"/>
      <c r="CB127" s="56"/>
      <c r="CC127" s="56"/>
      <c r="CD127" s="74"/>
      <c r="CE127" s="74"/>
      <c r="CF127" s="74"/>
      <c r="CG127" s="56"/>
      <c r="CH127" s="56"/>
      <c r="CI127" s="56"/>
      <c r="CJ127" s="75"/>
      <c r="CK127" s="779"/>
      <c r="CL127" s="780"/>
      <c r="CM127" s="780"/>
      <c r="CN127" s="780"/>
      <c r="CO127" s="781"/>
      <c r="CP127" s="785" t="s">
        <v>417</v>
      </c>
      <c r="CQ127" s="722"/>
      <c r="CR127" s="722"/>
      <c r="CS127" s="722"/>
      <c r="CT127" s="722"/>
      <c r="CU127" s="722"/>
      <c r="CV127" s="722"/>
      <c r="CW127" s="722"/>
      <c r="CX127" s="722"/>
      <c r="CY127" s="722"/>
      <c r="CZ127" s="722"/>
      <c r="DA127" s="722"/>
      <c r="DB127" s="722"/>
      <c r="DC127" s="722"/>
      <c r="DD127" s="722"/>
      <c r="DE127" s="722"/>
      <c r="DF127" s="723"/>
      <c r="DG127" s="789" t="s">
        <v>200</v>
      </c>
      <c r="DH127" s="790"/>
      <c r="DI127" s="790"/>
      <c r="DJ127" s="790"/>
      <c r="DK127" s="790"/>
      <c r="DL127" s="790" t="s">
        <v>200</v>
      </c>
      <c r="DM127" s="790"/>
      <c r="DN127" s="790"/>
      <c r="DO127" s="790"/>
      <c r="DP127" s="790"/>
      <c r="DQ127" s="790" t="s">
        <v>200</v>
      </c>
      <c r="DR127" s="790"/>
      <c r="DS127" s="790"/>
      <c r="DT127" s="790"/>
      <c r="DU127" s="790"/>
      <c r="DV127" s="791" t="s">
        <v>200</v>
      </c>
      <c r="DW127" s="791"/>
      <c r="DX127" s="791"/>
      <c r="DY127" s="791"/>
      <c r="DZ127" s="792"/>
    </row>
    <row r="128" spans="1:130" s="48" customFormat="1" ht="26.25" customHeight="1" x14ac:dyDescent="0.2">
      <c r="A128" s="749" t="s">
        <v>504</v>
      </c>
      <c r="B128" s="750"/>
      <c r="C128" s="750"/>
      <c r="D128" s="750"/>
      <c r="E128" s="750"/>
      <c r="F128" s="750"/>
      <c r="G128" s="750"/>
      <c r="H128" s="750"/>
      <c r="I128" s="750"/>
      <c r="J128" s="750"/>
      <c r="K128" s="750"/>
      <c r="L128" s="750"/>
      <c r="M128" s="750"/>
      <c r="N128" s="750"/>
      <c r="O128" s="750"/>
      <c r="P128" s="750"/>
      <c r="Q128" s="750"/>
      <c r="R128" s="750"/>
      <c r="S128" s="750"/>
      <c r="T128" s="750"/>
      <c r="U128" s="750"/>
      <c r="V128" s="750"/>
      <c r="W128" s="751" t="s">
        <v>7</v>
      </c>
      <c r="X128" s="751"/>
      <c r="Y128" s="751"/>
      <c r="Z128" s="752"/>
      <c r="AA128" s="753">
        <v>4487</v>
      </c>
      <c r="AB128" s="754"/>
      <c r="AC128" s="754"/>
      <c r="AD128" s="754"/>
      <c r="AE128" s="755"/>
      <c r="AF128" s="756">
        <v>3875</v>
      </c>
      <c r="AG128" s="754"/>
      <c r="AH128" s="754"/>
      <c r="AI128" s="754"/>
      <c r="AJ128" s="755"/>
      <c r="AK128" s="756">
        <v>31897</v>
      </c>
      <c r="AL128" s="754"/>
      <c r="AM128" s="754"/>
      <c r="AN128" s="754"/>
      <c r="AO128" s="755"/>
      <c r="AP128" s="757"/>
      <c r="AQ128" s="758"/>
      <c r="AR128" s="758"/>
      <c r="AS128" s="758"/>
      <c r="AT128" s="759"/>
      <c r="AU128" s="56"/>
      <c r="AV128" s="56"/>
      <c r="AW128" s="56"/>
      <c r="AX128" s="760" t="s">
        <v>313</v>
      </c>
      <c r="AY128" s="761"/>
      <c r="AZ128" s="761"/>
      <c r="BA128" s="761"/>
      <c r="BB128" s="761"/>
      <c r="BC128" s="761"/>
      <c r="BD128" s="761"/>
      <c r="BE128" s="762"/>
      <c r="BF128" s="763" t="s">
        <v>200</v>
      </c>
      <c r="BG128" s="764"/>
      <c r="BH128" s="764"/>
      <c r="BI128" s="764"/>
      <c r="BJ128" s="764"/>
      <c r="BK128" s="764"/>
      <c r="BL128" s="765"/>
      <c r="BM128" s="763">
        <v>12.99</v>
      </c>
      <c r="BN128" s="764"/>
      <c r="BO128" s="764"/>
      <c r="BP128" s="764"/>
      <c r="BQ128" s="764"/>
      <c r="BR128" s="764"/>
      <c r="BS128" s="765"/>
      <c r="BT128" s="763">
        <v>20</v>
      </c>
      <c r="BU128" s="764"/>
      <c r="BV128" s="764"/>
      <c r="BW128" s="764"/>
      <c r="BX128" s="764"/>
      <c r="BY128" s="764"/>
      <c r="BZ128" s="766"/>
      <c r="CA128" s="74"/>
      <c r="CB128" s="74"/>
      <c r="CC128" s="74"/>
      <c r="CD128" s="74"/>
      <c r="CE128" s="74"/>
      <c r="CF128" s="74"/>
      <c r="CG128" s="56"/>
      <c r="CH128" s="56"/>
      <c r="CI128" s="56"/>
      <c r="CJ128" s="75"/>
      <c r="CK128" s="782"/>
      <c r="CL128" s="783"/>
      <c r="CM128" s="783"/>
      <c r="CN128" s="783"/>
      <c r="CO128" s="784"/>
      <c r="CP128" s="767" t="s">
        <v>403</v>
      </c>
      <c r="CQ128" s="741"/>
      <c r="CR128" s="741"/>
      <c r="CS128" s="741"/>
      <c r="CT128" s="741"/>
      <c r="CU128" s="741"/>
      <c r="CV128" s="741"/>
      <c r="CW128" s="741"/>
      <c r="CX128" s="741"/>
      <c r="CY128" s="741"/>
      <c r="CZ128" s="741"/>
      <c r="DA128" s="741"/>
      <c r="DB128" s="741"/>
      <c r="DC128" s="741"/>
      <c r="DD128" s="741"/>
      <c r="DE128" s="741"/>
      <c r="DF128" s="742"/>
      <c r="DG128" s="768">
        <v>10653</v>
      </c>
      <c r="DH128" s="769"/>
      <c r="DI128" s="769"/>
      <c r="DJ128" s="769"/>
      <c r="DK128" s="769"/>
      <c r="DL128" s="769">
        <v>10451</v>
      </c>
      <c r="DM128" s="769"/>
      <c r="DN128" s="769"/>
      <c r="DO128" s="769"/>
      <c r="DP128" s="769"/>
      <c r="DQ128" s="769">
        <v>10645</v>
      </c>
      <c r="DR128" s="769"/>
      <c r="DS128" s="769"/>
      <c r="DT128" s="769"/>
      <c r="DU128" s="769"/>
      <c r="DV128" s="770">
        <v>0.1</v>
      </c>
      <c r="DW128" s="770"/>
      <c r="DX128" s="770"/>
      <c r="DY128" s="770"/>
      <c r="DZ128" s="771"/>
    </row>
    <row r="129" spans="1:131" s="48" customFormat="1" ht="26.25" customHeight="1" x14ac:dyDescent="0.2">
      <c r="A129" s="709" t="s">
        <v>172</v>
      </c>
      <c r="B129" s="710"/>
      <c r="C129" s="710"/>
      <c r="D129" s="710"/>
      <c r="E129" s="710"/>
      <c r="F129" s="710"/>
      <c r="G129" s="710"/>
      <c r="H129" s="710"/>
      <c r="I129" s="710"/>
      <c r="J129" s="710"/>
      <c r="K129" s="710"/>
      <c r="L129" s="710"/>
      <c r="M129" s="710"/>
      <c r="N129" s="710"/>
      <c r="O129" s="710"/>
      <c r="P129" s="710"/>
      <c r="Q129" s="710"/>
      <c r="R129" s="710"/>
      <c r="S129" s="710"/>
      <c r="T129" s="710"/>
      <c r="U129" s="710"/>
      <c r="V129" s="710"/>
      <c r="W129" s="711" t="s">
        <v>242</v>
      </c>
      <c r="X129" s="712"/>
      <c r="Y129" s="712"/>
      <c r="Z129" s="713"/>
      <c r="AA129" s="714">
        <v>12121724</v>
      </c>
      <c r="AB129" s="715"/>
      <c r="AC129" s="715"/>
      <c r="AD129" s="715"/>
      <c r="AE129" s="716"/>
      <c r="AF129" s="717">
        <v>12363918</v>
      </c>
      <c r="AG129" s="715"/>
      <c r="AH129" s="715"/>
      <c r="AI129" s="715"/>
      <c r="AJ129" s="716"/>
      <c r="AK129" s="717">
        <v>12624972</v>
      </c>
      <c r="AL129" s="715"/>
      <c r="AM129" s="715"/>
      <c r="AN129" s="715"/>
      <c r="AO129" s="716"/>
      <c r="AP129" s="718"/>
      <c r="AQ129" s="719"/>
      <c r="AR129" s="719"/>
      <c r="AS129" s="719"/>
      <c r="AT129" s="720"/>
      <c r="AU129" s="67"/>
      <c r="AV129" s="67"/>
      <c r="AW129" s="67"/>
      <c r="AX129" s="721" t="s">
        <v>117</v>
      </c>
      <c r="AY129" s="722"/>
      <c r="AZ129" s="722"/>
      <c r="BA129" s="722"/>
      <c r="BB129" s="722"/>
      <c r="BC129" s="722"/>
      <c r="BD129" s="722"/>
      <c r="BE129" s="723"/>
      <c r="BF129" s="772" t="s">
        <v>200</v>
      </c>
      <c r="BG129" s="773"/>
      <c r="BH129" s="773"/>
      <c r="BI129" s="773"/>
      <c r="BJ129" s="773"/>
      <c r="BK129" s="773"/>
      <c r="BL129" s="774"/>
      <c r="BM129" s="772">
        <v>17.989999999999998</v>
      </c>
      <c r="BN129" s="773"/>
      <c r="BO129" s="773"/>
      <c r="BP129" s="773"/>
      <c r="BQ129" s="773"/>
      <c r="BR129" s="773"/>
      <c r="BS129" s="774"/>
      <c r="BT129" s="772">
        <v>30</v>
      </c>
      <c r="BU129" s="773"/>
      <c r="BV129" s="773"/>
      <c r="BW129" s="773"/>
      <c r="BX129" s="773"/>
      <c r="BY129" s="773"/>
      <c r="BZ129" s="77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09" t="s">
        <v>150</v>
      </c>
      <c r="B130" s="710"/>
      <c r="C130" s="710"/>
      <c r="D130" s="710"/>
      <c r="E130" s="710"/>
      <c r="F130" s="710"/>
      <c r="G130" s="710"/>
      <c r="H130" s="710"/>
      <c r="I130" s="710"/>
      <c r="J130" s="710"/>
      <c r="K130" s="710"/>
      <c r="L130" s="710"/>
      <c r="M130" s="710"/>
      <c r="N130" s="710"/>
      <c r="O130" s="710"/>
      <c r="P130" s="710"/>
      <c r="Q130" s="710"/>
      <c r="R130" s="710"/>
      <c r="S130" s="710"/>
      <c r="T130" s="710"/>
      <c r="U130" s="710"/>
      <c r="V130" s="710"/>
      <c r="W130" s="711" t="s">
        <v>505</v>
      </c>
      <c r="X130" s="712"/>
      <c r="Y130" s="712"/>
      <c r="Z130" s="713"/>
      <c r="AA130" s="714">
        <v>1483067</v>
      </c>
      <c r="AB130" s="715"/>
      <c r="AC130" s="715"/>
      <c r="AD130" s="715"/>
      <c r="AE130" s="716"/>
      <c r="AF130" s="717">
        <v>1510372</v>
      </c>
      <c r="AG130" s="715"/>
      <c r="AH130" s="715"/>
      <c r="AI130" s="715"/>
      <c r="AJ130" s="716"/>
      <c r="AK130" s="717">
        <v>1500092</v>
      </c>
      <c r="AL130" s="715"/>
      <c r="AM130" s="715"/>
      <c r="AN130" s="715"/>
      <c r="AO130" s="716"/>
      <c r="AP130" s="718"/>
      <c r="AQ130" s="719"/>
      <c r="AR130" s="719"/>
      <c r="AS130" s="719"/>
      <c r="AT130" s="720"/>
      <c r="AU130" s="67"/>
      <c r="AV130" s="67"/>
      <c r="AW130" s="67"/>
      <c r="AX130" s="721" t="s">
        <v>439</v>
      </c>
      <c r="AY130" s="722"/>
      <c r="AZ130" s="722"/>
      <c r="BA130" s="722"/>
      <c r="BB130" s="722"/>
      <c r="BC130" s="722"/>
      <c r="BD130" s="722"/>
      <c r="BE130" s="723"/>
      <c r="BF130" s="724">
        <v>5</v>
      </c>
      <c r="BG130" s="725"/>
      <c r="BH130" s="725"/>
      <c r="BI130" s="725"/>
      <c r="BJ130" s="725"/>
      <c r="BK130" s="725"/>
      <c r="BL130" s="726"/>
      <c r="BM130" s="724">
        <v>25</v>
      </c>
      <c r="BN130" s="725"/>
      <c r="BO130" s="725"/>
      <c r="BP130" s="725"/>
      <c r="BQ130" s="725"/>
      <c r="BR130" s="725"/>
      <c r="BS130" s="726"/>
      <c r="BT130" s="724">
        <v>35</v>
      </c>
      <c r="BU130" s="725"/>
      <c r="BV130" s="725"/>
      <c r="BW130" s="725"/>
      <c r="BX130" s="725"/>
      <c r="BY130" s="725"/>
      <c r="BZ130" s="72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28"/>
      <c r="B131" s="729"/>
      <c r="C131" s="729"/>
      <c r="D131" s="729"/>
      <c r="E131" s="729"/>
      <c r="F131" s="729"/>
      <c r="G131" s="729"/>
      <c r="H131" s="729"/>
      <c r="I131" s="729"/>
      <c r="J131" s="729"/>
      <c r="K131" s="729"/>
      <c r="L131" s="729"/>
      <c r="M131" s="729"/>
      <c r="N131" s="729"/>
      <c r="O131" s="729"/>
      <c r="P131" s="729"/>
      <c r="Q131" s="729"/>
      <c r="R131" s="729"/>
      <c r="S131" s="729"/>
      <c r="T131" s="729"/>
      <c r="U131" s="729"/>
      <c r="V131" s="729"/>
      <c r="W131" s="730" t="s">
        <v>176</v>
      </c>
      <c r="X131" s="731"/>
      <c r="Y131" s="731"/>
      <c r="Z131" s="732"/>
      <c r="AA131" s="733">
        <v>10638657</v>
      </c>
      <c r="AB131" s="734"/>
      <c r="AC131" s="734"/>
      <c r="AD131" s="734"/>
      <c r="AE131" s="735"/>
      <c r="AF131" s="736">
        <v>10853546</v>
      </c>
      <c r="AG131" s="734"/>
      <c r="AH131" s="734"/>
      <c r="AI131" s="734"/>
      <c r="AJ131" s="735"/>
      <c r="AK131" s="736">
        <v>11124880</v>
      </c>
      <c r="AL131" s="734"/>
      <c r="AM131" s="734"/>
      <c r="AN131" s="734"/>
      <c r="AO131" s="735"/>
      <c r="AP131" s="737"/>
      <c r="AQ131" s="738"/>
      <c r="AR131" s="738"/>
      <c r="AS131" s="738"/>
      <c r="AT131" s="739"/>
      <c r="AU131" s="67"/>
      <c r="AV131" s="67"/>
      <c r="AW131" s="67"/>
      <c r="AX131" s="740" t="s">
        <v>59</v>
      </c>
      <c r="AY131" s="741"/>
      <c r="AZ131" s="741"/>
      <c r="BA131" s="741"/>
      <c r="BB131" s="741"/>
      <c r="BC131" s="741"/>
      <c r="BD131" s="741"/>
      <c r="BE131" s="742"/>
      <c r="BF131" s="743" t="s">
        <v>200</v>
      </c>
      <c r="BG131" s="744"/>
      <c r="BH131" s="744"/>
      <c r="BI131" s="744"/>
      <c r="BJ131" s="744"/>
      <c r="BK131" s="744"/>
      <c r="BL131" s="745"/>
      <c r="BM131" s="743">
        <v>350</v>
      </c>
      <c r="BN131" s="744"/>
      <c r="BO131" s="744"/>
      <c r="BP131" s="744"/>
      <c r="BQ131" s="744"/>
      <c r="BR131" s="744"/>
      <c r="BS131" s="745"/>
      <c r="BT131" s="746"/>
      <c r="BU131" s="747"/>
      <c r="BV131" s="747"/>
      <c r="BW131" s="747"/>
      <c r="BX131" s="747"/>
      <c r="BY131" s="747"/>
      <c r="BZ131" s="74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699" t="s">
        <v>28</v>
      </c>
      <c r="B132" s="700"/>
      <c r="C132" s="700"/>
      <c r="D132" s="700"/>
      <c r="E132" s="700"/>
      <c r="F132" s="700"/>
      <c r="G132" s="700"/>
      <c r="H132" s="700"/>
      <c r="I132" s="700"/>
      <c r="J132" s="700"/>
      <c r="K132" s="700"/>
      <c r="L132" s="700"/>
      <c r="M132" s="700"/>
      <c r="N132" s="700"/>
      <c r="O132" s="700"/>
      <c r="P132" s="700"/>
      <c r="Q132" s="700"/>
      <c r="R132" s="700"/>
      <c r="S132" s="700"/>
      <c r="T132" s="700"/>
      <c r="U132" s="700"/>
      <c r="V132" s="674" t="s">
        <v>506</v>
      </c>
      <c r="W132" s="674"/>
      <c r="X132" s="674"/>
      <c r="Y132" s="674"/>
      <c r="Z132" s="675"/>
      <c r="AA132" s="676">
        <v>5.0184999850000001</v>
      </c>
      <c r="AB132" s="677"/>
      <c r="AC132" s="677"/>
      <c r="AD132" s="677"/>
      <c r="AE132" s="678"/>
      <c r="AF132" s="679">
        <v>5.3767128270000004</v>
      </c>
      <c r="AG132" s="677"/>
      <c r="AH132" s="677"/>
      <c r="AI132" s="677"/>
      <c r="AJ132" s="678"/>
      <c r="AK132" s="679">
        <v>4.8785335209999996</v>
      </c>
      <c r="AL132" s="677"/>
      <c r="AM132" s="677"/>
      <c r="AN132" s="677"/>
      <c r="AO132" s="678"/>
      <c r="AP132" s="680"/>
      <c r="AQ132" s="681"/>
      <c r="AR132" s="681"/>
      <c r="AS132" s="681"/>
      <c r="AT132" s="682"/>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1"/>
      <c r="B133" s="702"/>
      <c r="C133" s="702"/>
      <c r="D133" s="702"/>
      <c r="E133" s="702"/>
      <c r="F133" s="702"/>
      <c r="G133" s="702"/>
      <c r="H133" s="702"/>
      <c r="I133" s="702"/>
      <c r="J133" s="702"/>
      <c r="K133" s="702"/>
      <c r="L133" s="702"/>
      <c r="M133" s="702"/>
      <c r="N133" s="702"/>
      <c r="O133" s="702"/>
      <c r="P133" s="702"/>
      <c r="Q133" s="702"/>
      <c r="R133" s="702"/>
      <c r="S133" s="702"/>
      <c r="T133" s="702"/>
      <c r="U133" s="702"/>
      <c r="V133" s="683" t="s">
        <v>82</v>
      </c>
      <c r="W133" s="683"/>
      <c r="X133" s="683"/>
      <c r="Y133" s="683"/>
      <c r="Z133" s="684"/>
      <c r="AA133" s="685">
        <v>4.0999999999999996</v>
      </c>
      <c r="AB133" s="686"/>
      <c r="AC133" s="686"/>
      <c r="AD133" s="686"/>
      <c r="AE133" s="687"/>
      <c r="AF133" s="685">
        <v>4.7</v>
      </c>
      <c r="AG133" s="686"/>
      <c r="AH133" s="686"/>
      <c r="AI133" s="686"/>
      <c r="AJ133" s="687"/>
      <c r="AK133" s="685">
        <v>5</v>
      </c>
      <c r="AL133" s="686"/>
      <c r="AM133" s="686"/>
      <c r="AN133" s="686"/>
      <c r="AO133" s="687"/>
      <c r="AP133" s="688"/>
      <c r="AQ133" s="689"/>
      <c r="AR133" s="689"/>
      <c r="AS133" s="689"/>
      <c r="AT133" s="69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LH0Lr8wsLzLQc55e/RkNHc3b2t7R/lNeySGxA57oUYSs1lTpukeI9WBiMzNkkGjD/YSPJhlbkjU3QC3hwdWANQ==" saltValue="0LEqf/rX0iY+KYUGtvU7U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9" scale="2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100</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cAgCKoCGCVwX2ekN62EBJuE/L8yme5nXTJc7unWaL99GkhHatZ7iBJeT7YMjh2Ywm+vimqmrfbHwQm2ho4hqhA==" saltValue="SKq2Tl58v2dQFTMeEfMREQ==" spinCount="100000" sheet="1" objects="1" scenarios="1"/>
  <phoneticPr fontId="5"/>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tYHT5aG40aSDf/84DhKGPITZhCSkuFwjNporinYpIBnxoKDx99CHeTK5b8FrWAoNz7B2KJgZI274v/vRxTyuUg==" saltValue="EdrL7e9k9Kyd/7VLpv+W4A==" spinCount="100000" sheet="1" objects="1" scenarios="1"/>
  <phoneticPr fontId="5"/>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507</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335</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993" t="s">
        <v>87</v>
      </c>
      <c r="AP7" s="126"/>
      <c r="AQ7" s="137" t="s">
        <v>508</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994"/>
      <c r="AP8" s="127" t="s">
        <v>509</v>
      </c>
      <c r="AQ8" s="138" t="s">
        <v>510</v>
      </c>
      <c r="AR8" s="152" t="s">
        <v>511</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4" t="s">
        <v>473</v>
      </c>
      <c r="AL9" s="1005"/>
      <c r="AM9" s="1005"/>
      <c r="AN9" s="1006"/>
      <c r="AO9" s="116">
        <v>3375149</v>
      </c>
      <c r="AP9" s="116">
        <v>69634</v>
      </c>
      <c r="AQ9" s="139">
        <v>98214</v>
      </c>
      <c r="AR9" s="153">
        <v>-29.1</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4" t="s">
        <v>208</v>
      </c>
      <c r="AL10" s="1005"/>
      <c r="AM10" s="1005"/>
      <c r="AN10" s="1006"/>
      <c r="AO10" s="117">
        <v>5697</v>
      </c>
      <c r="AP10" s="117">
        <v>118</v>
      </c>
      <c r="AQ10" s="140">
        <v>8330</v>
      </c>
      <c r="AR10" s="154">
        <v>-98.6</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4" t="s">
        <v>401</v>
      </c>
      <c r="AL11" s="1005"/>
      <c r="AM11" s="1005"/>
      <c r="AN11" s="1006"/>
      <c r="AO11" s="117">
        <v>27123</v>
      </c>
      <c r="AP11" s="117">
        <v>560</v>
      </c>
      <c r="AQ11" s="140">
        <v>2236</v>
      </c>
      <c r="AR11" s="154">
        <v>-75</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4" t="s">
        <v>239</v>
      </c>
      <c r="AL12" s="1005"/>
      <c r="AM12" s="1005"/>
      <c r="AN12" s="1006"/>
      <c r="AO12" s="117" t="s">
        <v>200</v>
      </c>
      <c r="AP12" s="117" t="s">
        <v>200</v>
      </c>
      <c r="AQ12" s="140">
        <v>12</v>
      </c>
      <c r="AR12" s="154" t="s">
        <v>200</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4" t="s">
        <v>512</v>
      </c>
      <c r="AL13" s="1005"/>
      <c r="AM13" s="1005"/>
      <c r="AN13" s="1006"/>
      <c r="AO13" s="117">
        <v>114055</v>
      </c>
      <c r="AP13" s="117">
        <v>2353</v>
      </c>
      <c r="AQ13" s="140">
        <v>3111</v>
      </c>
      <c r="AR13" s="154">
        <v>-24.4</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4" t="s">
        <v>513</v>
      </c>
      <c r="AL14" s="1005"/>
      <c r="AM14" s="1005"/>
      <c r="AN14" s="1006"/>
      <c r="AO14" s="117">
        <v>99013</v>
      </c>
      <c r="AP14" s="117">
        <v>2043</v>
      </c>
      <c r="AQ14" s="140">
        <v>1882</v>
      </c>
      <c r="AR14" s="154">
        <v>8.6</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7" t="s">
        <v>316</v>
      </c>
      <c r="AL15" s="1008"/>
      <c r="AM15" s="1008"/>
      <c r="AN15" s="1009"/>
      <c r="AO15" s="117">
        <v>-246991</v>
      </c>
      <c r="AP15" s="117">
        <v>-5096</v>
      </c>
      <c r="AQ15" s="140">
        <v>-6411</v>
      </c>
      <c r="AR15" s="154">
        <v>-20.5</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7" t="s">
        <v>276</v>
      </c>
      <c r="AL16" s="1008"/>
      <c r="AM16" s="1008"/>
      <c r="AN16" s="1009"/>
      <c r="AO16" s="117">
        <v>3374046</v>
      </c>
      <c r="AP16" s="117">
        <v>69611</v>
      </c>
      <c r="AQ16" s="140">
        <v>107373</v>
      </c>
      <c r="AR16" s="154">
        <v>-35.200000000000003</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170</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514</v>
      </c>
      <c r="AP20" s="128" t="s">
        <v>340</v>
      </c>
      <c r="AQ20" s="141" t="s">
        <v>38</v>
      </c>
      <c r="AR20" s="155"/>
    </row>
    <row r="21" spans="1:46" s="81" customFormat="1" ht="13" x14ac:dyDescent="0.2">
      <c r="A21" s="83"/>
      <c r="AK21" s="1010" t="s">
        <v>515</v>
      </c>
      <c r="AL21" s="1011"/>
      <c r="AM21" s="1011"/>
      <c r="AN21" s="1012"/>
      <c r="AO21" s="119">
        <v>7.37</v>
      </c>
      <c r="AP21" s="129">
        <v>9.17</v>
      </c>
      <c r="AQ21" s="142">
        <v>-1.8</v>
      </c>
      <c r="AS21" s="161"/>
      <c r="AT21" s="83"/>
    </row>
    <row r="22" spans="1:46" s="81" customFormat="1" ht="13" x14ac:dyDescent="0.2">
      <c r="A22" s="83"/>
      <c r="AK22" s="1010" t="s">
        <v>516</v>
      </c>
      <c r="AL22" s="1011"/>
      <c r="AM22" s="1011"/>
      <c r="AN22" s="1012"/>
      <c r="AO22" s="120">
        <v>95.4</v>
      </c>
      <c r="AP22" s="130">
        <v>97.5</v>
      </c>
      <c r="AQ22" s="143">
        <v>-2.1</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03" t="s">
        <v>517</v>
      </c>
      <c r="B26" s="1003"/>
      <c r="C26" s="1003"/>
      <c r="D26" s="1003"/>
      <c r="E26" s="1003"/>
      <c r="F26" s="1003"/>
      <c r="G26" s="1003"/>
      <c r="H26" s="1003"/>
      <c r="I26" s="1003"/>
      <c r="J26" s="1003"/>
      <c r="K26" s="1003"/>
      <c r="L26" s="1003"/>
      <c r="M26" s="1003"/>
      <c r="N26" s="1003"/>
      <c r="O26" s="1003"/>
      <c r="P26" s="1003"/>
      <c r="Q26" s="1003"/>
      <c r="R26" s="1003"/>
      <c r="S26" s="1003"/>
      <c r="T26" s="1003"/>
      <c r="U26" s="1003"/>
      <c r="V26" s="1003"/>
      <c r="W26" s="1003"/>
      <c r="X26" s="1003"/>
      <c r="Y26" s="1003"/>
      <c r="Z26" s="1003"/>
      <c r="AA26" s="1003"/>
      <c r="AB26" s="1003"/>
      <c r="AC26" s="1003"/>
      <c r="AD26" s="1003"/>
      <c r="AE26" s="1003"/>
      <c r="AF26" s="1003"/>
      <c r="AG26" s="1003"/>
      <c r="AH26" s="1003"/>
      <c r="AI26" s="1003"/>
      <c r="AJ26" s="1003"/>
      <c r="AK26" s="1003"/>
      <c r="AL26" s="1003"/>
      <c r="AM26" s="1003"/>
      <c r="AN26" s="1003"/>
      <c r="AO26" s="1003"/>
      <c r="AP26" s="1003"/>
      <c r="AQ26" s="1003"/>
      <c r="AR26" s="1003"/>
      <c r="AS26" s="1003"/>
    </row>
    <row r="27" spans="1:46" ht="13" x14ac:dyDescent="0.2">
      <c r="A27" s="85"/>
      <c r="AO27" s="90"/>
      <c r="AP27" s="90"/>
      <c r="AQ27" s="90"/>
      <c r="AR27" s="90"/>
      <c r="AS27" s="90"/>
      <c r="AT27" s="90"/>
    </row>
    <row r="28" spans="1:46" ht="16.5" x14ac:dyDescent="0.2">
      <c r="A28" s="82" t="s">
        <v>268</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121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993" t="s">
        <v>87</v>
      </c>
      <c r="AP30" s="126"/>
      <c r="AQ30" s="137" t="s">
        <v>508</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994"/>
      <c r="AP31" s="127" t="s">
        <v>509</v>
      </c>
      <c r="AQ31" s="138" t="s">
        <v>510</v>
      </c>
      <c r="AR31" s="152" t="s">
        <v>511</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7" t="s">
        <v>518</v>
      </c>
      <c r="AL32" s="998"/>
      <c r="AM32" s="998"/>
      <c r="AN32" s="999"/>
      <c r="AO32" s="117">
        <v>1600072</v>
      </c>
      <c r="AP32" s="117">
        <v>33012</v>
      </c>
      <c r="AQ32" s="144">
        <v>55954</v>
      </c>
      <c r="AR32" s="154">
        <v>-41</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7" t="s">
        <v>519</v>
      </c>
      <c r="AL33" s="998"/>
      <c r="AM33" s="998"/>
      <c r="AN33" s="999"/>
      <c r="AO33" s="117" t="s">
        <v>200</v>
      </c>
      <c r="AP33" s="117" t="s">
        <v>200</v>
      </c>
      <c r="AQ33" s="144" t="s">
        <v>200</v>
      </c>
      <c r="AR33" s="154" t="s">
        <v>200</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7" t="s">
        <v>520</v>
      </c>
      <c r="AL34" s="998"/>
      <c r="AM34" s="998"/>
      <c r="AN34" s="999"/>
      <c r="AO34" s="117" t="s">
        <v>200</v>
      </c>
      <c r="AP34" s="117" t="s">
        <v>200</v>
      </c>
      <c r="AQ34" s="144">
        <v>1</v>
      </c>
      <c r="AR34" s="154" t="s">
        <v>200</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7" t="s">
        <v>521</v>
      </c>
      <c r="AL35" s="998"/>
      <c r="AM35" s="998"/>
      <c r="AN35" s="999"/>
      <c r="AO35" s="117">
        <v>434733</v>
      </c>
      <c r="AP35" s="117">
        <v>8969</v>
      </c>
      <c r="AQ35" s="144">
        <v>17691</v>
      </c>
      <c r="AR35" s="154">
        <v>-49.3</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7" t="s">
        <v>32</v>
      </c>
      <c r="AL36" s="998"/>
      <c r="AM36" s="998"/>
      <c r="AN36" s="999"/>
      <c r="AO36" s="117">
        <v>39915</v>
      </c>
      <c r="AP36" s="117">
        <v>823</v>
      </c>
      <c r="AQ36" s="144">
        <v>2603</v>
      </c>
      <c r="AR36" s="154">
        <v>-68.400000000000006</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7" t="s">
        <v>349</v>
      </c>
      <c r="AL37" s="998"/>
      <c r="AM37" s="998"/>
      <c r="AN37" s="999"/>
      <c r="AO37" s="117" t="s">
        <v>200</v>
      </c>
      <c r="AP37" s="117" t="s">
        <v>200</v>
      </c>
      <c r="AQ37" s="144">
        <v>579</v>
      </c>
      <c r="AR37" s="154" t="s">
        <v>200</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0" t="s">
        <v>522</v>
      </c>
      <c r="AL38" s="1001"/>
      <c r="AM38" s="1001"/>
      <c r="AN38" s="1002"/>
      <c r="AO38" s="121" t="s">
        <v>200</v>
      </c>
      <c r="AP38" s="121" t="s">
        <v>200</v>
      </c>
      <c r="AQ38" s="145">
        <v>4</v>
      </c>
      <c r="AR38" s="143" t="s">
        <v>200</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0" t="s">
        <v>84</v>
      </c>
      <c r="AL39" s="1001"/>
      <c r="AM39" s="1001"/>
      <c r="AN39" s="1002"/>
      <c r="AO39" s="117">
        <v>-31897</v>
      </c>
      <c r="AP39" s="117">
        <v>-658</v>
      </c>
      <c r="AQ39" s="144">
        <v>-4663</v>
      </c>
      <c r="AR39" s="154">
        <v>-85.9</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7" t="s">
        <v>523</v>
      </c>
      <c r="AL40" s="998"/>
      <c r="AM40" s="998"/>
      <c r="AN40" s="999"/>
      <c r="AO40" s="117">
        <v>-1500092</v>
      </c>
      <c r="AP40" s="117">
        <v>-30949</v>
      </c>
      <c r="AQ40" s="144">
        <v>-48945</v>
      </c>
      <c r="AR40" s="154">
        <v>-36.799999999999997</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7" t="s">
        <v>392</v>
      </c>
      <c r="AL41" s="988"/>
      <c r="AM41" s="988"/>
      <c r="AN41" s="989"/>
      <c r="AO41" s="117">
        <v>542731</v>
      </c>
      <c r="AP41" s="117">
        <v>11197</v>
      </c>
      <c r="AQ41" s="144">
        <v>23225</v>
      </c>
      <c r="AR41" s="154">
        <v>-51.8</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524</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525</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5" t="s">
        <v>87</v>
      </c>
      <c r="AN49" s="990" t="s">
        <v>447</v>
      </c>
      <c r="AO49" s="991"/>
      <c r="AP49" s="991"/>
      <c r="AQ49" s="991"/>
      <c r="AR49" s="992"/>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6"/>
      <c r="AN50" s="113" t="s">
        <v>501</v>
      </c>
      <c r="AO50" s="123" t="s">
        <v>502</v>
      </c>
      <c r="AP50" s="134" t="s">
        <v>526</v>
      </c>
      <c r="AQ50" s="147" t="s">
        <v>387</v>
      </c>
      <c r="AR50" s="157" t="s">
        <v>528</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487</v>
      </c>
      <c r="AL51" s="102"/>
      <c r="AM51" s="107">
        <v>4483994</v>
      </c>
      <c r="AN51" s="114">
        <v>89348</v>
      </c>
      <c r="AO51" s="124">
        <v>85.4</v>
      </c>
      <c r="AP51" s="135">
        <v>76347</v>
      </c>
      <c r="AQ51" s="148">
        <v>22.4</v>
      </c>
      <c r="AR51" s="158">
        <v>63</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277</v>
      </c>
      <c r="AM52" s="108">
        <v>3504284</v>
      </c>
      <c r="AN52" s="115">
        <v>69826</v>
      </c>
      <c r="AO52" s="125">
        <v>77.400000000000006</v>
      </c>
      <c r="AP52" s="136">
        <v>41762</v>
      </c>
      <c r="AQ52" s="149">
        <v>18.2</v>
      </c>
      <c r="AR52" s="159">
        <v>59.2</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529</v>
      </c>
      <c r="AL53" s="102"/>
      <c r="AM53" s="107">
        <v>4876212</v>
      </c>
      <c r="AN53" s="114">
        <v>97979</v>
      </c>
      <c r="AO53" s="124">
        <v>9.6999999999999993</v>
      </c>
      <c r="AP53" s="135">
        <v>69604</v>
      </c>
      <c r="AQ53" s="148">
        <v>-8.8000000000000007</v>
      </c>
      <c r="AR53" s="158">
        <v>18.5</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277</v>
      </c>
      <c r="AM54" s="108">
        <v>3303302</v>
      </c>
      <c r="AN54" s="115">
        <v>66374</v>
      </c>
      <c r="AO54" s="125">
        <v>-4.9000000000000004</v>
      </c>
      <c r="AP54" s="136">
        <v>36247</v>
      </c>
      <c r="AQ54" s="149">
        <v>-13.2</v>
      </c>
      <c r="AR54" s="159">
        <v>8.3000000000000007</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136</v>
      </c>
      <c r="AL55" s="102"/>
      <c r="AM55" s="107">
        <v>2003959</v>
      </c>
      <c r="AN55" s="114">
        <v>40547</v>
      </c>
      <c r="AO55" s="124">
        <v>-58.6</v>
      </c>
      <c r="AP55" s="135">
        <v>68410</v>
      </c>
      <c r="AQ55" s="148">
        <v>-1.7</v>
      </c>
      <c r="AR55" s="158">
        <v>-56.9</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277</v>
      </c>
      <c r="AM56" s="108">
        <v>1133337</v>
      </c>
      <c r="AN56" s="115">
        <v>22931</v>
      </c>
      <c r="AO56" s="125">
        <v>-65.5</v>
      </c>
      <c r="AP56" s="136">
        <v>35086</v>
      </c>
      <c r="AQ56" s="149">
        <v>-3.2</v>
      </c>
      <c r="AR56" s="159">
        <v>-62.3</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530</v>
      </c>
      <c r="AL57" s="102"/>
      <c r="AM57" s="107">
        <v>2797081</v>
      </c>
      <c r="AN57" s="114">
        <v>57175</v>
      </c>
      <c r="AO57" s="124">
        <v>41</v>
      </c>
      <c r="AP57" s="135">
        <v>73019</v>
      </c>
      <c r="AQ57" s="148">
        <v>6.7</v>
      </c>
      <c r="AR57" s="158">
        <v>34.299999999999997</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277</v>
      </c>
      <c r="AM58" s="108">
        <v>2088041</v>
      </c>
      <c r="AN58" s="115">
        <v>42682</v>
      </c>
      <c r="AO58" s="125">
        <v>86.1</v>
      </c>
      <c r="AP58" s="136">
        <v>39427</v>
      </c>
      <c r="AQ58" s="149">
        <v>12.4</v>
      </c>
      <c r="AR58" s="159">
        <v>73.7</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531</v>
      </c>
      <c r="AL59" s="102"/>
      <c r="AM59" s="107">
        <v>5251956</v>
      </c>
      <c r="AN59" s="114">
        <v>108355</v>
      </c>
      <c r="AO59" s="124">
        <v>89.5</v>
      </c>
      <c r="AP59" s="135">
        <v>76590</v>
      </c>
      <c r="AQ59" s="148">
        <v>4.9000000000000004</v>
      </c>
      <c r="AR59" s="158">
        <v>84.6</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277</v>
      </c>
      <c r="AM60" s="108">
        <v>3198299</v>
      </c>
      <c r="AN60" s="115">
        <v>65985</v>
      </c>
      <c r="AO60" s="125">
        <v>54.6</v>
      </c>
      <c r="AP60" s="136">
        <v>42387</v>
      </c>
      <c r="AQ60" s="149">
        <v>7.5</v>
      </c>
      <c r="AR60" s="159">
        <v>47.1</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422</v>
      </c>
      <c r="AL61" s="105"/>
      <c r="AM61" s="107">
        <v>3882640</v>
      </c>
      <c r="AN61" s="114">
        <v>78681</v>
      </c>
      <c r="AO61" s="124">
        <v>33.4</v>
      </c>
      <c r="AP61" s="135">
        <v>72794</v>
      </c>
      <c r="AQ61" s="150">
        <v>4.7</v>
      </c>
      <c r="AR61" s="158">
        <v>28.7</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277</v>
      </c>
      <c r="AM62" s="108">
        <v>2645453</v>
      </c>
      <c r="AN62" s="115">
        <v>53560</v>
      </c>
      <c r="AO62" s="125">
        <v>29.5</v>
      </c>
      <c r="AP62" s="136">
        <v>38982</v>
      </c>
      <c r="AQ62" s="149">
        <v>4.3</v>
      </c>
      <c r="AR62" s="159">
        <v>25.2</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rO7/GqJwFSMglIIgItUPUPgp72klW3I3JGAaEczeInR54buEZJYWuUx0zKehCpZmvF7kXLqV5pew3hmBH4nLuA==" saltValue="lVjbSBdCEidZuhfIRKkEU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100</v>
      </c>
    </row>
    <row r="121" spans="125:125" ht="13.5" hidden="1" customHeight="1" x14ac:dyDescent="0.2">
      <c r="DU121" s="78"/>
    </row>
  </sheetData>
  <sheetProtection algorithmName="SHA-512" hashValue="Qo3mssX0UhVOiuquPE5EzEwz2XRWiMWevn7SohJf9QCMjdzm6kQxKyRnHywLKk2hRTavTJshzlcn9ONzRnQY7Q==" saltValue="PxhsS1hUpJdTATIaUFmrIg=="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100</v>
      </c>
    </row>
  </sheetData>
  <sheetProtection algorithmName="SHA-512" hashValue="v9U0KMFtfN8mpRhVU/3Pgw3pnaGMk+fpJbnpGyximFjHTPkzv7Kovq+kBFTn4pllR7EXAbpalxV0EePiccJOvQ==" saltValue="ExbJu0HCcTTTfPlDK1ecx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5</v>
      </c>
      <c r="C46" s="170"/>
      <c r="D46" s="170"/>
      <c r="E46" s="171" t="s">
        <v>16</v>
      </c>
      <c r="F46" s="172" t="s">
        <v>533</v>
      </c>
      <c r="G46" s="176" t="s">
        <v>534</v>
      </c>
      <c r="H46" s="176" t="s">
        <v>535</v>
      </c>
      <c r="I46" s="176" t="s">
        <v>259</v>
      </c>
      <c r="J46" s="181" t="s">
        <v>536</v>
      </c>
    </row>
    <row r="47" spans="2:10" ht="57.75" customHeight="1" x14ac:dyDescent="0.2">
      <c r="B47" s="167"/>
      <c r="C47" s="1013" t="s">
        <v>3</v>
      </c>
      <c r="D47" s="1013"/>
      <c r="E47" s="1014"/>
      <c r="F47" s="173">
        <v>64.05</v>
      </c>
      <c r="G47" s="177">
        <v>66.83</v>
      </c>
      <c r="H47" s="177">
        <v>66.48</v>
      </c>
      <c r="I47" s="177">
        <v>63.93</v>
      </c>
      <c r="J47" s="182">
        <v>63.62</v>
      </c>
    </row>
    <row r="48" spans="2:10" ht="57.75" customHeight="1" x14ac:dyDescent="0.2">
      <c r="B48" s="168"/>
      <c r="C48" s="1015" t="s">
        <v>9</v>
      </c>
      <c r="D48" s="1015"/>
      <c r="E48" s="1016"/>
      <c r="F48" s="174">
        <v>10.9</v>
      </c>
      <c r="G48" s="178">
        <v>10.85</v>
      </c>
      <c r="H48" s="178">
        <v>12.43</v>
      </c>
      <c r="I48" s="178">
        <v>5.56</v>
      </c>
      <c r="J48" s="183">
        <v>5.66</v>
      </c>
    </row>
    <row r="49" spans="2:10" ht="57.75" customHeight="1" x14ac:dyDescent="0.2">
      <c r="B49" s="169"/>
      <c r="C49" s="1017" t="s">
        <v>15</v>
      </c>
      <c r="D49" s="1017"/>
      <c r="E49" s="1018"/>
      <c r="F49" s="175" t="s">
        <v>253</v>
      </c>
      <c r="G49" s="179">
        <v>0.86</v>
      </c>
      <c r="H49" s="179" t="s">
        <v>537</v>
      </c>
      <c r="I49" s="179" t="s">
        <v>538</v>
      </c>
      <c r="J49" s="184" t="s">
        <v>527</v>
      </c>
    </row>
    <row r="50" spans="2:10" ht="13" x14ac:dyDescent="0.2"/>
  </sheetData>
  <sheetProtection algorithmName="SHA-512" hashValue="NIGwkDEXS3P+u/OhGiV3kTGacQi5LBAFQe2cCKnmWRA/8mAKhCSRscFZui3oB2VIFmkz8WJYpaEMi9QpoPqnMA==" saltValue="378PHswLs9AW9qmHbp+HZ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11</v>
      </c>
      <c r="C33" s="192"/>
      <c r="D33" s="192"/>
      <c r="E33" s="194" t="s">
        <v>16</v>
      </c>
      <c r="F33" s="195" t="s">
        <v>533</v>
      </c>
      <c r="G33" s="199" t="s">
        <v>534</v>
      </c>
      <c r="H33" s="199" t="s">
        <v>535</v>
      </c>
      <c r="I33" s="199" t="s">
        <v>259</v>
      </c>
      <c r="J33" s="203" t="s">
        <v>536</v>
      </c>
      <c r="K33" s="185"/>
      <c r="L33" s="185"/>
      <c r="M33" s="185"/>
      <c r="N33" s="185"/>
      <c r="O33" s="185"/>
      <c r="P33" s="185"/>
    </row>
    <row r="34" spans="1:16" ht="39" customHeight="1" x14ac:dyDescent="0.2">
      <c r="A34" s="185"/>
      <c r="B34" s="187"/>
      <c r="C34" s="1023" t="s">
        <v>453</v>
      </c>
      <c r="D34" s="1023"/>
      <c r="E34" s="1024"/>
      <c r="F34" s="196">
        <v>10.83</v>
      </c>
      <c r="G34" s="200">
        <v>10.78</v>
      </c>
      <c r="H34" s="200">
        <v>12.36</v>
      </c>
      <c r="I34" s="200">
        <v>5.5</v>
      </c>
      <c r="J34" s="204">
        <v>5.65</v>
      </c>
      <c r="K34" s="185"/>
      <c r="L34" s="185"/>
      <c r="M34" s="185"/>
      <c r="N34" s="185"/>
      <c r="O34" s="185"/>
      <c r="P34" s="185"/>
    </row>
    <row r="35" spans="1:16" ht="39" customHeight="1" x14ac:dyDescent="0.2">
      <c r="A35" s="185"/>
      <c r="B35" s="188"/>
      <c r="C35" s="1019" t="s">
        <v>205</v>
      </c>
      <c r="D35" s="1019"/>
      <c r="E35" s="1020"/>
      <c r="F35" s="197">
        <v>0.97</v>
      </c>
      <c r="G35" s="201">
        <v>1.19</v>
      </c>
      <c r="H35" s="201">
        <v>1.54</v>
      </c>
      <c r="I35" s="201">
        <v>2.11</v>
      </c>
      <c r="J35" s="205">
        <v>2.37</v>
      </c>
      <c r="K35" s="185"/>
      <c r="L35" s="185"/>
      <c r="M35" s="185"/>
      <c r="N35" s="185"/>
      <c r="O35" s="185"/>
      <c r="P35" s="185"/>
    </row>
    <row r="36" spans="1:16" ht="39" customHeight="1" x14ac:dyDescent="0.2">
      <c r="A36" s="185"/>
      <c r="B36" s="188"/>
      <c r="C36" s="1019" t="s">
        <v>469</v>
      </c>
      <c r="D36" s="1019"/>
      <c r="E36" s="1020"/>
      <c r="F36" s="197">
        <v>0.2</v>
      </c>
      <c r="G36" s="201">
        <v>0.3</v>
      </c>
      <c r="H36" s="201">
        <v>0.44</v>
      </c>
      <c r="I36" s="201">
        <v>0.59</v>
      </c>
      <c r="J36" s="205">
        <v>0.69</v>
      </c>
      <c r="K36" s="185"/>
      <c r="L36" s="185"/>
      <c r="M36" s="185"/>
      <c r="N36" s="185"/>
      <c r="O36" s="185"/>
      <c r="P36" s="185"/>
    </row>
    <row r="37" spans="1:16" ht="39" customHeight="1" x14ac:dyDescent="0.2">
      <c r="A37" s="185"/>
      <c r="B37" s="188"/>
      <c r="C37" s="1019" t="s">
        <v>468</v>
      </c>
      <c r="D37" s="1019"/>
      <c r="E37" s="1020"/>
      <c r="F37" s="197">
        <v>2.2400000000000002</v>
      </c>
      <c r="G37" s="201">
        <v>1.76</v>
      </c>
      <c r="H37" s="201">
        <v>1.46</v>
      </c>
      <c r="I37" s="201">
        <v>0.68</v>
      </c>
      <c r="J37" s="205">
        <v>0.66</v>
      </c>
      <c r="K37" s="185"/>
      <c r="L37" s="185"/>
      <c r="M37" s="185"/>
      <c r="N37" s="185"/>
      <c r="O37" s="185"/>
      <c r="P37" s="185"/>
    </row>
    <row r="38" spans="1:16" ht="39" customHeight="1" x14ac:dyDescent="0.2">
      <c r="A38" s="185"/>
      <c r="B38" s="188"/>
      <c r="C38" s="1019" t="s">
        <v>126</v>
      </c>
      <c r="D38" s="1019"/>
      <c r="E38" s="1020"/>
      <c r="F38" s="197">
        <v>0.19</v>
      </c>
      <c r="G38" s="201">
        <v>0.67</v>
      </c>
      <c r="H38" s="201">
        <v>1.6</v>
      </c>
      <c r="I38" s="201">
        <v>1</v>
      </c>
      <c r="J38" s="205">
        <v>0.57999999999999996</v>
      </c>
      <c r="K38" s="185"/>
      <c r="L38" s="185"/>
      <c r="M38" s="185"/>
      <c r="N38" s="185"/>
      <c r="O38" s="185"/>
      <c r="P38" s="185"/>
    </row>
    <row r="39" spans="1:16" ht="39" customHeight="1" x14ac:dyDescent="0.2">
      <c r="A39" s="185"/>
      <c r="B39" s="188"/>
      <c r="C39" s="1019" t="s">
        <v>178</v>
      </c>
      <c r="D39" s="1019"/>
      <c r="E39" s="1020"/>
      <c r="F39" s="197">
        <v>1.08</v>
      </c>
      <c r="G39" s="201">
        <v>0.85</v>
      </c>
      <c r="H39" s="201">
        <v>0.19</v>
      </c>
      <c r="I39" s="201">
        <v>0.1</v>
      </c>
      <c r="J39" s="205">
        <v>0.44</v>
      </c>
      <c r="K39" s="185"/>
      <c r="L39" s="185"/>
      <c r="M39" s="185"/>
      <c r="N39" s="185"/>
      <c r="O39" s="185"/>
      <c r="P39" s="185"/>
    </row>
    <row r="40" spans="1:16" ht="39" customHeight="1" x14ac:dyDescent="0.2">
      <c r="A40" s="185"/>
      <c r="B40" s="188"/>
      <c r="C40" s="1019" t="s">
        <v>320</v>
      </c>
      <c r="D40" s="1019"/>
      <c r="E40" s="1020"/>
      <c r="F40" s="197">
        <v>0.3</v>
      </c>
      <c r="G40" s="201">
        <v>0.27</v>
      </c>
      <c r="H40" s="201">
        <v>0.27</v>
      </c>
      <c r="I40" s="201">
        <v>0.25</v>
      </c>
      <c r="J40" s="205">
        <v>0.27</v>
      </c>
      <c r="K40" s="185"/>
      <c r="L40" s="185"/>
      <c r="M40" s="185"/>
      <c r="N40" s="185"/>
      <c r="O40" s="185"/>
      <c r="P40" s="185"/>
    </row>
    <row r="41" spans="1:16" ht="39" customHeight="1" x14ac:dyDescent="0.2">
      <c r="A41" s="185"/>
      <c r="B41" s="188"/>
      <c r="C41" s="1019" t="s">
        <v>467</v>
      </c>
      <c r="D41" s="1019"/>
      <c r="E41" s="1020"/>
      <c r="F41" s="197">
        <v>7.0000000000000007E-2</v>
      </c>
      <c r="G41" s="201">
        <v>0.04</v>
      </c>
      <c r="H41" s="201">
        <v>0.01</v>
      </c>
      <c r="I41" s="201">
        <v>0.06</v>
      </c>
      <c r="J41" s="205">
        <v>0.12</v>
      </c>
      <c r="K41" s="185"/>
      <c r="L41" s="185"/>
      <c r="M41" s="185"/>
      <c r="N41" s="185"/>
      <c r="O41" s="185"/>
      <c r="P41" s="185"/>
    </row>
    <row r="42" spans="1:16" ht="39" customHeight="1" x14ac:dyDescent="0.2">
      <c r="A42" s="185"/>
      <c r="B42" s="189"/>
      <c r="C42" s="1019" t="s">
        <v>539</v>
      </c>
      <c r="D42" s="1019"/>
      <c r="E42" s="1020"/>
      <c r="F42" s="197" t="s">
        <v>200</v>
      </c>
      <c r="G42" s="201" t="s">
        <v>200</v>
      </c>
      <c r="H42" s="201" t="s">
        <v>200</v>
      </c>
      <c r="I42" s="201" t="s">
        <v>200</v>
      </c>
      <c r="J42" s="205" t="s">
        <v>200</v>
      </c>
      <c r="K42" s="185"/>
      <c r="L42" s="185"/>
      <c r="M42" s="185"/>
      <c r="N42" s="185"/>
      <c r="O42" s="185"/>
      <c r="P42" s="185"/>
    </row>
    <row r="43" spans="1:16" ht="39" customHeight="1" x14ac:dyDescent="0.2">
      <c r="A43" s="185"/>
      <c r="B43" s="190"/>
      <c r="C43" s="1021" t="s">
        <v>306</v>
      </c>
      <c r="D43" s="1021"/>
      <c r="E43" s="1022"/>
      <c r="F43" s="198">
        <v>0.16</v>
      </c>
      <c r="G43" s="202">
        <v>0.11</v>
      </c>
      <c r="H43" s="202">
        <v>0.1</v>
      </c>
      <c r="I43" s="202">
        <v>0.1</v>
      </c>
      <c r="J43" s="206">
        <v>0.04</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qRIRHws0+fPYUlUTt7fTte3vxzqF+KtC+Qf9let+APiSMi4D83+X/JzwZAtmTOaIAZvCCi8NCu9hUOP6bKoD0w==" saltValue="oMz1Jh4IqPKXBHgw93VnK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5">
      <c r="A44" s="85"/>
      <c r="B44" s="207" t="s">
        <v>20</v>
      </c>
      <c r="C44" s="213"/>
      <c r="D44" s="213"/>
      <c r="E44" s="221"/>
      <c r="F44" s="221"/>
      <c r="G44" s="221"/>
      <c r="H44" s="221"/>
      <c r="I44" s="221"/>
      <c r="J44" s="224" t="s">
        <v>16</v>
      </c>
      <c r="K44" s="226" t="s">
        <v>533</v>
      </c>
      <c r="L44" s="235" t="s">
        <v>534</v>
      </c>
      <c r="M44" s="235" t="s">
        <v>535</v>
      </c>
      <c r="N44" s="235" t="s">
        <v>259</v>
      </c>
      <c r="O44" s="244" t="s">
        <v>536</v>
      </c>
      <c r="P44" s="85"/>
      <c r="Q44" s="85"/>
      <c r="R44" s="85"/>
      <c r="S44" s="85"/>
      <c r="T44" s="85"/>
      <c r="U44" s="85"/>
    </row>
    <row r="45" spans="1:21" ht="30.75" customHeight="1" x14ac:dyDescent="0.2">
      <c r="A45" s="85"/>
      <c r="B45" s="1040" t="s">
        <v>24</v>
      </c>
      <c r="C45" s="1041"/>
      <c r="D45" s="216"/>
      <c r="E45" s="1054" t="s">
        <v>22</v>
      </c>
      <c r="F45" s="1054"/>
      <c r="G45" s="1054"/>
      <c r="H45" s="1054"/>
      <c r="I45" s="1054"/>
      <c r="J45" s="1055"/>
      <c r="K45" s="227">
        <v>1355</v>
      </c>
      <c r="L45" s="236">
        <v>1441</v>
      </c>
      <c r="M45" s="236">
        <v>1557</v>
      </c>
      <c r="N45" s="236">
        <v>1610</v>
      </c>
      <c r="O45" s="245">
        <v>1600</v>
      </c>
      <c r="P45" s="85"/>
      <c r="Q45" s="85"/>
      <c r="R45" s="85"/>
      <c r="S45" s="85"/>
      <c r="T45" s="85"/>
      <c r="U45" s="85"/>
    </row>
    <row r="46" spans="1:21" ht="30.75" customHeight="1" x14ac:dyDescent="0.2">
      <c r="A46" s="85"/>
      <c r="B46" s="1042"/>
      <c r="C46" s="1043"/>
      <c r="D46" s="217"/>
      <c r="E46" s="1046" t="s">
        <v>27</v>
      </c>
      <c r="F46" s="1046"/>
      <c r="G46" s="1046"/>
      <c r="H46" s="1046"/>
      <c r="I46" s="1046"/>
      <c r="J46" s="1047"/>
      <c r="K46" s="228" t="s">
        <v>200</v>
      </c>
      <c r="L46" s="237" t="s">
        <v>200</v>
      </c>
      <c r="M46" s="237" t="s">
        <v>200</v>
      </c>
      <c r="N46" s="237" t="s">
        <v>200</v>
      </c>
      <c r="O46" s="246" t="s">
        <v>200</v>
      </c>
      <c r="P46" s="85"/>
      <c r="Q46" s="85"/>
      <c r="R46" s="85"/>
      <c r="S46" s="85"/>
      <c r="T46" s="85"/>
      <c r="U46" s="85"/>
    </row>
    <row r="47" spans="1:21" ht="30.75" customHeight="1" x14ac:dyDescent="0.2">
      <c r="A47" s="85"/>
      <c r="B47" s="1042"/>
      <c r="C47" s="1043"/>
      <c r="D47" s="217"/>
      <c r="E47" s="1046" t="s">
        <v>31</v>
      </c>
      <c r="F47" s="1046"/>
      <c r="G47" s="1046"/>
      <c r="H47" s="1046"/>
      <c r="I47" s="1046"/>
      <c r="J47" s="1047"/>
      <c r="K47" s="228" t="s">
        <v>200</v>
      </c>
      <c r="L47" s="237" t="s">
        <v>200</v>
      </c>
      <c r="M47" s="237" t="s">
        <v>200</v>
      </c>
      <c r="N47" s="237" t="s">
        <v>200</v>
      </c>
      <c r="O47" s="246" t="s">
        <v>200</v>
      </c>
      <c r="P47" s="85"/>
      <c r="Q47" s="85"/>
      <c r="R47" s="85"/>
      <c r="S47" s="85"/>
      <c r="T47" s="85"/>
      <c r="U47" s="85"/>
    </row>
    <row r="48" spans="1:21" ht="30.75" customHeight="1" x14ac:dyDescent="0.2">
      <c r="A48" s="85"/>
      <c r="B48" s="1042"/>
      <c r="C48" s="1043"/>
      <c r="D48" s="217"/>
      <c r="E48" s="1046" t="s">
        <v>34</v>
      </c>
      <c r="F48" s="1046"/>
      <c r="G48" s="1046"/>
      <c r="H48" s="1046"/>
      <c r="I48" s="1046"/>
      <c r="J48" s="1047"/>
      <c r="K48" s="228">
        <v>433</v>
      </c>
      <c r="L48" s="237">
        <v>428</v>
      </c>
      <c r="M48" s="237">
        <v>434</v>
      </c>
      <c r="N48" s="237">
        <v>444</v>
      </c>
      <c r="O48" s="246">
        <v>435</v>
      </c>
      <c r="P48" s="85"/>
      <c r="Q48" s="85"/>
      <c r="R48" s="85"/>
      <c r="S48" s="85"/>
      <c r="T48" s="85"/>
      <c r="U48" s="85"/>
    </row>
    <row r="49" spans="1:21" ht="30.75" customHeight="1" x14ac:dyDescent="0.2">
      <c r="A49" s="85"/>
      <c r="B49" s="1042"/>
      <c r="C49" s="1043"/>
      <c r="D49" s="217"/>
      <c r="E49" s="1046" t="s">
        <v>0</v>
      </c>
      <c r="F49" s="1046"/>
      <c r="G49" s="1046"/>
      <c r="H49" s="1046"/>
      <c r="I49" s="1046"/>
      <c r="J49" s="1047"/>
      <c r="K49" s="228">
        <v>28</v>
      </c>
      <c r="L49" s="237">
        <v>30</v>
      </c>
      <c r="M49" s="237">
        <v>30</v>
      </c>
      <c r="N49" s="237">
        <v>44</v>
      </c>
      <c r="O49" s="246">
        <v>40</v>
      </c>
      <c r="P49" s="85"/>
      <c r="Q49" s="85"/>
      <c r="R49" s="85"/>
      <c r="S49" s="85"/>
      <c r="T49" s="85"/>
      <c r="U49" s="85"/>
    </row>
    <row r="50" spans="1:21" ht="30.75" customHeight="1" x14ac:dyDescent="0.2">
      <c r="A50" s="85"/>
      <c r="B50" s="1042"/>
      <c r="C50" s="1043"/>
      <c r="D50" s="217"/>
      <c r="E50" s="1046" t="s">
        <v>39</v>
      </c>
      <c r="F50" s="1046"/>
      <c r="G50" s="1046"/>
      <c r="H50" s="1046"/>
      <c r="I50" s="1046"/>
      <c r="J50" s="1047"/>
      <c r="K50" s="228" t="s">
        <v>200</v>
      </c>
      <c r="L50" s="237" t="s">
        <v>200</v>
      </c>
      <c r="M50" s="237" t="s">
        <v>200</v>
      </c>
      <c r="N50" s="237" t="s">
        <v>200</v>
      </c>
      <c r="O50" s="246" t="s">
        <v>200</v>
      </c>
      <c r="P50" s="85"/>
      <c r="Q50" s="85"/>
      <c r="R50" s="85"/>
      <c r="S50" s="85"/>
      <c r="T50" s="85"/>
      <c r="U50" s="85"/>
    </row>
    <row r="51" spans="1:21" ht="30.75" customHeight="1" x14ac:dyDescent="0.2">
      <c r="A51" s="85"/>
      <c r="B51" s="1044"/>
      <c r="C51" s="1045"/>
      <c r="D51" s="218"/>
      <c r="E51" s="1046" t="s">
        <v>42</v>
      </c>
      <c r="F51" s="1046"/>
      <c r="G51" s="1046"/>
      <c r="H51" s="1046"/>
      <c r="I51" s="1046"/>
      <c r="J51" s="1047"/>
      <c r="K51" s="228" t="s">
        <v>200</v>
      </c>
      <c r="L51" s="237" t="s">
        <v>200</v>
      </c>
      <c r="M51" s="237" t="s">
        <v>200</v>
      </c>
      <c r="N51" s="237" t="s">
        <v>200</v>
      </c>
      <c r="O51" s="246" t="s">
        <v>200</v>
      </c>
      <c r="P51" s="85"/>
      <c r="Q51" s="85"/>
      <c r="R51" s="85"/>
      <c r="S51" s="85"/>
      <c r="T51" s="85"/>
      <c r="U51" s="85"/>
    </row>
    <row r="52" spans="1:21" ht="30.75" customHeight="1" x14ac:dyDescent="0.2">
      <c r="A52" s="85"/>
      <c r="B52" s="1048" t="s">
        <v>47</v>
      </c>
      <c r="C52" s="1049"/>
      <c r="D52" s="218"/>
      <c r="E52" s="1046" t="s">
        <v>49</v>
      </c>
      <c r="F52" s="1046"/>
      <c r="G52" s="1046"/>
      <c r="H52" s="1046"/>
      <c r="I52" s="1046"/>
      <c r="J52" s="1047"/>
      <c r="K52" s="228">
        <v>1441</v>
      </c>
      <c r="L52" s="237">
        <v>1467</v>
      </c>
      <c r="M52" s="237">
        <v>1487</v>
      </c>
      <c r="N52" s="237">
        <v>1514</v>
      </c>
      <c r="O52" s="246">
        <v>1533</v>
      </c>
      <c r="P52" s="85"/>
      <c r="Q52" s="85"/>
      <c r="R52" s="85"/>
      <c r="S52" s="85"/>
      <c r="T52" s="85"/>
      <c r="U52" s="85"/>
    </row>
    <row r="53" spans="1:21" ht="30.75" customHeight="1" x14ac:dyDescent="0.2">
      <c r="A53" s="85"/>
      <c r="B53" s="1050" t="s">
        <v>51</v>
      </c>
      <c r="C53" s="1051"/>
      <c r="D53" s="219"/>
      <c r="E53" s="1052" t="s">
        <v>54</v>
      </c>
      <c r="F53" s="1052"/>
      <c r="G53" s="1052"/>
      <c r="H53" s="1052"/>
      <c r="I53" s="1052"/>
      <c r="J53" s="1053"/>
      <c r="K53" s="229">
        <v>375</v>
      </c>
      <c r="L53" s="238">
        <v>432</v>
      </c>
      <c r="M53" s="238">
        <v>534</v>
      </c>
      <c r="N53" s="238">
        <v>584</v>
      </c>
      <c r="O53" s="247">
        <v>542</v>
      </c>
      <c r="P53" s="85"/>
      <c r="Q53" s="85"/>
      <c r="R53" s="85"/>
      <c r="S53" s="85"/>
      <c r="T53" s="85"/>
      <c r="U53" s="85"/>
    </row>
    <row r="54" spans="1:21" ht="24" customHeight="1" x14ac:dyDescent="0.25">
      <c r="A54" s="85"/>
      <c r="B54" s="208" t="s">
        <v>56</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8</v>
      </c>
      <c r="C56" s="214"/>
      <c r="D56" s="214"/>
      <c r="E56" s="214"/>
      <c r="F56" s="214"/>
      <c r="G56" s="214"/>
      <c r="H56" s="214"/>
      <c r="I56" s="214"/>
      <c r="J56" s="214"/>
      <c r="K56" s="230"/>
      <c r="L56" s="230"/>
      <c r="M56" s="230"/>
      <c r="N56" s="230"/>
      <c r="O56" s="248" t="s">
        <v>25</v>
      </c>
      <c r="P56" s="85"/>
      <c r="Q56" s="85"/>
      <c r="R56" s="85"/>
      <c r="S56" s="85"/>
      <c r="T56" s="85"/>
      <c r="U56" s="85"/>
    </row>
    <row r="57" spans="1:21" ht="31.5" customHeight="1" x14ac:dyDescent="0.25">
      <c r="A57" s="85"/>
      <c r="B57" s="210"/>
      <c r="C57" s="215"/>
      <c r="D57" s="215"/>
      <c r="E57" s="222"/>
      <c r="F57" s="222"/>
      <c r="G57" s="222"/>
      <c r="H57" s="222"/>
      <c r="I57" s="222"/>
      <c r="J57" s="225" t="s">
        <v>16</v>
      </c>
      <c r="K57" s="231" t="s">
        <v>533</v>
      </c>
      <c r="L57" s="239" t="s">
        <v>534</v>
      </c>
      <c r="M57" s="239" t="s">
        <v>535</v>
      </c>
      <c r="N57" s="239" t="s">
        <v>259</v>
      </c>
      <c r="O57" s="249" t="s">
        <v>536</v>
      </c>
      <c r="P57" s="85"/>
      <c r="Q57" s="85"/>
      <c r="R57" s="85"/>
      <c r="S57" s="85"/>
      <c r="T57" s="85"/>
      <c r="U57" s="85"/>
    </row>
    <row r="58" spans="1:21" ht="31.5" customHeight="1" x14ac:dyDescent="0.2">
      <c r="B58" s="1034" t="s">
        <v>60</v>
      </c>
      <c r="C58" s="1035"/>
      <c r="D58" s="1025" t="s">
        <v>62</v>
      </c>
      <c r="E58" s="1026"/>
      <c r="F58" s="1026"/>
      <c r="G58" s="1026"/>
      <c r="H58" s="1026"/>
      <c r="I58" s="1026"/>
      <c r="J58" s="1027"/>
      <c r="K58" s="232"/>
      <c r="L58" s="240"/>
      <c r="M58" s="240"/>
      <c r="N58" s="240"/>
      <c r="O58" s="250"/>
    </row>
    <row r="59" spans="1:21" ht="31.5" customHeight="1" x14ac:dyDescent="0.2">
      <c r="B59" s="1036"/>
      <c r="C59" s="1037"/>
      <c r="D59" s="1028" t="s">
        <v>13</v>
      </c>
      <c r="E59" s="1029"/>
      <c r="F59" s="1029"/>
      <c r="G59" s="1029"/>
      <c r="H59" s="1029"/>
      <c r="I59" s="1029"/>
      <c r="J59" s="1030"/>
      <c r="K59" s="233"/>
      <c r="L59" s="241"/>
      <c r="M59" s="241"/>
      <c r="N59" s="241"/>
      <c r="O59" s="251"/>
    </row>
    <row r="60" spans="1:21" ht="31.5" customHeight="1" x14ac:dyDescent="0.2">
      <c r="B60" s="1038"/>
      <c r="C60" s="1039"/>
      <c r="D60" s="1031" t="s">
        <v>63</v>
      </c>
      <c r="E60" s="1032"/>
      <c r="F60" s="1032"/>
      <c r="G60" s="1032"/>
      <c r="H60" s="1032"/>
      <c r="I60" s="1032"/>
      <c r="J60" s="1033"/>
      <c r="K60" s="234"/>
      <c r="L60" s="242"/>
      <c r="M60" s="242"/>
      <c r="N60" s="242"/>
      <c r="O60" s="252"/>
    </row>
    <row r="61" spans="1:21" ht="24" customHeight="1" x14ac:dyDescent="0.2">
      <c r="B61" s="211"/>
      <c r="C61" s="211"/>
      <c r="D61" s="220" t="s">
        <v>48</v>
      </c>
      <c r="E61" s="223"/>
      <c r="F61" s="223"/>
      <c r="G61" s="223"/>
      <c r="H61" s="223"/>
      <c r="I61" s="223"/>
      <c r="J61" s="223"/>
      <c r="K61" s="223"/>
      <c r="L61" s="223"/>
      <c r="M61" s="223"/>
      <c r="N61" s="223"/>
      <c r="O61" s="223"/>
    </row>
    <row r="62" spans="1:21" ht="24" customHeight="1" x14ac:dyDescent="0.2">
      <c r="B62" s="212"/>
      <c r="C62" s="212"/>
      <c r="D62" s="220" t="s">
        <v>41</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gy2d+ExjPD9Hmtw+Hdu7gLXVkW1anOcksEyPOWg4BzHDys2HG4Fld/78aiM0/hjCYn/HjCvIJZWkCiI4bCpVlA==" saltValue="b2wAm572Xt2tETXOxMW+t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5">
      <c r="B40" s="207" t="s">
        <v>20</v>
      </c>
      <c r="C40" s="213"/>
      <c r="D40" s="213"/>
      <c r="E40" s="221"/>
      <c r="F40" s="221"/>
      <c r="G40" s="221"/>
      <c r="H40" s="224" t="s">
        <v>16</v>
      </c>
      <c r="I40" s="226" t="s">
        <v>533</v>
      </c>
      <c r="J40" s="235" t="s">
        <v>534</v>
      </c>
      <c r="K40" s="235" t="s">
        <v>535</v>
      </c>
      <c r="L40" s="235" t="s">
        <v>259</v>
      </c>
      <c r="M40" s="264" t="s">
        <v>536</v>
      </c>
    </row>
    <row r="41" spans="2:13" ht="27.75" customHeight="1" x14ac:dyDescent="0.2">
      <c r="B41" s="1040" t="s">
        <v>36</v>
      </c>
      <c r="C41" s="1041"/>
      <c r="D41" s="216"/>
      <c r="E41" s="1065" t="s">
        <v>58</v>
      </c>
      <c r="F41" s="1065"/>
      <c r="G41" s="1065"/>
      <c r="H41" s="1066"/>
      <c r="I41" s="257">
        <v>16520</v>
      </c>
      <c r="J41" s="261">
        <v>18916</v>
      </c>
      <c r="K41" s="261">
        <v>18661</v>
      </c>
      <c r="L41" s="261">
        <v>18905</v>
      </c>
      <c r="M41" s="265">
        <v>23431</v>
      </c>
    </row>
    <row r="42" spans="2:13" ht="27.75" customHeight="1" x14ac:dyDescent="0.2">
      <c r="B42" s="1042"/>
      <c r="C42" s="1043"/>
      <c r="D42" s="217"/>
      <c r="E42" s="1056" t="s">
        <v>69</v>
      </c>
      <c r="F42" s="1056"/>
      <c r="G42" s="1056"/>
      <c r="H42" s="1057"/>
      <c r="I42" s="258" t="s">
        <v>200</v>
      </c>
      <c r="J42" s="262" t="s">
        <v>200</v>
      </c>
      <c r="K42" s="262" t="s">
        <v>200</v>
      </c>
      <c r="L42" s="262" t="s">
        <v>200</v>
      </c>
      <c r="M42" s="266" t="s">
        <v>200</v>
      </c>
    </row>
    <row r="43" spans="2:13" ht="27.75" customHeight="1" x14ac:dyDescent="0.2">
      <c r="B43" s="1042"/>
      <c r="C43" s="1043"/>
      <c r="D43" s="217"/>
      <c r="E43" s="1056" t="s">
        <v>71</v>
      </c>
      <c r="F43" s="1056"/>
      <c r="G43" s="1056"/>
      <c r="H43" s="1057"/>
      <c r="I43" s="258">
        <v>5689</v>
      </c>
      <c r="J43" s="262">
        <v>5399</v>
      </c>
      <c r="K43" s="262">
        <v>5173</v>
      </c>
      <c r="L43" s="262">
        <v>5113</v>
      </c>
      <c r="M43" s="266">
        <v>5293</v>
      </c>
    </row>
    <row r="44" spans="2:13" ht="27.75" customHeight="1" x14ac:dyDescent="0.2">
      <c r="B44" s="1042"/>
      <c r="C44" s="1043"/>
      <c r="D44" s="217"/>
      <c r="E44" s="1056" t="s">
        <v>73</v>
      </c>
      <c r="F44" s="1056"/>
      <c r="G44" s="1056"/>
      <c r="H44" s="1057"/>
      <c r="I44" s="258">
        <v>117</v>
      </c>
      <c r="J44" s="262">
        <v>170</v>
      </c>
      <c r="K44" s="262">
        <v>149</v>
      </c>
      <c r="L44" s="262">
        <v>135</v>
      </c>
      <c r="M44" s="266">
        <v>118</v>
      </c>
    </row>
    <row r="45" spans="2:13" ht="27.75" customHeight="1" x14ac:dyDescent="0.2">
      <c r="B45" s="1042"/>
      <c r="C45" s="1043"/>
      <c r="D45" s="217"/>
      <c r="E45" s="1056" t="s">
        <v>75</v>
      </c>
      <c r="F45" s="1056"/>
      <c r="G45" s="1056"/>
      <c r="H45" s="1057"/>
      <c r="I45" s="258">
        <v>2711</v>
      </c>
      <c r="J45" s="262">
        <v>2614</v>
      </c>
      <c r="K45" s="262">
        <v>2548</v>
      </c>
      <c r="L45" s="262">
        <v>2487</v>
      </c>
      <c r="M45" s="266">
        <v>2483</v>
      </c>
    </row>
    <row r="46" spans="2:13" ht="27.75" customHeight="1" x14ac:dyDescent="0.2">
      <c r="B46" s="1042"/>
      <c r="C46" s="1043"/>
      <c r="D46" s="218"/>
      <c r="E46" s="1056" t="s">
        <v>74</v>
      </c>
      <c r="F46" s="1056"/>
      <c r="G46" s="1056"/>
      <c r="H46" s="1057"/>
      <c r="I46" s="258">
        <v>16</v>
      </c>
      <c r="J46" s="262">
        <v>4</v>
      </c>
      <c r="K46" s="262">
        <v>11</v>
      </c>
      <c r="L46" s="262">
        <v>10</v>
      </c>
      <c r="M46" s="266">
        <v>11</v>
      </c>
    </row>
    <row r="47" spans="2:13" ht="27.75" customHeight="1" x14ac:dyDescent="0.2">
      <c r="B47" s="1042"/>
      <c r="C47" s="1043"/>
      <c r="D47" s="254"/>
      <c r="E47" s="1062" t="s">
        <v>77</v>
      </c>
      <c r="F47" s="1063"/>
      <c r="G47" s="1063"/>
      <c r="H47" s="1064"/>
      <c r="I47" s="258" t="s">
        <v>200</v>
      </c>
      <c r="J47" s="262" t="s">
        <v>200</v>
      </c>
      <c r="K47" s="262" t="s">
        <v>200</v>
      </c>
      <c r="L47" s="262" t="s">
        <v>200</v>
      </c>
      <c r="M47" s="266" t="s">
        <v>200</v>
      </c>
    </row>
    <row r="48" spans="2:13" ht="27.75" customHeight="1" x14ac:dyDescent="0.2">
      <c r="B48" s="1042"/>
      <c r="C48" s="1043"/>
      <c r="D48" s="217"/>
      <c r="E48" s="1056" t="s">
        <v>83</v>
      </c>
      <c r="F48" s="1056"/>
      <c r="G48" s="1056"/>
      <c r="H48" s="1057"/>
      <c r="I48" s="258" t="s">
        <v>200</v>
      </c>
      <c r="J48" s="262" t="s">
        <v>200</v>
      </c>
      <c r="K48" s="262" t="s">
        <v>200</v>
      </c>
      <c r="L48" s="262" t="s">
        <v>200</v>
      </c>
      <c r="M48" s="266" t="s">
        <v>200</v>
      </c>
    </row>
    <row r="49" spans="2:13" ht="27.75" customHeight="1" x14ac:dyDescent="0.2">
      <c r="B49" s="1044"/>
      <c r="C49" s="1045"/>
      <c r="D49" s="217"/>
      <c r="E49" s="1056" t="s">
        <v>88</v>
      </c>
      <c r="F49" s="1056"/>
      <c r="G49" s="1056"/>
      <c r="H49" s="1057"/>
      <c r="I49" s="258" t="s">
        <v>200</v>
      </c>
      <c r="J49" s="262" t="s">
        <v>200</v>
      </c>
      <c r="K49" s="262" t="s">
        <v>200</v>
      </c>
      <c r="L49" s="262" t="s">
        <v>200</v>
      </c>
      <c r="M49" s="266" t="s">
        <v>200</v>
      </c>
    </row>
    <row r="50" spans="2:13" ht="27.75" customHeight="1" x14ac:dyDescent="0.2">
      <c r="B50" s="1060" t="s">
        <v>90</v>
      </c>
      <c r="C50" s="1061"/>
      <c r="D50" s="255"/>
      <c r="E50" s="1056" t="s">
        <v>91</v>
      </c>
      <c r="F50" s="1056"/>
      <c r="G50" s="1056"/>
      <c r="H50" s="1057"/>
      <c r="I50" s="258">
        <v>13660</v>
      </c>
      <c r="J50" s="262">
        <v>14618</v>
      </c>
      <c r="K50" s="262">
        <v>15023</v>
      </c>
      <c r="L50" s="262">
        <v>14788</v>
      </c>
      <c r="M50" s="266">
        <v>15813</v>
      </c>
    </row>
    <row r="51" spans="2:13" ht="27.75" customHeight="1" x14ac:dyDescent="0.2">
      <c r="B51" s="1042"/>
      <c r="C51" s="1043"/>
      <c r="D51" s="217"/>
      <c r="E51" s="1056" t="s">
        <v>93</v>
      </c>
      <c r="F51" s="1056"/>
      <c r="G51" s="1056"/>
      <c r="H51" s="1057"/>
      <c r="I51" s="258">
        <v>11</v>
      </c>
      <c r="J51" s="262">
        <v>8</v>
      </c>
      <c r="K51" s="262">
        <v>4</v>
      </c>
      <c r="L51" s="262" t="s">
        <v>200</v>
      </c>
      <c r="M51" s="266" t="s">
        <v>200</v>
      </c>
    </row>
    <row r="52" spans="2:13" ht="27.75" customHeight="1" x14ac:dyDescent="0.2">
      <c r="B52" s="1044"/>
      <c r="C52" s="1045"/>
      <c r="D52" s="217"/>
      <c r="E52" s="1056" t="s">
        <v>45</v>
      </c>
      <c r="F52" s="1056"/>
      <c r="G52" s="1056"/>
      <c r="H52" s="1057"/>
      <c r="I52" s="258">
        <v>17406</v>
      </c>
      <c r="J52" s="262">
        <v>18712</v>
      </c>
      <c r="K52" s="262">
        <v>18233</v>
      </c>
      <c r="L52" s="262">
        <v>18438</v>
      </c>
      <c r="M52" s="266">
        <v>21569</v>
      </c>
    </row>
    <row r="53" spans="2:13" ht="27.75" customHeight="1" x14ac:dyDescent="0.2">
      <c r="B53" s="1050" t="s">
        <v>51</v>
      </c>
      <c r="C53" s="1051"/>
      <c r="D53" s="219"/>
      <c r="E53" s="1058" t="s">
        <v>97</v>
      </c>
      <c r="F53" s="1058"/>
      <c r="G53" s="1058"/>
      <c r="H53" s="1059"/>
      <c r="I53" s="259">
        <v>-6024</v>
      </c>
      <c r="J53" s="263">
        <v>-6234</v>
      </c>
      <c r="K53" s="263">
        <v>-6719</v>
      </c>
      <c r="L53" s="263">
        <v>-6575</v>
      </c>
      <c r="M53" s="267">
        <v>-6048</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sybjndwY+zl4p9mEqbdCL9YYD/Vvnbh7D7G2ZuAm9dYhoAY7b4cQpvY0aT59vwJgWMvjZwL5CW9Y/JKBII06VQ==" saltValue="oOI+BhnXeMQIGiXx5chSb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46" customWidth="1"/>
    <col min="2" max="2" width="16.36328125" style="46" customWidth="1"/>
    <col min="3" max="5" width="26.1796875" style="46" customWidth="1"/>
    <col min="6" max="8" width="24.179687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95</v>
      </c>
    </row>
    <row r="54" spans="2:8" ht="29.25" customHeight="1" x14ac:dyDescent="0.3">
      <c r="B54" s="268" t="s">
        <v>5</v>
      </c>
      <c r="C54" s="274"/>
      <c r="D54" s="274"/>
      <c r="E54" s="275" t="s">
        <v>16</v>
      </c>
      <c r="F54" s="276" t="s">
        <v>535</v>
      </c>
      <c r="G54" s="276" t="s">
        <v>259</v>
      </c>
      <c r="H54" s="284" t="s">
        <v>536</v>
      </c>
    </row>
    <row r="55" spans="2:8" ht="52.5" customHeight="1" x14ac:dyDescent="0.2">
      <c r="B55" s="269"/>
      <c r="C55" s="1075" t="s">
        <v>102</v>
      </c>
      <c r="D55" s="1075"/>
      <c r="E55" s="1076"/>
      <c r="F55" s="277">
        <v>8058</v>
      </c>
      <c r="G55" s="277">
        <v>7904</v>
      </c>
      <c r="H55" s="285">
        <v>8032</v>
      </c>
    </row>
    <row r="56" spans="2:8" ht="52.5" customHeight="1" x14ac:dyDescent="0.2">
      <c r="B56" s="270"/>
      <c r="C56" s="1077" t="s">
        <v>105</v>
      </c>
      <c r="D56" s="1077"/>
      <c r="E56" s="1078"/>
      <c r="F56" s="278">
        <v>730</v>
      </c>
      <c r="G56" s="278">
        <v>813</v>
      </c>
      <c r="H56" s="286">
        <v>887</v>
      </c>
    </row>
    <row r="57" spans="2:8" ht="53.25" customHeight="1" x14ac:dyDescent="0.2">
      <c r="B57" s="270"/>
      <c r="C57" s="1079" t="s">
        <v>67</v>
      </c>
      <c r="D57" s="1079"/>
      <c r="E57" s="1080"/>
      <c r="F57" s="279">
        <v>1936</v>
      </c>
      <c r="G57" s="279">
        <v>1962</v>
      </c>
      <c r="H57" s="287">
        <v>5956</v>
      </c>
    </row>
    <row r="58" spans="2:8" ht="45.75" customHeight="1" x14ac:dyDescent="0.2">
      <c r="B58" s="271"/>
      <c r="C58" s="1067" t="s">
        <v>498</v>
      </c>
      <c r="D58" s="1068"/>
      <c r="E58" s="1069"/>
      <c r="F58" s="280">
        <v>0</v>
      </c>
      <c r="G58" s="280">
        <v>0</v>
      </c>
      <c r="H58" s="288">
        <v>2117</v>
      </c>
    </row>
    <row r="59" spans="2:8" ht="45.75" customHeight="1" x14ac:dyDescent="0.2">
      <c r="B59" s="271"/>
      <c r="C59" s="1067" t="s">
        <v>542</v>
      </c>
      <c r="D59" s="1068"/>
      <c r="E59" s="1069"/>
      <c r="F59" s="280">
        <v>0</v>
      </c>
      <c r="G59" s="280">
        <v>0</v>
      </c>
      <c r="H59" s="288">
        <v>1863</v>
      </c>
    </row>
    <row r="60" spans="2:8" ht="45.75" customHeight="1" x14ac:dyDescent="0.2">
      <c r="B60" s="271"/>
      <c r="C60" s="1067" t="s">
        <v>40</v>
      </c>
      <c r="D60" s="1068"/>
      <c r="E60" s="1069"/>
      <c r="F60" s="280">
        <v>657</v>
      </c>
      <c r="G60" s="280">
        <v>662</v>
      </c>
      <c r="H60" s="288">
        <v>672</v>
      </c>
    </row>
    <row r="61" spans="2:8" ht="45.75" customHeight="1" x14ac:dyDescent="0.2">
      <c r="B61" s="271"/>
      <c r="C61" s="1067" t="s">
        <v>418</v>
      </c>
      <c r="D61" s="1068"/>
      <c r="E61" s="1069"/>
      <c r="F61" s="280">
        <v>0</v>
      </c>
      <c r="G61" s="280">
        <v>0</v>
      </c>
      <c r="H61" s="288">
        <v>344</v>
      </c>
    </row>
    <row r="62" spans="2:8" ht="45.75" customHeight="1" x14ac:dyDescent="0.2">
      <c r="B62" s="272"/>
      <c r="C62" s="1070" t="s">
        <v>543</v>
      </c>
      <c r="D62" s="1071"/>
      <c r="E62" s="1072"/>
      <c r="F62" s="281">
        <v>380</v>
      </c>
      <c r="G62" s="281">
        <v>380</v>
      </c>
      <c r="H62" s="289">
        <v>327</v>
      </c>
    </row>
    <row r="63" spans="2:8" ht="52.5" customHeight="1" x14ac:dyDescent="0.2">
      <c r="B63" s="273"/>
      <c r="C63" s="1073" t="s">
        <v>107</v>
      </c>
      <c r="D63" s="1073"/>
      <c r="E63" s="1074"/>
      <c r="F63" s="282">
        <v>10724</v>
      </c>
      <c r="G63" s="282">
        <v>10679</v>
      </c>
      <c r="H63" s="290">
        <v>14875</v>
      </c>
    </row>
    <row r="64" spans="2:8" ht="13" x14ac:dyDescent="0.2"/>
  </sheetData>
  <sheetProtection algorithmName="SHA-512" hashValue="hWajPXnZWagIJFjFK52OTqgjsqx754lEiiWTY3yB8WwsqwUvulcc/BNtggwRNDQH0EJHFZDiivT+phGKBPkTaA==" saltValue="+AJFYgx9Gx3zh/iSV6B3b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9F4C-499C-4D78-98D8-6A1C605AC13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081"/>
      <c r="B1" s="1082"/>
      <c r="DD1" s="90"/>
      <c r="DE1" s="90"/>
    </row>
    <row r="2" spans="1:109" ht="2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 x14ac:dyDescent="0.2">
      <c r="DD19" s="90"/>
      <c r="DE19" s="90"/>
    </row>
    <row r="20" spans="1:109" ht="13"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086"/>
      <c r="DD40" s="1086"/>
      <c r="DE40" s="90"/>
    </row>
    <row r="41" spans="2:109" ht="16.5" x14ac:dyDescent="0.2">
      <c r="B41" s="82" t="s">
        <v>544</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087"/>
      <c r="I42" s="1088"/>
      <c r="J42" s="1088"/>
      <c r="K42" s="1088"/>
      <c r="AM42" s="1087"/>
      <c r="AN42" s="1087" t="s">
        <v>545</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546</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 x14ac:dyDescent="0.2">
      <c r="B49" s="80"/>
      <c r="AN49" s="90" t="s">
        <v>547</v>
      </c>
    </row>
    <row r="50" spans="1:109" ht="13"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533</v>
      </c>
      <c r="BQ50" s="1105"/>
      <c r="BR50" s="1105"/>
      <c r="BS50" s="1105"/>
      <c r="BT50" s="1105"/>
      <c r="BU50" s="1105"/>
      <c r="BV50" s="1105"/>
      <c r="BW50" s="1105"/>
      <c r="BX50" s="1105" t="s">
        <v>534</v>
      </c>
      <c r="BY50" s="1105"/>
      <c r="BZ50" s="1105"/>
      <c r="CA50" s="1105"/>
      <c r="CB50" s="1105"/>
      <c r="CC50" s="1105"/>
      <c r="CD50" s="1105"/>
      <c r="CE50" s="1105"/>
      <c r="CF50" s="1105" t="s">
        <v>535</v>
      </c>
      <c r="CG50" s="1105"/>
      <c r="CH50" s="1105"/>
      <c r="CI50" s="1105"/>
      <c r="CJ50" s="1105"/>
      <c r="CK50" s="1105"/>
      <c r="CL50" s="1105"/>
      <c r="CM50" s="1105"/>
      <c r="CN50" s="1105" t="s">
        <v>259</v>
      </c>
      <c r="CO50" s="1105"/>
      <c r="CP50" s="1105"/>
      <c r="CQ50" s="1105"/>
      <c r="CR50" s="1105"/>
      <c r="CS50" s="1105"/>
      <c r="CT50" s="1105"/>
      <c r="CU50" s="1105"/>
      <c r="CV50" s="1105" t="s">
        <v>536</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548</v>
      </c>
      <c r="AO51" s="1109"/>
      <c r="AP51" s="1109"/>
      <c r="AQ51" s="1109"/>
      <c r="AR51" s="1109"/>
      <c r="AS51" s="1109"/>
      <c r="AT51" s="1109"/>
      <c r="AU51" s="1109"/>
      <c r="AV51" s="1109"/>
      <c r="AW51" s="1109"/>
      <c r="AX51" s="1109"/>
      <c r="AY51" s="1109"/>
      <c r="AZ51" s="1109"/>
      <c r="BA51" s="1109"/>
      <c r="BB51" s="1109" t="s">
        <v>549</v>
      </c>
      <c r="BC51" s="1109"/>
      <c r="BD51" s="1109"/>
      <c r="BE51" s="1109"/>
      <c r="BF51" s="1109"/>
      <c r="BG51" s="1109"/>
      <c r="BH51" s="1109"/>
      <c r="BI51" s="1109"/>
      <c r="BJ51" s="1109"/>
      <c r="BK51" s="1109"/>
      <c r="BL51" s="1109"/>
      <c r="BM51" s="1109"/>
      <c r="BN51" s="1109"/>
      <c r="BO51" s="1109"/>
      <c r="BP51" s="1110"/>
      <c r="BQ51" s="1110"/>
      <c r="BR51" s="1110"/>
      <c r="BS51" s="1110"/>
      <c r="BT51" s="1110"/>
      <c r="BU51" s="1110"/>
      <c r="BV51" s="1110"/>
      <c r="BW51" s="1110"/>
      <c r="BX51" s="1111"/>
      <c r="BY51" s="1110"/>
      <c r="BZ51" s="1110"/>
      <c r="CA51" s="1110"/>
      <c r="CB51" s="1110"/>
      <c r="CC51" s="1110"/>
      <c r="CD51" s="1110"/>
      <c r="CE51" s="1110"/>
      <c r="CF51" s="1110"/>
      <c r="CG51" s="1110"/>
      <c r="CH51" s="1110"/>
      <c r="CI51" s="1110"/>
      <c r="CJ51" s="1110"/>
      <c r="CK51" s="1110"/>
      <c r="CL51" s="1110"/>
      <c r="CM51" s="1110"/>
      <c r="CN51" s="1110"/>
      <c r="CO51" s="1110"/>
      <c r="CP51" s="1110"/>
      <c r="CQ51" s="1110"/>
      <c r="CR51" s="1110"/>
      <c r="CS51" s="1110"/>
      <c r="CT51" s="1110"/>
      <c r="CU51" s="1110"/>
      <c r="CV51" s="1110"/>
      <c r="CW51" s="1110"/>
      <c r="CX51" s="1110"/>
      <c r="CY51" s="1110"/>
      <c r="CZ51" s="1110"/>
      <c r="DA51" s="1110"/>
      <c r="DB51" s="1110"/>
      <c r="DC51" s="1110"/>
    </row>
    <row r="52" spans="1:109" ht="13"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550</v>
      </c>
      <c r="BC53" s="1109"/>
      <c r="BD53" s="1109"/>
      <c r="BE53" s="1109"/>
      <c r="BF53" s="1109"/>
      <c r="BG53" s="1109"/>
      <c r="BH53" s="1109"/>
      <c r="BI53" s="1109"/>
      <c r="BJ53" s="1109"/>
      <c r="BK53" s="1109"/>
      <c r="BL53" s="1109"/>
      <c r="BM53" s="1109"/>
      <c r="BN53" s="1109"/>
      <c r="BO53" s="1109"/>
      <c r="BP53" s="1110">
        <v>72.900000000000006</v>
      </c>
      <c r="BQ53" s="1110"/>
      <c r="BR53" s="1110"/>
      <c r="BS53" s="1110"/>
      <c r="BT53" s="1110"/>
      <c r="BU53" s="1110"/>
      <c r="BV53" s="1110"/>
      <c r="BW53" s="1110"/>
      <c r="BX53" s="1111"/>
      <c r="BY53" s="1110"/>
      <c r="BZ53" s="1110"/>
      <c r="CA53" s="1110"/>
      <c r="CB53" s="1110"/>
      <c r="CC53" s="1110"/>
      <c r="CD53" s="1110"/>
      <c r="CE53" s="1110"/>
      <c r="CF53" s="1110">
        <v>73.5</v>
      </c>
      <c r="CG53" s="1110"/>
      <c r="CH53" s="1110"/>
      <c r="CI53" s="1110"/>
      <c r="CJ53" s="1110"/>
      <c r="CK53" s="1110"/>
      <c r="CL53" s="1110"/>
      <c r="CM53" s="1110"/>
      <c r="CN53" s="1110">
        <v>74.5</v>
      </c>
      <c r="CO53" s="1110"/>
      <c r="CP53" s="1110"/>
      <c r="CQ53" s="1110"/>
      <c r="CR53" s="1110"/>
      <c r="CS53" s="1110"/>
      <c r="CT53" s="1110"/>
      <c r="CU53" s="1110"/>
      <c r="CV53" s="1110">
        <v>75.099999999999994</v>
      </c>
      <c r="CW53" s="1110"/>
      <c r="CX53" s="1110"/>
      <c r="CY53" s="1110"/>
      <c r="CZ53" s="1110"/>
      <c r="DA53" s="1110"/>
      <c r="DB53" s="1110"/>
      <c r="DC53" s="1110"/>
    </row>
    <row r="54" spans="1:109" ht="13"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 x14ac:dyDescent="0.2">
      <c r="A55" s="1088"/>
      <c r="B55" s="80"/>
      <c r="G55" s="1099"/>
      <c r="H55" s="1099"/>
      <c r="I55" s="1099"/>
      <c r="J55" s="1099"/>
      <c r="K55" s="1108"/>
      <c r="L55" s="1108"/>
      <c r="M55" s="1108"/>
      <c r="N55" s="1108"/>
      <c r="AN55" s="1105" t="s">
        <v>551</v>
      </c>
      <c r="AO55" s="1105"/>
      <c r="AP55" s="1105"/>
      <c r="AQ55" s="1105"/>
      <c r="AR55" s="1105"/>
      <c r="AS55" s="1105"/>
      <c r="AT55" s="1105"/>
      <c r="AU55" s="1105"/>
      <c r="AV55" s="1105"/>
      <c r="AW55" s="1105"/>
      <c r="AX55" s="1105"/>
      <c r="AY55" s="1105"/>
      <c r="AZ55" s="1105"/>
      <c r="BA55" s="1105"/>
      <c r="BB55" s="1109" t="s">
        <v>549</v>
      </c>
      <c r="BC55" s="1109"/>
      <c r="BD55" s="1109"/>
      <c r="BE55" s="1109"/>
      <c r="BF55" s="1109"/>
      <c r="BG55" s="1109"/>
      <c r="BH55" s="1109"/>
      <c r="BI55" s="1109"/>
      <c r="BJ55" s="1109"/>
      <c r="BK55" s="1109"/>
      <c r="BL55" s="1109"/>
      <c r="BM55" s="1109"/>
      <c r="BN55" s="1109"/>
      <c r="BO55" s="1109"/>
      <c r="BP55" s="1110">
        <v>37.299999999999997</v>
      </c>
      <c r="BQ55" s="1110"/>
      <c r="BR55" s="1110"/>
      <c r="BS55" s="1110"/>
      <c r="BT55" s="1110"/>
      <c r="BU55" s="1110"/>
      <c r="BV55" s="1110"/>
      <c r="BW55" s="1110"/>
      <c r="BX55" s="1111"/>
      <c r="BY55" s="1110"/>
      <c r="BZ55" s="1110"/>
      <c r="CA55" s="1110"/>
      <c r="CB55" s="1110"/>
      <c r="CC55" s="1110"/>
      <c r="CD55" s="1110"/>
      <c r="CE55" s="1110"/>
      <c r="CF55" s="1110">
        <v>17.600000000000001</v>
      </c>
      <c r="CG55" s="1110"/>
      <c r="CH55" s="1110"/>
      <c r="CI55" s="1110"/>
      <c r="CJ55" s="1110"/>
      <c r="CK55" s="1110"/>
      <c r="CL55" s="1110"/>
      <c r="CM55" s="1110"/>
      <c r="CN55" s="1110">
        <v>17.2</v>
      </c>
      <c r="CO55" s="1110"/>
      <c r="CP55" s="1110"/>
      <c r="CQ55" s="1110"/>
      <c r="CR55" s="1110"/>
      <c r="CS55" s="1110"/>
      <c r="CT55" s="1110"/>
      <c r="CU55" s="1110"/>
      <c r="CV55" s="1110">
        <v>16.100000000000001</v>
      </c>
      <c r="CW55" s="1110"/>
      <c r="CX55" s="1110"/>
      <c r="CY55" s="1110"/>
      <c r="CZ55" s="1110"/>
      <c r="DA55" s="1110"/>
      <c r="DB55" s="1110"/>
      <c r="DC55" s="1110"/>
    </row>
    <row r="56" spans="1:109" ht="13"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 x14ac:dyDescent="0.2">
      <c r="B57" s="1112"/>
      <c r="G57" s="1099"/>
      <c r="H57" s="1099"/>
      <c r="I57" s="1113"/>
      <c r="J57" s="1113"/>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550</v>
      </c>
      <c r="BC57" s="1109"/>
      <c r="BD57" s="1109"/>
      <c r="BE57" s="1109"/>
      <c r="BF57" s="1109"/>
      <c r="BG57" s="1109"/>
      <c r="BH57" s="1109"/>
      <c r="BI57" s="1109"/>
      <c r="BJ57" s="1109"/>
      <c r="BK57" s="1109"/>
      <c r="BL57" s="1109"/>
      <c r="BM57" s="1109"/>
      <c r="BN57" s="1109"/>
      <c r="BO57" s="1109"/>
      <c r="BP57" s="1110">
        <v>62</v>
      </c>
      <c r="BQ57" s="1110"/>
      <c r="BR57" s="1110"/>
      <c r="BS57" s="1110"/>
      <c r="BT57" s="1110"/>
      <c r="BU57" s="1110"/>
      <c r="BV57" s="1110"/>
      <c r="BW57" s="1110"/>
      <c r="BX57" s="1111"/>
      <c r="BY57" s="1110"/>
      <c r="BZ57" s="1110"/>
      <c r="CA57" s="1110"/>
      <c r="CB57" s="1110"/>
      <c r="CC57" s="1110"/>
      <c r="CD57" s="1110"/>
      <c r="CE57" s="1110"/>
      <c r="CF57" s="1110">
        <v>65.3</v>
      </c>
      <c r="CG57" s="1110"/>
      <c r="CH57" s="1110"/>
      <c r="CI57" s="1110"/>
      <c r="CJ57" s="1110"/>
      <c r="CK57" s="1110"/>
      <c r="CL57" s="1110"/>
      <c r="CM57" s="1110"/>
      <c r="CN57" s="1110">
        <v>66.900000000000006</v>
      </c>
      <c r="CO57" s="1110"/>
      <c r="CP57" s="1110"/>
      <c r="CQ57" s="1110"/>
      <c r="CR57" s="1110"/>
      <c r="CS57" s="1110"/>
      <c r="CT57" s="1110"/>
      <c r="CU57" s="1110"/>
      <c r="CV57" s="1110">
        <v>68.099999999999994</v>
      </c>
      <c r="CW57" s="1110"/>
      <c r="CX57" s="1110"/>
      <c r="CY57" s="1110"/>
      <c r="CZ57" s="1110"/>
      <c r="DA57" s="1110"/>
      <c r="DB57" s="1110"/>
      <c r="DC57" s="1110"/>
      <c r="DD57" s="1114"/>
      <c r="DE57" s="1112"/>
    </row>
    <row r="58" spans="1:109" s="1088" customFormat="1" ht="13" x14ac:dyDescent="0.2">
      <c r="A58" s="90"/>
      <c r="B58" s="1112"/>
      <c r="G58" s="1099"/>
      <c r="H58" s="1099"/>
      <c r="I58" s="1113"/>
      <c r="J58" s="1113"/>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4"/>
      <c r="DE58" s="1112"/>
    </row>
    <row r="59" spans="1:109" s="1088" customFormat="1" ht="13" x14ac:dyDescent="0.2">
      <c r="A59" s="90"/>
      <c r="B59" s="1112"/>
      <c r="K59" s="1115"/>
      <c r="L59" s="1115"/>
      <c r="M59" s="1115"/>
      <c r="N59" s="1115"/>
      <c r="AQ59" s="1115"/>
      <c r="AR59" s="1115"/>
      <c r="AS59" s="1115"/>
      <c r="AT59" s="1115"/>
      <c r="BC59" s="1115"/>
      <c r="BD59" s="1115"/>
      <c r="BE59" s="1115"/>
      <c r="BF59" s="1115"/>
      <c r="BO59" s="1115"/>
      <c r="BP59" s="1115"/>
      <c r="BQ59" s="1115"/>
      <c r="BR59" s="1115"/>
      <c r="CA59" s="1115"/>
      <c r="CB59" s="1115"/>
      <c r="CC59" s="1115"/>
      <c r="CD59" s="1115"/>
      <c r="CM59" s="1115"/>
      <c r="CN59" s="1115"/>
      <c r="CO59" s="1115"/>
      <c r="CP59" s="1115"/>
      <c r="CY59" s="1115"/>
      <c r="CZ59" s="1115"/>
      <c r="DA59" s="1115"/>
      <c r="DB59" s="1115"/>
      <c r="DC59" s="1115"/>
      <c r="DD59" s="1114"/>
      <c r="DE59" s="1112"/>
    </row>
    <row r="60" spans="1:109" s="1088" customFormat="1" ht="13" x14ac:dyDescent="0.2">
      <c r="A60" s="90"/>
      <c r="B60" s="1112"/>
      <c r="K60" s="1115"/>
      <c r="L60" s="1115"/>
      <c r="M60" s="1115"/>
      <c r="N60" s="1115"/>
      <c r="AQ60" s="1115"/>
      <c r="AR60" s="1115"/>
      <c r="AS60" s="1115"/>
      <c r="AT60" s="1115"/>
      <c r="BC60" s="1115"/>
      <c r="BD60" s="1115"/>
      <c r="BE60" s="1115"/>
      <c r="BF60" s="1115"/>
      <c r="BO60" s="1115"/>
      <c r="BP60" s="1115"/>
      <c r="BQ60" s="1115"/>
      <c r="BR60" s="1115"/>
      <c r="CA60" s="1115"/>
      <c r="CB60" s="1115"/>
      <c r="CC60" s="1115"/>
      <c r="CD60" s="1115"/>
      <c r="CM60" s="1115"/>
      <c r="CN60" s="1115"/>
      <c r="CO60" s="1115"/>
      <c r="CP60" s="1115"/>
      <c r="CY60" s="1115"/>
      <c r="CZ60" s="1115"/>
      <c r="DA60" s="1115"/>
      <c r="DB60" s="1115"/>
      <c r="DC60" s="1115"/>
      <c r="DD60" s="1114"/>
      <c r="DE60" s="1112"/>
    </row>
    <row r="61" spans="1:109" s="1088" customFormat="1" ht="13" x14ac:dyDescent="0.2">
      <c r="A61" s="90"/>
      <c r="B61" s="1116"/>
      <c r="C61" s="1117"/>
      <c r="D61" s="1117"/>
      <c r="E61" s="1117"/>
      <c r="F61" s="1117"/>
      <c r="G61" s="1117"/>
      <c r="H61" s="1117"/>
      <c r="I61" s="1117"/>
      <c r="J61" s="1117"/>
      <c r="K61" s="1117"/>
      <c r="L61" s="1117"/>
      <c r="M61" s="1118"/>
      <c r="N61" s="1118"/>
      <c r="O61" s="1117"/>
      <c r="P61" s="1117"/>
      <c r="Q61" s="1117"/>
      <c r="R61" s="1117"/>
      <c r="S61" s="1117"/>
      <c r="T61" s="1117"/>
      <c r="U61" s="1117"/>
      <c r="V61" s="1117"/>
      <c r="W61" s="1117"/>
      <c r="X61" s="1117"/>
      <c r="Y61" s="1117"/>
      <c r="Z61" s="1117"/>
      <c r="AA61" s="1117"/>
      <c r="AB61" s="1117"/>
      <c r="AC61" s="1117"/>
      <c r="AD61" s="1117"/>
      <c r="AE61" s="1117"/>
      <c r="AF61" s="1117"/>
      <c r="AG61" s="1117"/>
      <c r="AH61" s="1117"/>
      <c r="AI61" s="1117"/>
      <c r="AJ61" s="1117"/>
      <c r="AK61" s="1117"/>
      <c r="AL61" s="1117"/>
      <c r="AM61" s="1117"/>
      <c r="AN61" s="1117"/>
      <c r="AO61" s="1117"/>
      <c r="AP61" s="1117"/>
      <c r="AQ61" s="1117"/>
      <c r="AR61" s="1117"/>
      <c r="AS61" s="1118"/>
      <c r="AT61" s="1118"/>
      <c r="AU61" s="1117"/>
      <c r="AV61" s="1117"/>
      <c r="AW61" s="1117"/>
      <c r="AX61" s="1117"/>
      <c r="AY61" s="1117"/>
      <c r="AZ61" s="1117"/>
      <c r="BA61" s="1117"/>
      <c r="BB61" s="1117"/>
      <c r="BC61" s="1117"/>
      <c r="BD61" s="1117"/>
      <c r="BE61" s="1118"/>
      <c r="BF61" s="1118"/>
      <c r="BG61" s="1117"/>
      <c r="BH61" s="1117"/>
      <c r="BI61" s="1117"/>
      <c r="BJ61" s="1117"/>
      <c r="BK61" s="1117"/>
      <c r="BL61" s="1117"/>
      <c r="BM61" s="1117"/>
      <c r="BN61" s="1117"/>
      <c r="BO61" s="1117"/>
      <c r="BP61" s="1117"/>
      <c r="BQ61" s="1118"/>
      <c r="BR61" s="1118"/>
      <c r="BS61" s="1117"/>
      <c r="BT61" s="1117"/>
      <c r="BU61" s="1117"/>
      <c r="BV61" s="1117"/>
      <c r="BW61" s="1117"/>
      <c r="BX61" s="1117"/>
      <c r="BY61" s="1117"/>
      <c r="BZ61" s="1117"/>
      <c r="CA61" s="1117"/>
      <c r="CB61" s="1117"/>
      <c r="CC61" s="1118"/>
      <c r="CD61" s="1118"/>
      <c r="CE61" s="1117"/>
      <c r="CF61" s="1117"/>
      <c r="CG61" s="1117"/>
      <c r="CH61" s="1117"/>
      <c r="CI61" s="1117"/>
      <c r="CJ61" s="1117"/>
      <c r="CK61" s="1117"/>
      <c r="CL61" s="1117"/>
      <c r="CM61" s="1117"/>
      <c r="CN61" s="1117"/>
      <c r="CO61" s="1118"/>
      <c r="CP61" s="1118"/>
      <c r="CQ61" s="1117"/>
      <c r="CR61" s="1117"/>
      <c r="CS61" s="1117"/>
      <c r="CT61" s="1117"/>
      <c r="CU61" s="1117"/>
      <c r="CV61" s="1117"/>
      <c r="CW61" s="1117"/>
      <c r="CX61" s="1117"/>
      <c r="CY61" s="1117"/>
      <c r="CZ61" s="1117"/>
      <c r="DA61" s="1118"/>
      <c r="DB61" s="1118"/>
      <c r="DC61" s="1118"/>
      <c r="DD61" s="1119"/>
      <c r="DE61" s="1112"/>
    </row>
    <row r="62" spans="1:109" ht="13"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5" x14ac:dyDescent="0.2">
      <c r="B63" s="88" t="s">
        <v>552</v>
      </c>
    </row>
    <row r="64" spans="1:109" ht="13" x14ac:dyDescent="0.2">
      <c r="B64" s="80"/>
      <c r="G64" s="1087"/>
      <c r="N64" s="1120"/>
      <c r="AM64" s="1087"/>
      <c r="AN64" s="1087" t="s">
        <v>545</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 x14ac:dyDescent="0.2">
      <c r="B65" s="80"/>
      <c r="AN65" s="1089" t="s">
        <v>553</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 x14ac:dyDescent="0.2">
      <c r="B70" s="80"/>
      <c r="H70" s="1121"/>
      <c r="I70" s="1121"/>
      <c r="J70" s="1122"/>
      <c r="K70" s="1122"/>
      <c r="L70" s="1123"/>
      <c r="M70" s="1122"/>
      <c r="N70" s="1123"/>
      <c r="AN70" s="1098"/>
      <c r="AO70" s="1098"/>
      <c r="AP70" s="1098"/>
      <c r="AZ70" s="1098"/>
      <c r="BA70" s="1098"/>
      <c r="BB70" s="1098"/>
      <c r="BL70" s="1098"/>
      <c r="BM70" s="1098"/>
      <c r="BN70" s="1098"/>
      <c r="BX70" s="1098"/>
      <c r="BY70" s="1098"/>
      <c r="BZ70" s="1098"/>
      <c r="CJ70" s="1098"/>
      <c r="CK70" s="1098"/>
      <c r="CL70" s="1098"/>
      <c r="CV70" s="1098"/>
      <c r="CW70" s="1098"/>
      <c r="CX70" s="1098"/>
    </row>
    <row r="71" spans="2:107" ht="13" x14ac:dyDescent="0.2">
      <c r="B71" s="80"/>
      <c r="G71" s="1124"/>
      <c r="I71" s="1125"/>
      <c r="J71" s="1122"/>
      <c r="K71" s="1122"/>
      <c r="L71" s="1123"/>
      <c r="M71" s="1122"/>
      <c r="N71" s="1123"/>
      <c r="AM71" s="1124"/>
      <c r="AN71" s="90" t="s">
        <v>547</v>
      </c>
    </row>
    <row r="72" spans="2:107" ht="13"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533</v>
      </c>
      <c r="BQ72" s="1105"/>
      <c r="BR72" s="1105"/>
      <c r="BS72" s="1105"/>
      <c r="BT72" s="1105"/>
      <c r="BU72" s="1105"/>
      <c r="BV72" s="1105"/>
      <c r="BW72" s="1105"/>
      <c r="BX72" s="1105" t="s">
        <v>534</v>
      </c>
      <c r="BY72" s="1105"/>
      <c r="BZ72" s="1105"/>
      <c r="CA72" s="1105"/>
      <c r="CB72" s="1105"/>
      <c r="CC72" s="1105"/>
      <c r="CD72" s="1105"/>
      <c r="CE72" s="1105"/>
      <c r="CF72" s="1105" t="s">
        <v>535</v>
      </c>
      <c r="CG72" s="1105"/>
      <c r="CH72" s="1105"/>
      <c r="CI72" s="1105"/>
      <c r="CJ72" s="1105"/>
      <c r="CK72" s="1105"/>
      <c r="CL72" s="1105"/>
      <c r="CM72" s="1105"/>
      <c r="CN72" s="1105" t="s">
        <v>259</v>
      </c>
      <c r="CO72" s="1105"/>
      <c r="CP72" s="1105"/>
      <c r="CQ72" s="1105"/>
      <c r="CR72" s="1105"/>
      <c r="CS72" s="1105"/>
      <c r="CT72" s="1105"/>
      <c r="CU72" s="1105"/>
      <c r="CV72" s="1105" t="s">
        <v>536</v>
      </c>
      <c r="CW72" s="1105"/>
      <c r="CX72" s="1105"/>
      <c r="CY72" s="1105"/>
      <c r="CZ72" s="1105"/>
      <c r="DA72" s="1105"/>
      <c r="DB72" s="1105"/>
      <c r="DC72" s="1105"/>
    </row>
    <row r="73" spans="2:107" ht="13" x14ac:dyDescent="0.2">
      <c r="B73" s="80"/>
      <c r="G73" s="1106"/>
      <c r="H73" s="1106"/>
      <c r="I73" s="1106"/>
      <c r="J73" s="1106"/>
      <c r="K73" s="1126"/>
      <c r="L73" s="1126"/>
      <c r="M73" s="1126"/>
      <c r="N73" s="1126"/>
      <c r="AM73" s="1098"/>
      <c r="AN73" s="1109" t="s">
        <v>548</v>
      </c>
      <c r="AO73" s="1109"/>
      <c r="AP73" s="1109"/>
      <c r="AQ73" s="1109"/>
      <c r="AR73" s="1109"/>
      <c r="AS73" s="1109"/>
      <c r="AT73" s="1109"/>
      <c r="AU73" s="1109"/>
      <c r="AV73" s="1109"/>
      <c r="AW73" s="1109"/>
      <c r="AX73" s="1109"/>
      <c r="AY73" s="1109"/>
      <c r="AZ73" s="1109"/>
      <c r="BA73" s="1109"/>
      <c r="BB73" s="1109" t="s">
        <v>549</v>
      </c>
      <c r="BC73" s="1109"/>
      <c r="BD73" s="1109"/>
      <c r="BE73" s="1109"/>
      <c r="BF73" s="1109"/>
      <c r="BG73" s="1109"/>
      <c r="BH73" s="1109"/>
      <c r="BI73" s="1109"/>
      <c r="BJ73" s="1109"/>
      <c r="BK73" s="1109"/>
      <c r="BL73" s="1109"/>
      <c r="BM73" s="1109"/>
      <c r="BN73" s="1109"/>
      <c r="BO73" s="1109"/>
      <c r="BP73" s="1110"/>
      <c r="BQ73" s="1110"/>
      <c r="BR73" s="1110"/>
      <c r="BS73" s="1110"/>
      <c r="BT73" s="1110"/>
      <c r="BU73" s="1110"/>
      <c r="BV73" s="1110"/>
      <c r="BW73" s="1110"/>
      <c r="BX73" s="1110"/>
      <c r="BY73" s="1110"/>
      <c r="BZ73" s="1110"/>
      <c r="CA73" s="1110"/>
      <c r="CB73" s="1110"/>
      <c r="CC73" s="1110"/>
      <c r="CD73" s="1110"/>
      <c r="CE73" s="1110"/>
      <c r="CF73" s="1110"/>
      <c r="CG73" s="1110"/>
      <c r="CH73" s="1110"/>
      <c r="CI73" s="1110"/>
      <c r="CJ73" s="1110"/>
      <c r="CK73" s="1110"/>
      <c r="CL73" s="1110"/>
      <c r="CM73" s="1110"/>
      <c r="CN73" s="1110"/>
      <c r="CO73" s="1110"/>
      <c r="CP73" s="1110"/>
      <c r="CQ73" s="1110"/>
      <c r="CR73" s="1110"/>
      <c r="CS73" s="1110"/>
      <c r="CT73" s="1110"/>
      <c r="CU73" s="1110"/>
      <c r="CV73" s="1110"/>
      <c r="CW73" s="1110"/>
      <c r="CX73" s="1110"/>
      <c r="CY73" s="1110"/>
      <c r="CZ73" s="1110"/>
      <c r="DA73" s="1110"/>
      <c r="DB73" s="1110"/>
      <c r="DC73" s="1110"/>
    </row>
    <row r="74" spans="2:107" ht="13" x14ac:dyDescent="0.2">
      <c r="B74" s="80"/>
      <c r="G74" s="1106"/>
      <c r="H74" s="1106"/>
      <c r="I74" s="1106"/>
      <c r="J74" s="1106"/>
      <c r="K74" s="1126"/>
      <c r="L74" s="1126"/>
      <c r="M74" s="1126"/>
      <c r="N74" s="1126"/>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554</v>
      </c>
      <c r="BC75" s="1109"/>
      <c r="BD75" s="1109"/>
      <c r="BE75" s="1109"/>
      <c r="BF75" s="1109"/>
      <c r="BG75" s="1109"/>
      <c r="BH75" s="1109"/>
      <c r="BI75" s="1109"/>
      <c r="BJ75" s="1109"/>
      <c r="BK75" s="1109"/>
      <c r="BL75" s="1109"/>
      <c r="BM75" s="1109"/>
      <c r="BN75" s="1109"/>
      <c r="BO75" s="1109"/>
      <c r="BP75" s="1110">
        <v>3.7</v>
      </c>
      <c r="BQ75" s="1110"/>
      <c r="BR75" s="1110"/>
      <c r="BS75" s="1110"/>
      <c r="BT75" s="1110"/>
      <c r="BU75" s="1110"/>
      <c r="BV75" s="1110"/>
      <c r="BW75" s="1110"/>
      <c r="BX75" s="1110">
        <v>3.8</v>
      </c>
      <c r="BY75" s="1110"/>
      <c r="BZ75" s="1110"/>
      <c r="CA75" s="1110"/>
      <c r="CB75" s="1110"/>
      <c r="CC75" s="1110"/>
      <c r="CD75" s="1110"/>
      <c r="CE75" s="1110"/>
      <c r="CF75" s="1110">
        <v>4.0999999999999996</v>
      </c>
      <c r="CG75" s="1110"/>
      <c r="CH75" s="1110"/>
      <c r="CI75" s="1110"/>
      <c r="CJ75" s="1110"/>
      <c r="CK75" s="1110"/>
      <c r="CL75" s="1110"/>
      <c r="CM75" s="1110"/>
      <c r="CN75" s="1110">
        <v>4.7</v>
      </c>
      <c r="CO75" s="1110"/>
      <c r="CP75" s="1110"/>
      <c r="CQ75" s="1110"/>
      <c r="CR75" s="1110"/>
      <c r="CS75" s="1110"/>
      <c r="CT75" s="1110"/>
      <c r="CU75" s="1110"/>
      <c r="CV75" s="1110">
        <v>5</v>
      </c>
      <c r="CW75" s="1110"/>
      <c r="CX75" s="1110"/>
      <c r="CY75" s="1110"/>
      <c r="CZ75" s="1110"/>
      <c r="DA75" s="1110"/>
      <c r="DB75" s="1110"/>
      <c r="DC75" s="1110"/>
    </row>
    <row r="76" spans="2:107" ht="13"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 x14ac:dyDescent="0.2">
      <c r="B77" s="80"/>
      <c r="G77" s="1099"/>
      <c r="H77" s="1099"/>
      <c r="I77" s="1099"/>
      <c r="J77" s="1099"/>
      <c r="K77" s="1126"/>
      <c r="L77" s="1126"/>
      <c r="M77" s="1126"/>
      <c r="N77" s="1126"/>
      <c r="AN77" s="1105" t="s">
        <v>551</v>
      </c>
      <c r="AO77" s="1105"/>
      <c r="AP77" s="1105"/>
      <c r="AQ77" s="1105"/>
      <c r="AR77" s="1105"/>
      <c r="AS77" s="1105"/>
      <c r="AT77" s="1105"/>
      <c r="AU77" s="1105"/>
      <c r="AV77" s="1105"/>
      <c r="AW77" s="1105"/>
      <c r="AX77" s="1105"/>
      <c r="AY77" s="1105"/>
      <c r="AZ77" s="1105"/>
      <c r="BA77" s="1105"/>
      <c r="BB77" s="1109" t="s">
        <v>549</v>
      </c>
      <c r="BC77" s="1109"/>
      <c r="BD77" s="1109"/>
      <c r="BE77" s="1109"/>
      <c r="BF77" s="1109"/>
      <c r="BG77" s="1109"/>
      <c r="BH77" s="1109"/>
      <c r="BI77" s="1109"/>
      <c r="BJ77" s="1109"/>
      <c r="BK77" s="1109"/>
      <c r="BL77" s="1109"/>
      <c r="BM77" s="1109"/>
      <c r="BN77" s="1109"/>
      <c r="BO77" s="1109"/>
      <c r="BP77" s="1110">
        <v>37.299999999999997</v>
      </c>
      <c r="BQ77" s="1110"/>
      <c r="BR77" s="1110"/>
      <c r="BS77" s="1110"/>
      <c r="BT77" s="1110"/>
      <c r="BU77" s="1110"/>
      <c r="BV77" s="1110"/>
      <c r="BW77" s="1110"/>
      <c r="BX77" s="1110">
        <v>25.4</v>
      </c>
      <c r="BY77" s="1110"/>
      <c r="BZ77" s="1110"/>
      <c r="CA77" s="1110"/>
      <c r="CB77" s="1110"/>
      <c r="CC77" s="1110"/>
      <c r="CD77" s="1110"/>
      <c r="CE77" s="1110"/>
      <c r="CF77" s="1110">
        <v>17.600000000000001</v>
      </c>
      <c r="CG77" s="1110"/>
      <c r="CH77" s="1110"/>
      <c r="CI77" s="1110"/>
      <c r="CJ77" s="1110"/>
      <c r="CK77" s="1110"/>
      <c r="CL77" s="1110"/>
      <c r="CM77" s="1110"/>
      <c r="CN77" s="1110">
        <v>17.2</v>
      </c>
      <c r="CO77" s="1110"/>
      <c r="CP77" s="1110"/>
      <c r="CQ77" s="1110"/>
      <c r="CR77" s="1110"/>
      <c r="CS77" s="1110"/>
      <c r="CT77" s="1110"/>
      <c r="CU77" s="1110"/>
      <c r="CV77" s="1110">
        <v>16.100000000000001</v>
      </c>
      <c r="CW77" s="1110"/>
      <c r="CX77" s="1110"/>
      <c r="CY77" s="1110"/>
      <c r="CZ77" s="1110"/>
      <c r="DA77" s="1110"/>
      <c r="DB77" s="1110"/>
      <c r="DC77" s="1110"/>
    </row>
    <row r="78" spans="2:107" ht="13" x14ac:dyDescent="0.2">
      <c r="B78" s="80"/>
      <c r="G78" s="1099"/>
      <c r="H78" s="1099"/>
      <c r="I78" s="1099"/>
      <c r="J78" s="1099"/>
      <c r="K78" s="1126"/>
      <c r="L78" s="1126"/>
      <c r="M78" s="1126"/>
      <c r="N78" s="1126"/>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 x14ac:dyDescent="0.2">
      <c r="B79" s="80"/>
      <c r="G79" s="1099"/>
      <c r="H79" s="1099"/>
      <c r="I79" s="1113"/>
      <c r="J79" s="1113"/>
      <c r="K79" s="1127"/>
      <c r="L79" s="1127"/>
      <c r="M79" s="1127"/>
      <c r="N79" s="1127"/>
      <c r="AN79" s="1105"/>
      <c r="AO79" s="1105"/>
      <c r="AP79" s="1105"/>
      <c r="AQ79" s="1105"/>
      <c r="AR79" s="1105"/>
      <c r="AS79" s="1105"/>
      <c r="AT79" s="1105"/>
      <c r="AU79" s="1105"/>
      <c r="AV79" s="1105"/>
      <c r="AW79" s="1105"/>
      <c r="AX79" s="1105"/>
      <c r="AY79" s="1105"/>
      <c r="AZ79" s="1105"/>
      <c r="BA79" s="1105"/>
      <c r="BB79" s="1109" t="s">
        <v>554</v>
      </c>
      <c r="BC79" s="1109"/>
      <c r="BD79" s="1109"/>
      <c r="BE79" s="1109"/>
      <c r="BF79" s="1109"/>
      <c r="BG79" s="1109"/>
      <c r="BH79" s="1109"/>
      <c r="BI79" s="1109"/>
      <c r="BJ79" s="1109"/>
      <c r="BK79" s="1109"/>
      <c r="BL79" s="1109"/>
      <c r="BM79" s="1109"/>
      <c r="BN79" s="1109"/>
      <c r="BO79" s="1109"/>
      <c r="BP79" s="1110">
        <v>8.6</v>
      </c>
      <c r="BQ79" s="1110"/>
      <c r="BR79" s="1110"/>
      <c r="BS79" s="1110"/>
      <c r="BT79" s="1110"/>
      <c r="BU79" s="1110"/>
      <c r="BV79" s="1110"/>
      <c r="BW79" s="1110"/>
      <c r="BX79" s="1110">
        <v>8.3000000000000007</v>
      </c>
      <c r="BY79" s="1110"/>
      <c r="BZ79" s="1110"/>
      <c r="CA79" s="1110"/>
      <c r="CB79" s="1110"/>
      <c r="CC79" s="1110"/>
      <c r="CD79" s="1110"/>
      <c r="CE79" s="1110"/>
      <c r="CF79" s="1110">
        <v>8.4</v>
      </c>
      <c r="CG79" s="1110"/>
      <c r="CH79" s="1110"/>
      <c r="CI79" s="1110"/>
      <c r="CJ79" s="1110"/>
      <c r="CK79" s="1110"/>
      <c r="CL79" s="1110"/>
      <c r="CM79" s="1110"/>
      <c r="CN79" s="1110">
        <v>8.6</v>
      </c>
      <c r="CO79" s="1110"/>
      <c r="CP79" s="1110"/>
      <c r="CQ79" s="1110"/>
      <c r="CR79" s="1110"/>
      <c r="CS79" s="1110"/>
      <c r="CT79" s="1110"/>
      <c r="CU79" s="1110"/>
      <c r="CV79" s="1110">
        <v>8.6999999999999993</v>
      </c>
      <c r="CW79" s="1110"/>
      <c r="CX79" s="1110"/>
      <c r="CY79" s="1110"/>
      <c r="CZ79" s="1110"/>
      <c r="DA79" s="1110"/>
      <c r="DB79" s="1110"/>
      <c r="DC79" s="1110"/>
    </row>
    <row r="80" spans="2:107" ht="13" x14ac:dyDescent="0.2">
      <c r="B80" s="80"/>
      <c r="G80" s="1099"/>
      <c r="H80" s="1099"/>
      <c r="I80" s="1113"/>
      <c r="J80" s="1113"/>
      <c r="K80" s="1127"/>
      <c r="L80" s="1127"/>
      <c r="M80" s="1127"/>
      <c r="N80" s="1127"/>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 x14ac:dyDescent="0.2">
      <c r="B81" s="80"/>
    </row>
    <row r="82" spans="2:109" ht="16.5" x14ac:dyDescent="0.2">
      <c r="B82" s="80"/>
      <c r="K82" s="1128"/>
      <c r="L82" s="1128"/>
      <c r="M82" s="1128"/>
      <c r="N82" s="1128"/>
      <c r="AQ82" s="1128"/>
      <c r="AR82" s="1128"/>
      <c r="AS82" s="1128"/>
      <c r="AT82" s="1128"/>
      <c r="BC82" s="1128"/>
      <c r="BD82" s="1128"/>
      <c r="BE82" s="1128"/>
      <c r="BF82" s="1128"/>
      <c r="BO82" s="1128"/>
      <c r="BP82" s="1128"/>
      <c r="BQ82" s="1128"/>
      <c r="BR82" s="1128"/>
      <c r="CA82" s="1128"/>
      <c r="CB82" s="1128"/>
      <c r="CC82" s="1128"/>
      <c r="CD82" s="1128"/>
      <c r="CM82" s="1128"/>
      <c r="CN82" s="1128"/>
      <c r="CO82" s="1128"/>
      <c r="CP82" s="1128"/>
      <c r="CY82" s="1128"/>
      <c r="CZ82" s="1128"/>
      <c r="DA82" s="1128"/>
      <c r="DB82" s="1128"/>
      <c r="DC82" s="1128"/>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U5GcMZ6j5vf+8XbBsAnrpnnnQ8/eZLSLSjSUCRwBxG83aZikOnmlKpxzH5wcZxYK/fD6zIeNT+FRXHQLib1Ajw==" saltValue="LZg2YnVBKlPXRPgKK7xOdQ=="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57205-8EEE-4AD9-8B14-F907A1A9185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Z/nFA6ME3xyXeAd1DYGLVk+m4mUKokVa6huAthsJ++J5YokKQgnZZftke1U9hp0w3VitOccQnDuMQqNn6nyWmw==" saltValue="8cLSPSTsVleN1xaptjSeTQ==" spinCount="100000" sheet="1" objects="1" scenarios="1"/>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C76C9-5960-4981-9069-9CFE6C71736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l3Tpw8Rnv1DjGA9/05OaBIu84zc2cgBfOU9O+l2T3iTMVBNXlMbJDcOPPJMeMW0ixMby9QI5iIerrjPSL6VzQg==" saltValue="PmdjLq2QGhL7/iZG33HaXQ==" spinCount="100000" sheet="1" objects="1" scenarios="1"/>
  <phoneticPr fontId="45"/>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79</v>
      </c>
      <c r="E2" s="123"/>
      <c r="F2" s="306" t="s">
        <v>532</v>
      </c>
      <c r="G2" s="147"/>
      <c r="H2" s="157"/>
    </row>
    <row r="3" spans="1:8" x14ac:dyDescent="0.2">
      <c r="A3" s="113" t="s">
        <v>487</v>
      </c>
      <c r="B3" s="105"/>
      <c r="C3" s="299"/>
      <c r="D3" s="302">
        <v>89348</v>
      </c>
      <c r="E3" s="304"/>
      <c r="F3" s="307">
        <v>76347</v>
      </c>
      <c r="G3" s="309"/>
      <c r="H3" s="312"/>
    </row>
    <row r="4" spans="1:8" x14ac:dyDescent="0.2">
      <c r="A4" s="98"/>
      <c r="B4" s="104"/>
      <c r="C4" s="300"/>
      <c r="D4" s="303">
        <v>69826</v>
      </c>
      <c r="E4" s="305"/>
      <c r="F4" s="308">
        <v>41762</v>
      </c>
      <c r="G4" s="310"/>
      <c r="H4" s="313"/>
    </row>
    <row r="5" spans="1:8" x14ac:dyDescent="0.2">
      <c r="A5" s="113" t="s">
        <v>529</v>
      </c>
      <c r="B5" s="105"/>
      <c r="C5" s="299"/>
      <c r="D5" s="302">
        <v>97979</v>
      </c>
      <c r="E5" s="304"/>
      <c r="F5" s="307">
        <v>69604</v>
      </c>
      <c r="G5" s="309"/>
      <c r="H5" s="312"/>
    </row>
    <row r="6" spans="1:8" x14ac:dyDescent="0.2">
      <c r="A6" s="98"/>
      <c r="B6" s="104"/>
      <c r="C6" s="300"/>
      <c r="D6" s="303">
        <v>66374</v>
      </c>
      <c r="E6" s="305"/>
      <c r="F6" s="308">
        <v>36247</v>
      </c>
      <c r="G6" s="310"/>
      <c r="H6" s="313"/>
    </row>
    <row r="7" spans="1:8" x14ac:dyDescent="0.2">
      <c r="A7" s="113" t="s">
        <v>136</v>
      </c>
      <c r="B7" s="105"/>
      <c r="C7" s="299"/>
      <c r="D7" s="302">
        <v>40547</v>
      </c>
      <c r="E7" s="304"/>
      <c r="F7" s="307">
        <v>68410</v>
      </c>
      <c r="G7" s="309"/>
      <c r="H7" s="312"/>
    </row>
    <row r="8" spans="1:8" x14ac:dyDescent="0.2">
      <c r="A8" s="98"/>
      <c r="B8" s="104"/>
      <c r="C8" s="300"/>
      <c r="D8" s="303">
        <v>22931</v>
      </c>
      <c r="E8" s="305"/>
      <c r="F8" s="308">
        <v>35086</v>
      </c>
      <c r="G8" s="310"/>
      <c r="H8" s="313"/>
    </row>
    <row r="9" spans="1:8" x14ac:dyDescent="0.2">
      <c r="A9" s="113" t="s">
        <v>530</v>
      </c>
      <c r="B9" s="105"/>
      <c r="C9" s="299"/>
      <c r="D9" s="302">
        <v>57175</v>
      </c>
      <c r="E9" s="304"/>
      <c r="F9" s="307">
        <v>73019</v>
      </c>
      <c r="G9" s="309"/>
      <c r="H9" s="312"/>
    </row>
    <row r="10" spans="1:8" x14ac:dyDescent="0.2">
      <c r="A10" s="98"/>
      <c r="B10" s="104"/>
      <c r="C10" s="300"/>
      <c r="D10" s="303">
        <v>42682</v>
      </c>
      <c r="E10" s="305"/>
      <c r="F10" s="308">
        <v>39427</v>
      </c>
      <c r="G10" s="310"/>
      <c r="H10" s="313"/>
    </row>
    <row r="11" spans="1:8" x14ac:dyDescent="0.2">
      <c r="A11" s="113" t="s">
        <v>531</v>
      </c>
      <c r="B11" s="105"/>
      <c r="C11" s="299"/>
      <c r="D11" s="302">
        <v>108355</v>
      </c>
      <c r="E11" s="304"/>
      <c r="F11" s="307">
        <v>76590</v>
      </c>
      <c r="G11" s="309"/>
      <c r="H11" s="312"/>
    </row>
    <row r="12" spans="1:8" x14ac:dyDescent="0.2">
      <c r="A12" s="98"/>
      <c r="B12" s="104"/>
      <c r="C12" s="301"/>
      <c r="D12" s="303">
        <v>65985</v>
      </c>
      <c r="E12" s="305"/>
      <c r="F12" s="308">
        <v>42387</v>
      </c>
      <c r="G12" s="310"/>
      <c r="H12" s="313"/>
    </row>
    <row r="13" spans="1:8" x14ac:dyDescent="0.2">
      <c r="A13" s="113"/>
      <c r="B13" s="105"/>
      <c r="C13" s="299"/>
      <c r="D13" s="302">
        <v>78681</v>
      </c>
      <c r="E13" s="304"/>
      <c r="F13" s="307">
        <v>72794</v>
      </c>
      <c r="G13" s="311"/>
      <c r="H13" s="312"/>
    </row>
    <row r="14" spans="1:8" x14ac:dyDescent="0.2">
      <c r="A14" s="98"/>
      <c r="B14" s="104"/>
      <c r="C14" s="300"/>
      <c r="D14" s="303">
        <v>53560</v>
      </c>
      <c r="E14" s="305"/>
      <c r="F14" s="308">
        <v>38982</v>
      </c>
      <c r="G14" s="310"/>
      <c r="H14" s="313"/>
    </row>
    <row r="17" spans="1:11" x14ac:dyDescent="0.2">
      <c r="A17" s="291" t="s">
        <v>23</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86</v>
      </c>
      <c r="B19" s="292">
        <f>ROUND(VALUE(SUBSTITUTE(実質収支比率等に係る経年分析!F$48,"▲","-")),2)</f>
        <v>10.9</v>
      </c>
      <c r="C19" s="292">
        <f>ROUND(VALUE(SUBSTITUTE(実質収支比率等に係る経年分析!G$48,"▲","-")),2)</f>
        <v>10.85</v>
      </c>
      <c r="D19" s="292">
        <f>ROUND(VALUE(SUBSTITUTE(実質収支比率等に係る経年分析!H$48,"▲","-")),2)</f>
        <v>12.43</v>
      </c>
      <c r="E19" s="292">
        <f>ROUND(VALUE(SUBSTITUTE(実質収支比率等に係る経年分析!I$48,"▲","-")),2)</f>
        <v>5.56</v>
      </c>
      <c r="F19" s="292">
        <f>ROUND(VALUE(SUBSTITUTE(実質収支比率等に係る経年分析!J$48,"▲","-")),2)</f>
        <v>5.66</v>
      </c>
    </row>
    <row r="20" spans="1:11" x14ac:dyDescent="0.2">
      <c r="A20" s="292" t="s">
        <v>37</v>
      </c>
      <c r="B20" s="292">
        <f>ROUND(VALUE(SUBSTITUTE(実質収支比率等に係る経年分析!F$47,"▲","-")),2)</f>
        <v>64.05</v>
      </c>
      <c r="C20" s="292">
        <f>ROUND(VALUE(SUBSTITUTE(実質収支比率等に係る経年分析!G$47,"▲","-")),2)</f>
        <v>66.83</v>
      </c>
      <c r="D20" s="292">
        <f>ROUND(VALUE(SUBSTITUTE(実質収支比率等に係る経年分析!H$47,"▲","-")),2)</f>
        <v>66.48</v>
      </c>
      <c r="E20" s="292">
        <f>ROUND(VALUE(SUBSTITUTE(実質収支比率等に係る経年分析!I$47,"▲","-")),2)</f>
        <v>63.93</v>
      </c>
      <c r="F20" s="292">
        <f>ROUND(VALUE(SUBSTITUTE(実質収支比率等に係る経年分析!J$47,"▲","-")),2)</f>
        <v>63.62</v>
      </c>
    </row>
    <row r="21" spans="1:11" x14ac:dyDescent="0.2">
      <c r="A21" s="292" t="s">
        <v>110</v>
      </c>
      <c r="B21" s="292">
        <f>IF(ISNUMBER(VALUE(SUBSTITUTE(実質収支比率等に係る経年分析!F$49,"▲","-"))),ROUND(VALUE(SUBSTITUTE(実質収支比率等に係る経年分析!F$49,"▲","-")),2),NA())</f>
        <v>-0.98</v>
      </c>
      <c r="C21" s="292">
        <f>IF(ISNUMBER(VALUE(SUBSTITUTE(実質収支比率等に係る経年分析!G$49,"▲","-"))),ROUND(VALUE(SUBSTITUTE(実質収支比率等に係る経年分析!G$49,"▲","-")),2),NA())</f>
        <v>0.86</v>
      </c>
      <c r="D21" s="292">
        <f>IF(ISNUMBER(VALUE(SUBSTITUTE(実質収支比率等に係る経年分析!H$49,"▲","-"))),ROUND(VALUE(SUBSTITUTE(実質収支比率等に係る経年分析!H$49,"▲","-")),2),NA())</f>
        <v>-6.07</v>
      </c>
      <c r="E21" s="292">
        <f>IF(ISNUMBER(VALUE(SUBSTITUTE(実質収支比率等に係る経年分析!I$49,"▲","-"))),ROUND(VALUE(SUBSTITUTE(実質収支比率等に係る経年分析!I$49,"▲","-")),2),NA())</f>
        <v>-13.93</v>
      </c>
      <c r="F21" s="292">
        <f>IF(ISNUMBER(VALUE(SUBSTITUTE(実質収支比率等に係る経年分析!J$49,"▲","-"))),ROUND(VALUE(SUBSTITUTE(実質収支比率等に係る経年分析!J$49,"▲","-")),2),NA())</f>
        <v>-1.56</v>
      </c>
    </row>
    <row r="24" spans="1:11" x14ac:dyDescent="0.2">
      <c r="A24" s="291" t="s">
        <v>98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112</v>
      </c>
      <c r="C26" s="293" t="s">
        <v>65</v>
      </c>
      <c r="D26" s="293" t="s">
        <v>112</v>
      </c>
      <c r="E26" s="293" t="s">
        <v>65</v>
      </c>
      <c r="F26" s="293" t="s">
        <v>112</v>
      </c>
      <c r="G26" s="293" t="s">
        <v>65</v>
      </c>
      <c r="H26" s="293" t="s">
        <v>112</v>
      </c>
      <c r="I26" s="293" t="s">
        <v>65</v>
      </c>
      <c r="J26" s="293" t="s">
        <v>112</v>
      </c>
      <c r="K26" s="293" t="s">
        <v>65</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0.16</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0.11</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0.1</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0.1</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0.04</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国民健康保険（診療所勘定）特別会計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7.0000000000000007E-2</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0.04</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0.01</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0.06</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0.12</v>
      </c>
    </row>
    <row r="30" spans="1:11" x14ac:dyDescent="0.2">
      <c r="A30" s="293" t="str">
        <f>IF(連結実質赤字比率に係る赤字・黒字の構成分析!C$40="",NA(),連結実質赤字比率に係る赤字・黒字の構成分析!C$40)</f>
        <v>太陽光発電事業特別会計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0.3</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0.27</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0.27</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0.25</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0.27</v>
      </c>
    </row>
    <row r="31" spans="1:11" x14ac:dyDescent="0.2">
      <c r="A31" s="293" t="str">
        <f>IF(連結実質赤字比率に係る赤字・黒字の構成分析!C$39="",NA(),連結実質赤字比率に係る赤字・黒字の構成分析!C$39)</f>
        <v>国民健康保険（事業勘定）特別会計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1.08</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0.85</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0.19</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0.1</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0.44</v>
      </c>
    </row>
    <row r="32" spans="1:11" x14ac:dyDescent="0.2">
      <c r="A32" s="293" t="str">
        <f>IF(連結実質赤字比率に係る赤字・黒字の構成分析!C$38="",NA(),連結実質赤字比率に係る赤字・黒字の構成分析!C$38)</f>
        <v>介護保険（保険事業勘定）特別会計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0.19</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0.67</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1.6</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1</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0.57999999999999996</v>
      </c>
    </row>
    <row r="33" spans="1:16" x14ac:dyDescent="0.2">
      <c r="A33" s="293" t="str">
        <f>IF(連結実質赤字比率に係る赤字・黒字の構成分析!C$37="",NA(),連結実質赤字比率に係る赤字・黒字の構成分析!C$37)</f>
        <v>競艇事業特別会計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2.2400000000000002</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1.76</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1.46</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0.68</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0.66</v>
      </c>
    </row>
    <row r="34" spans="1:16" x14ac:dyDescent="0.2">
      <c r="A34" s="293" t="str">
        <f>IF(連結実質赤字比率に係る赤字・黒字の構成分析!C$36="",NA(),連結実質赤字比率に係る赤字・黒字の構成分析!C$36)</f>
        <v>簡易水道事業会計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0.2</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0.3</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0.44</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0.59</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0.69</v>
      </c>
    </row>
    <row r="35" spans="1:16" x14ac:dyDescent="0.2">
      <c r="A35" s="293" t="str">
        <f>IF(連結実質赤字比率に係る赤字・黒字の構成分析!C$35="",NA(),連結実質赤字比率に係る赤字・黒字の構成分析!C$35)</f>
        <v>公共下水道事業会計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0.97</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1.19</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1.54</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2.11</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2.37</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10.83</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10.78</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12.36</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5.5</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5.65</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113</v>
      </c>
      <c r="C41" s="294"/>
      <c r="D41" s="294" t="s">
        <v>115</v>
      </c>
      <c r="E41" s="294" t="s">
        <v>113</v>
      </c>
      <c r="F41" s="294"/>
      <c r="G41" s="294" t="s">
        <v>115</v>
      </c>
      <c r="H41" s="294" t="s">
        <v>113</v>
      </c>
      <c r="I41" s="294"/>
      <c r="J41" s="294" t="s">
        <v>115</v>
      </c>
      <c r="K41" s="294" t="s">
        <v>113</v>
      </c>
      <c r="L41" s="294"/>
      <c r="M41" s="294" t="s">
        <v>115</v>
      </c>
      <c r="N41" s="294" t="s">
        <v>113</v>
      </c>
      <c r="O41" s="294"/>
      <c r="P41" s="294" t="s">
        <v>115</v>
      </c>
    </row>
    <row r="42" spans="1:16" x14ac:dyDescent="0.2">
      <c r="A42" s="294" t="s">
        <v>116</v>
      </c>
      <c r="B42" s="294"/>
      <c r="C42" s="294"/>
      <c r="D42" s="294">
        <f>'実質公債費比率（分子）の構造'!K$52</f>
        <v>1441</v>
      </c>
      <c r="E42" s="294"/>
      <c r="F42" s="294"/>
      <c r="G42" s="294">
        <f>'実質公債費比率（分子）の構造'!L$52</f>
        <v>1467</v>
      </c>
      <c r="H42" s="294"/>
      <c r="I42" s="294"/>
      <c r="J42" s="294">
        <f>'実質公債費比率（分子）の構造'!M$52</f>
        <v>1487</v>
      </c>
      <c r="K42" s="294"/>
      <c r="L42" s="294"/>
      <c r="M42" s="294">
        <f>'実質公債費比率（分子）の構造'!N$52</f>
        <v>1514</v>
      </c>
      <c r="N42" s="294"/>
      <c r="O42" s="294"/>
      <c r="P42" s="294">
        <f>'実質公債費比率（分子）の構造'!O$52</f>
        <v>1533</v>
      </c>
    </row>
    <row r="43" spans="1:16" x14ac:dyDescent="0.2">
      <c r="A43" s="294" t="s">
        <v>42</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39</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28</v>
      </c>
      <c r="C45" s="294"/>
      <c r="D45" s="294"/>
      <c r="E45" s="294">
        <f>'実質公債費比率（分子）の構造'!L$49</f>
        <v>30</v>
      </c>
      <c r="F45" s="294"/>
      <c r="G45" s="294"/>
      <c r="H45" s="294">
        <f>'実質公債費比率（分子）の構造'!M$49</f>
        <v>30</v>
      </c>
      <c r="I45" s="294"/>
      <c r="J45" s="294"/>
      <c r="K45" s="294">
        <f>'実質公債費比率（分子）の構造'!N$49</f>
        <v>44</v>
      </c>
      <c r="L45" s="294"/>
      <c r="M45" s="294"/>
      <c r="N45" s="294">
        <f>'実質公債費比率（分子）の構造'!O$49</f>
        <v>40</v>
      </c>
      <c r="O45" s="294"/>
      <c r="P45" s="294"/>
    </row>
    <row r="46" spans="1:16" x14ac:dyDescent="0.2">
      <c r="A46" s="294" t="s">
        <v>34</v>
      </c>
      <c r="B46" s="294">
        <f>'実質公債費比率（分子）の構造'!K$48</f>
        <v>433</v>
      </c>
      <c r="C46" s="294"/>
      <c r="D46" s="294"/>
      <c r="E46" s="294">
        <f>'実質公債費比率（分子）の構造'!L$48</f>
        <v>428</v>
      </c>
      <c r="F46" s="294"/>
      <c r="G46" s="294"/>
      <c r="H46" s="294">
        <f>'実質公債費比率（分子）の構造'!M$48</f>
        <v>434</v>
      </c>
      <c r="I46" s="294"/>
      <c r="J46" s="294"/>
      <c r="K46" s="294">
        <f>'実質公債費比率（分子）の構造'!N$48</f>
        <v>444</v>
      </c>
      <c r="L46" s="294"/>
      <c r="M46" s="294"/>
      <c r="N46" s="294">
        <f>'実質公債費比率（分子）の構造'!O$48</f>
        <v>435</v>
      </c>
      <c r="O46" s="294"/>
      <c r="P46" s="294"/>
    </row>
    <row r="47" spans="1:16" x14ac:dyDescent="0.2">
      <c r="A47" s="294" t="s">
        <v>31</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29</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22</v>
      </c>
      <c r="B49" s="294">
        <f>'実質公債費比率（分子）の構造'!K$45</f>
        <v>1355</v>
      </c>
      <c r="C49" s="294"/>
      <c r="D49" s="294"/>
      <c r="E49" s="294">
        <f>'実質公債費比率（分子）の構造'!L$45</f>
        <v>1441</v>
      </c>
      <c r="F49" s="294"/>
      <c r="G49" s="294"/>
      <c r="H49" s="294">
        <f>'実質公債費比率（分子）の構造'!M$45</f>
        <v>1557</v>
      </c>
      <c r="I49" s="294"/>
      <c r="J49" s="294"/>
      <c r="K49" s="294">
        <f>'実質公債費比率（分子）の構造'!N$45</f>
        <v>1610</v>
      </c>
      <c r="L49" s="294"/>
      <c r="M49" s="294"/>
      <c r="N49" s="294">
        <f>'実質公債費比率（分子）の構造'!O$45</f>
        <v>1600</v>
      </c>
      <c r="O49" s="294"/>
      <c r="P49" s="294"/>
    </row>
    <row r="50" spans="1:16" x14ac:dyDescent="0.2">
      <c r="A50" s="294" t="s">
        <v>54</v>
      </c>
      <c r="B50" s="294" t="e">
        <f>NA()</f>
        <v>#N/A</v>
      </c>
      <c r="C50" s="294">
        <f>IF(ISNUMBER('実質公債費比率（分子）の構造'!K$53),'実質公債費比率（分子）の構造'!K$53,NA())</f>
        <v>375</v>
      </c>
      <c r="D50" s="294" t="e">
        <f>NA()</f>
        <v>#N/A</v>
      </c>
      <c r="E50" s="294" t="e">
        <f>NA()</f>
        <v>#N/A</v>
      </c>
      <c r="F50" s="294">
        <f>IF(ISNUMBER('実質公債費比率（分子）の構造'!L$53),'実質公債費比率（分子）の構造'!L$53,NA())</f>
        <v>432</v>
      </c>
      <c r="G50" s="294" t="e">
        <f>NA()</f>
        <v>#N/A</v>
      </c>
      <c r="H50" s="294" t="e">
        <f>NA()</f>
        <v>#N/A</v>
      </c>
      <c r="I50" s="294">
        <f>IF(ISNUMBER('実質公債費比率（分子）の構造'!M$53),'実質公債費比率（分子）の構造'!M$53,NA())</f>
        <v>534</v>
      </c>
      <c r="J50" s="294" t="e">
        <f>NA()</f>
        <v>#N/A</v>
      </c>
      <c r="K50" s="294" t="e">
        <f>NA()</f>
        <v>#N/A</v>
      </c>
      <c r="L50" s="294">
        <f>IF(ISNUMBER('実質公債費比率（分子）の構造'!N$53),'実質公債費比率（分子）の構造'!N$53,NA())</f>
        <v>584</v>
      </c>
      <c r="M50" s="294" t="e">
        <f>NA()</f>
        <v>#N/A</v>
      </c>
      <c r="N50" s="294" t="e">
        <f>NA()</f>
        <v>#N/A</v>
      </c>
      <c r="O50" s="294">
        <f>IF(ISNUMBER('実質公債費比率（分子）の構造'!O$53),'実質公債費比率（分子）の構造'!O$53,NA())</f>
        <v>542</v>
      </c>
      <c r="P50" s="294" t="e">
        <f>NA()</f>
        <v>#N/A</v>
      </c>
    </row>
    <row r="53" spans="1:16" x14ac:dyDescent="0.2">
      <c r="A53" s="291" t="s">
        <v>119</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122</v>
      </c>
      <c r="C55" s="293"/>
      <c r="D55" s="293" t="s">
        <v>125</v>
      </c>
      <c r="E55" s="293" t="s">
        <v>122</v>
      </c>
      <c r="F55" s="293"/>
      <c r="G55" s="293" t="s">
        <v>125</v>
      </c>
      <c r="H55" s="293" t="s">
        <v>122</v>
      </c>
      <c r="I55" s="293"/>
      <c r="J55" s="293" t="s">
        <v>125</v>
      </c>
      <c r="K55" s="293" t="s">
        <v>122</v>
      </c>
      <c r="L55" s="293"/>
      <c r="M55" s="293" t="s">
        <v>125</v>
      </c>
      <c r="N55" s="293" t="s">
        <v>122</v>
      </c>
      <c r="O55" s="293"/>
      <c r="P55" s="293" t="s">
        <v>125</v>
      </c>
    </row>
    <row r="56" spans="1:16" x14ac:dyDescent="0.2">
      <c r="A56" s="293" t="s">
        <v>45</v>
      </c>
      <c r="B56" s="293"/>
      <c r="C56" s="293"/>
      <c r="D56" s="293">
        <f>'将来負担比率（分子）の構造'!I$52</f>
        <v>17406</v>
      </c>
      <c r="E56" s="293"/>
      <c r="F56" s="293"/>
      <c r="G56" s="293">
        <f>'将来負担比率（分子）の構造'!J$52</f>
        <v>18712</v>
      </c>
      <c r="H56" s="293"/>
      <c r="I56" s="293"/>
      <c r="J56" s="293">
        <f>'将来負担比率（分子）の構造'!K$52</f>
        <v>18233</v>
      </c>
      <c r="K56" s="293"/>
      <c r="L56" s="293"/>
      <c r="M56" s="293">
        <f>'将来負担比率（分子）の構造'!L$52</f>
        <v>18438</v>
      </c>
      <c r="N56" s="293"/>
      <c r="O56" s="293"/>
      <c r="P56" s="293">
        <f>'将来負担比率（分子）の構造'!M$52</f>
        <v>21569</v>
      </c>
    </row>
    <row r="57" spans="1:16" x14ac:dyDescent="0.2">
      <c r="A57" s="293" t="s">
        <v>93</v>
      </c>
      <c r="B57" s="293"/>
      <c r="C57" s="293"/>
      <c r="D57" s="293">
        <f>'将来負担比率（分子）の構造'!I$51</f>
        <v>11</v>
      </c>
      <c r="E57" s="293"/>
      <c r="F57" s="293"/>
      <c r="G57" s="293">
        <f>'将来負担比率（分子）の構造'!J$51</f>
        <v>8</v>
      </c>
      <c r="H57" s="293"/>
      <c r="I57" s="293"/>
      <c r="J57" s="293">
        <f>'将来負担比率（分子）の構造'!K$51</f>
        <v>4</v>
      </c>
      <c r="K57" s="293"/>
      <c r="L57" s="293"/>
      <c r="M57" s="293" t="str">
        <f>'将来負担比率（分子）の構造'!L$51</f>
        <v>-</v>
      </c>
      <c r="N57" s="293"/>
      <c r="O57" s="293"/>
      <c r="P57" s="293" t="str">
        <f>'将来負担比率（分子）の構造'!M$51</f>
        <v>-</v>
      </c>
    </row>
    <row r="58" spans="1:16" x14ac:dyDescent="0.2">
      <c r="A58" s="293" t="s">
        <v>91</v>
      </c>
      <c r="B58" s="293"/>
      <c r="C58" s="293"/>
      <c r="D58" s="293">
        <f>'将来負担比率（分子）の構造'!I$50</f>
        <v>13660</v>
      </c>
      <c r="E58" s="293"/>
      <c r="F58" s="293"/>
      <c r="G58" s="293">
        <f>'将来負担比率（分子）の構造'!J$50</f>
        <v>14618</v>
      </c>
      <c r="H58" s="293"/>
      <c r="I58" s="293"/>
      <c r="J58" s="293">
        <f>'将来負担比率（分子）の構造'!K$50</f>
        <v>15023</v>
      </c>
      <c r="K58" s="293"/>
      <c r="L58" s="293"/>
      <c r="M58" s="293">
        <f>'将来負担比率（分子）の構造'!L$50</f>
        <v>14788</v>
      </c>
      <c r="N58" s="293"/>
      <c r="O58" s="293"/>
      <c r="P58" s="293">
        <f>'将来負担比率（分子）の構造'!M$50</f>
        <v>15813</v>
      </c>
    </row>
    <row r="59" spans="1:16" x14ac:dyDescent="0.2">
      <c r="A59" s="293" t="s">
        <v>88</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83</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74</v>
      </c>
      <c r="B61" s="293">
        <f>'将来負担比率（分子）の構造'!I$46</f>
        <v>16</v>
      </c>
      <c r="C61" s="293"/>
      <c r="D61" s="293"/>
      <c r="E61" s="293">
        <f>'将来負担比率（分子）の構造'!J$46</f>
        <v>4</v>
      </c>
      <c r="F61" s="293"/>
      <c r="G61" s="293"/>
      <c r="H61" s="293">
        <f>'将来負担比率（分子）の構造'!K$46</f>
        <v>11</v>
      </c>
      <c r="I61" s="293"/>
      <c r="J61" s="293"/>
      <c r="K61" s="293">
        <f>'将来負担比率（分子）の構造'!L$46</f>
        <v>10</v>
      </c>
      <c r="L61" s="293"/>
      <c r="M61" s="293"/>
      <c r="N61" s="293">
        <f>'将来負担比率（分子）の構造'!M$46</f>
        <v>11</v>
      </c>
      <c r="O61" s="293"/>
      <c r="P61" s="293"/>
    </row>
    <row r="62" spans="1:16" x14ac:dyDescent="0.2">
      <c r="A62" s="293" t="s">
        <v>75</v>
      </c>
      <c r="B62" s="293">
        <f>'将来負担比率（分子）の構造'!I$45</f>
        <v>2711</v>
      </c>
      <c r="C62" s="293"/>
      <c r="D62" s="293"/>
      <c r="E62" s="293">
        <f>'将来負担比率（分子）の構造'!J$45</f>
        <v>2614</v>
      </c>
      <c r="F62" s="293"/>
      <c r="G62" s="293"/>
      <c r="H62" s="293">
        <f>'将来負担比率（分子）の構造'!K$45</f>
        <v>2548</v>
      </c>
      <c r="I62" s="293"/>
      <c r="J62" s="293"/>
      <c r="K62" s="293">
        <f>'将来負担比率（分子）の構造'!L$45</f>
        <v>2487</v>
      </c>
      <c r="L62" s="293"/>
      <c r="M62" s="293"/>
      <c r="N62" s="293">
        <f>'将来負担比率（分子）の構造'!M$45</f>
        <v>2483</v>
      </c>
      <c r="O62" s="293"/>
      <c r="P62" s="293"/>
    </row>
    <row r="63" spans="1:16" x14ac:dyDescent="0.2">
      <c r="A63" s="293" t="s">
        <v>73</v>
      </c>
      <c r="B63" s="293">
        <f>'将来負担比率（分子）の構造'!I$44</f>
        <v>117</v>
      </c>
      <c r="C63" s="293"/>
      <c r="D63" s="293"/>
      <c r="E63" s="293">
        <f>'将来負担比率（分子）の構造'!J$44</f>
        <v>170</v>
      </c>
      <c r="F63" s="293"/>
      <c r="G63" s="293"/>
      <c r="H63" s="293">
        <f>'将来負担比率（分子）の構造'!K$44</f>
        <v>149</v>
      </c>
      <c r="I63" s="293"/>
      <c r="J63" s="293"/>
      <c r="K63" s="293">
        <f>'将来負担比率（分子）の構造'!L$44</f>
        <v>135</v>
      </c>
      <c r="L63" s="293"/>
      <c r="M63" s="293"/>
      <c r="N63" s="293">
        <f>'将来負担比率（分子）の構造'!M$44</f>
        <v>118</v>
      </c>
      <c r="O63" s="293"/>
      <c r="P63" s="293"/>
    </row>
    <row r="64" spans="1:16" x14ac:dyDescent="0.2">
      <c r="A64" s="293" t="s">
        <v>71</v>
      </c>
      <c r="B64" s="293">
        <f>'将来負担比率（分子）の構造'!I$43</f>
        <v>5689</v>
      </c>
      <c r="C64" s="293"/>
      <c r="D64" s="293"/>
      <c r="E64" s="293">
        <f>'将来負担比率（分子）の構造'!J$43</f>
        <v>5399</v>
      </c>
      <c r="F64" s="293"/>
      <c r="G64" s="293"/>
      <c r="H64" s="293">
        <f>'将来負担比率（分子）の構造'!K$43</f>
        <v>5173</v>
      </c>
      <c r="I64" s="293"/>
      <c r="J64" s="293"/>
      <c r="K64" s="293">
        <f>'将来負担比率（分子）の構造'!L$43</f>
        <v>5113</v>
      </c>
      <c r="L64" s="293"/>
      <c r="M64" s="293"/>
      <c r="N64" s="293">
        <f>'将来負担比率（分子）の構造'!M$43</f>
        <v>5293</v>
      </c>
      <c r="O64" s="293"/>
      <c r="P64" s="293"/>
    </row>
    <row r="65" spans="1:16" x14ac:dyDescent="0.2">
      <c r="A65" s="293" t="s">
        <v>69</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58</v>
      </c>
      <c r="B66" s="293">
        <f>'将来負担比率（分子）の構造'!I$41</f>
        <v>16520</v>
      </c>
      <c r="C66" s="293"/>
      <c r="D66" s="293"/>
      <c r="E66" s="293">
        <f>'将来負担比率（分子）の構造'!J$41</f>
        <v>18916</v>
      </c>
      <c r="F66" s="293"/>
      <c r="G66" s="293"/>
      <c r="H66" s="293">
        <f>'将来負担比率（分子）の構造'!K$41</f>
        <v>18661</v>
      </c>
      <c r="I66" s="293"/>
      <c r="J66" s="293"/>
      <c r="K66" s="293">
        <f>'将来負担比率（分子）の構造'!L$41</f>
        <v>18905</v>
      </c>
      <c r="L66" s="293"/>
      <c r="M66" s="293"/>
      <c r="N66" s="293">
        <f>'将来負担比率（分子）の構造'!M$41</f>
        <v>23431</v>
      </c>
      <c r="O66" s="293"/>
      <c r="P66" s="293"/>
    </row>
    <row r="67" spans="1:16" x14ac:dyDescent="0.2">
      <c r="A67" s="293" t="s">
        <v>97</v>
      </c>
      <c r="B67" s="293" t="e">
        <f>NA()</f>
        <v>#N/A</v>
      </c>
      <c r="C67" s="293">
        <f>IF(ISNUMBER('将来負担比率（分子）の構造'!I$53),IF('将来負担比率（分子）の構造'!I$53&lt;0,0,'将来負担比率（分子）の構造'!I$53),NA())</f>
        <v>0</v>
      </c>
      <c r="D67" s="293" t="e">
        <f>NA()</f>
        <v>#N/A</v>
      </c>
      <c r="E67" s="293" t="e">
        <f>NA()</f>
        <v>#N/A</v>
      </c>
      <c r="F67" s="293">
        <f>IF(ISNUMBER('将来負担比率（分子）の構造'!J$53),IF('将来負担比率（分子）の構造'!J$53&lt;0,0,'将来負担比率（分子）の構造'!J$53),NA())</f>
        <v>0</v>
      </c>
      <c r="G67" s="293" t="e">
        <f>NA()</f>
        <v>#N/A</v>
      </c>
      <c r="H67" s="293" t="e">
        <f>NA()</f>
        <v>#N/A</v>
      </c>
      <c r="I67" s="293">
        <f>IF(ISNUMBER('将来負担比率（分子）の構造'!K$53),IF('将来負担比率（分子）の構造'!K$53&lt;0,0,'将来負担比率（分子）の構造'!K$53),NA())</f>
        <v>0</v>
      </c>
      <c r="J67" s="293" t="e">
        <f>NA()</f>
        <v>#N/A</v>
      </c>
      <c r="K67" s="293" t="e">
        <f>NA()</f>
        <v>#N/A</v>
      </c>
      <c r="L67" s="293">
        <f>IF(ISNUMBER('将来負担比率（分子）の構造'!L$53),IF('将来負担比率（分子）の構造'!L$53&lt;0,0,'将来負担比率（分子）の構造'!L$53),NA())</f>
        <v>0</v>
      </c>
      <c r="M67" s="293" t="e">
        <f>NA()</f>
        <v>#N/A</v>
      </c>
      <c r="N67" s="293" t="e">
        <f>NA()</f>
        <v>#N/A</v>
      </c>
      <c r="O67" s="293">
        <f>IF(ISNUMBER('将来負担比率（分子）の構造'!M$53),IF('将来負担比率（分子）の構造'!M$53&lt;0,0,'将来負担比率（分子）の構造'!M$53),NA())</f>
        <v>0</v>
      </c>
      <c r="P67" s="293" t="e">
        <f>NA()</f>
        <v>#N/A</v>
      </c>
    </row>
    <row r="70" spans="1:16" x14ac:dyDescent="0.2">
      <c r="A70" s="296" t="s">
        <v>127</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128</v>
      </c>
      <c r="B72" s="297">
        <f>基金残高に係る経年分析!F55</f>
        <v>8058</v>
      </c>
      <c r="C72" s="297">
        <f>基金残高に係る経年分析!G55</f>
        <v>7904</v>
      </c>
      <c r="D72" s="297">
        <f>基金残高に係る経年分析!H55</f>
        <v>8032</v>
      </c>
    </row>
    <row r="73" spans="1:16" x14ac:dyDescent="0.2">
      <c r="A73" s="295" t="s">
        <v>129</v>
      </c>
      <c r="B73" s="297">
        <f>基金残高に係る経年分析!F56</f>
        <v>730</v>
      </c>
      <c r="C73" s="297">
        <f>基金残高に係る経年分析!G56</f>
        <v>813</v>
      </c>
      <c r="D73" s="297">
        <f>基金残高に係る経年分析!H56</f>
        <v>887</v>
      </c>
    </row>
    <row r="74" spans="1:16" x14ac:dyDescent="0.2">
      <c r="A74" s="295" t="s">
        <v>131</v>
      </c>
      <c r="B74" s="297">
        <f>基金残高に係る経年分析!F57</f>
        <v>1936</v>
      </c>
      <c r="C74" s="297">
        <f>基金残高に係る経年分析!G57</f>
        <v>1962</v>
      </c>
      <c r="D74" s="297">
        <f>基金残高に係る経年分析!H57</f>
        <v>5956</v>
      </c>
    </row>
  </sheetData>
  <sheetProtection algorithmName="SHA-512" hashValue="hMuosSAYMSY0Y2kGWj2Ds8z6siJbbBOJ9yd9bnzPC3+D4Y4TdXXq9B/zHkDr8DRMiLOH6KmIxZWfLrmqKLGFEA==" saltValue="/lpFTfV2hsawOyLzqUz+xg=="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DA9A2F-7D40-4F04-80D5-A77DC4E018EA}">
  <ds:schemaRefs>
    <ds:schemaRef ds:uri="http://schemas.microsoft.com/sharepoint/v3/contenttype/forms"/>
  </ds:schemaRefs>
</ds:datastoreItem>
</file>

<file path=customXml/itemProps2.xml><?xml version="1.0" encoding="utf-8"?>
<ds:datastoreItem xmlns:ds="http://schemas.openxmlformats.org/officeDocument/2006/customXml" ds:itemID="{4BC64521-4A67-4511-B224-A15530FB92F5}">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A0C7D7AF-D7DB-4E5A-83FA-B40C11763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2026-02-23T05:18:44Z</dcterms:created>
  <dcterms:modified xsi:type="dcterms:W3CDTF">2026-09-24T00:00:48Z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2026-03-17T06:21:45Z</vt:filetime>
  </property>
  <property fmtid="{D5CDD505-2E9C-101B-9397-08002B2CF9AE}" pid="2" name="ContentTypeId">
    <vt:lpwstr>0x010100B3E7916579E48942A578B93BD249C02F</vt:lpwstr>
  </property>
  <property fmtid="{D5CDD505-2E9C-101B-9397-08002B2CF9AE}" pid="3" name="MediaServiceImageTags">
    <vt:lpwstr/>
  </property>
</Properties>
</file>