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2" documentId="11_75EDCF50562C42B6830E2DECB846AA19F8A2D3B1" xr6:coauthVersionLast="47" xr6:coauthVersionMax="47" xr10:uidLastSave="{F307BDE8-1B47-4E52-8C66-D29DD5BC34CC}"/>
  <bookViews>
    <workbookView xWindow="-110" yWindow="-110" windowWidth="19420" windowHeight="11500" tabRatio="92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R102" i="12"/>
  <c r="AU88" i="12"/>
  <c r="AP88" i="12"/>
  <c r="AF88" i="12"/>
  <c r="AU63" i="12"/>
  <c r="AP63" i="12"/>
  <c r="AP23" i="12"/>
  <c r="DG43" i="10"/>
  <c r="CQ43" i="10"/>
  <c r="CO43" i="10" s="1"/>
  <c r="BY43" i="10"/>
  <c r="BW43" i="10" s="1"/>
  <c r="BE43" i="10"/>
  <c r="AM43" i="10"/>
  <c r="U43" i="10"/>
  <c r="E43" i="10"/>
  <c r="C43" i="10"/>
  <c r="DG42" i="10"/>
  <c r="CQ42" i="10"/>
  <c r="CO42" i="10" s="1"/>
  <c r="BY42" i="10"/>
  <c r="BW42" i="10" s="1"/>
  <c r="BE42" i="10"/>
  <c r="AM42" i="10"/>
  <c r="U42" i="10"/>
  <c r="E42" i="10"/>
  <c r="C42" i="10"/>
  <c r="DG41" i="10"/>
  <c r="CQ41" i="10"/>
  <c r="CO41" i="10" s="1"/>
  <c r="BY41" i="10"/>
  <c r="BW41" i="10" s="1"/>
  <c r="BE41" i="10"/>
  <c r="AM41" i="10"/>
  <c r="U41" i="10"/>
  <c r="E41" i="10"/>
  <c r="C41" i="10"/>
  <c r="DG40" i="10"/>
  <c r="CQ40" i="10"/>
  <c r="CO40" i="10" s="1"/>
  <c r="BY40" i="10"/>
  <c r="BE40" i="10"/>
  <c r="AM40" i="10"/>
  <c r="U40" i="10"/>
  <c r="E40" i="10"/>
  <c r="C40" i="10"/>
  <c r="DG39" i="10"/>
  <c r="CQ39" i="10"/>
  <c r="CO39" i="10" s="1"/>
  <c r="BY39" i="10"/>
  <c r="BE39" i="10"/>
  <c r="AM39" i="10"/>
  <c r="U39" i="10"/>
  <c r="E39" i="10"/>
  <c r="C39" i="10"/>
  <c r="DG38" i="10"/>
  <c r="CQ38" i="10"/>
  <c r="CO38" i="10" s="1"/>
  <c r="BY38" i="10"/>
  <c r="BE38" i="10"/>
  <c r="AM38" i="10"/>
  <c r="U38" i="10"/>
  <c r="E38" i="10"/>
  <c r="C38" i="10"/>
  <c r="DG37" i="10"/>
  <c r="CQ37" i="10"/>
  <c r="CO37" i="10" s="1"/>
  <c r="BY37" i="10"/>
  <c r="BE37" i="10"/>
  <c r="AM37" i="10"/>
  <c r="W37" i="10"/>
  <c r="E37" i="10"/>
  <c r="C37" i="10" s="1"/>
  <c r="DG36" i="10"/>
  <c r="CQ36" i="10"/>
  <c r="BY36" i="10"/>
  <c r="BE36" i="10"/>
  <c r="AO36" i="10"/>
  <c r="W36" i="10"/>
  <c r="E36" i="10"/>
  <c r="C36" i="10" s="1"/>
  <c r="DG35" i="10"/>
  <c r="CQ35" i="10"/>
  <c r="BY35" i="10"/>
  <c r="BE35" i="10"/>
  <c r="AO35" i="10"/>
  <c r="W35" i="10"/>
  <c r="E35" i="10"/>
  <c r="C35" i="10" s="1"/>
  <c r="DG34" i="10"/>
  <c r="CQ34" i="10"/>
  <c r="BY34" i="10"/>
  <c r="BG34" i="10"/>
  <c r="AO34" i="10"/>
  <c r="W34" i="10"/>
  <c r="E34" i="10"/>
  <c r="C34" i="10"/>
  <c r="U35" i="10" l="1"/>
  <c r="U34" i="10"/>
  <c r="U36" i="10" l="1"/>
  <c r="U37" i="10" l="1"/>
  <c r="AM34" i="10"/>
  <c r="AM35" i="10" s="1"/>
  <c r="AM36" i="10" s="1"/>
  <c r="BE34" i="10"/>
  <c r="BW34" i="10" s="1"/>
  <c r="BW35" i="10" s="1"/>
  <c r="BW36" i="10" s="1"/>
  <c r="BW37" i="10" s="1"/>
  <c r="BW38" i="10" s="1"/>
  <c r="BW39" i="10" s="1"/>
  <c r="BW40" i="10" s="1"/>
  <c r="CO34" i="10" l="1"/>
  <c r="CO35" i="10" s="1"/>
  <c r="CO36" i="10" s="1"/>
</calcChain>
</file>

<file path=xl/sharedStrings.xml><?xml version="1.0" encoding="utf-8"?>
<sst xmlns="http://schemas.openxmlformats.org/spreadsheetml/2006/main" count="1107" uniqueCount="551">
  <si>
    <t>※ 減債基金積立不足算定額=(C)×(１－(D)/(E))</t>
  </si>
  <si>
    <t>標準財政規模比（％）</t>
  </si>
  <si>
    <t>組合等負担等見込額</t>
  </si>
  <si>
    <t>区分</t>
    <rPh sb="0" eb="2">
      <t>クブン</t>
    </rPh>
    <phoneticPr fontId="5"/>
  </si>
  <si>
    <t>連結実質赤字額</t>
  </si>
  <si>
    <t>年度</t>
    <rPh sb="0" eb="2">
      <t>ネンド</t>
    </rPh>
    <phoneticPr fontId="5"/>
  </si>
  <si>
    <t>財政調整基金残高</t>
    <rPh sb="0" eb="2">
      <t>ザイセイ</t>
    </rPh>
    <rPh sb="2" eb="4">
      <t>チョウセイ</t>
    </rPh>
    <rPh sb="4" eb="6">
      <t>キキン</t>
    </rPh>
    <rPh sb="6" eb="8">
      <t>ザンダカ</t>
    </rPh>
    <phoneticPr fontId="5"/>
  </si>
  <si>
    <t>公営企業債等繰入見込額</t>
  </si>
  <si>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</si>
  <si>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</si>
  <si>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資金不足
比率</t>
    <rPh sb="0" eb="2">
      <t>シキン</t>
    </rPh>
    <rPh sb="2" eb="4">
      <t>フソク</t>
    </rPh>
    <rPh sb="5" eb="7">
      <t>ヒリツ</t>
    </rPh>
    <phoneticPr fontId="5"/>
  </si>
  <si>
    <t>　　特別土地保有税</t>
  </si>
  <si>
    <t>（百万円）</t>
    <rPh sb="1" eb="2">
      <t>ヒャク</t>
    </rPh>
    <rPh sb="2" eb="4">
      <t>マンエン</t>
    </rPh>
    <phoneticPr fontId="5"/>
  </si>
  <si>
    <t>群馬県後期高齢者医療広域連合（一般会計）</t>
    <rPh sb="0" eb="3">
      <t>グンマケン</t>
    </rPh>
    <rPh sb="3" eb="7">
      <t>コウキコウレイ</t>
    </rPh>
    <rPh sb="7" eb="8">
      <t>シャ</t>
    </rPh>
    <rPh sb="8" eb="14">
      <t>イリョウコウイキレンゴウ</t>
    </rPh>
    <rPh sb="15" eb="19">
      <t>イッパンカイケイ</t>
    </rPh>
    <phoneticPr fontId="33"/>
  </si>
  <si>
    <t>会計</t>
    <rPh sb="0" eb="2">
      <t>カイケイ</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</si>
  <si>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4"/>
  </si>
  <si>
    <t>分子の構造</t>
    <rPh sb="0" eb="2">
      <t>ブンシ</t>
    </rPh>
    <rPh sb="3" eb="5">
      <t>コウゾウ</t>
    </rPh>
    <phoneticPr fontId="5"/>
  </si>
  <si>
    <t>元利償還金等(A)</t>
  </si>
  <si>
    <t>減債基金</t>
    <rPh sb="0" eb="2">
      <t>ゲンサイ</t>
    </rPh>
    <rPh sb="2" eb="4">
      <t>キキン</t>
    </rPh>
    <phoneticPr fontId="5"/>
  </si>
  <si>
    <t>連結実質赤字比率に係る赤字・黒字の構成分析</t>
  </si>
  <si>
    <t>元利償還金等</t>
    <rPh sb="0" eb="2">
      <t>ガンリ</t>
    </rPh>
    <rPh sb="2" eb="5">
      <t>ショウカンキン</t>
    </rPh>
    <rPh sb="5" eb="6">
      <t>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</si>
  <si>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</si>
  <si>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元利償還金</t>
  </si>
  <si>
    <t>収入済額</t>
    <rPh sb="0" eb="2">
      <t>シュウニュウ</t>
    </rPh>
    <rPh sb="2" eb="3">
      <t>スミ</t>
    </rPh>
    <rPh sb="3" eb="4">
      <t>ガク</t>
    </rPh>
    <phoneticPr fontId="5"/>
  </si>
  <si>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</si>
  <si>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</si>
  <si>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</si>
  <si>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</si>
  <si>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</si>
  <si>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</si>
  <si>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</si>
  <si>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</si>
  <si>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</si>
  <si>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</si>
  <si>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</si>
  <si>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</si>
  <si>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36"/>
  </si>
  <si>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</si>
  <si>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</si>
  <si>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</si>
  <si>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連結実質赤字額</t>
    <rPh sb="0" eb="2">
      <t>レンケツ</t>
    </rPh>
    <rPh sb="2" eb="4">
      <t>ジッシツ</t>
    </rPh>
    <rPh sb="4" eb="7">
      <t>アカジガク</t>
    </rPh>
    <phoneticPr fontId="5"/>
  </si>
  <si>
    <t>保険給付費</t>
  </si>
  <si>
    <t>黒字額</t>
    <rPh sb="0" eb="2">
      <t>クロジ</t>
    </rPh>
    <rPh sb="2" eb="3">
      <t>ガク</t>
    </rPh>
    <phoneticPr fontId="36"/>
  </si>
  <si>
    <t>(A)－(B)</t>
  </si>
  <si>
    <t>実質公債費比率の分子</t>
  </si>
  <si>
    <t>　法定外普通税</t>
  </si>
  <si>
    <t>公債費負担比率</t>
    <rPh sb="0" eb="3">
      <t>コウサイヒ</t>
    </rPh>
    <rPh sb="3" eb="5">
      <t>フタン</t>
    </rPh>
    <rPh sb="5" eb="7">
      <t>ヒリツ</t>
    </rPh>
    <phoneticPr fontId="5"/>
  </si>
  <si>
    <t>（参考）</t>
    <rPh sb="1" eb="3">
      <t>サンコウ</t>
    </rPh>
    <phoneticPr fontId="5"/>
  </si>
  <si>
    <t>普通建設事業費</t>
    <rPh sb="0" eb="2">
      <t>フツウ</t>
    </rPh>
    <rPh sb="2" eb="4">
      <t>ケンセツ</t>
    </rPh>
    <rPh sb="4" eb="7">
      <t>ジギョウヒ</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</si>
  <si>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</si>
  <si>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</si>
  <si>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（百万円）</t>
  </si>
  <si>
    <t>減債基金
積立状況等（注）</t>
    <rPh sb="0" eb="2">
      <t>ゲンサイ</t>
    </rPh>
    <rPh sb="2" eb="4">
      <t>キキン</t>
    </rPh>
    <rPh sb="5" eb="7">
      <t>ツミタテ</t>
    </rPh>
    <rPh sb="7" eb="9">
      <t>ジョウキョウ</t>
    </rPh>
    <rPh sb="9" eb="10">
      <t>トウ</t>
    </rPh>
    <rPh sb="10" eb="13">
      <t>チュウ</t>
    </rPh>
    <phoneticPr fontId="5"/>
  </si>
  <si>
    <t xml:space="preserve"> R05</t>
  </si>
  <si>
    <t>(Ｄ)</t>
  </si>
  <si>
    <t>財政調整基金</t>
    <rPh sb="0" eb="2">
      <t>ザイセイ</t>
    </rPh>
    <rPh sb="2" eb="4">
      <t>チョウセイ</t>
    </rPh>
    <rPh sb="4" eb="6">
      <t>キキン</t>
    </rPh>
    <phoneticPr fontId="5"/>
  </si>
  <si>
    <t>R06</t>
  </si>
  <si>
    <t>令和6年度(千円)</t>
    <rPh sb="0" eb="2">
      <t>レイワ</t>
    </rPh>
    <rPh sb="3" eb="5">
      <t>ネンド</t>
    </rPh>
    <rPh sb="6" eb="8">
      <t>センエン</t>
    </rPh>
    <phoneticPr fontId="5"/>
  </si>
  <si>
    <t>第3次</t>
    <rPh sb="0" eb="1">
      <t>ダイ</t>
    </rPh>
    <rPh sb="2" eb="3">
      <t>ジ</t>
    </rPh>
    <phoneticPr fontId="5"/>
  </si>
  <si>
    <t>満期一括償還地方債に係る実質償還額又は理論償還額のいずれか少ない額(C)</t>
  </si>
  <si>
    <t>森林総合研究所等が行う事業に係るもの</t>
  </si>
  <si>
    <t>公債費</t>
  </si>
  <si>
    <t>前年度末減債基金残高(D)</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</si>
  <si>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</si>
  <si>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首都</t>
    <rPh sb="0" eb="2">
      <t>シュト</t>
    </rPh>
    <phoneticPr fontId="5"/>
  </si>
  <si>
    <t>地方公務員等共済組合に係るもの</t>
    <rPh sb="0" eb="2">
      <t>チホウ</t>
    </rPh>
    <rPh sb="2" eb="5">
      <t>コウムイン</t>
    </rPh>
    <rPh sb="5" eb="6">
      <t>トウ</t>
    </rPh>
    <rPh sb="6" eb="8">
      <t>キョウサイ</t>
    </rPh>
    <rPh sb="8" eb="10">
      <t>クミアイ</t>
    </rPh>
    <rPh sb="11" eb="12">
      <t>カカ</t>
    </rPh>
    <phoneticPr fontId="5"/>
  </si>
  <si>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</si>
  <si>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</si>
  <si>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</si>
  <si>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</si>
  <si>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</si>
  <si>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</si>
  <si>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</si>
  <si>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</si>
  <si>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</si>
  <si>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</si>
  <si>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5"/>
  </si>
  <si>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</si>
  <si>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5"/>
  </si>
  <si>
    <t>当該団体(円)</t>
  </si>
  <si>
    <t>地方債現在高</t>
  </si>
  <si>
    <t>(Ｃ)</t>
  </si>
  <si>
    <t>充当可能財源等(B)</t>
  </si>
  <si>
    <t>人口密度 (人/k㎡)</t>
    <rPh sb="0" eb="2">
      <t>ジンコウ</t>
    </rPh>
    <rPh sb="2" eb="4">
      <t>ミツド</t>
    </rPh>
    <phoneticPr fontId="5"/>
  </si>
  <si>
    <t>財政再生基準</t>
  </si>
  <si>
    <t>充当可能特定歳入</t>
  </si>
  <si>
    <t>定数</t>
    <rPh sb="0" eb="2">
      <t>テイスウ</t>
    </rPh>
    <phoneticPr fontId="5"/>
  </si>
  <si>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</si>
  <si>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36"/>
  </si>
  <si>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</si>
  <si>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5"/>
  </si>
  <si>
    <t>（百万円）</t>
    <rPh sb="1" eb="4">
      <t>ヒャクマンエン</t>
    </rPh>
    <phoneticPr fontId="5"/>
  </si>
  <si>
    <t>　実質公債費比率</t>
    <rPh sb="1" eb="3">
      <t>ジッシツ</t>
    </rPh>
    <rPh sb="3" eb="6">
      <t>コウサイヒ</t>
    </rPh>
    <rPh sb="6" eb="8">
      <t>ヒリツ</t>
    </rPh>
    <phoneticPr fontId="5"/>
  </si>
  <si>
    <t>当該団体
からの
出資金</t>
  </si>
  <si>
    <t>合計</t>
    <rPh sb="0" eb="2">
      <t>ゴウケイ</t>
    </rPh>
    <phoneticPr fontId="5"/>
  </si>
  <si>
    <t>算入公債費等の額</t>
    <rPh sb="0" eb="2">
      <t>サンニュウ</t>
    </rPh>
    <rPh sb="2" eb="4">
      <t>コウサイ</t>
    </rPh>
    <rPh sb="4" eb="5">
      <t>ヒ</t>
    </rPh>
    <rPh sb="5" eb="6">
      <t>トウ</t>
    </rPh>
    <rPh sb="7" eb="8">
      <t>ガク</t>
    </rPh>
    <phoneticPr fontId="5"/>
  </si>
  <si>
    <t>その他特定目的基金</t>
    <rPh sb="2" eb="3">
      <t>タ</t>
    </rPh>
    <rPh sb="3" eb="5">
      <t>トクテイ</t>
    </rPh>
    <rPh sb="5" eb="7">
      <t>モクテキ</t>
    </rPh>
    <rPh sb="7" eb="9">
      <t>キキン</t>
    </rPh>
    <phoneticPr fontId="5"/>
  </si>
  <si>
    <t>類似団体内平均(円)</t>
    <rPh sb="0" eb="2">
      <t>ルイジ</t>
    </rPh>
    <rPh sb="2" eb="4">
      <t>ダンタイ</t>
    </rPh>
    <phoneticPr fontId="5"/>
  </si>
  <si>
    <t>基金残高合計</t>
    <rPh sb="0" eb="2">
      <t>キキン</t>
    </rPh>
    <rPh sb="2" eb="4">
      <t>ザンダカ</t>
    </rPh>
    <rPh sb="4" eb="6">
      <t>ゴウケイ</t>
    </rPh>
    <phoneticPr fontId="5"/>
  </si>
  <si>
    <t>実質収支比率等に係る経年分析</t>
  </si>
  <si>
    <t>財政調整基金残高</t>
  </si>
  <si>
    <t>実質収支額</t>
  </si>
  <si>
    <t>赤字額</t>
    <rPh sb="0" eb="2">
      <t>アカジ</t>
    </rPh>
    <rPh sb="2" eb="3">
      <t>ガク</t>
    </rPh>
    <phoneticPr fontId="36"/>
  </si>
  <si>
    <t>実質公債費比率（分子）の構造</t>
  </si>
  <si>
    <t>債務負担行為</t>
    <rPh sb="0" eb="2">
      <t>サイム</t>
    </rPh>
    <rPh sb="2" eb="4">
      <t>フタン</t>
    </rPh>
    <rPh sb="4" eb="6">
      <t>コウイ</t>
    </rPh>
    <phoneticPr fontId="5"/>
  </si>
  <si>
    <t>算入公債費等</t>
    <rPh sb="0" eb="2">
      <t>サンニュウ</t>
    </rPh>
    <rPh sb="2" eb="6">
      <t>コウサイヒトウ</t>
    </rPh>
    <phoneticPr fontId="5"/>
  </si>
  <si>
    <t>減債基金積立不足算定額</t>
  </si>
  <si>
    <t>法非適用企業</t>
  </si>
  <si>
    <t>将来負担比率（分子）の構造</t>
  </si>
  <si>
    <t>・計</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</si>
  <si>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</si>
  <si>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</si>
  <si>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　　水利地益税等</t>
  </si>
  <si>
    <t>基金残高に係る経年分析</t>
  </si>
  <si>
    <t>繰越金</t>
  </si>
  <si>
    <t>財政調整基金</t>
  </si>
  <si>
    <t>　うち臨時財政対策債</t>
  </si>
  <si>
    <t>減債基金</t>
  </si>
  <si>
    <t>その他特定目的基金</t>
  </si>
  <si>
    <t>庁舎建設基金</t>
    <rPh sb="0" eb="2">
      <t>チョウシャ</t>
    </rPh>
    <rPh sb="2" eb="4">
      <t>ケンセツ</t>
    </rPh>
    <rPh sb="4" eb="6">
      <t>キキン</t>
    </rPh>
    <phoneticPr fontId="5"/>
  </si>
  <si>
    <t>令和6年度　財政状況資料集</t>
  </si>
  <si>
    <t>総括表（市町村）</t>
    <rPh sb="0" eb="2">
      <t>ソウカツ</t>
    </rPh>
    <rPh sb="2" eb="3">
      <t>ヒョウ</t>
    </rPh>
    <rPh sb="4" eb="7">
      <t>シチョウソン</t>
    </rPh>
    <phoneticPr fontId="5"/>
  </si>
  <si>
    <t>都道府県名</t>
  </si>
  <si>
    <t>国民健康保険事業勘定特別会計</t>
  </si>
  <si>
    <t>群馬県</t>
  </si>
  <si>
    <t>市町村類型</t>
  </si>
  <si>
    <t>Ⅱ－２</t>
  </si>
  <si>
    <t>指定団体等の指定状況</t>
  </si>
  <si>
    <t>　　事業所税</t>
  </si>
  <si>
    <t>合計</t>
  </si>
  <si>
    <t>R04</t>
  </si>
  <si>
    <t>令和5年度(千円)</t>
    <rPh sb="0" eb="2">
      <t>レイワ</t>
    </rPh>
    <rPh sb="4" eb="5">
      <t>ド</t>
    </rPh>
    <rPh sb="6" eb="8">
      <t>センエン</t>
    </rPh>
    <phoneticPr fontId="5"/>
  </si>
  <si>
    <t>※5：産業構造の比率は、分母を就業人口総数とし、分類不能の産業を除いて算出。</t>
  </si>
  <si>
    <t>令和6年度(千円･％)</t>
    <rPh sb="0" eb="2">
      <t>レイワ</t>
    </rPh>
    <rPh sb="3" eb="5">
      <t>ネンド</t>
    </rPh>
    <rPh sb="6" eb="8">
      <t>センエン</t>
    </rPh>
    <phoneticPr fontId="5"/>
  </si>
  <si>
    <t>当該団体（円）</t>
    <rPh sb="0" eb="2">
      <t>トウガイ</t>
    </rPh>
    <rPh sb="2" eb="4">
      <t>ダンタイ</t>
    </rPh>
    <rPh sb="5" eb="6">
      <t>エン</t>
    </rPh>
    <phoneticPr fontId="5"/>
  </si>
  <si>
    <t>多野藤岡医療事務市町村組合（老健施設会計）</t>
    <rPh sb="0" eb="13">
      <t>タノフジオカイリョウジムシチョウソンクミアイ</t>
    </rPh>
    <rPh sb="14" eb="16">
      <t>ロウケン</t>
    </rPh>
    <rPh sb="16" eb="18">
      <t>シセツ</t>
    </rPh>
    <rPh sb="18" eb="20">
      <t>カイケイ</t>
    </rPh>
    <phoneticPr fontId="33"/>
  </si>
  <si>
    <t>令和5年度(千円･％)</t>
    <rPh sb="0" eb="2">
      <t>レイワ</t>
    </rPh>
    <rPh sb="4" eb="5">
      <t>ド</t>
    </rPh>
    <rPh sb="6" eb="8">
      <t>センエン</t>
    </rPh>
    <phoneticPr fontId="5"/>
  </si>
  <si>
    <t>歳入総額</t>
  </si>
  <si>
    <t>実質収支比率</t>
    <rPh sb="0" eb="2">
      <t>ジッシツ</t>
    </rPh>
    <rPh sb="2" eb="4">
      <t>シュウシ</t>
    </rPh>
    <rPh sb="4" eb="6">
      <t>ヒリツ</t>
    </rPh>
    <phoneticPr fontId="5"/>
  </si>
  <si>
    <t>手数料</t>
  </si>
  <si>
    <t>財政健全化等</t>
    <rPh sb="0" eb="2">
      <t>ザイセイ</t>
    </rPh>
    <rPh sb="2" eb="5">
      <t>ケンゼンカ</t>
    </rPh>
    <rPh sb="5" eb="6">
      <t>トウ</t>
    </rPh>
    <phoneticPr fontId="5"/>
  </si>
  <si>
    <t>×</t>
  </si>
  <si>
    <t>歳出総額</t>
  </si>
  <si>
    <t>経常収支比率</t>
    <rPh sb="0" eb="2">
      <t>ケイジョウ</t>
    </rPh>
    <rPh sb="2" eb="4">
      <t>シュウシ</t>
    </rPh>
    <rPh sb="4" eb="6">
      <t>ヒリツ</t>
    </rPh>
    <phoneticPr fontId="5"/>
  </si>
  <si>
    <t>歳出の状況（単位 千円・％）</t>
  </si>
  <si>
    <t>類似団体平均(円)</t>
    <rPh sb="0" eb="2">
      <t>ルイジ</t>
    </rPh>
    <rPh sb="2" eb="4">
      <t>ダンタイ</t>
    </rPh>
    <rPh sb="4" eb="6">
      <t>ヘイキン</t>
    </rPh>
    <rPh sb="7" eb="8">
      <t>エン</t>
    </rPh>
    <phoneticPr fontId="5"/>
  </si>
  <si>
    <t>市町村名</t>
    <rPh sb="0" eb="3">
      <t>シチョウソン</t>
    </rPh>
    <rPh sb="3" eb="4">
      <t>メイ</t>
    </rPh>
    <phoneticPr fontId="5"/>
  </si>
  <si>
    <t>藤岡市</t>
  </si>
  <si>
    <t>地方交付税種地</t>
    <rPh sb="0" eb="2">
      <t>チホウ</t>
    </rPh>
    <rPh sb="2" eb="5">
      <t>コウフゼイ</t>
    </rPh>
    <rPh sb="5" eb="6">
      <t>シュ</t>
    </rPh>
    <rPh sb="6" eb="7">
      <t>チ</t>
    </rPh>
    <phoneticPr fontId="5"/>
  </si>
  <si>
    <t>上水道</t>
  </si>
  <si>
    <t>1-3</t>
  </si>
  <si>
    <t>合併振興基金</t>
    <rPh sb="0" eb="2">
      <t>ガッペイ</t>
    </rPh>
    <rPh sb="2" eb="4">
      <t>シンコウ</t>
    </rPh>
    <rPh sb="4" eb="6">
      <t>キキン</t>
    </rPh>
    <phoneticPr fontId="5"/>
  </si>
  <si>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</si>
  <si>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</si>
  <si>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歳入歳出差引</t>
  </si>
  <si>
    <t>議会議長</t>
    <rPh sb="0" eb="2">
      <t>ギカイ</t>
    </rPh>
    <rPh sb="2" eb="4">
      <t>ギチョウ</t>
    </rPh>
    <phoneticPr fontId="5"/>
  </si>
  <si>
    <t>　　(※1)</t>
  </si>
  <si>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</si>
  <si>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</si>
  <si>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</si>
  <si>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t>
  </si>
  <si>
    <t>翌年度に繰越すべき財源</t>
  </si>
  <si>
    <t>面積 (k㎡)</t>
    <rPh sb="0" eb="2">
      <t>メンセキ</t>
    </rPh>
    <phoneticPr fontId="5"/>
  </si>
  <si>
    <t>標準財政規模</t>
    <rPh sb="0" eb="2">
      <t>ヒョウジュン</t>
    </rPh>
    <rPh sb="2" eb="4">
      <t>ザイセイ</t>
    </rPh>
    <rPh sb="4" eb="6">
      <t>キボ</t>
    </rPh>
    <phoneticPr fontId="5"/>
  </si>
  <si>
    <t>純損益
（形式収支）</t>
  </si>
  <si>
    <t>近畿</t>
    <rPh sb="0" eb="2">
      <t>キンキ</t>
    </rPh>
    <phoneticPr fontId="5"/>
  </si>
  <si>
    <t>収益事業収入</t>
  </si>
  <si>
    <t>下水道事業会計</t>
  </si>
  <si>
    <t>実質収支</t>
  </si>
  <si>
    <t>　公債費</t>
  </si>
  <si>
    <t>財政力指数</t>
    <rPh sb="0" eb="3">
      <t>ザイセイリョク</t>
    </rPh>
    <rPh sb="3" eb="5">
      <t>シスウ</t>
    </rPh>
    <phoneticPr fontId="5"/>
  </si>
  <si>
    <t>引き受けた債務の履行に係るもの</t>
    <rPh sb="0" eb="1">
      <t>ヒ</t>
    </rPh>
    <rPh sb="2" eb="3">
      <t>ウ</t>
    </rPh>
    <rPh sb="5" eb="7">
      <t>サイム</t>
    </rPh>
    <rPh sb="8" eb="10">
      <t>リコウ</t>
    </rPh>
    <rPh sb="11" eb="12">
      <t>カカ</t>
    </rPh>
    <phoneticPr fontId="5"/>
  </si>
  <si>
    <t>人口</t>
    <rPh sb="0" eb="2">
      <t>ジンコウ</t>
    </rPh>
    <phoneticPr fontId="5"/>
  </si>
  <si>
    <t>令和2年国調(人)</t>
    <rPh sb="3" eb="4">
      <t>ネン</t>
    </rPh>
    <rPh sb="4" eb="5">
      <t>コク</t>
    </rPh>
    <rPh sb="5" eb="6">
      <t>チョウ</t>
    </rPh>
    <phoneticPr fontId="5"/>
  </si>
  <si>
    <t>積立金
現在高</t>
    <rPh sb="4" eb="7">
      <t>ゲンザイダカ</t>
    </rPh>
    <phoneticPr fontId="33"/>
  </si>
  <si>
    <t>決算額</t>
    <rPh sb="0" eb="2">
      <t>ケッサン</t>
    </rPh>
    <rPh sb="2" eb="3">
      <t>ガク</t>
    </rPh>
    <phoneticPr fontId="5"/>
  </si>
  <si>
    <t>ラスパイレス指数</t>
    <rPh sb="6" eb="8">
      <t>シスウ</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</si>
  <si>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</si>
  <si>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39"/>
  </si>
  <si>
    <t>中部</t>
    <rPh sb="0" eb="2">
      <t>チュウブ</t>
    </rPh>
    <phoneticPr fontId="5"/>
  </si>
  <si>
    <t>　　都市計画税</t>
  </si>
  <si>
    <t>単年度収支</t>
  </si>
  <si>
    <t>衛生費</t>
  </si>
  <si>
    <t>平成27年国調(人)</t>
    <rPh sb="4" eb="5">
      <t>ネン</t>
    </rPh>
    <rPh sb="5" eb="6">
      <t>コク</t>
    </rPh>
    <rPh sb="6" eb="7">
      <t>チョウ</t>
    </rPh>
    <phoneticPr fontId="5"/>
  </si>
  <si>
    <t>過疎</t>
    <rPh sb="0" eb="2">
      <t>カソ</t>
    </rPh>
    <phoneticPr fontId="5"/>
  </si>
  <si>
    <t>積立金</t>
  </si>
  <si>
    <t>人件費</t>
    <rPh sb="0" eb="3">
      <t>ジンケンヒ</t>
    </rPh>
    <phoneticPr fontId="5"/>
  </si>
  <si>
    <t>積立不足額を考慮して算定した額</t>
    <rPh sb="0" eb="1">
      <t>ツ</t>
    </rPh>
    <rPh sb="1" eb="2">
      <t>タ</t>
    </rPh>
    <rPh sb="2" eb="5">
      <t>フソクガク</t>
    </rPh>
    <rPh sb="6" eb="8">
      <t>コウリョ</t>
    </rPh>
    <rPh sb="10" eb="12">
      <t>サンテイ</t>
    </rPh>
    <rPh sb="14" eb="15">
      <t>ガク</t>
    </rPh>
    <phoneticPr fontId="40"/>
  </si>
  <si>
    <t>健全化判断比率</t>
  </si>
  <si>
    <t>議会費</t>
  </si>
  <si>
    <t>ふるさと基金</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</si>
  <si>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</si>
  <si>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</si>
  <si>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-3.7</t>
  </si>
  <si>
    <t>　※地方公共団体財政健全化法に基づき将来負担比率の算定対象となっている法人については、○印を付与している。</t>
  </si>
  <si>
    <t>山振</t>
    <rPh sb="0" eb="1">
      <t>ヤマ</t>
    </rPh>
    <rPh sb="1" eb="2">
      <t>フ</t>
    </rPh>
    <phoneticPr fontId="5"/>
  </si>
  <si>
    <t>繰上償還金</t>
  </si>
  <si>
    <t>歳出</t>
  </si>
  <si>
    <t>　実質赤字比率</t>
    <rPh sb="1" eb="3">
      <t>ジッシツ</t>
    </rPh>
    <rPh sb="3" eb="5">
      <t>アカジ</t>
    </rPh>
    <rPh sb="5" eb="7">
      <t>ヒリツ</t>
    </rPh>
    <phoneticPr fontId="5"/>
  </si>
  <si>
    <t>被保険者
1人当り</t>
  </si>
  <si>
    <t>住民基本台帳人口
 (※7)</t>
    <rPh sb="0" eb="2">
      <t>ジュウミン</t>
    </rPh>
    <rPh sb="2" eb="4">
      <t>キホン</t>
    </rPh>
    <rPh sb="4" eb="6">
      <t>ダイチョウ</t>
    </rPh>
    <rPh sb="6" eb="8">
      <t>ジンコウ</t>
    </rPh>
    <phoneticPr fontId="5"/>
  </si>
  <si>
    <t>令和6年度</t>
  </si>
  <si>
    <t>対比（％）</t>
    <rPh sb="0" eb="2">
      <t>タイヒ</t>
    </rPh>
    <phoneticPr fontId="5"/>
  </si>
  <si>
    <t>令07.01.01(人)</t>
    <rPh sb="0" eb="1">
      <t>レイ</t>
    </rPh>
    <phoneticPr fontId="5"/>
  </si>
  <si>
    <t>歳入</t>
    <rPh sb="0" eb="2">
      <t>サイニュウ</t>
    </rPh>
    <phoneticPr fontId="35"/>
  </si>
  <si>
    <t>令和2年国調</t>
    <rPh sb="0" eb="2">
      <t>レイワ</t>
    </rPh>
    <rPh sb="3" eb="4">
      <t>ネン</t>
    </rPh>
    <rPh sb="4" eb="5">
      <t>コク</t>
    </rPh>
    <rPh sb="5" eb="6">
      <t>チョウ</t>
    </rPh>
    <phoneticPr fontId="5"/>
  </si>
  <si>
    <t>総務費</t>
  </si>
  <si>
    <t>平成27年国調</t>
    <rPh sb="4" eb="5">
      <t>ネン</t>
    </rPh>
    <rPh sb="5" eb="6">
      <t>コク</t>
    </rPh>
    <rPh sb="6" eb="7">
      <t>チョウ</t>
    </rPh>
    <phoneticPr fontId="5"/>
  </si>
  <si>
    <t>R02</t>
  </si>
  <si>
    <t>教育公務員</t>
    <rPh sb="0" eb="2">
      <t>キョウイク</t>
    </rPh>
    <rPh sb="2" eb="5">
      <t>コウムイン</t>
    </rPh>
    <phoneticPr fontId="5"/>
  </si>
  <si>
    <t>低開発</t>
    <rPh sb="0" eb="1">
      <t>テイ</t>
    </rPh>
    <rPh sb="1" eb="3">
      <t>カイハツ</t>
    </rPh>
    <phoneticPr fontId="5"/>
  </si>
  <si>
    <t>特別職等</t>
    <rPh sb="0" eb="2">
      <t>トクベツ</t>
    </rPh>
    <rPh sb="2" eb="3">
      <t>ショク</t>
    </rPh>
    <rPh sb="3" eb="4">
      <t>トウ</t>
    </rPh>
    <phoneticPr fontId="5"/>
  </si>
  <si>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</si>
  <si>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</si>
  <si>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5"/>
  </si>
  <si>
    <t>　連結実質赤字比率</t>
    <rPh sb="1" eb="3">
      <t>レンケツ</t>
    </rPh>
    <rPh sb="3" eb="5">
      <t>ジッシツ</t>
    </rPh>
    <rPh sb="5" eb="7">
      <t>アカジ</t>
    </rPh>
    <rPh sb="7" eb="9">
      <t>ヒリツ</t>
    </rPh>
    <phoneticPr fontId="5"/>
  </si>
  <si>
    <t>うち日本人(人)</t>
  </si>
  <si>
    <t>　　うち一部事務組合負担金</t>
  </si>
  <si>
    <t>第1次</t>
    <rPh sb="0" eb="1">
      <t>ダイ</t>
    </rPh>
    <rPh sb="2" eb="3">
      <t>ジ</t>
    </rPh>
    <phoneticPr fontId="5"/>
  </si>
  <si>
    <t>指数表選定</t>
    <rPh sb="0" eb="2">
      <t>シスウ</t>
    </rPh>
    <rPh sb="2" eb="3">
      <t>ヒョウ</t>
    </rPh>
    <rPh sb="3" eb="5">
      <t>センテイ</t>
    </rPh>
    <phoneticPr fontId="5"/>
  </si>
  <si>
    <t>実質単年度収支</t>
  </si>
  <si>
    <t>令06.01.01(人)</t>
  </si>
  <si>
    <t>　将来負担比率</t>
    <rPh sb="1" eb="3">
      <t>ショウライ</t>
    </rPh>
    <rPh sb="3" eb="5">
      <t>フタン</t>
    </rPh>
    <rPh sb="5" eb="7">
      <t>ヒリツ</t>
    </rPh>
    <phoneticPr fontId="5"/>
  </si>
  <si>
    <t>増減率  (％)</t>
    <rPh sb="0" eb="2">
      <t>ゾウゲン</t>
    </rPh>
    <rPh sb="2" eb="3">
      <t>リツ</t>
    </rPh>
    <phoneticPr fontId="5"/>
  </si>
  <si>
    <t>団体名</t>
    <rPh sb="0" eb="2">
      <t>ダンタイ</t>
    </rPh>
    <phoneticPr fontId="5"/>
  </si>
  <si>
    <t>第2次</t>
    <rPh sb="0" eb="1">
      <t>ダイ</t>
    </rPh>
    <rPh sb="2" eb="3">
      <t>ジ</t>
    </rPh>
    <phoneticPr fontId="5"/>
  </si>
  <si>
    <t>基準財政収入額</t>
  </si>
  <si>
    <t>一部事務組合等名</t>
    <rPh sb="0" eb="2">
      <t>イチブ</t>
    </rPh>
    <rPh sb="2" eb="4">
      <t>ジム</t>
    </rPh>
    <rPh sb="4" eb="6">
      <t>クミアイ</t>
    </rPh>
    <rPh sb="6" eb="7">
      <t>トウ</t>
    </rPh>
    <rPh sb="7" eb="8">
      <t>メイ</t>
    </rPh>
    <phoneticPr fontId="35"/>
  </si>
  <si>
    <r>
      <t>資金不足比率 (※</t>
    </r>
    <r>
      <rPr>
        <sz val="9"/>
        <color indexed="8"/>
        <rFont val="ＭＳ ゴシック"/>
        <family val="3"/>
        <charset val="128"/>
      </rPr>
      <t>4)</t>
    </r>
  </si>
  <si>
    <t>　前年度繰上充用金</t>
  </si>
  <si>
    <t>-1.1</t>
  </si>
  <si>
    <t>基準財政需要額</t>
  </si>
  <si>
    <t>うち日本人(％)</t>
  </si>
  <si>
    <t>-1.4</t>
  </si>
  <si>
    <t>標準税収入額等</t>
  </si>
  <si>
    <t>元利償還金</t>
    <rPh sb="0" eb="2">
      <t>ガンリ</t>
    </rPh>
    <rPh sb="2" eb="5">
      <t>ショウカンキン</t>
    </rPh>
    <phoneticPr fontId="35"/>
  </si>
  <si>
    <t>経常経費充当一般財源等</t>
    <rPh sb="0" eb="2">
      <t>ケイジョウ</t>
    </rPh>
    <rPh sb="2" eb="4">
      <t>ケイヒ</t>
    </rPh>
    <rPh sb="4" eb="6">
      <t>ジュウトウ</t>
    </rPh>
    <rPh sb="6" eb="8">
      <t>イッパン</t>
    </rPh>
    <rPh sb="8" eb="10">
      <t>ザイゲン</t>
    </rPh>
    <rPh sb="10" eb="11">
      <t>トウ</t>
    </rPh>
    <phoneticPr fontId="33"/>
  </si>
  <si>
    <t>依頼土地の買い戻しに係るもの</t>
    <rPh sb="0" eb="2">
      <t>イライ</t>
    </rPh>
    <rPh sb="2" eb="4">
      <t>トチ</t>
    </rPh>
    <rPh sb="5" eb="6">
      <t>カ</t>
    </rPh>
    <rPh sb="7" eb="8">
      <t>モド</t>
    </rPh>
    <rPh sb="10" eb="11">
      <t>カカ</t>
    </rPh>
    <phoneticPr fontId="5"/>
  </si>
  <si>
    <t>歳入一般財源等</t>
    <rPh sb="0" eb="2">
      <t>サイニュウ</t>
    </rPh>
    <rPh sb="2" eb="4">
      <t>イッパン</t>
    </rPh>
    <rPh sb="4" eb="6">
      <t>ザイゲン</t>
    </rPh>
    <rPh sb="6" eb="7">
      <t>トウ</t>
    </rPh>
    <phoneticPr fontId="33"/>
  </si>
  <si>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</si>
  <si>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</si>
  <si>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</si>
  <si>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</si>
  <si>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1人あたり平均
給料月額(百円)</t>
    <rPh sb="1" eb="2">
      <t>リ</t>
    </rPh>
    <rPh sb="5" eb="7">
      <t>ヘイキン</t>
    </rPh>
    <rPh sb="8" eb="10">
      <t>キュウリョウ</t>
    </rPh>
    <rPh sb="10" eb="11">
      <t>ツキ</t>
    </rPh>
    <rPh sb="11" eb="12">
      <t>ガク</t>
    </rPh>
    <rPh sb="13" eb="15">
      <t>ヒャクエン</t>
    </rPh>
    <phoneticPr fontId="5"/>
  </si>
  <si>
    <t>将来負担比率（(Ｅ)－(Ｆ)）／（(Ｃ)－(Ｄ)）×１００</t>
    <rPh sb="0" eb="2">
      <t>ショウライ</t>
    </rPh>
    <rPh sb="2" eb="4">
      <t>フタン</t>
    </rPh>
    <rPh sb="4" eb="6">
      <t>ヒリツ</t>
    </rPh>
    <phoneticPr fontId="5"/>
  </si>
  <si>
    <t>一般職員等(※6)</t>
    <rPh sb="0" eb="2">
      <t>イッパン</t>
    </rPh>
    <rPh sb="2" eb="4">
      <t>ショクイン</t>
    </rPh>
    <rPh sb="4" eb="5">
      <t>トウ</t>
    </rPh>
    <phoneticPr fontId="5"/>
  </si>
  <si>
    <t>職員数
(人)</t>
    <rPh sb="0" eb="3">
      <t>ショクインスウ</t>
    </rPh>
    <phoneticPr fontId="5"/>
  </si>
  <si>
    <t>　　うち職員給</t>
    <rPh sb="4" eb="6">
      <t>ショクイン</t>
    </rPh>
    <rPh sb="6" eb="7">
      <t>キュウ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</si>
  <si>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</si>
  <si>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その他会計（黒字）</t>
  </si>
  <si>
    <t>給料月額
(百円)</t>
    <rPh sb="0" eb="2">
      <t>キュウリョウ</t>
    </rPh>
    <rPh sb="2" eb="3">
      <t>ツキ</t>
    </rPh>
    <rPh sb="3" eb="4">
      <t>ガク</t>
    </rPh>
    <rPh sb="6" eb="8">
      <t>ヒャクエン</t>
    </rPh>
    <phoneticPr fontId="5"/>
  </si>
  <si>
    <t>内訳</t>
    <rPh sb="0" eb="2">
      <t>ウチワケ</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</si>
  <si>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</si>
  <si>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</si>
  <si>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</si>
  <si>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</si>
  <si>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</si>
  <si>
    <t>(1) 普通会計の状況（市町村）</t>
    <rPh sb="4" eb="6">
      <t>フツウ</t>
    </rPh>
    <rPh sb="6" eb="8">
      <t>カイケイ</t>
    </rPh>
    <rPh sb="9" eb="11">
      <t>ジョウキョウ</t>
    </rPh>
    <rPh sb="12" eb="15">
      <t>シチョウソン</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</si>
  <si>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</si>
  <si>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</si>
  <si>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</si>
  <si>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</si>
  <si>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</si>
  <si>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教育長</t>
  </si>
  <si>
    <t>▲特定財源の額</t>
  </si>
  <si>
    <t>　うち技能労務職員</t>
    <rPh sb="3" eb="5">
      <t>ギノウ</t>
    </rPh>
    <rPh sb="5" eb="7">
      <t>ロウム</t>
    </rPh>
    <rPh sb="7" eb="9">
      <t>ショクイン</t>
    </rPh>
    <phoneticPr fontId="5"/>
  </si>
  <si>
    <t>土地開発基金現在高</t>
    <rPh sb="0" eb="2">
      <t>トチ</t>
    </rPh>
    <rPh sb="2" eb="4">
      <t>カイハツ</t>
    </rPh>
    <rPh sb="4" eb="6">
      <t>キキン</t>
    </rPh>
    <rPh sb="6" eb="8">
      <t>ゲンザイ</t>
    </rPh>
    <rPh sb="8" eb="9">
      <t>タカ</t>
    </rPh>
    <phoneticPr fontId="33"/>
  </si>
  <si>
    <t>ゴルフ場利用税交付金</t>
  </si>
  <si>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</si>
  <si>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</si>
  <si>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</si>
  <si>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減債基金</t>
    <rPh sb="0" eb="1">
      <t>ゲン</t>
    </rPh>
    <rPh sb="1" eb="2">
      <t>サイ</t>
    </rPh>
    <rPh sb="2" eb="4">
      <t>キキン</t>
    </rPh>
    <phoneticPr fontId="5"/>
  </si>
  <si>
    <t>▲ 4.66</t>
  </si>
  <si>
    <t>一般会計等の一覧</t>
  </si>
  <si>
    <t>（参考）　普通建設事業費の分析</t>
    <rPh sb="1" eb="3">
      <t>サンコウ</t>
    </rPh>
    <rPh sb="5" eb="7">
      <t>フツウ</t>
    </rPh>
    <rPh sb="7" eb="9">
      <t>ケンセツ</t>
    </rPh>
    <rPh sb="9" eb="11">
      <t>ジギョウ</t>
    </rPh>
    <rPh sb="11" eb="12">
      <t>ヒ</t>
    </rPh>
    <rPh sb="13" eb="15">
      <t>ブンセキ</t>
    </rPh>
    <phoneticPr fontId="5"/>
  </si>
  <si>
    <t>事業会計の一覧</t>
    <rPh sb="0" eb="2">
      <t>ジギョウ</t>
    </rPh>
    <rPh sb="2" eb="4">
      <t>カイケイ</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</si>
  <si>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</si>
  <si>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</si>
  <si>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</si>
  <si>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</si>
  <si>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</si>
  <si>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項番</t>
  </si>
  <si>
    <t>会計名</t>
  </si>
  <si>
    <t>項番</t>
    <rPh sb="0" eb="2">
      <t>コウバン</t>
    </rPh>
    <phoneticPr fontId="5"/>
  </si>
  <si>
    <t>寄附金</t>
  </si>
  <si>
    <t>実質収支</t>
    <rPh sb="0" eb="2">
      <t>ジッシツ</t>
    </rPh>
    <rPh sb="2" eb="4">
      <t>シュウシ</t>
    </rPh>
    <phoneticPr fontId="5"/>
  </si>
  <si>
    <t>会計名</t>
    <rPh sb="0" eb="2">
      <t>カイケイ</t>
    </rPh>
    <rPh sb="2" eb="3">
      <t>メイ</t>
    </rPh>
    <phoneticPr fontId="5"/>
  </si>
  <si>
    <t>介護保険事業勘定特別会計</t>
  </si>
  <si>
    <t>組合等名</t>
  </si>
  <si>
    <t>一時借入金の利子</t>
    <rPh sb="0" eb="2">
      <t>イチジ</t>
    </rPh>
    <rPh sb="2" eb="5">
      <t>カリイレキン</t>
    </rPh>
    <rPh sb="6" eb="8">
      <t>リシ</t>
    </rPh>
    <phoneticPr fontId="35"/>
  </si>
  <si>
    <t>利子補給に係るもの</t>
  </si>
  <si>
    <r>
      <t>(※</t>
    </r>
    <r>
      <rPr>
        <sz val="9"/>
        <color indexed="8"/>
        <rFont val="ＭＳ ゴシック"/>
        <family val="3"/>
        <charset val="128"/>
      </rPr>
      <t>3)</t>
    </r>
  </si>
  <si>
    <t xml:space="preserve"> R04</t>
  </si>
  <si>
    <t>令和5年度</t>
    <rPh sb="0" eb="2">
      <t>レイワ</t>
    </rPh>
    <rPh sb="4" eb="5">
      <t>ド</t>
    </rPh>
    <phoneticPr fontId="5"/>
  </si>
  <si>
    <t>（注釈）</t>
    <rPh sb="1" eb="3">
      <t>チュウシャク</t>
    </rPh>
    <phoneticPr fontId="5"/>
  </si>
  <si>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</si>
  <si>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</si>
  <si>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</si>
  <si>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</si>
  <si>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</si>
  <si>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</si>
  <si>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</si>
  <si>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</si>
  <si>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</si>
  <si>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5"/>
  </si>
  <si>
    <t>※8：職員の状況については、調査対象年度の地方公務員給与実態調査に基づいている。</t>
  </si>
  <si>
    <t>軽油引取税交付金</t>
  </si>
  <si>
    <t>群馬県藤岡市</t>
  </si>
  <si>
    <t>(Ｂ)</t>
  </si>
  <si>
    <t>歳入の状況（単位 千円・％）</t>
    <rPh sb="0" eb="2">
      <t>サイニュウ</t>
    </rPh>
    <rPh sb="3" eb="5">
      <t>ジョウキョウ</t>
    </rPh>
    <rPh sb="6" eb="8">
      <t>タンイ</t>
    </rPh>
    <rPh sb="9" eb="11">
      <t>センエン</t>
    </rPh>
    <phoneticPr fontId="5"/>
  </si>
  <si>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</si>
  <si>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</si>
  <si>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</si>
  <si>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</si>
  <si>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超過課税分</t>
    <rPh sb="0" eb="2">
      <t>チョウカ</t>
    </rPh>
    <rPh sb="2" eb="4">
      <t>カゼイ</t>
    </rPh>
    <rPh sb="4" eb="5">
      <t>ブン</t>
    </rPh>
    <phoneticPr fontId="5"/>
  </si>
  <si>
    <t>一時借入金利子
（同一団体における会計間の現金運用に係る利子は除く）</t>
  </si>
  <si>
    <t>目的別歳出の状況（単位 千円・％）</t>
  </si>
  <si>
    <t>R05</t>
  </si>
  <si>
    <t>決算額 (A)</t>
    <rPh sb="0" eb="2">
      <t>ケッサン</t>
    </rPh>
    <rPh sb="2" eb="3">
      <t>ガク</t>
    </rPh>
    <phoneticPr fontId="5"/>
  </si>
  <si>
    <t>(A)のうち充当一般財源等</t>
    <rPh sb="6" eb="8">
      <t>ジュウトウ</t>
    </rPh>
    <rPh sb="8" eb="10">
      <t>イッパン</t>
    </rPh>
    <rPh sb="10" eb="12">
      <t>ザイゲン</t>
    </rPh>
    <rPh sb="12" eb="13">
      <t>ナド</t>
    </rPh>
    <phoneticPr fontId="5"/>
  </si>
  <si>
    <t>　　　所得割</t>
  </si>
  <si>
    <t>　法定普通税</t>
  </si>
  <si>
    <t>ラスパイレス指数</t>
    <rPh sb="6" eb="8">
      <t>シスウ</t>
    </rPh>
    <phoneticPr fontId="42"/>
  </si>
  <si>
    <t>　　市町村民税</t>
  </si>
  <si>
    <t>(注釈)</t>
    <rPh sb="1" eb="2">
      <t>チュウ</t>
    </rPh>
    <rPh sb="2" eb="3">
      <t>シャク</t>
    </rPh>
    <phoneticPr fontId="5"/>
  </si>
  <si>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</si>
  <si>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5"/>
  </si>
  <si>
    <t>　　　個人均等割</t>
  </si>
  <si>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</si>
  <si>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</si>
  <si>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</si>
  <si>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39"/>
  </si>
  <si>
    <t>都道府県支出金</t>
  </si>
  <si>
    <t>多野藤岡医療事務市町村組合（病院事業会計）</t>
    <rPh sb="0" eb="13">
      <t>タノフジオカイリョウジムシチョウソンクミアイ</t>
    </rPh>
    <rPh sb="14" eb="20">
      <t>ビョウインジギョウカイケイ</t>
    </rPh>
    <phoneticPr fontId="33"/>
  </si>
  <si>
    <t>分離課税所得割交付金</t>
  </si>
  <si>
    <t>　　　法人均等割</t>
  </si>
  <si>
    <t>介護サービス</t>
  </si>
  <si>
    <t>労働費</t>
  </si>
  <si>
    <t>地方公社・第三セクター等名</t>
    <rPh sb="12" eb="13">
      <t>メイ</t>
    </rPh>
    <phoneticPr fontId="5"/>
  </si>
  <si>
    <t>地方消費税交付金</t>
  </si>
  <si>
    <t>　うち、健全化法施行規則附則第三条に係る負担見込額</t>
  </si>
  <si>
    <t>　　　法人税割</t>
  </si>
  <si>
    <t>前年度繰上充用金</t>
  </si>
  <si>
    <t>地方独立行政法人に係る将来負担額</t>
  </si>
  <si>
    <t>農林水産業費</t>
  </si>
  <si>
    <t>　　固定資産税</t>
  </si>
  <si>
    <t>国民健康保険鬼石病院事業会計</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</si>
  <si>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</si>
  <si>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</si>
  <si>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5"/>
  </si>
  <si>
    <t>自動車取得税交付金</t>
  </si>
  <si>
    <t>　　　うち純固定資産税</t>
  </si>
  <si>
    <t>当該団体からの債務保証に係る債務残高</t>
    <rPh sb="9" eb="11">
      <t>ホショウ</t>
    </rPh>
    <phoneticPr fontId="5"/>
  </si>
  <si>
    <t>土木費</t>
  </si>
  <si>
    <t>財産収入</t>
  </si>
  <si>
    <t>　　軽自動車税</t>
  </si>
  <si>
    <t>消防費</t>
  </si>
  <si>
    <t>自動車税環境性能割交付金</t>
  </si>
  <si>
    <t>　　市町村たばこ税</t>
  </si>
  <si>
    <t>現年</t>
    <rPh sb="0" eb="1">
      <t>ゲン</t>
    </rPh>
    <rPh sb="1" eb="2">
      <t>ネン</t>
    </rPh>
    <phoneticPr fontId="5"/>
  </si>
  <si>
    <t>教育費</t>
  </si>
  <si>
    <t>類似団体平均（円）</t>
    <rPh sb="0" eb="2">
      <t>ルイジ</t>
    </rPh>
    <rPh sb="2" eb="4">
      <t>ダンタイ</t>
    </rPh>
    <rPh sb="4" eb="6">
      <t>ヘイキン</t>
    </rPh>
    <rPh sb="7" eb="8">
      <t>エン</t>
    </rPh>
    <phoneticPr fontId="5"/>
  </si>
  <si>
    <t>法人事業税交付金</t>
  </si>
  <si>
    <t>人口1人当たり決算額</t>
    <rPh sb="0" eb="2">
      <t>ジンコウ</t>
    </rPh>
    <rPh sb="2" eb="4">
      <t>ヒトリ</t>
    </rPh>
    <rPh sb="4" eb="5">
      <t>ア</t>
    </rPh>
    <rPh sb="7" eb="9">
      <t>ケッサン</t>
    </rPh>
    <rPh sb="9" eb="10">
      <t>ガク</t>
    </rPh>
    <phoneticPr fontId="5"/>
  </si>
  <si>
    <t>　　鉱産税</t>
  </si>
  <si>
    <t>地方特例交付金等</t>
    <rPh sb="7" eb="8">
      <t>トウ</t>
    </rPh>
    <phoneticPr fontId="36"/>
  </si>
  <si>
    <t>介護老人保健施設特別会計</t>
  </si>
  <si>
    <t>　住宅借入金等特別税額控除減収補塡特例交付金</t>
  </si>
  <si>
    <t>諸支出金</t>
    <rPh sb="3" eb="4">
      <t>キン</t>
    </rPh>
    <phoneticPr fontId="33"/>
  </si>
  <si>
    <t>　物件費</t>
  </si>
  <si>
    <t>(3ヵ年平均)</t>
    <rPh sb="3" eb="4">
      <t>ネン</t>
    </rPh>
    <rPh sb="4" eb="6">
      <t>ヘイキン</t>
    </rPh>
    <phoneticPr fontId="5"/>
  </si>
  <si>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</si>
  <si>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</si>
  <si>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</si>
  <si>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</si>
  <si>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</si>
  <si>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5"/>
  </si>
  <si>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</si>
  <si>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</si>
  <si>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</si>
  <si>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5"/>
  </si>
  <si>
    <t>　普通交付税</t>
  </si>
  <si>
    <t>性質別歳出の状況（単位 千円・％）</t>
    <rPh sb="0" eb="2">
      <t>セイシツ</t>
    </rPh>
    <phoneticPr fontId="5"/>
  </si>
  <si>
    <t>充当可能
財源等</t>
    <rPh sb="0" eb="2">
      <t>ジュウトウ</t>
    </rPh>
    <rPh sb="2" eb="3">
      <t>カ</t>
    </rPh>
    <rPh sb="3" eb="4">
      <t>ノウ</t>
    </rPh>
    <rPh sb="5" eb="8">
      <t>ザイゲントウ</t>
    </rPh>
    <phoneticPr fontId="5"/>
  </si>
  <si>
    <t>　特別交付税</t>
  </si>
  <si>
    <t>決算額</t>
  </si>
  <si>
    <t>形式収支</t>
  </si>
  <si>
    <t>構成比</t>
  </si>
  <si>
    <t>その他の経費</t>
    <rPh sb="2" eb="3">
      <t>タ</t>
    </rPh>
    <rPh sb="4" eb="6">
      <t>ケイヒ</t>
    </rPh>
    <phoneticPr fontId="5"/>
  </si>
  <si>
    <t>充当一般財源等</t>
  </si>
  <si>
    <t>対比（差引）</t>
    <rPh sb="0" eb="2">
      <t>タイヒ</t>
    </rPh>
    <rPh sb="3" eb="5">
      <t>サシヒキ</t>
    </rPh>
    <phoneticPr fontId="5"/>
  </si>
  <si>
    <t>経常経費充当一般財源等</t>
  </si>
  <si>
    <t>経常収支比率</t>
    <rPh sb="0" eb="2">
      <t>ケイジョウ</t>
    </rPh>
    <rPh sb="2" eb="4">
      <t>シュウシ</t>
    </rPh>
    <rPh sb="4" eb="6">
      <t>ヒリツ</t>
    </rPh>
    <phoneticPr fontId="38"/>
  </si>
  <si>
    <t>健全化判断比率</t>
    <rPh sb="0" eb="3">
      <t>ケンゼンカ</t>
    </rPh>
    <rPh sb="3" eb="5">
      <t>ハンダン</t>
    </rPh>
    <rPh sb="5" eb="7">
      <t>ヒリツ</t>
    </rPh>
    <phoneticPr fontId="38"/>
  </si>
  <si>
    <t>　震災復興特別交付税</t>
  </si>
  <si>
    <t>義務的経費計</t>
    <rPh sb="0" eb="3">
      <t>ギムテキ</t>
    </rPh>
    <rPh sb="3" eb="5">
      <t>ケイヒ</t>
    </rPh>
    <rPh sb="5" eb="6">
      <t>ケイ</t>
    </rPh>
    <phoneticPr fontId="5"/>
  </si>
  <si>
    <t>　法定外目的税</t>
  </si>
  <si>
    <t>旧法による税</t>
  </si>
  <si>
    <t>　扶助費</t>
  </si>
  <si>
    <t>使用料</t>
  </si>
  <si>
    <t>一般会計等
負担見込額</t>
  </si>
  <si>
    <t>国庫支出金</t>
  </si>
  <si>
    <t>令和6年度</t>
    <rPh sb="0" eb="2">
      <t>レイワ</t>
    </rPh>
    <rPh sb="3" eb="5">
      <t>ネンド</t>
    </rPh>
    <phoneticPr fontId="5"/>
  </si>
  <si>
    <t>　うち元金</t>
  </si>
  <si>
    <t>国有提供交付金(特別区財調交付金)</t>
  </si>
  <si>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</si>
  <si>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</si>
  <si>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　うち利子</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</si>
  <si>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</si>
  <si>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</si>
  <si>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</si>
  <si>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</si>
  <si>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</si>
  <si>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補助費等</t>
    <rPh sb="1" eb="3">
      <t>ホジョ</t>
    </rPh>
    <rPh sb="3" eb="4">
      <t>ヒ</t>
    </rPh>
    <rPh sb="4" eb="5">
      <t>トウ</t>
    </rPh>
    <phoneticPr fontId="5"/>
  </si>
  <si>
    <t>諸収入</t>
  </si>
  <si>
    <t>被保険者数(人)</t>
  </si>
  <si>
    <t>早期健全化基準</t>
  </si>
  <si>
    <t>病院</t>
  </si>
  <si>
    <t>総収益
（歳入）</t>
  </si>
  <si>
    <t>令和4年度</t>
    <rPh sb="0" eb="2">
      <t>レイワ</t>
    </rPh>
    <rPh sb="3" eb="5">
      <t>ネンド</t>
    </rPh>
    <phoneticPr fontId="5"/>
  </si>
  <si>
    <t>実質公債費比率</t>
    <rPh sb="0" eb="2">
      <t>ジッシツ</t>
    </rPh>
    <rPh sb="2" eb="5">
      <t>コウサイヒ</t>
    </rPh>
    <rPh sb="5" eb="7">
      <t>ヒリツ</t>
    </rPh>
    <phoneticPr fontId="38"/>
  </si>
  <si>
    <t>再差引収支</t>
    <rPh sb="0" eb="1">
      <t>サイ</t>
    </rPh>
    <rPh sb="1" eb="3">
      <t>サシヒキ</t>
    </rPh>
    <rPh sb="3" eb="5">
      <t>シュウシ</t>
    </rPh>
    <phoneticPr fontId="5"/>
  </si>
  <si>
    <t>加入世帯数(世帯)</t>
  </si>
  <si>
    <t>　うち減収補塡債(特例分)</t>
    <rPh sb="4" eb="5">
      <t>シュウ</t>
    </rPh>
    <rPh sb="9" eb="10">
      <t>トク</t>
    </rPh>
    <rPh sb="10" eb="11">
      <t>レイ</t>
    </rPh>
    <rPh sb="11" eb="12">
      <t>ブン</t>
    </rPh>
    <phoneticPr fontId="36"/>
  </si>
  <si>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</si>
  <si>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</si>
  <si>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</si>
  <si>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</si>
  <si>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</si>
  <si>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</si>
  <si>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</si>
  <si>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</si>
  <si>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国民健康保険</t>
  </si>
  <si>
    <t>その他</t>
  </si>
  <si>
    <t>投資的経費計</t>
    <rPh sb="5" eb="6">
      <t>ケイ</t>
    </rPh>
    <phoneticPr fontId="5"/>
  </si>
  <si>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</si>
  <si>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</si>
  <si>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</si>
  <si>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</si>
  <si>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</si>
  <si>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</si>
  <si>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多野藤岡広域市町村圏振興整備組合</t>
    <rPh sb="0" eb="4">
      <t>タノフジオカ</t>
    </rPh>
    <rPh sb="4" eb="6">
      <t>コウイキ</t>
    </rPh>
    <rPh sb="6" eb="10">
      <t>シチョウソンケン</t>
    </rPh>
    <rPh sb="10" eb="16">
      <t>シンコウセイビクミアイ</t>
    </rPh>
    <phoneticPr fontId="33"/>
  </si>
  <si>
    <t>　うち単独</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</si>
  <si>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</si>
  <si>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</si>
  <si>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</si>
  <si>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</si>
  <si>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</si>
  <si>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</si>
  <si>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</si>
  <si>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</si>
  <si>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令和6年度</t>
    <rPh sb="0" eb="2">
      <t>レイワ</t>
    </rPh>
    <rPh sb="3" eb="5">
      <t>ネンド</t>
    </rPh>
    <phoneticPr fontId="38"/>
  </si>
  <si>
    <t>他会計等
からの
繰入金</t>
    <rPh sb="9" eb="11">
      <t>クリイレ</t>
    </rPh>
    <rPh sb="11" eb="12">
      <t>キン</t>
    </rPh>
    <phoneticPr fontId="35"/>
  </si>
  <si>
    <t>備考</t>
    <rPh sb="0" eb="2">
      <t>ビコウ</t>
    </rPh>
    <phoneticPr fontId="5"/>
  </si>
  <si>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</si>
  <si>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</si>
  <si>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</si>
  <si>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</si>
  <si>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5"/>
  </si>
  <si>
    <t>当該団体からの損失補償に係る債務残高</t>
  </si>
  <si>
    <t>一般会計</t>
  </si>
  <si>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</si>
  <si>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</si>
  <si>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</si>
  <si>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</si>
  <si>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</si>
  <si>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</si>
  <si>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</si>
  <si>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左のうち
一般会計等
繰入見込額</t>
  </si>
  <si>
    <t>後期高齢者医療特別会計</t>
  </si>
  <si>
    <t>当該団体</t>
    <rPh sb="0" eb="2">
      <t>トウガイ</t>
    </rPh>
    <rPh sb="2" eb="4">
      <t>ダンタイ</t>
    </rPh>
    <phoneticPr fontId="5"/>
  </si>
  <si>
    <t>水道事業会計</t>
  </si>
  <si>
    <t>特定地域生活排水処理事業特別会計</t>
  </si>
  <si>
    <t>左のうち
一般会計等
負担見込額</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</si>
  <si>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</si>
  <si>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</si>
  <si>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将来負担の状況</t>
  </si>
  <si>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</si>
  <si>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</si>
  <si>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公債費に準ずる債務負担行為に係るもの</t>
  </si>
  <si>
    <t>区分</t>
    <rPh sb="0" eb="1">
      <t>ク</t>
    </rPh>
    <rPh sb="1" eb="2">
      <t>ブン</t>
    </rPh>
    <phoneticPr fontId="35"/>
  </si>
  <si>
    <t>準元利償還金</t>
    <rPh sb="0" eb="1">
      <t>ジュン</t>
    </rPh>
    <rPh sb="1" eb="3">
      <t>ガンリ</t>
    </rPh>
    <rPh sb="3" eb="6">
      <t>ショウカンキン</t>
    </rPh>
    <phoneticPr fontId="35"/>
  </si>
  <si>
    <t>令和5年度</t>
    <rPh sb="0" eb="2">
      <t>レイワ</t>
    </rPh>
    <rPh sb="3" eb="5">
      <t>ネンド</t>
    </rPh>
    <phoneticPr fontId="5"/>
  </si>
  <si>
    <t>分母比</t>
    <rPh sb="0" eb="2">
      <t>ブンボ</t>
    </rPh>
    <rPh sb="2" eb="3">
      <t>ヒ</t>
    </rPh>
    <phoneticPr fontId="5"/>
  </si>
  <si>
    <t>内訳</t>
    <rPh sb="0" eb="2">
      <t>ウチワケ</t>
    </rPh>
    <phoneticPr fontId="35"/>
  </si>
  <si>
    <t>PFI事業に係るもの</t>
    <rPh sb="3" eb="5">
      <t>ジギョウ</t>
    </rPh>
    <rPh sb="6" eb="7">
      <t>カカ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</si>
  <si>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</si>
  <si>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 xml:space="preserve">公営企業債等繰入見込額 </t>
    <rPh sb="0" eb="2">
      <t>コウエイ</t>
    </rPh>
    <rPh sb="2" eb="5">
      <t>キギョウサイ</t>
    </rPh>
    <rPh sb="5" eb="6">
      <t>トウ</t>
    </rPh>
    <rPh sb="6" eb="8">
      <t>クリイ</t>
    </rPh>
    <rPh sb="8" eb="11">
      <t>ミコミガク</t>
    </rPh>
    <phoneticPr fontId="35"/>
  </si>
  <si>
    <t>国営土地改良事業に係るもの</t>
    <rPh sb="0" eb="2">
      <t>コクエイ</t>
    </rPh>
    <rPh sb="2" eb="4">
      <t>トチ</t>
    </rPh>
    <rPh sb="4" eb="6">
      <t>カイリョウ</t>
    </rPh>
    <rPh sb="6" eb="8">
      <t>ジギョウ</t>
    </rPh>
    <rPh sb="9" eb="10">
      <t>カカ</t>
    </rPh>
    <phoneticPr fontId="35"/>
  </si>
  <si>
    <t xml:space="preserve">組合等負担等見込額 </t>
    <rPh sb="0" eb="2">
      <t>クミアイ</t>
    </rPh>
    <rPh sb="2" eb="3">
      <t>トウ</t>
    </rPh>
    <rPh sb="3" eb="5">
      <t>フタン</t>
    </rPh>
    <rPh sb="5" eb="6">
      <t>トウ</t>
    </rPh>
    <rPh sb="6" eb="9">
      <t>ミコミガク</t>
    </rPh>
    <phoneticPr fontId="35"/>
  </si>
  <si>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</si>
  <si>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5"/>
  </si>
  <si>
    <t>社会福祉法人の施設建設費に係るもの</t>
    <rPh sb="0" eb="2">
      <t>シャカイ</t>
    </rPh>
    <rPh sb="2" eb="4">
      <t>フクシ</t>
    </rPh>
    <rPh sb="4" eb="6">
      <t>ホウジン</t>
    </rPh>
    <rPh sb="7" eb="9">
      <t>シセツ</t>
    </rPh>
    <rPh sb="9" eb="12">
      <t>ケンセツヒ</t>
    </rPh>
    <rPh sb="13" eb="14">
      <t>カカ</t>
    </rPh>
    <phoneticPr fontId="5"/>
  </si>
  <si>
    <t>その他会計（赤字）</t>
  </si>
  <si>
    <t>(Ａ)</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</si>
  <si>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</si>
  <si>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</si>
  <si>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</si>
  <si>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</si>
  <si>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充当可能特定歳入 </t>
    <rPh sb="0" eb="2">
      <t>ジュウトウ</t>
    </rPh>
    <rPh sb="2" eb="4">
      <t>カノウ</t>
    </rPh>
    <rPh sb="4" eb="6">
      <t>トクテイ</t>
    </rPh>
    <rPh sb="6" eb="8">
      <t>サイニュウ</t>
    </rPh>
    <phoneticPr fontId="35"/>
  </si>
  <si>
    <t xml:space="preserve">基準財政需要額算入見込額 </t>
    <rPh sb="0" eb="2">
      <t>キジュン</t>
    </rPh>
    <rPh sb="2" eb="4">
      <t>ザイセイ</t>
    </rPh>
    <rPh sb="4" eb="7">
      <t>ジュヨウガク</t>
    </rPh>
    <rPh sb="7" eb="9">
      <t>サンニュウ</t>
    </rPh>
    <rPh sb="9" eb="12">
      <t>ミコミガク</t>
    </rPh>
    <phoneticPr fontId="35"/>
  </si>
  <si>
    <t>(Ｆ)</t>
  </si>
  <si>
    <t>公社・
三セク等</t>
    <rPh sb="0" eb="2">
      <t>コウシャ</t>
    </rPh>
    <rPh sb="4" eb="5">
      <t>サン</t>
    </rPh>
    <rPh sb="7" eb="8">
      <t>トウ</t>
    </rPh>
    <phoneticPr fontId="5"/>
  </si>
  <si>
    <t>増減率(%)(B)</t>
    <rPh sb="0" eb="3">
      <t>ゾウゲンリツ</t>
    </rPh>
    <phoneticPr fontId="5"/>
  </si>
  <si>
    <t>特定財源の額</t>
    <rPh sb="0" eb="2">
      <t>トクテイ</t>
    </rPh>
    <rPh sb="2" eb="4">
      <t>ザイゲン</t>
    </rPh>
    <rPh sb="5" eb="6">
      <t>ガク</t>
    </rPh>
    <phoneticPr fontId="5"/>
  </si>
  <si>
    <t>実質赤字比率</t>
    <rPh sb="0" eb="2">
      <t>ジッシツ</t>
    </rPh>
    <rPh sb="2" eb="4">
      <t>アカジ</t>
    </rPh>
    <rPh sb="4" eb="6">
      <t>ヒリツ</t>
    </rPh>
    <phoneticPr fontId="38"/>
  </si>
  <si>
    <t>(Ｃ)－(Ｄ)</t>
  </si>
  <si>
    <t>将来負担比率</t>
    <rPh sb="0" eb="2">
      <t>ショウライ</t>
    </rPh>
    <rPh sb="2" eb="4">
      <t>フタン</t>
    </rPh>
    <rPh sb="4" eb="6">
      <t>ヒリツ</t>
    </rPh>
    <phoneticPr fontId="38"/>
  </si>
  <si>
    <t>(単年度)</t>
    <rPh sb="1" eb="4">
      <t>タンネンド</t>
    </rPh>
    <phoneticPr fontId="5"/>
  </si>
  <si>
    <t>実質公債費比率
（(Ａ)－((Ｂ)＋(Ｄ))）／（(Ｃ)－(Ｄ)）×１００</t>
    <rPh sb="0" eb="2">
      <t>ジッシツ</t>
    </rPh>
    <rPh sb="2" eb="4">
      <t>コウサイ</t>
    </rPh>
    <rPh sb="4" eb="5">
      <t>ヒ</t>
    </rPh>
    <rPh sb="5" eb="7">
      <t>ヒリツ</t>
    </rPh>
    <phoneticPr fontId="5"/>
  </si>
  <si>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</si>
  <si>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</si>
  <si>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</si>
  <si>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</si>
  <si>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</si>
  <si>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</si>
  <si>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</si>
  <si>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人口1,000人当たり職員数（人）</t>
    <rPh sb="0" eb="2">
      <t>ジンコウ</t>
    </rPh>
    <rPh sb="7" eb="8">
      <t>ニン</t>
    </rPh>
    <rPh sb="8" eb="9">
      <t>ア</t>
    </rPh>
    <rPh sb="11" eb="14">
      <t>ショクインスウ</t>
    </rPh>
    <rPh sb="15" eb="16">
      <t>ヒト</t>
    </rPh>
    <phoneticPr fontId="5"/>
  </si>
  <si>
    <t>▲ 2.93</t>
  </si>
  <si>
    <t>（注）人口については、各調査対象年度の1月1日現在の住民基本台帳に登載されている人口に基づいている。</t>
    <rPh sb="14" eb="16">
      <t>タイショウ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</si>
  <si>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</si>
  <si>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</si>
  <si>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</si>
  <si>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</si>
  <si>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5"/>
  </si>
  <si>
    <t>増減率(%)(A)</t>
    <rPh sb="0" eb="3">
      <t>ゾウゲンリツ</t>
    </rPh>
    <phoneticPr fontId="5"/>
  </si>
  <si>
    <t xml:space="preserve"> R02</t>
  </si>
  <si>
    <t>うち単独分</t>
    <rPh sb="2" eb="4">
      <t>タンドク</t>
    </rPh>
    <rPh sb="4" eb="5">
      <t>ブン</t>
    </rPh>
    <phoneticPr fontId="5"/>
  </si>
  <si>
    <t xml:space="preserve"> R06</t>
  </si>
  <si>
    <t xml:space="preserve"> 過去５年間平均</t>
    <rPh sb="1" eb="3">
      <t>カコ</t>
    </rPh>
    <rPh sb="4" eb="6">
      <t>ネンカン</t>
    </rPh>
    <rPh sb="6" eb="8">
      <t>ヘイキン</t>
    </rPh>
    <phoneticPr fontId="5"/>
  </si>
  <si>
    <t>R03</t>
  </si>
  <si>
    <t>▲ 2.73</t>
  </si>
  <si>
    <t>藤岡市土地開発公社</t>
    <rPh sb="0" eb="3">
      <t>フジオカシ</t>
    </rPh>
    <rPh sb="3" eb="5">
      <t>トチ</t>
    </rPh>
    <rPh sb="5" eb="7">
      <t>カイハツ</t>
    </rPh>
    <rPh sb="7" eb="9">
      <t>コウシャ</t>
    </rPh>
    <phoneticPr fontId="5"/>
  </si>
  <si>
    <t>藤岡市文化振興事業団</t>
    <rPh sb="0" eb="3">
      <t>フジオカシ</t>
    </rPh>
    <rPh sb="3" eb="5">
      <t>ブンカ</t>
    </rPh>
    <rPh sb="5" eb="7">
      <t>シンコウ</t>
    </rPh>
    <rPh sb="7" eb="10">
      <t>ジギョウダン</t>
    </rPh>
    <phoneticPr fontId="5"/>
  </si>
  <si>
    <t>藤岡クロスパーク</t>
    <rPh sb="0" eb="2">
      <t>フジオカ</t>
    </rPh>
    <phoneticPr fontId="5"/>
  </si>
  <si>
    <t>群馬県市町村会館管理組合</t>
    <rPh sb="0" eb="8">
      <t>グンマケンシチョウソンカイカン</t>
    </rPh>
    <rPh sb="8" eb="12">
      <t>カンリクミアイ</t>
    </rPh>
    <phoneticPr fontId="33"/>
  </si>
  <si>
    <t>群馬県市町村総合事務組合</t>
    <rPh sb="0" eb="12">
      <t>グンマケンシチョウソンソウゴウジムクミアイ</t>
    </rPh>
    <phoneticPr fontId="33"/>
  </si>
  <si>
    <t>群馬県後期高齢者医療広域連合（事業会計）</t>
    <rPh sb="0" eb="14">
      <t>グンマケンコウキコウレイシャイリョウコウイキレンゴウ</t>
    </rPh>
    <rPh sb="15" eb="19">
      <t>ジギョウカイケイ</t>
    </rPh>
    <phoneticPr fontId="33"/>
  </si>
  <si>
    <t>高齢者保健福祉基金</t>
  </si>
  <si>
    <t>公共施設整備基金</t>
    <rPh sb="0" eb="2">
      <t>コウキョウ</t>
    </rPh>
    <rPh sb="2" eb="4">
      <t>シセツ</t>
    </rPh>
    <rPh sb="4" eb="6">
      <t>セイビ</t>
    </rPh>
    <rPh sb="6" eb="8">
      <t>キキン</t>
    </rPh>
    <phoneticPr fontId="5"/>
  </si>
  <si>
    <t>実質公債費比率</t>
  </si>
  <si>
    <t>将来負担比率</t>
  </si>
  <si>
    <t>類似団体内平均値</t>
  </si>
  <si>
    <t>当該団体値</t>
    <rPh sb="0" eb="2">
      <t>トウガイ</t>
    </rPh>
    <rPh sb="2" eb="4">
      <t>ダンタイ</t>
    </rPh>
    <rPh sb="4" eb="5">
      <t>アタイ</t>
    </rPh>
    <phoneticPr fontId="5"/>
  </si>
  <si>
    <t>(　参考　）</t>
    <rPh sb="2" eb="4">
      <t>サンコウ</t>
    </rPh>
    <phoneticPr fontId="5"/>
  </si>
  <si>
    <t>　将来負担比率については、分子となる地方債残高が令和2年度は増加したことから対前年比で増となったものの、令和6年度については、令和3～5年度に引き続き充当可能基金が増になったことにより、算定されなかった。今後については、社会保障関係経費等や複合施設、火葬場の建設事業費に係る起債額増加の影響による地方債残高の増加が見込まれ、基金の取り崩しも必要となることが想定されているため、一般会計及び公営企業会計、組合分も含め、より一層健全な財政運営に努める。
　実質公債費比率については、類似団体と比較すると高い状況が続いていたが、元利償還金は減少傾向にあり、また標準税収入額等は増加傾向にあるため、令和4年度より類似団体を下回る数値となっている。複合施設、火葬場の建設事業債に係る元利償還金等が今後増加する見込みであるため、より一層の公債費の抑制に努める。</t>
  </si>
  <si>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</si>
  <si>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</si>
  <si>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</si>
  <si>
    <r>
      <t>　将来負担比率については、分子となる地方債残高や退職手当負担見込額等が減少傾向にあったが、令和2年度では借入額が償還額を上回ったことに加え、簡易水道事業等特別会計が廃止となり、その地方債残高が一般会計に編入されたことから地方債残高が増加し、関連して将来負担比率も増となった。令和6年度においては、令和3～5年度に引き続き財政調整基金や減債基金等の積立について増になったことにより将来負担比率は算定されなかった。
　</t>
    </r>
    <r>
      <rPr>
        <sz val="10"/>
        <color indexed="8"/>
        <rFont val="ＭＳ Ｐゴシック"/>
        <family val="3"/>
        <charset val="128"/>
      </rPr>
      <t>今後は公共施設等総合管理計画に基づき、公共施設等の適正化に一層取り組んでいく。</t>
    </r>
  </si>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</sst>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8"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
      <sz val="10"/>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46" fillId="0" borderId="0" xfId="20" applyFont="1">
      <alignment vertical="center"/>
    </xf>
    <xf numFmtId="184" fontId="3" fillId="3" borderId="74" xfId="18" applyNumberFormat="1" applyFont="1" applyFill="1" applyBorder="1" applyAlignment="1">
      <alignment horizontal="center" vertical="center"/>
    </xf>
    <xf numFmtId="187" fontId="3" fillId="3" borderId="74" xfId="18" applyNumberFormat="1" applyFont="1" applyFill="1" applyBorder="1" applyAlignment="1">
      <alignment horizontal="center" vertical="center" wrapText="1"/>
    </xf>
    <xf numFmtId="0" fontId="3" fillId="0" borderId="74" xfId="19" applyFont="1" applyBorder="1" applyAlignment="1">
      <alignment horizontal="center" vertical="center"/>
    </xf>
    <xf numFmtId="184" fontId="3" fillId="0" borderId="0" xfId="19" applyNumberFormat="1" applyFont="1" applyAlignment="1">
      <alignment horizontal="center" vertical="center"/>
    </xf>
    <xf numFmtId="178" fontId="1" fillId="0" borderId="0" xfId="19" applyNumberFormat="1" applyAlignment="1">
      <alignment horizontal="center" vertical="center"/>
    </xf>
    <xf numFmtId="0" fontId="3" fillId="0" borderId="0" xfId="19" applyFont="1" applyAlignment="1">
      <alignment horizontal="center" vertical="center"/>
    </xf>
    <xf numFmtId="184" fontId="3" fillId="3" borderId="0" xfId="18" applyNumberFormat="1" applyFont="1" applyFill="1" applyAlignment="1">
      <alignment horizontal="center" vertical="center" wrapText="1"/>
    </xf>
    <xf numFmtId="187" fontId="3" fillId="3" borderId="0" xfId="18" applyNumberFormat="1" applyFont="1" applyFill="1" applyAlignment="1">
      <alignment vertical="center" wrapText="1"/>
    </xf>
    <xf numFmtId="184" fontId="3" fillId="3" borderId="0" xfId="18" applyNumberFormat="1" applyFont="1" applyFill="1" applyAlignment="1">
      <alignment horizontal="center" vertical="center"/>
    </xf>
    <xf numFmtId="187" fontId="3" fillId="3" borderId="0" xfId="18" applyNumberFormat="1" applyFont="1" applyFill="1" applyAlignment="1">
      <alignment horizontal="center" vertical="center" wrapText="1"/>
    </xf>
    <xf numFmtId="0" fontId="3" fillId="0" borderId="37" xfId="19" applyFont="1" applyBorder="1" applyAlignment="1">
      <alignment horizontal="center" vertical="center"/>
    </xf>
    <xf numFmtId="0" fontId="3" fillId="0" borderId="35" xfId="19" applyFont="1" applyBorder="1" applyAlignment="1">
      <alignment horizontal="center" vertical="center"/>
    </xf>
    <xf numFmtId="0" fontId="3" fillId="0" borderId="32" xfId="19" applyFont="1" applyBorder="1" applyAlignment="1">
      <alignment horizontal="center" vertical="center"/>
    </xf>
    <xf numFmtId="49" fontId="3" fillId="3" borderId="0" xfId="18" applyNumberFormat="1" applyFont="1" applyFill="1" applyAlignment="1">
      <alignment horizontal="center" vertical="center"/>
    </xf>
    <xf numFmtId="49" fontId="3" fillId="3" borderId="0" xfId="18" applyNumberFormat="1" applyFont="1" applyFill="1" applyAlignment="1">
      <alignment horizontal="center" vertical="center" wrapText="1"/>
    </xf>
    <xf numFmtId="178" fontId="3" fillId="3" borderId="0" xfId="19" applyNumberFormat="1" applyFont="1" applyFill="1" applyAlignment="1">
      <alignment vertical="center" wrapText="1"/>
    </xf>
    <xf numFmtId="184" fontId="1" fillId="0" borderId="0" xfId="14" applyNumberFormat="1" applyAlignment="1">
      <alignment horizontal="right" vertical="center"/>
    </xf>
    <xf numFmtId="183" fontId="1" fillId="0" borderId="0" xfId="14" applyNumberFormat="1" applyAlignment="1">
      <alignment horizontal="right" vertical="center"/>
    </xf>
    <xf numFmtId="178" fontId="1" fillId="0" borderId="0" xfId="19" applyNumberFormat="1" applyAlignment="1">
      <alignment horizontal="center" vertical="center"/>
    </xf>
    <xf numFmtId="178" fontId="1" fillId="0" borderId="0" xfId="13" applyNumberFormat="1" applyAlignment="1">
      <alignment vertical="center"/>
    </xf>
    <xf numFmtId="0" fontId="32" fillId="0" borderId="15" xfId="19" applyFont="1" applyBorder="1" applyAlignment="1" applyProtection="1">
      <alignment horizontal="left" vertical="top" wrapText="1"/>
      <protection locked="0"/>
    </xf>
    <xf numFmtId="0" fontId="32" fillId="0" borderId="34" xfId="19" applyFont="1" applyBorder="1" applyAlignment="1" applyProtection="1">
      <alignment horizontal="left" vertical="top" wrapText="1"/>
      <protection locked="0"/>
    </xf>
    <xf numFmtId="0" fontId="32" fillId="0" borderId="31" xfId="19" applyFont="1" applyBorder="1" applyAlignment="1" applyProtection="1">
      <alignment horizontal="left" vertical="top" wrapText="1"/>
      <protection locked="0"/>
    </xf>
    <xf numFmtId="0" fontId="32" fillId="0" borderId="14" xfId="19" applyFont="1" applyBorder="1" applyAlignment="1" applyProtection="1">
      <alignment horizontal="left" vertical="top" wrapText="1"/>
      <protection locked="0"/>
    </xf>
    <xf numFmtId="0" fontId="32" fillId="0" borderId="0" xfId="19" applyFont="1" applyAlignment="1" applyProtection="1">
      <alignment horizontal="left" vertical="top" wrapText="1"/>
      <protection locked="0"/>
    </xf>
    <xf numFmtId="0" fontId="32" fillId="0" borderId="42" xfId="19" applyFont="1" applyBorder="1" applyAlignment="1" applyProtection="1">
      <alignment horizontal="left" vertical="top" wrapText="1"/>
      <protection locked="0"/>
    </xf>
    <xf numFmtId="0" fontId="32" fillId="0" borderId="16" xfId="19" applyFont="1" applyBorder="1" applyAlignment="1" applyProtection="1">
      <alignment horizontal="left" vertical="top" wrapText="1"/>
      <protection locked="0"/>
    </xf>
    <xf numFmtId="0" fontId="32" fillId="0" borderId="23" xfId="19" applyFont="1" applyBorder="1" applyAlignment="1" applyProtection="1">
      <alignment horizontal="left" vertical="top" wrapText="1"/>
      <protection locked="0"/>
    </xf>
    <xf numFmtId="0" fontId="32" fillId="0" borderId="30" xfId="19" applyFont="1" applyBorder="1" applyAlignment="1" applyProtection="1">
      <alignment horizontal="left" vertical="top" wrapText="1"/>
      <protection locked="0"/>
    </xf>
    <xf numFmtId="178" fontId="3" fillId="0" borderId="0" xfId="19" applyNumberFormat="1" applyFont="1">
      <alignment vertical="center"/>
    </xf>
    <xf numFmtId="178" fontId="0" fillId="0" borderId="0" xfId="19" applyNumberFormat="1" applyFont="1">
      <alignment vertical="center"/>
    </xf>
    <xf numFmtId="189" fontId="3" fillId="0" borderId="0" xfId="18" applyNumberFormat="1" applyFont="1">
      <alignment vertical="center"/>
    </xf>
    <xf numFmtId="0" fontId="3" fillId="0" borderId="35" xfId="19" applyFont="1" applyBorder="1">
      <alignment vertical="center"/>
    </xf>
    <xf numFmtId="178" fontId="3" fillId="0" borderId="42" xfId="19" applyNumberFormat="1" applyFont="1" applyBorder="1">
      <alignment vertical="center"/>
    </xf>
    <xf numFmtId="178" fontId="3" fillId="0" borderId="15" xfId="19" applyNumberFormat="1" applyFont="1" applyBorder="1">
      <alignment vertical="center"/>
    </xf>
    <xf numFmtId="189" fontId="3" fillId="0" borderId="34" xfId="19" applyNumberFormat="1" applyFont="1" applyBorder="1">
      <alignment vertical="center"/>
    </xf>
    <xf numFmtId="178" fontId="3" fillId="0" borderId="34" xfId="19" applyNumberFormat="1" applyFont="1" applyBorder="1">
      <alignment vertical="center"/>
    </xf>
    <xf numFmtId="178" fontId="3" fillId="0" borderId="31" xfId="19" applyNumberFormat="1" applyFont="1" applyBorder="1">
      <alignment vertical="center"/>
    </xf>
    <xf numFmtId="178" fontId="3" fillId="0" borderId="14" xfId="19" applyNumberFormat="1" applyFont="1" applyBorder="1">
      <alignment vertical="center"/>
    </xf>
    <xf numFmtId="191" fontId="3" fillId="0" borderId="0" xfId="19" applyNumberFormat="1" applyFont="1">
      <alignment vertical="center"/>
    </xf>
    <xf numFmtId="187" fontId="3" fillId="0" borderId="0" xfId="18" applyNumberFormat="1" applyFont="1" applyAlignment="1">
      <alignment horizontal="center" vertical="center" wrapText="1"/>
    </xf>
    <xf numFmtId="189" fontId="3" fillId="0" borderId="23" xfId="19" applyNumberFormat="1" applyFont="1" applyBorder="1">
      <alignment vertical="center"/>
    </xf>
    <xf numFmtId="0" fontId="3" fillId="0" borderId="30" xfId="19" applyFont="1" applyBorder="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0" fillId="3" borderId="0" xfId="1" applyFont="1" applyFill="1" applyAlignme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17845509-AB5C-4F60-A06E-55404B5FA2DC}"/>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0480-4BC1-8058-21C47802125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61144</c:v>
                </c:pt>
                <c:pt idx="1">
                  <c:v>61825</c:v>
                </c:pt>
                <c:pt idx="2">
                  <c:v>57013</c:v>
                </c:pt>
                <c:pt idx="3">
                  <c:v>72417</c:v>
                </c:pt>
                <c:pt idx="4">
                  <c:v>91979</c:v>
                </c:pt>
              </c:numCache>
            </c:numRef>
          </c:val>
          <c:smooth val="0"/>
          <c:extLst>
            <c:ext xmlns:c16="http://schemas.microsoft.com/office/drawing/2014/chart" uri="{C3380CC4-5D6E-409C-BE32-E72D297353CC}">
              <c16:uniqueId val="{00000001-0480-4BC1-8058-21C47802125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24109011686E-2"/>
              <c:y val="7.516320075375193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1.37</c:v>
                </c:pt>
                <c:pt idx="1">
                  <c:v>8.44</c:v>
                </c:pt>
                <c:pt idx="2">
                  <c:v>5.64</c:v>
                </c:pt>
                <c:pt idx="3">
                  <c:v>9.89</c:v>
                </c:pt>
                <c:pt idx="4">
                  <c:v>6.23</c:v>
                </c:pt>
              </c:numCache>
            </c:numRef>
          </c:val>
          <c:extLst>
            <c:ext xmlns:c16="http://schemas.microsoft.com/office/drawing/2014/chart" uri="{C3380CC4-5D6E-409C-BE32-E72D297353CC}">
              <c16:uniqueId val="{00000000-732F-40AE-B021-27FD9D156A6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17.5</c:v>
                </c:pt>
                <c:pt idx="1">
                  <c:v>20.76</c:v>
                </c:pt>
                <c:pt idx="2">
                  <c:v>27.98</c:v>
                </c:pt>
                <c:pt idx="3">
                  <c:v>27.66</c:v>
                </c:pt>
                <c:pt idx="4">
                  <c:v>32.57</c:v>
                </c:pt>
              </c:numCache>
            </c:numRef>
          </c:val>
          <c:extLst>
            <c:ext xmlns:c16="http://schemas.microsoft.com/office/drawing/2014/chart" uri="{C3380CC4-5D6E-409C-BE32-E72D297353CC}">
              <c16:uniqueId val="{00000001-732F-40AE-B021-27FD9D156A6A}"/>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-2.73</c:v>
                </c:pt>
                <c:pt idx="1">
                  <c:v>10.36</c:v>
                </c:pt>
                <c:pt idx="2">
                  <c:v>-2.93</c:v>
                </c:pt>
                <c:pt idx="3">
                  <c:v>0.04</c:v>
                </c:pt>
                <c:pt idx="4">
                  <c:v>-4.66</c:v>
                </c:pt>
              </c:numCache>
            </c:numRef>
          </c:val>
          <c:smooth val="0"/>
          <c:extLst>
            <c:ext xmlns:c16="http://schemas.microsoft.com/office/drawing/2014/chart" uri="{C3380CC4-5D6E-409C-BE32-E72D297353CC}">
              <c16:uniqueId val="{00000002-732F-40AE-B021-27FD9D156A6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0.05</c:v>
                </c:pt>
                <c:pt idx="6">
                  <c:v>#N/A</c:v>
                </c:pt>
                <c:pt idx="7">
                  <c:v>0.01</c:v>
                </c:pt>
                <c:pt idx="8">
                  <c:v>#N/A</c:v>
                </c:pt>
                <c:pt idx="9">
                  <c:v>0.01</c:v>
                </c:pt>
              </c:numCache>
            </c:numRef>
          </c:val>
          <c:extLst>
            <c:ext xmlns:c16="http://schemas.microsoft.com/office/drawing/2014/chart" uri="{C3380CC4-5D6E-409C-BE32-E72D297353CC}">
              <c16:uniqueId val="{00000000-9F97-40E7-AFCA-D8E3B315490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97-40E7-AFCA-D8E3B315490E}"/>
            </c:ext>
          </c:extLst>
        </c:ser>
        <c:ser>
          <c:idx val="2"/>
          <c:order val="2"/>
          <c:tx>
            <c:strRef>
              <c:f>データシート!$A$29</c:f>
              <c:strCache>
                <c:ptCount val="1"/>
                <c:pt idx="0">
                  <c:v>特定地域生活排水処理事業特別会計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2-9F97-40E7-AFCA-D8E3B315490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0.09</c:v>
                </c:pt>
                <c:pt idx="4">
                  <c:v>#N/A</c:v>
                </c:pt>
                <c:pt idx="5">
                  <c:v>0.13</c:v>
                </c:pt>
                <c:pt idx="6">
                  <c:v>#N/A</c:v>
                </c:pt>
                <c:pt idx="7">
                  <c:v>0.14000000000000001</c:v>
                </c:pt>
                <c:pt idx="8">
                  <c:v>#N/A</c:v>
                </c:pt>
                <c:pt idx="9">
                  <c:v>0.16</c:v>
                </c:pt>
              </c:numCache>
            </c:numRef>
          </c:val>
          <c:extLst>
            <c:ext xmlns:c16="http://schemas.microsoft.com/office/drawing/2014/chart" uri="{C3380CC4-5D6E-409C-BE32-E72D297353CC}">
              <c16:uniqueId val="{00000003-9F97-40E7-AFCA-D8E3B315490E}"/>
            </c:ext>
          </c:extLst>
        </c:ser>
        <c:ser>
          <c:idx val="4"/>
          <c:order val="4"/>
          <c:tx>
            <c:strRef>
              <c:f>データシート!$A$31</c:f>
              <c:strCache>
                <c:ptCount val="1"/>
                <c:pt idx="0">
                  <c:v>介護保険事業勘定特別会計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0.53</c:v>
                </c:pt>
                <c:pt idx="2">
                  <c:v>#N/A</c:v>
                </c:pt>
                <c:pt idx="3">
                  <c:v>0.99</c:v>
                </c:pt>
                <c:pt idx="4">
                  <c:v>#N/A</c:v>
                </c:pt>
                <c:pt idx="5">
                  <c:v>1.1200000000000001</c:v>
                </c:pt>
                <c:pt idx="6">
                  <c:v>#N/A</c:v>
                </c:pt>
                <c:pt idx="7">
                  <c:v>0.81</c:v>
                </c:pt>
                <c:pt idx="8">
                  <c:v>#N/A</c:v>
                </c:pt>
                <c:pt idx="9">
                  <c:v>0.49</c:v>
                </c:pt>
              </c:numCache>
            </c:numRef>
          </c:val>
          <c:extLst>
            <c:ext xmlns:c16="http://schemas.microsoft.com/office/drawing/2014/chart" uri="{C3380CC4-5D6E-409C-BE32-E72D297353CC}">
              <c16:uniqueId val="{00000004-9F97-40E7-AFCA-D8E3B315490E}"/>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0.67</c:v>
                </c:pt>
                <c:pt idx="2">
                  <c:v>#N/A</c:v>
                </c:pt>
                <c:pt idx="3">
                  <c:v>0.8</c:v>
                </c:pt>
                <c:pt idx="4">
                  <c:v>#N/A</c:v>
                </c:pt>
                <c:pt idx="5">
                  <c:v>0.63</c:v>
                </c:pt>
                <c:pt idx="6">
                  <c:v>#N/A</c:v>
                </c:pt>
                <c:pt idx="7">
                  <c:v>0.68</c:v>
                </c:pt>
                <c:pt idx="8">
                  <c:v>#N/A</c:v>
                </c:pt>
                <c:pt idx="9">
                  <c:v>0.64</c:v>
                </c:pt>
              </c:numCache>
            </c:numRef>
          </c:val>
          <c:extLst>
            <c:ext xmlns:c16="http://schemas.microsoft.com/office/drawing/2014/chart" uri="{C3380CC4-5D6E-409C-BE32-E72D297353CC}">
              <c16:uniqueId val="{00000005-9F97-40E7-AFCA-D8E3B315490E}"/>
            </c:ext>
          </c:extLst>
        </c:ser>
        <c:ser>
          <c:idx val="6"/>
          <c:order val="6"/>
          <c:tx>
            <c:strRef>
              <c:f>データシート!$A$33</c:f>
              <c:strCache>
                <c:ptCount val="1"/>
                <c:pt idx="0">
                  <c:v>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0.55000000000000004</c:v>
                </c:pt>
                <c:pt idx="2">
                  <c:v>#N/A</c:v>
                </c:pt>
                <c:pt idx="3">
                  <c:v>0.33</c:v>
                </c:pt>
                <c:pt idx="4">
                  <c:v>#N/A</c:v>
                </c:pt>
                <c:pt idx="5">
                  <c:v>0.22</c:v>
                </c:pt>
                <c:pt idx="6">
                  <c:v>#N/A</c:v>
                </c:pt>
                <c:pt idx="7">
                  <c:v>0.24</c:v>
                </c:pt>
                <c:pt idx="8">
                  <c:v>#N/A</c:v>
                </c:pt>
                <c:pt idx="9">
                  <c:v>0.65</c:v>
                </c:pt>
              </c:numCache>
            </c:numRef>
          </c:val>
          <c:extLst>
            <c:ext xmlns:c16="http://schemas.microsoft.com/office/drawing/2014/chart" uri="{C3380CC4-5D6E-409C-BE32-E72D297353CC}">
              <c16:uniqueId val="{00000006-9F97-40E7-AFCA-D8E3B315490E}"/>
            </c:ext>
          </c:extLst>
        </c:ser>
        <c:ser>
          <c:idx val="7"/>
          <c:order val="7"/>
          <c:tx>
            <c:strRef>
              <c:f>データシート!$A$34</c:f>
              <c:strCache>
                <c:ptCount val="1"/>
                <c:pt idx="0">
                  <c:v>国民健康保険鬼石病院事業会計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2.56</c:v>
                </c:pt>
                <c:pt idx="2">
                  <c:v>#N/A</c:v>
                </c:pt>
                <c:pt idx="3">
                  <c:v>2.84</c:v>
                </c:pt>
                <c:pt idx="4">
                  <c:v>#N/A</c:v>
                </c:pt>
                <c:pt idx="5">
                  <c:v>2.88</c:v>
                </c:pt>
                <c:pt idx="6">
                  <c:v>#N/A</c:v>
                </c:pt>
                <c:pt idx="7">
                  <c:v>2.4700000000000002</c:v>
                </c:pt>
                <c:pt idx="8">
                  <c:v>#N/A</c:v>
                </c:pt>
                <c:pt idx="9">
                  <c:v>1.66</c:v>
                </c:pt>
              </c:numCache>
            </c:numRef>
          </c:val>
          <c:extLst>
            <c:ext xmlns:c16="http://schemas.microsoft.com/office/drawing/2014/chart" uri="{C3380CC4-5D6E-409C-BE32-E72D297353CC}">
              <c16:uniqueId val="{00000007-9F97-40E7-AFCA-D8E3B315490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1.35</c:v>
                </c:pt>
                <c:pt idx="2">
                  <c:v>#N/A</c:v>
                </c:pt>
                <c:pt idx="3">
                  <c:v>8.42</c:v>
                </c:pt>
                <c:pt idx="4">
                  <c:v>#N/A</c:v>
                </c:pt>
                <c:pt idx="5">
                  <c:v>5.59</c:v>
                </c:pt>
                <c:pt idx="6">
                  <c:v>#N/A</c:v>
                </c:pt>
                <c:pt idx="7">
                  <c:v>9.89</c:v>
                </c:pt>
                <c:pt idx="8">
                  <c:v>#N/A</c:v>
                </c:pt>
                <c:pt idx="9">
                  <c:v>6.23</c:v>
                </c:pt>
              </c:numCache>
            </c:numRef>
          </c:val>
          <c:extLst>
            <c:ext xmlns:c16="http://schemas.microsoft.com/office/drawing/2014/chart" uri="{C3380CC4-5D6E-409C-BE32-E72D297353CC}">
              <c16:uniqueId val="{00000008-9F97-40E7-AFCA-D8E3B315490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13.06</c:v>
                </c:pt>
                <c:pt idx="2">
                  <c:v>#N/A</c:v>
                </c:pt>
                <c:pt idx="3">
                  <c:v>10.93</c:v>
                </c:pt>
                <c:pt idx="4">
                  <c:v>#N/A</c:v>
                </c:pt>
                <c:pt idx="5">
                  <c:v>11.08</c:v>
                </c:pt>
                <c:pt idx="6">
                  <c:v>#N/A</c:v>
                </c:pt>
                <c:pt idx="7">
                  <c:v>9.3800000000000008</c:v>
                </c:pt>
                <c:pt idx="8">
                  <c:v>#N/A</c:v>
                </c:pt>
                <c:pt idx="9">
                  <c:v>8.17</c:v>
                </c:pt>
              </c:numCache>
            </c:numRef>
          </c:val>
          <c:extLst>
            <c:ext xmlns:c16="http://schemas.microsoft.com/office/drawing/2014/chart" uri="{C3380CC4-5D6E-409C-BE32-E72D297353CC}">
              <c16:uniqueId val="{00000009-9F97-40E7-AFCA-D8E3B315490E}"/>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2613</c:v>
                </c:pt>
                <c:pt idx="5">
                  <c:v>2639</c:v>
                </c:pt>
                <c:pt idx="8">
                  <c:v>2666</c:v>
                </c:pt>
                <c:pt idx="11">
                  <c:v>2633</c:v>
                </c:pt>
                <c:pt idx="14">
                  <c:v>2623</c:v>
                </c:pt>
              </c:numCache>
            </c:numRef>
          </c:val>
          <c:extLst>
            <c:ext xmlns:c16="http://schemas.microsoft.com/office/drawing/2014/chart" uri="{C3380CC4-5D6E-409C-BE32-E72D297353CC}">
              <c16:uniqueId val="{00000000-E60F-4E5F-A3C5-68161DAE05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E60F-4E5F-A3C5-68161DAE05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60F-4E5F-A3C5-68161DAE05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631</c:v>
                </c:pt>
                <c:pt idx="3">
                  <c:v>603</c:v>
                </c:pt>
                <c:pt idx="6">
                  <c:v>630</c:v>
                </c:pt>
                <c:pt idx="9">
                  <c:v>512</c:v>
                </c:pt>
                <c:pt idx="12">
                  <c:v>532</c:v>
                </c:pt>
              </c:numCache>
            </c:numRef>
          </c:val>
          <c:extLst>
            <c:ext xmlns:c16="http://schemas.microsoft.com/office/drawing/2014/chart" uri="{C3380CC4-5D6E-409C-BE32-E72D297353CC}">
              <c16:uniqueId val="{00000003-E60F-4E5F-A3C5-68161DAE05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432</c:v>
                </c:pt>
                <c:pt idx="3">
                  <c:v>388</c:v>
                </c:pt>
                <c:pt idx="6">
                  <c:v>401</c:v>
                </c:pt>
                <c:pt idx="9">
                  <c:v>379</c:v>
                </c:pt>
                <c:pt idx="12">
                  <c:v>360</c:v>
                </c:pt>
              </c:numCache>
            </c:numRef>
          </c:val>
          <c:extLst>
            <c:ext xmlns:c16="http://schemas.microsoft.com/office/drawing/2014/chart" uri="{C3380CC4-5D6E-409C-BE32-E72D297353CC}">
              <c16:uniqueId val="{00000004-E60F-4E5F-A3C5-68161DAE05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0F-4E5F-A3C5-68161DAE05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60F-4E5F-A3C5-68161DAE05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2470</c:v>
                </c:pt>
                <c:pt idx="3">
                  <c:v>2393</c:v>
                </c:pt>
                <c:pt idx="6">
                  <c:v>2464</c:v>
                </c:pt>
                <c:pt idx="9">
                  <c:v>2272</c:v>
                </c:pt>
                <c:pt idx="12">
                  <c:v>2234</c:v>
                </c:pt>
              </c:numCache>
            </c:numRef>
          </c:val>
          <c:extLst>
            <c:ext xmlns:c16="http://schemas.microsoft.com/office/drawing/2014/chart" uri="{C3380CC4-5D6E-409C-BE32-E72D297353CC}">
              <c16:uniqueId val="{00000007-E60F-4E5F-A3C5-68161DAE050A}"/>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920</c:v>
                </c:pt>
                <c:pt idx="2">
                  <c:v>#N/A</c:v>
                </c:pt>
                <c:pt idx="3">
                  <c:v>#N/A</c:v>
                </c:pt>
                <c:pt idx="4">
                  <c:v>745</c:v>
                </c:pt>
                <c:pt idx="5">
                  <c:v>#N/A</c:v>
                </c:pt>
                <c:pt idx="6">
                  <c:v>#N/A</c:v>
                </c:pt>
                <c:pt idx="7">
                  <c:v>829</c:v>
                </c:pt>
                <c:pt idx="8">
                  <c:v>#N/A</c:v>
                </c:pt>
                <c:pt idx="9">
                  <c:v>#N/A</c:v>
                </c:pt>
                <c:pt idx="10">
                  <c:v>531</c:v>
                </c:pt>
                <c:pt idx="11">
                  <c:v>#N/A</c:v>
                </c:pt>
                <c:pt idx="12">
                  <c:v>#N/A</c:v>
                </c:pt>
                <c:pt idx="13">
                  <c:v>503</c:v>
                </c:pt>
                <c:pt idx="14">
                  <c:v>#N/A</c:v>
                </c:pt>
              </c:numCache>
            </c:numRef>
          </c:val>
          <c:smooth val="0"/>
          <c:extLst>
            <c:ext xmlns:c16="http://schemas.microsoft.com/office/drawing/2014/chart" uri="{C3380CC4-5D6E-409C-BE32-E72D297353CC}">
              <c16:uniqueId val="{00000008-E60F-4E5F-A3C5-68161DAE050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25980</c:v>
                </c:pt>
                <c:pt idx="5">
                  <c:v>26554</c:v>
                </c:pt>
                <c:pt idx="8">
                  <c:v>25430</c:v>
                </c:pt>
                <c:pt idx="11">
                  <c:v>24617</c:v>
                </c:pt>
                <c:pt idx="14">
                  <c:v>23420</c:v>
                </c:pt>
              </c:numCache>
            </c:numRef>
          </c:val>
          <c:extLst>
            <c:ext xmlns:c16="http://schemas.microsoft.com/office/drawing/2014/chart" uri="{C3380CC4-5D6E-409C-BE32-E72D297353CC}">
              <c16:uniqueId val="{00000000-6272-4CC1-B2D4-713FA6FB492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2657</c:v>
                </c:pt>
                <c:pt idx="5">
                  <c:v>2751</c:v>
                </c:pt>
                <c:pt idx="8">
                  <c:v>2681</c:v>
                </c:pt>
                <c:pt idx="11">
                  <c:v>2674</c:v>
                </c:pt>
                <c:pt idx="14">
                  <c:v>2633</c:v>
                </c:pt>
              </c:numCache>
            </c:numRef>
          </c:val>
          <c:extLst>
            <c:ext xmlns:c16="http://schemas.microsoft.com/office/drawing/2014/chart" uri="{C3380CC4-5D6E-409C-BE32-E72D297353CC}">
              <c16:uniqueId val="{00000001-6272-4CC1-B2D4-713FA6FB492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7143</c:v>
                </c:pt>
                <c:pt idx="5">
                  <c:v>8283</c:v>
                </c:pt>
                <c:pt idx="8">
                  <c:v>9625</c:v>
                </c:pt>
                <c:pt idx="11">
                  <c:v>9962</c:v>
                </c:pt>
                <c:pt idx="14">
                  <c:v>11400</c:v>
                </c:pt>
              </c:numCache>
            </c:numRef>
          </c:val>
          <c:extLst>
            <c:ext xmlns:c16="http://schemas.microsoft.com/office/drawing/2014/chart" uri="{C3380CC4-5D6E-409C-BE32-E72D297353CC}">
              <c16:uniqueId val="{00000002-6272-4CC1-B2D4-713FA6FB492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272-4CC1-B2D4-713FA6FB492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272-4CC1-B2D4-713FA6FB492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13</c:v>
                </c:pt>
                <c:pt idx="3">
                  <c:v>0</c:v>
                </c:pt>
                <c:pt idx="6">
                  <c:v>6</c:v>
                </c:pt>
                <c:pt idx="9">
                  <c:v>5</c:v>
                </c:pt>
                <c:pt idx="12">
                  <c:v>9</c:v>
                </c:pt>
              </c:numCache>
            </c:numRef>
          </c:val>
          <c:extLst>
            <c:ext xmlns:c16="http://schemas.microsoft.com/office/drawing/2014/chart" uri="{C3380CC4-5D6E-409C-BE32-E72D297353CC}">
              <c16:uniqueId val="{00000005-6272-4CC1-B2D4-713FA6FB492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2930</c:v>
                </c:pt>
                <c:pt idx="3">
                  <c:v>2936</c:v>
                </c:pt>
                <c:pt idx="6">
                  <c:v>2955</c:v>
                </c:pt>
                <c:pt idx="9">
                  <c:v>3026</c:v>
                </c:pt>
                <c:pt idx="12">
                  <c:v>3059</c:v>
                </c:pt>
              </c:numCache>
            </c:numRef>
          </c:val>
          <c:extLst>
            <c:ext xmlns:c16="http://schemas.microsoft.com/office/drawing/2014/chart" uri="{C3380CC4-5D6E-409C-BE32-E72D297353CC}">
              <c16:uniqueId val="{00000006-6272-4CC1-B2D4-713FA6FB492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7187</c:v>
                </c:pt>
                <c:pt idx="3">
                  <c:v>6762</c:v>
                </c:pt>
                <c:pt idx="6">
                  <c:v>6475</c:v>
                </c:pt>
                <c:pt idx="9">
                  <c:v>6452</c:v>
                </c:pt>
                <c:pt idx="12">
                  <c:v>6994</c:v>
                </c:pt>
              </c:numCache>
            </c:numRef>
          </c:val>
          <c:extLst>
            <c:ext xmlns:c16="http://schemas.microsoft.com/office/drawing/2014/chart" uri="{C3380CC4-5D6E-409C-BE32-E72D297353CC}">
              <c16:uniqueId val="{00000007-6272-4CC1-B2D4-713FA6FB492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4718</c:v>
                </c:pt>
                <c:pt idx="3">
                  <c:v>4466</c:v>
                </c:pt>
                <c:pt idx="6">
                  <c:v>4261</c:v>
                </c:pt>
                <c:pt idx="9">
                  <c:v>4083</c:v>
                </c:pt>
                <c:pt idx="12">
                  <c:v>4030</c:v>
                </c:pt>
              </c:numCache>
            </c:numRef>
          </c:val>
          <c:extLst>
            <c:ext xmlns:c16="http://schemas.microsoft.com/office/drawing/2014/chart" uri="{C3380CC4-5D6E-409C-BE32-E72D297353CC}">
              <c16:uniqueId val="{00000008-6272-4CC1-B2D4-713FA6FB492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272-4CC1-B2D4-713FA6FB492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21616</c:v>
                </c:pt>
                <c:pt idx="3">
                  <c:v>23403</c:v>
                </c:pt>
                <c:pt idx="6">
                  <c:v>22455</c:v>
                </c:pt>
                <c:pt idx="9">
                  <c:v>22019</c:v>
                </c:pt>
                <c:pt idx="12">
                  <c:v>22017</c:v>
                </c:pt>
              </c:numCache>
            </c:numRef>
          </c:val>
          <c:extLst>
            <c:ext xmlns:c16="http://schemas.microsoft.com/office/drawing/2014/chart" uri="{C3380CC4-5D6E-409C-BE32-E72D297353CC}">
              <c16:uniqueId val="{0000000A-6272-4CC1-B2D4-713FA6FB492D}"/>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684</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272-4CC1-B2D4-713FA6FB492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4458</c:v>
                </c:pt>
                <c:pt idx="1">
                  <c:v>4465</c:v>
                </c:pt>
                <c:pt idx="2">
                  <c:v>5368</c:v>
                </c:pt>
              </c:numCache>
            </c:numRef>
          </c:val>
          <c:extLst>
            <c:ext xmlns:c16="http://schemas.microsoft.com/office/drawing/2014/chart" uri="{C3380CC4-5D6E-409C-BE32-E72D297353CC}">
              <c16:uniqueId val="{00000000-7654-4DE1-8FA0-C7B55B72A0C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832</c:v>
                </c:pt>
                <c:pt idx="1">
                  <c:v>912</c:v>
                </c:pt>
                <c:pt idx="2">
                  <c:v>1017</c:v>
                </c:pt>
              </c:numCache>
            </c:numRef>
          </c:val>
          <c:extLst>
            <c:ext xmlns:c16="http://schemas.microsoft.com/office/drawing/2014/chart" uri="{C3380CC4-5D6E-409C-BE32-E72D297353CC}">
              <c16:uniqueId val="{00000001-7654-4DE1-8FA0-C7B55B72A0C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3758</c:v>
                </c:pt>
                <c:pt idx="1">
                  <c:v>4139</c:v>
                </c:pt>
                <c:pt idx="2">
                  <c:v>4623</c:v>
                </c:pt>
              </c:numCache>
            </c:numRef>
          </c:val>
          <c:extLst>
            <c:ext xmlns:c16="http://schemas.microsoft.com/office/drawing/2014/chart" uri="{C3380CC4-5D6E-409C-BE32-E72D297353CC}">
              <c16:uniqueId val="{00000002-7654-4DE1-8FA0-C7B55B72A0C8}"/>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E4B6-4B3F-B060-01E2AE37CFB4}"/>
              </c:ext>
            </c:extLst>
          </c:dPt>
          <c:dPt>
            <c:idx val="1"/>
            <c:bubble3D val="0"/>
            <c:extLst>
              <c:ext xmlns:c16="http://schemas.microsoft.com/office/drawing/2014/chart" uri="{C3380CC4-5D6E-409C-BE32-E72D297353CC}">
                <c16:uniqueId val="{00000001-E4B6-4B3F-B060-01E2AE37CFB4}"/>
              </c:ext>
            </c:extLst>
          </c:dPt>
          <c:dPt>
            <c:idx val="2"/>
            <c:bubble3D val="0"/>
            <c:extLst>
              <c:ext xmlns:c16="http://schemas.microsoft.com/office/drawing/2014/chart" uri="{C3380CC4-5D6E-409C-BE32-E72D297353CC}">
                <c16:uniqueId val="{00000002-E4B6-4B3F-B060-01E2AE37CFB4}"/>
              </c:ext>
            </c:extLst>
          </c:dPt>
          <c:dPt>
            <c:idx val="3"/>
            <c:bubble3D val="0"/>
            <c:extLst>
              <c:ext xmlns:c16="http://schemas.microsoft.com/office/drawing/2014/chart" uri="{C3380CC4-5D6E-409C-BE32-E72D297353CC}">
                <c16:uniqueId val="{00000003-E4B6-4B3F-B060-01E2AE37CFB4}"/>
              </c:ext>
            </c:extLst>
          </c:dPt>
          <c:dPt>
            <c:idx val="4"/>
            <c:bubble3D val="0"/>
            <c:extLst>
              <c:ext xmlns:c16="http://schemas.microsoft.com/office/drawing/2014/chart" uri="{C3380CC4-5D6E-409C-BE32-E72D297353CC}">
                <c16:uniqueId val="{00000004-E4B6-4B3F-B060-01E2AE37CFB4}"/>
              </c:ext>
            </c:extLst>
          </c:dPt>
          <c:dPt>
            <c:idx val="8"/>
            <c:bubble3D val="0"/>
            <c:extLst>
              <c:ext xmlns:c16="http://schemas.microsoft.com/office/drawing/2014/chart" uri="{C3380CC4-5D6E-409C-BE32-E72D297353CC}">
                <c16:uniqueId val="{00000005-E4B6-4B3F-B060-01E2AE37CFB4}"/>
              </c:ext>
            </c:extLst>
          </c:dPt>
          <c:dPt>
            <c:idx val="16"/>
            <c:bubble3D val="0"/>
            <c:extLst>
              <c:ext xmlns:c16="http://schemas.microsoft.com/office/drawing/2014/chart" uri="{C3380CC4-5D6E-409C-BE32-E72D297353CC}">
                <c16:uniqueId val="{00000006-E4B6-4B3F-B060-01E2AE37CFB4}"/>
              </c:ext>
            </c:extLst>
          </c:dPt>
          <c:dPt>
            <c:idx val="24"/>
            <c:bubble3D val="0"/>
            <c:extLst>
              <c:ext xmlns:c16="http://schemas.microsoft.com/office/drawing/2014/chart" uri="{C3380CC4-5D6E-409C-BE32-E72D297353CC}">
                <c16:uniqueId val="{00000007-E4B6-4B3F-B060-01E2AE37CFB4}"/>
              </c:ext>
            </c:extLst>
          </c:dPt>
          <c:dPt>
            <c:idx val="32"/>
            <c:bubble3D val="0"/>
            <c:extLst>
              <c:ext xmlns:c16="http://schemas.microsoft.com/office/drawing/2014/chart" uri="{C3380CC4-5D6E-409C-BE32-E72D297353CC}">
                <c16:uniqueId val="{00000008-E4B6-4B3F-B060-01E2AE37CFB4}"/>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4B6-4B3F-B060-01E2AE37CFB4}"/>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E4B6-4B3F-B060-01E2AE37CFB4}"/>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E4B6-4B3F-B060-01E2AE37CFB4}"/>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E4B6-4B3F-B060-01E2AE37CFB4}"/>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E4B6-4B3F-B060-01E2AE37CFB4}"/>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4B6-4B3F-B060-01E2AE37CFB4}"/>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4B6-4B3F-B060-01E2AE37CFB4}"/>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4B6-4B3F-B060-01E2AE37CFB4}"/>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4B6-4B3F-B060-01E2AE37CFB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63.7</c:v>
                </c:pt>
                <c:pt idx="8">
                  <c:v>65.2</c:v>
                </c:pt>
                <c:pt idx="16">
                  <c:v>65.400000000000006</c:v>
                </c:pt>
                <c:pt idx="24">
                  <c:v>66.599999999999994</c:v>
                </c:pt>
                <c:pt idx="32">
                  <c:v>55.8</c:v>
                </c:pt>
              </c:numCache>
            </c:numRef>
          </c:xVal>
          <c:yVal>
            <c:numRef>
              <c:f>公会計指標分析・財政指標組合せ分析表!$BP$51:$DC$51</c:f>
              <c:numCache>
                <c:formatCode>#,##0.0;"▲ "#,##0.0</c:formatCode>
                <c:ptCount val="40"/>
                <c:pt idx="0">
                  <c:v>5.0999999999999996</c:v>
                </c:pt>
              </c:numCache>
            </c:numRef>
          </c:yVal>
          <c:smooth val="0"/>
          <c:extLst>
            <c:ext xmlns:c16="http://schemas.microsoft.com/office/drawing/2014/chart" uri="{C3380CC4-5D6E-409C-BE32-E72D297353CC}">
              <c16:uniqueId val="{00000009-E4B6-4B3F-B060-01E2AE37CFB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E4B6-4B3F-B060-01E2AE37CFB4}"/>
              </c:ext>
            </c:extLst>
          </c:dPt>
          <c:dPt>
            <c:idx val="1"/>
            <c:bubble3D val="0"/>
            <c:extLst>
              <c:ext xmlns:c16="http://schemas.microsoft.com/office/drawing/2014/chart" uri="{C3380CC4-5D6E-409C-BE32-E72D297353CC}">
                <c16:uniqueId val="{0000000B-E4B6-4B3F-B060-01E2AE37CFB4}"/>
              </c:ext>
            </c:extLst>
          </c:dPt>
          <c:dPt>
            <c:idx val="2"/>
            <c:bubble3D val="0"/>
            <c:extLst>
              <c:ext xmlns:c16="http://schemas.microsoft.com/office/drawing/2014/chart" uri="{C3380CC4-5D6E-409C-BE32-E72D297353CC}">
                <c16:uniqueId val="{0000000C-E4B6-4B3F-B060-01E2AE37CFB4}"/>
              </c:ext>
            </c:extLst>
          </c:dPt>
          <c:dPt>
            <c:idx val="3"/>
            <c:bubble3D val="0"/>
            <c:extLst>
              <c:ext xmlns:c16="http://schemas.microsoft.com/office/drawing/2014/chart" uri="{C3380CC4-5D6E-409C-BE32-E72D297353CC}">
                <c16:uniqueId val="{0000000D-E4B6-4B3F-B060-01E2AE37CFB4}"/>
              </c:ext>
            </c:extLst>
          </c:dPt>
          <c:dPt>
            <c:idx val="4"/>
            <c:bubble3D val="0"/>
            <c:extLst>
              <c:ext xmlns:c16="http://schemas.microsoft.com/office/drawing/2014/chart" uri="{C3380CC4-5D6E-409C-BE32-E72D297353CC}">
                <c16:uniqueId val="{0000000E-E4B6-4B3F-B060-01E2AE37CFB4}"/>
              </c:ext>
            </c:extLst>
          </c:dPt>
          <c:dPt>
            <c:idx val="8"/>
            <c:bubble3D val="0"/>
            <c:extLst>
              <c:ext xmlns:c16="http://schemas.microsoft.com/office/drawing/2014/chart" uri="{C3380CC4-5D6E-409C-BE32-E72D297353CC}">
                <c16:uniqueId val="{0000000F-E4B6-4B3F-B060-01E2AE37CFB4}"/>
              </c:ext>
            </c:extLst>
          </c:dPt>
          <c:dPt>
            <c:idx val="16"/>
            <c:bubble3D val="0"/>
            <c:extLst>
              <c:ext xmlns:c16="http://schemas.microsoft.com/office/drawing/2014/chart" uri="{C3380CC4-5D6E-409C-BE32-E72D297353CC}">
                <c16:uniqueId val="{00000010-E4B6-4B3F-B060-01E2AE37CFB4}"/>
              </c:ext>
            </c:extLst>
          </c:dPt>
          <c:dPt>
            <c:idx val="24"/>
            <c:bubble3D val="0"/>
            <c:extLst>
              <c:ext xmlns:c16="http://schemas.microsoft.com/office/drawing/2014/chart" uri="{C3380CC4-5D6E-409C-BE32-E72D297353CC}">
                <c16:uniqueId val="{00000011-E4B6-4B3F-B060-01E2AE37CFB4}"/>
              </c:ext>
            </c:extLst>
          </c:dPt>
          <c:dPt>
            <c:idx val="32"/>
            <c:bubble3D val="0"/>
            <c:extLst>
              <c:ext xmlns:c16="http://schemas.microsoft.com/office/drawing/2014/chart" uri="{C3380CC4-5D6E-409C-BE32-E72D297353CC}">
                <c16:uniqueId val="{00000012-E4B6-4B3F-B060-01E2AE37CFB4}"/>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4B6-4B3F-B060-01E2AE37CFB4}"/>
                </c:ext>
              </c:extLst>
            </c:dLbl>
            <c:dLbl>
              <c:idx val="1"/>
              <c:delete val="1"/>
              <c:extLst>
                <c:ext xmlns:c15="http://schemas.microsoft.com/office/drawing/2012/chart" uri="{CE6537A1-D6FC-4f65-9D91-7224C49458BB}"/>
                <c:ext xmlns:c16="http://schemas.microsoft.com/office/drawing/2014/chart" uri="{C3380CC4-5D6E-409C-BE32-E72D297353CC}">
                  <c16:uniqueId val="{0000000B-E4B6-4B3F-B060-01E2AE37CFB4}"/>
                </c:ext>
              </c:extLst>
            </c:dLbl>
            <c:dLbl>
              <c:idx val="2"/>
              <c:delete val="1"/>
              <c:extLst>
                <c:ext xmlns:c15="http://schemas.microsoft.com/office/drawing/2012/chart" uri="{CE6537A1-D6FC-4f65-9D91-7224C49458BB}"/>
                <c:ext xmlns:c16="http://schemas.microsoft.com/office/drawing/2014/chart" uri="{C3380CC4-5D6E-409C-BE32-E72D297353CC}">
                  <c16:uniqueId val="{0000000C-E4B6-4B3F-B060-01E2AE37CFB4}"/>
                </c:ext>
              </c:extLst>
            </c:dLbl>
            <c:dLbl>
              <c:idx val="3"/>
              <c:delete val="1"/>
              <c:extLst>
                <c:ext xmlns:c15="http://schemas.microsoft.com/office/drawing/2012/chart" uri="{CE6537A1-D6FC-4f65-9D91-7224C49458BB}"/>
                <c:ext xmlns:c16="http://schemas.microsoft.com/office/drawing/2014/chart" uri="{C3380CC4-5D6E-409C-BE32-E72D297353CC}">
                  <c16:uniqueId val="{0000000D-E4B6-4B3F-B060-01E2AE37CFB4}"/>
                </c:ext>
              </c:extLst>
            </c:dLbl>
            <c:dLbl>
              <c:idx val="4"/>
              <c:delete val="1"/>
              <c:extLst>
                <c:ext xmlns:c15="http://schemas.microsoft.com/office/drawing/2012/chart" uri="{CE6537A1-D6FC-4f65-9D91-7224C49458BB}"/>
                <c:ext xmlns:c16="http://schemas.microsoft.com/office/drawing/2014/chart" uri="{C3380CC4-5D6E-409C-BE32-E72D297353CC}">
                  <c16:uniqueId val="{0000000E-E4B6-4B3F-B060-01E2AE37CFB4}"/>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4B6-4B3F-B060-01E2AE37CFB4}"/>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4B6-4B3F-B060-01E2AE37CFB4}"/>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4B6-4B3F-B060-01E2AE37CFB4}"/>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E4B6-4B3F-B060-01E2AE37CFB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E4B6-4B3F-B060-01E2AE37CFB4}"/>
            </c:ext>
          </c:extLst>
        </c:ser>
        <c:dLbls>
          <c:showLegendKey val="0"/>
          <c:showVal val="1"/>
          <c:showCatName val="0"/>
          <c:showSerName val="0"/>
          <c:showPercent val="0"/>
          <c:showBubbleSize val="0"/>
        </c:dLbls>
        <c:axId val="3"/>
        <c:axId val="2"/>
      </c:scatterChart>
      <c:valAx>
        <c:axId val="3"/>
        <c:scaling>
          <c:orientation val="maxMin"/>
          <c:max val="67"/>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31337708998"/>
              <c:y val="0.9079289266473269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06543114149E-2"/>
              <c:y val="0.2508816825528387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F86-498B-A3F8-B12EAD27BFE6}"/>
              </c:ext>
            </c:extLst>
          </c:dPt>
          <c:dPt>
            <c:idx val="1"/>
            <c:bubble3D val="0"/>
            <c:extLst>
              <c:ext xmlns:c16="http://schemas.microsoft.com/office/drawing/2014/chart" uri="{C3380CC4-5D6E-409C-BE32-E72D297353CC}">
                <c16:uniqueId val="{00000001-FF86-498B-A3F8-B12EAD27BFE6}"/>
              </c:ext>
            </c:extLst>
          </c:dPt>
          <c:dPt>
            <c:idx val="2"/>
            <c:bubble3D val="0"/>
            <c:extLst>
              <c:ext xmlns:c16="http://schemas.microsoft.com/office/drawing/2014/chart" uri="{C3380CC4-5D6E-409C-BE32-E72D297353CC}">
                <c16:uniqueId val="{00000002-FF86-498B-A3F8-B12EAD27BFE6}"/>
              </c:ext>
            </c:extLst>
          </c:dPt>
          <c:dPt>
            <c:idx val="3"/>
            <c:bubble3D val="0"/>
            <c:extLst>
              <c:ext xmlns:c16="http://schemas.microsoft.com/office/drawing/2014/chart" uri="{C3380CC4-5D6E-409C-BE32-E72D297353CC}">
                <c16:uniqueId val="{00000003-FF86-498B-A3F8-B12EAD27BFE6}"/>
              </c:ext>
            </c:extLst>
          </c:dPt>
          <c:dPt>
            <c:idx val="4"/>
            <c:bubble3D val="0"/>
            <c:extLst>
              <c:ext xmlns:c16="http://schemas.microsoft.com/office/drawing/2014/chart" uri="{C3380CC4-5D6E-409C-BE32-E72D297353CC}">
                <c16:uniqueId val="{00000004-FF86-498B-A3F8-B12EAD27BFE6}"/>
              </c:ext>
            </c:extLst>
          </c:dPt>
          <c:dPt>
            <c:idx val="8"/>
            <c:bubble3D val="0"/>
            <c:extLst>
              <c:ext xmlns:c16="http://schemas.microsoft.com/office/drawing/2014/chart" uri="{C3380CC4-5D6E-409C-BE32-E72D297353CC}">
                <c16:uniqueId val="{00000005-FF86-498B-A3F8-B12EAD27BFE6}"/>
              </c:ext>
            </c:extLst>
          </c:dPt>
          <c:dPt>
            <c:idx val="16"/>
            <c:bubble3D val="0"/>
            <c:extLst>
              <c:ext xmlns:c16="http://schemas.microsoft.com/office/drawing/2014/chart" uri="{C3380CC4-5D6E-409C-BE32-E72D297353CC}">
                <c16:uniqueId val="{00000006-FF86-498B-A3F8-B12EAD27BFE6}"/>
              </c:ext>
            </c:extLst>
          </c:dPt>
          <c:dPt>
            <c:idx val="24"/>
            <c:bubble3D val="0"/>
            <c:extLst>
              <c:ext xmlns:c16="http://schemas.microsoft.com/office/drawing/2014/chart" uri="{C3380CC4-5D6E-409C-BE32-E72D297353CC}">
                <c16:uniqueId val="{00000007-FF86-498B-A3F8-B12EAD27BFE6}"/>
              </c:ext>
            </c:extLst>
          </c:dPt>
          <c:dPt>
            <c:idx val="32"/>
            <c:bubble3D val="0"/>
            <c:extLst>
              <c:ext xmlns:c16="http://schemas.microsoft.com/office/drawing/2014/chart" uri="{C3380CC4-5D6E-409C-BE32-E72D297353CC}">
                <c16:uniqueId val="{00000008-FF86-498B-A3F8-B12EAD27BFE6}"/>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F86-498B-A3F8-B12EAD27BFE6}"/>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86-498B-A3F8-B12EAD27BFE6}"/>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F86-498B-A3F8-B12EAD27BFE6}"/>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F86-498B-A3F8-B12EAD27BFE6}"/>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F86-498B-A3F8-B12EAD27BFE6}"/>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F86-498B-A3F8-B12EAD27BFE6}"/>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F86-498B-A3F8-B12EAD27BFE6}"/>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F86-498B-A3F8-B12EAD27BFE6}"/>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F86-498B-A3F8-B12EAD27BFE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7</c:v>
                </c:pt>
                <c:pt idx="16">
                  <c:v>6.1</c:v>
                </c:pt>
                <c:pt idx="24">
                  <c:v>5.0999999999999996</c:v>
                </c:pt>
                <c:pt idx="32">
                  <c:v>4.5</c:v>
                </c:pt>
              </c:numCache>
            </c:numRef>
          </c:xVal>
          <c:yVal>
            <c:numRef>
              <c:f>公会計指標分析・財政指標組合せ分析表!$BP$73:$DC$73</c:f>
              <c:numCache>
                <c:formatCode>#,##0.0;"▲ "#,##0.0</c:formatCode>
                <c:ptCount val="40"/>
                <c:pt idx="0">
                  <c:v>5.0999999999999996</c:v>
                </c:pt>
              </c:numCache>
            </c:numRef>
          </c:yVal>
          <c:smooth val="0"/>
          <c:extLst>
            <c:ext xmlns:c16="http://schemas.microsoft.com/office/drawing/2014/chart" uri="{C3380CC4-5D6E-409C-BE32-E72D297353CC}">
              <c16:uniqueId val="{00000009-FF86-498B-A3F8-B12EAD27BFE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FF86-498B-A3F8-B12EAD27BFE6}"/>
              </c:ext>
            </c:extLst>
          </c:dPt>
          <c:dPt>
            <c:idx val="1"/>
            <c:bubble3D val="0"/>
            <c:extLst>
              <c:ext xmlns:c16="http://schemas.microsoft.com/office/drawing/2014/chart" uri="{C3380CC4-5D6E-409C-BE32-E72D297353CC}">
                <c16:uniqueId val="{0000000B-FF86-498B-A3F8-B12EAD27BFE6}"/>
              </c:ext>
            </c:extLst>
          </c:dPt>
          <c:dPt>
            <c:idx val="2"/>
            <c:bubble3D val="0"/>
            <c:extLst>
              <c:ext xmlns:c16="http://schemas.microsoft.com/office/drawing/2014/chart" uri="{C3380CC4-5D6E-409C-BE32-E72D297353CC}">
                <c16:uniqueId val="{0000000C-FF86-498B-A3F8-B12EAD27BFE6}"/>
              </c:ext>
            </c:extLst>
          </c:dPt>
          <c:dPt>
            <c:idx val="3"/>
            <c:bubble3D val="0"/>
            <c:extLst>
              <c:ext xmlns:c16="http://schemas.microsoft.com/office/drawing/2014/chart" uri="{C3380CC4-5D6E-409C-BE32-E72D297353CC}">
                <c16:uniqueId val="{0000000D-FF86-498B-A3F8-B12EAD27BFE6}"/>
              </c:ext>
            </c:extLst>
          </c:dPt>
          <c:dPt>
            <c:idx val="4"/>
            <c:bubble3D val="0"/>
            <c:extLst>
              <c:ext xmlns:c16="http://schemas.microsoft.com/office/drawing/2014/chart" uri="{C3380CC4-5D6E-409C-BE32-E72D297353CC}">
                <c16:uniqueId val="{0000000E-FF86-498B-A3F8-B12EAD27BFE6}"/>
              </c:ext>
            </c:extLst>
          </c:dPt>
          <c:dPt>
            <c:idx val="8"/>
            <c:bubble3D val="0"/>
            <c:extLst>
              <c:ext xmlns:c16="http://schemas.microsoft.com/office/drawing/2014/chart" uri="{C3380CC4-5D6E-409C-BE32-E72D297353CC}">
                <c16:uniqueId val="{0000000F-FF86-498B-A3F8-B12EAD27BFE6}"/>
              </c:ext>
            </c:extLst>
          </c:dPt>
          <c:dPt>
            <c:idx val="16"/>
            <c:bubble3D val="0"/>
            <c:extLst>
              <c:ext xmlns:c16="http://schemas.microsoft.com/office/drawing/2014/chart" uri="{C3380CC4-5D6E-409C-BE32-E72D297353CC}">
                <c16:uniqueId val="{00000010-FF86-498B-A3F8-B12EAD27BFE6}"/>
              </c:ext>
            </c:extLst>
          </c:dPt>
          <c:dPt>
            <c:idx val="24"/>
            <c:bubble3D val="0"/>
            <c:extLst>
              <c:ext xmlns:c16="http://schemas.microsoft.com/office/drawing/2014/chart" uri="{C3380CC4-5D6E-409C-BE32-E72D297353CC}">
                <c16:uniqueId val="{00000011-FF86-498B-A3F8-B12EAD27BFE6}"/>
              </c:ext>
            </c:extLst>
          </c:dPt>
          <c:dPt>
            <c:idx val="32"/>
            <c:bubble3D val="0"/>
            <c:extLst>
              <c:ext xmlns:c16="http://schemas.microsoft.com/office/drawing/2014/chart" uri="{C3380CC4-5D6E-409C-BE32-E72D297353CC}">
                <c16:uniqueId val="{00000012-FF86-498B-A3F8-B12EAD27BFE6}"/>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F86-498B-A3F8-B12EAD27BFE6}"/>
                </c:ext>
              </c:extLst>
            </c:dLbl>
            <c:dLbl>
              <c:idx val="1"/>
              <c:delete val="1"/>
              <c:extLst>
                <c:ext xmlns:c15="http://schemas.microsoft.com/office/drawing/2012/chart" uri="{CE6537A1-D6FC-4f65-9D91-7224C49458BB}"/>
                <c:ext xmlns:c16="http://schemas.microsoft.com/office/drawing/2014/chart" uri="{C3380CC4-5D6E-409C-BE32-E72D297353CC}">
                  <c16:uniqueId val="{0000000B-FF86-498B-A3F8-B12EAD27BFE6}"/>
                </c:ext>
              </c:extLst>
            </c:dLbl>
            <c:dLbl>
              <c:idx val="2"/>
              <c:delete val="1"/>
              <c:extLst>
                <c:ext xmlns:c15="http://schemas.microsoft.com/office/drawing/2012/chart" uri="{CE6537A1-D6FC-4f65-9D91-7224C49458BB}"/>
                <c:ext xmlns:c16="http://schemas.microsoft.com/office/drawing/2014/chart" uri="{C3380CC4-5D6E-409C-BE32-E72D297353CC}">
                  <c16:uniqueId val="{0000000C-FF86-498B-A3F8-B12EAD27BFE6}"/>
                </c:ext>
              </c:extLst>
            </c:dLbl>
            <c:dLbl>
              <c:idx val="3"/>
              <c:delete val="1"/>
              <c:extLst>
                <c:ext xmlns:c15="http://schemas.microsoft.com/office/drawing/2012/chart" uri="{CE6537A1-D6FC-4f65-9D91-7224C49458BB}"/>
                <c:ext xmlns:c16="http://schemas.microsoft.com/office/drawing/2014/chart" uri="{C3380CC4-5D6E-409C-BE32-E72D297353CC}">
                  <c16:uniqueId val="{0000000D-FF86-498B-A3F8-B12EAD27BFE6}"/>
                </c:ext>
              </c:extLst>
            </c:dLbl>
            <c:dLbl>
              <c:idx val="4"/>
              <c:delete val="1"/>
              <c:extLst>
                <c:ext xmlns:c15="http://schemas.microsoft.com/office/drawing/2012/chart" uri="{CE6537A1-D6FC-4f65-9D91-7224C49458BB}"/>
                <c:ext xmlns:c16="http://schemas.microsoft.com/office/drawing/2014/chart" uri="{C3380CC4-5D6E-409C-BE32-E72D297353CC}">
                  <c16:uniqueId val="{0000000E-FF86-498B-A3F8-B12EAD27BFE6}"/>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F86-498B-A3F8-B12EAD27BFE6}"/>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F86-498B-A3F8-B12EAD27BFE6}"/>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F86-498B-A3F8-B12EAD27BFE6}"/>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F86-498B-A3F8-B12EAD27BFE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FF86-498B-A3F8-B12EAD27BFE6}"/>
            </c:ext>
          </c:extLst>
        </c:ser>
        <c:dLbls>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531479450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187879996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群馬県藤岡市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61,551
60,341
180.29
31,605,270
30,406,019
1,026,685
16,478,423
21,819,405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400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400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400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92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前年度と同じ数値となったが、類似団体平均を下回っている。</a:t>
          </a:r>
          <a:endParaRPr lang="ja-JP" altLang="ja-JP" sz="1400">
            <a:effectLst/>
          </a:endParaRPr>
        </a:p>
        <a:p>
          <a:r>
            <a:rPr kumimoji="1" lang="ja-JP" altLang="ja-JP" sz="1100">
              <a:solidFill>
                <a:schemeClr val="dk1"/>
              </a:solidFill>
              <a:effectLst/>
              <a:latin typeface="+mn-lt"/>
              <a:ea typeface="+mn-ea"/>
              <a:cs typeface="+mn-cs"/>
            </a:rPr>
            <a:t>　今後は、新たな産業団地の整備による企業進出、法人市民税の確保が期待されるが、市税のさらなる収納率向上対策への積極的な取組や受益者負担の適正化として、使用料等の見直しによる収入確保に努める。</a:t>
          </a:r>
          <a:r>
            <a:rPr kumimoji="1" lang="en-US" altLang="ja-JP" sz="1100">
              <a:solidFill>
                <a:schemeClr val="dk1"/>
              </a:solidFill>
              <a:effectLst/>
              <a:latin typeface="+mn-lt"/>
              <a:ea typeface="+mn-ea"/>
              <a:cs typeface="+mn-cs"/>
            </a:rPr>
            <a:t>	</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400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400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400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169545</xdr:rowOff>
    </xdr:from>
    <xdr:to>
      <xdr:col>23</xdr:col>
      <xdr:colOff>133350</xdr:colOff>
      <xdr:row>45</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745"/>
          <a:ext cx="0" cy="13938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163830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20320</xdr:rowOff>
    </xdr:from>
    <xdr:to>
      <xdr:col>24</xdr:col>
      <xdr:colOff>12700</xdr:colOff>
      <xdr:row>45</xdr:row>
      <xdr:rowOff>20320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84455</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169545</xdr:rowOff>
    </xdr:from>
    <xdr:to>
      <xdr:col>24</xdr:col>
      <xdr:colOff>12700</xdr:colOff>
      <xdr:row>36</xdr:row>
      <xdr:rowOff>169545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132715</xdr:rowOff>
    </xdr:from>
    <xdr:to>
      <xdr:col>23</xdr:col>
      <xdr:colOff>133350</xdr:colOff>
      <xdr:row>42</xdr:row>
      <xdr:rowOff>132715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336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17780</xdr:rowOff>
    </xdr:from>
    <xdr:ext cx="762000" cy="25400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23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1270</xdr:rowOff>
    </xdr:from>
    <xdr:to>
      <xdr:col>23</xdr:col>
      <xdr:colOff>184150</xdr:colOff>
      <xdr:row>42</xdr:row>
      <xdr:rowOff>102870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119380</xdr:rowOff>
    </xdr:from>
    <xdr:to>
      <xdr:col>19</xdr:col>
      <xdr:colOff>133350</xdr:colOff>
      <xdr:row>42</xdr:row>
      <xdr:rowOff>132715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202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1270</xdr:rowOff>
    </xdr:from>
    <xdr:to>
      <xdr:col>19</xdr:col>
      <xdr:colOff>184150</xdr:colOff>
      <xdr:row>42</xdr:row>
      <xdr:rowOff>102870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113030</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106045</xdr:rowOff>
    </xdr:from>
    <xdr:to>
      <xdr:col>15</xdr:col>
      <xdr:colOff>82550</xdr:colOff>
      <xdr:row>42</xdr:row>
      <xdr:rowOff>119380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0694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159385</xdr:rowOff>
    </xdr:from>
    <xdr:to>
      <xdr:col>15</xdr:col>
      <xdr:colOff>133350</xdr:colOff>
      <xdr:row>42</xdr:row>
      <xdr:rowOff>89535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99695</xdr:rowOff>
    </xdr:from>
    <xdr:ext cx="762000" cy="25400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6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92710</xdr:rowOff>
    </xdr:from>
    <xdr:to>
      <xdr:col>11</xdr:col>
      <xdr:colOff>31750</xdr:colOff>
      <xdr:row>42</xdr:row>
      <xdr:rowOff>106045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9361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86360</xdr:rowOff>
    </xdr:from>
    <xdr:ext cx="762000" cy="25400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106045</xdr:rowOff>
    </xdr:from>
    <xdr:to>
      <xdr:col>7</xdr:col>
      <xdr:colOff>31750</xdr:colOff>
      <xdr:row>42</xdr:row>
      <xdr:rowOff>36195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46355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81915</xdr:rowOff>
    </xdr:from>
    <xdr:to>
      <xdr:col>23</xdr:col>
      <xdr:colOff>184150</xdr:colOff>
      <xdr:row>43</xdr:row>
      <xdr:rowOff>12065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8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53975</xdr:rowOff>
    </xdr:from>
    <xdr:ext cx="762000" cy="25400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548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81915</xdr:rowOff>
    </xdr:from>
    <xdr:to>
      <xdr:col>19</xdr:col>
      <xdr:colOff>184150</xdr:colOff>
      <xdr:row>43</xdr:row>
      <xdr:rowOff>12065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8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168275</xdr:rowOff>
    </xdr:from>
    <xdr:ext cx="736600" cy="25400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6917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68580</xdr:rowOff>
    </xdr:from>
    <xdr:to>
      <xdr:col>15</xdr:col>
      <xdr:colOff>133350</xdr:colOff>
      <xdr:row>42</xdr:row>
      <xdr:rowOff>170180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6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154940</xdr:rowOff>
    </xdr:from>
    <xdr:ext cx="762000" cy="25400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558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55245</xdr:rowOff>
    </xdr:from>
    <xdr:to>
      <xdr:col>11</xdr:col>
      <xdr:colOff>82550</xdr:colOff>
      <xdr:row>42</xdr:row>
      <xdr:rowOff>156845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5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141605</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42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41910</xdr:rowOff>
    </xdr:from>
    <xdr:to>
      <xdr:col>7</xdr:col>
      <xdr:colOff>31750</xdr:colOff>
      <xdr:row>42</xdr:row>
      <xdr:rowOff>143510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4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128270</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29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920" cy="35369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50">
              <a:solidFill>
                <a:schemeClr val="dk1"/>
              </a:solidFill>
              <a:effectLst/>
              <a:latin typeface="+mn-lt"/>
              <a:ea typeface="+mn-ea"/>
              <a:cs typeface="+mn-cs"/>
            </a:rPr>
            <a:t>　市税が減額したが、地方交付税や地方特例交付金などが大きく増額となった。また経常経費では、人件費の増や学校給食センター関連諸費の増などにより増額となった。これらの要因により経常収支比率は対前年度比0.1ポイント増となり、類似団体平均をわずかに上回っている。</a:t>
          </a:r>
          <a:endParaRPr lang="ja-JP" altLang="ja-JP" sz="950">
            <a:effectLst/>
          </a:endParaRPr>
        </a:p>
        <a:p>
          <a:r>
            <a:rPr kumimoji="1" lang="ja-JP" altLang="ja-JP" sz="950">
              <a:solidFill>
                <a:schemeClr val="dk1"/>
              </a:solidFill>
              <a:effectLst/>
              <a:latin typeface="+mn-lt"/>
              <a:ea typeface="+mn-ea"/>
              <a:cs typeface="+mn-cs"/>
            </a:rPr>
            <a:t>　今後も地方税全般のさらなる徴収率向上を図るとともに、受益者負担の適正化として使用料等の見直しによる歳入確保に努める。</a:t>
          </a:r>
          <a:endParaRPr lang="ja-JP" altLang="ja-JP" sz="950">
            <a:effectLst/>
          </a:endParaRPr>
        </a:p>
        <a:p>
          <a:r>
            <a:rPr kumimoji="1" lang="ja-JP" altLang="ja-JP" sz="950">
              <a:solidFill>
                <a:schemeClr val="dk1"/>
              </a:solidFill>
              <a:effectLst/>
              <a:latin typeface="+mn-lt"/>
              <a:ea typeface="+mn-ea"/>
              <a:cs typeface="+mn-cs"/>
            </a:rPr>
            <a:t>　また、藤岡市行政改革大綱に基づき、人口減少社会に適応するため、組織体制や予算規模等におけるスリム化を図り、事務事業のさらなる効率化を進め、経常経費の縮減に努める。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00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400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97790</xdr:rowOff>
    </xdr:from>
    <xdr:to>
      <xdr:col>23</xdr:col>
      <xdr:colOff>133350</xdr:colOff>
      <xdr:row>66</xdr:row>
      <xdr:rowOff>52705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1890"/>
          <a:ext cx="0" cy="1326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24765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52705</xdr:rowOff>
    </xdr:from>
    <xdr:to>
      <xdr:col>24</xdr:col>
      <xdr:colOff>12700</xdr:colOff>
      <xdr:row>66</xdr:row>
      <xdr:rowOff>52705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12065</xdr:rowOff>
    </xdr:from>
    <xdr:ext cx="762000" cy="259080"/>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97790</xdr:rowOff>
    </xdr:from>
    <xdr:to>
      <xdr:col>24</xdr:col>
      <xdr:colOff>12700</xdr:colOff>
      <xdr:row>58</xdr:row>
      <xdr:rowOff>97790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3175</xdr:rowOff>
    </xdr:from>
    <xdr:to>
      <xdr:col>23</xdr:col>
      <xdr:colOff>133350</xdr:colOff>
      <xdr:row>64</xdr:row>
      <xdr:rowOff>8890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7597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128270</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24130</xdr:rowOff>
    </xdr:from>
    <xdr:to>
      <xdr:col>19</xdr:col>
      <xdr:colOff>133350</xdr:colOff>
      <xdr:row>64</xdr:row>
      <xdr:rowOff>3175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25480"/>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81280</xdr:rowOff>
    </xdr:from>
    <xdr:to>
      <xdr:col>19</xdr:col>
      <xdr:colOff>184150</xdr:colOff>
      <xdr:row>64</xdr:row>
      <xdr:rowOff>11430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22225</xdr:rowOff>
    </xdr:from>
    <xdr:ext cx="736600" cy="2584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21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10795</xdr:rowOff>
    </xdr:from>
    <xdr:to>
      <xdr:col>15</xdr:col>
      <xdr:colOff>82550</xdr:colOff>
      <xdr:row>63</xdr:row>
      <xdr:rowOff>24130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69245"/>
          <a:ext cx="889000" cy="356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89535</xdr:rowOff>
    </xdr:from>
    <xdr:ext cx="762000" cy="25400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8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10795</xdr:rowOff>
    </xdr:from>
    <xdr:to>
      <xdr:col>11</xdr:col>
      <xdr:colOff>31750</xdr:colOff>
      <xdr:row>64</xdr:row>
      <xdr:rowOff>20955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69245"/>
          <a:ext cx="889000" cy="524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122555</xdr:rowOff>
    </xdr:from>
    <xdr:to>
      <xdr:col>11</xdr:col>
      <xdr:colOff>82550</xdr:colOff>
      <xdr:row>62</xdr:row>
      <xdr:rowOff>52705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38100</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8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52070</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163195</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400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400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400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400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400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129540</xdr:rowOff>
    </xdr:from>
    <xdr:to>
      <xdr:col>23</xdr:col>
      <xdr:colOff>184150</xdr:colOff>
      <xdr:row>64</xdr:row>
      <xdr:rowOff>59690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102235</xdr:rowOff>
    </xdr:from>
    <xdr:ext cx="762000" cy="2584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035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123825</xdr:rowOff>
    </xdr:from>
    <xdr:to>
      <xdr:col>19</xdr:col>
      <xdr:colOff>184150</xdr:colOff>
      <xdr:row>64</xdr:row>
      <xdr:rowOff>53975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38735</xdr:rowOff>
    </xdr:from>
    <xdr:ext cx="736600"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115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144780</xdr:rowOff>
    </xdr:from>
    <xdr:to>
      <xdr:col>15</xdr:col>
      <xdr:colOff>133350</xdr:colOff>
      <xdr:row>63</xdr:row>
      <xdr:rowOff>74930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7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85090</xdr:rowOff>
    </xdr:from>
    <xdr:ext cx="7620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43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132080</xdr:rowOff>
    </xdr:from>
    <xdr:to>
      <xdr:col>11</xdr:col>
      <xdr:colOff>82550</xdr:colOff>
      <xdr:row>61</xdr:row>
      <xdr:rowOff>61595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19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71755</xdr:rowOff>
    </xdr:from>
    <xdr:ext cx="762000" cy="25908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8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141605</xdr:rowOff>
    </xdr:from>
    <xdr:to>
      <xdr:col>7</xdr:col>
      <xdr:colOff>31750</xdr:colOff>
      <xdr:row>64</xdr:row>
      <xdr:rowOff>71755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4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57150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29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920"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[126,137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人件費について、類似団体平均と比べて低い決算額となっている要因としては、市内にある幼稚園・保育園・認定こども園の大部分を民間で行っていることが影響している。今後も各方面の民間活力の導入を促進し、適切な事業実施や自治体事業の在り方を検討する。</a:t>
          </a:r>
          <a:endParaRPr lang="ja-JP" altLang="ja-JP" sz="1400">
            <a:effectLst/>
          </a:endParaRPr>
        </a:p>
        <a:p>
          <a:r>
            <a:rPr kumimoji="1" lang="ja-JP" altLang="ja-JP" sz="1100">
              <a:solidFill>
                <a:schemeClr val="dk1"/>
              </a:solidFill>
              <a:effectLst/>
              <a:latin typeface="+mn-lt"/>
              <a:ea typeface="+mn-ea"/>
              <a:cs typeface="+mn-cs"/>
            </a:rPr>
            <a:t>　一方で、物件費については、藤岡市行政改革大綱に基づき、業務の民間委託を進め、職員人件費等から委託料へのシフトが起きているため増加傾向にある。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203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400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400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00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3175</xdr:rowOff>
    </xdr:from>
    <xdr:to>
      <xdr:col>23</xdr:col>
      <xdr:colOff>133350</xdr:colOff>
      <xdr:row>90</xdr:row>
      <xdr:rowOff>6985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625"/>
          <a:ext cx="0" cy="1546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151130</xdr:rowOff>
    </xdr:from>
    <xdr:ext cx="762000"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10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dr:col>23</xdr:col>
      <xdr:colOff>44450</xdr:colOff>
      <xdr:row>90</xdr:row>
      <xdr:rowOff>6985</xdr:rowOff>
    </xdr:from>
    <xdr:to>
      <xdr:col>24</xdr:col>
      <xdr:colOff>12700</xdr:colOff>
      <xdr:row>90</xdr:row>
      <xdr:rowOff>6985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89535</xdr:rowOff>
    </xdr:from>
    <xdr:ext cx="762000" cy="254000"/>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40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3175</xdr:rowOff>
    </xdr:from>
    <xdr:to>
      <xdr:col>24</xdr:col>
      <xdr:colOff>12700</xdr:colOff>
      <xdr:row>81</xdr:row>
      <xdr:rowOff>3175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88900</xdr:rowOff>
    </xdr:from>
    <xdr:to>
      <xdr:col>23</xdr:col>
      <xdr:colOff>133350</xdr:colOff>
      <xdr:row>81</xdr:row>
      <xdr:rowOff>123190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7635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147320</xdr:rowOff>
    </xdr:from>
    <xdr:ext cx="762000" cy="259080"/>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62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3810</xdr:rowOff>
    </xdr:from>
    <xdr:to>
      <xdr:col>23</xdr:col>
      <xdr:colOff>184150</xdr:colOff>
      <xdr:row>83</xdr:row>
      <xdr:rowOff>105410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86360</xdr:rowOff>
    </xdr:from>
    <xdr:to>
      <xdr:col>19</xdr:col>
      <xdr:colOff>133350</xdr:colOff>
      <xdr:row>81</xdr:row>
      <xdr:rowOff>88900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738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92710</xdr:rowOff>
    </xdr:from>
    <xdr:to>
      <xdr:col>19</xdr:col>
      <xdr:colOff>184150</xdr:colOff>
      <xdr:row>83</xdr:row>
      <xdr:rowOff>22860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7620</xdr:rowOff>
    </xdr:from>
    <xdr:ext cx="736600" cy="254000"/>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97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29210</xdr:rowOff>
    </xdr:from>
    <xdr:to>
      <xdr:col>15</xdr:col>
      <xdr:colOff>82550</xdr:colOff>
      <xdr:row>81</xdr:row>
      <xdr:rowOff>86360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1666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95250</xdr:rowOff>
    </xdr:from>
    <xdr:to>
      <xdr:col>15</xdr:col>
      <xdr:colOff>133350</xdr:colOff>
      <xdr:row>83</xdr:row>
      <xdr:rowOff>25400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10160</xdr:rowOff>
    </xdr:from>
    <xdr:ext cx="762000" cy="25908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29210</xdr:rowOff>
    </xdr:from>
    <xdr:to>
      <xdr:col>11</xdr:col>
      <xdr:colOff>31750</xdr:colOff>
      <xdr:row>81</xdr:row>
      <xdr:rowOff>46355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391666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53340</xdr:rowOff>
    </xdr:from>
    <xdr:to>
      <xdr:col>11</xdr:col>
      <xdr:colOff>82550</xdr:colOff>
      <xdr:row>82</xdr:row>
      <xdr:rowOff>154940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139700</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170180</xdr:rowOff>
    </xdr:from>
    <xdr:to>
      <xdr:col>7</xdr:col>
      <xdr:colOff>31750</xdr:colOff>
      <xdr:row>82</xdr:row>
      <xdr:rowOff>100330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85090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3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72390</xdr:rowOff>
    </xdr:from>
    <xdr:to>
      <xdr:col>23</xdr:col>
      <xdr:colOff>184150</xdr:colOff>
      <xdr:row>82</xdr:row>
      <xdr:rowOff>2540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5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165100</xdr:rowOff>
    </xdr:from>
    <xdr:ext cx="762000" cy="259080"/>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8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126,137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38100</xdr:rowOff>
    </xdr:from>
    <xdr:to>
      <xdr:col>19</xdr:col>
      <xdr:colOff>184150</xdr:colOff>
      <xdr:row>81</xdr:row>
      <xdr:rowOff>139700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2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149860</xdr:rowOff>
    </xdr:from>
    <xdr:ext cx="7366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94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121,860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35560</xdr:rowOff>
    </xdr:from>
    <xdr:to>
      <xdr:col>15</xdr:col>
      <xdr:colOff>133350</xdr:colOff>
      <xdr:row>81</xdr:row>
      <xdr:rowOff>137160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2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147320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9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121,518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149860</xdr:rowOff>
    </xdr:from>
    <xdr:to>
      <xdr:col>11</xdr:col>
      <xdr:colOff>82550</xdr:colOff>
      <xdr:row>81</xdr:row>
      <xdr:rowOff>80010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6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90170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34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114,392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167005</xdr:rowOff>
    </xdr:from>
    <xdr:to>
      <xdr:col>7</xdr:col>
      <xdr:colOff>31750</xdr:colOff>
      <xdr:row>81</xdr:row>
      <xdr:rowOff>97790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830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107315</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51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116,569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920"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aseline="0">
              <a:solidFill>
                <a:schemeClr val="dk1"/>
              </a:solidFill>
              <a:effectLst/>
              <a:latin typeface="+mn-lt"/>
              <a:ea typeface="+mn-ea"/>
              <a:cs typeface="+mn-cs"/>
            </a:rPr>
            <a:t>　これまでも給与の適正化に努めてきたが、類似団体平均よりやや高い水準となっている。</a:t>
          </a:r>
          <a:endParaRPr lang="ja-JP" altLang="ja-JP" sz="1400">
            <a:effectLst/>
          </a:endParaRPr>
        </a:p>
        <a:p>
          <a:r>
            <a:rPr kumimoji="1" lang="ja-JP" altLang="ja-JP" sz="1100" baseline="0">
              <a:solidFill>
                <a:schemeClr val="dk1"/>
              </a:solidFill>
              <a:effectLst/>
              <a:latin typeface="+mn-lt"/>
              <a:ea typeface="+mn-ea"/>
              <a:cs typeface="+mn-cs"/>
            </a:rPr>
            <a:t>　今後は、藤岡市行政改革大綱の取組として、時間外勤務の代休取得を促進するなどの手当削減を進めるとともに、特別会計を含めた人員の適正化に努める。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400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400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400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27940</xdr:rowOff>
    </xdr:from>
    <xdr:to>
      <xdr:col>81</xdr:col>
      <xdr:colOff>44450</xdr:colOff>
      <xdr:row>90</xdr:row>
      <xdr:rowOff>1905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390"/>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145415</xdr:rowOff>
    </xdr:from>
    <xdr:ext cx="762000" cy="254000"/>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4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1905</xdr:rowOff>
    </xdr:from>
    <xdr:to>
      <xdr:col>81</xdr:col>
      <xdr:colOff>133350</xdr:colOff>
      <xdr:row>90</xdr:row>
      <xdr:rowOff>1905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114300</xdr:rowOff>
    </xdr:from>
    <xdr:ext cx="76200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27940</xdr:rowOff>
    </xdr:from>
    <xdr:to>
      <xdr:col>81</xdr:col>
      <xdr:colOff>133350</xdr:colOff>
      <xdr:row>81</xdr:row>
      <xdr:rowOff>27940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85090</xdr:rowOff>
    </xdr:from>
    <xdr:to>
      <xdr:col>81</xdr:col>
      <xdr:colOff>44450</xdr:colOff>
      <xdr:row>87</xdr:row>
      <xdr:rowOff>102235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0124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50165</xdr:rowOff>
    </xdr:from>
    <xdr:ext cx="762000" cy="259080"/>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4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86</xdr:row>
      <xdr:rowOff>33655</xdr:rowOff>
    </xdr:from>
    <xdr:to>
      <xdr:col>81</xdr:col>
      <xdr:colOff>95250</xdr:colOff>
      <xdr:row>86</xdr:row>
      <xdr:rowOff>135255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102235</xdr:rowOff>
    </xdr:from>
    <xdr:to>
      <xdr:col>77</xdr:col>
      <xdr:colOff>44450</xdr:colOff>
      <xdr:row>88</xdr:row>
      <xdr:rowOff>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01838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16510</xdr:rowOff>
    </xdr:from>
    <xdr:to>
      <xdr:col>77</xdr:col>
      <xdr:colOff>95250</xdr:colOff>
      <xdr:row>86</xdr:row>
      <xdr:rowOff>118110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128270</xdr:rowOff>
    </xdr:from>
    <xdr:ext cx="7366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3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88</xdr:row>
      <xdr:rowOff>0</xdr:rowOff>
    </xdr:from>
    <xdr:to>
      <xdr:col>72</xdr:col>
      <xdr:colOff>203200</xdr:colOff>
      <xdr:row>88</xdr:row>
      <xdr:rowOff>86360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8760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162560</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88</xdr:row>
      <xdr:rowOff>52070</xdr:rowOff>
    </xdr:from>
    <xdr:to>
      <xdr:col>68</xdr:col>
      <xdr:colOff>152400</xdr:colOff>
      <xdr:row>88</xdr:row>
      <xdr:rowOff>86360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396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67945</xdr:rowOff>
    </xdr:from>
    <xdr:to>
      <xdr:col>68</xdr:col>
      <xdr:colOff>203200</xdr:colOff>
      <xdr:row>86</xdr:row>
      <xdr:rowOff>169545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8255</xdr:rowOff>
    </xdr:from>
    <xdr:ext cx="762000" cy="25400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5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87</xdr:row>
      <xdr:rowOff>34290</xdr:rowOff>
    </xdr:from>
    <xdr:to>
      <xdr:col>81</xdr:col>
      <xdr:colOff>95250</xdr:colOff>
      <xdr:row>87</xdr:row>
      <xdr:rowOff>135890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5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6350</xdr:rowOff>
    </xdr:from>
    <xdr:ext cx="762000" cy="25400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225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87</xdr:row>
      <xdr:rowOff>52070</xdr:rowOff>
    </xdr:from>
    <xdr:to>
      <xdr:col>77</xdr:col>
      <xdr:colOff>95250</xdr:colOff>
      <xdr:row>87</xdr:row>
      <xdr:rowOff>153035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68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137795</xdr:rowOff>
    </xdr:from>
    <xdr:ext cx="7366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539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35560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2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35560</xdr:rowOff>
    </xdr:from>
    <xdr:to>
      <xdr:col>68</xdr:col>
      <xdr:colOff>203200</xdr:colOff>
      <xdr:row>88</xdr:row>
      <xdr:rowOff>137160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121920</xdr:rowOff>
    </xdr:from>
    <xdr:ext cx="762000" cy="25400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095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88</xdr:row>
      <xdr:rowOff>635</xdr:rowOff>
    </xdr:from>
    <xdr:to>
      <xdr:col>64</xdr:col>
      <xdr:colOff>152400</xdr:colOff>
      <xdr:row>88</xdr:row>
      <xdr:rowOff>102235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8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86995</xdr:rowOff>
    </xdr:from>
    <xdr:ext cx="762000" cy="25400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745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920" cy="35369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[6.66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藤岡市行政改革大綱に基づく職員削減や組織改編等の実施、</a:t>
          </a:r>
          <a:r>
            <a:rPr kumimoji="1" lang="ja-JP" altLang="en-US" sz="1100">
              <a:solidFill>
                <a:schemeClr val="dk1"/>
              </a:solidFill>
              <a:effectLst/>
              <a:latin typeface="+mn-lt"/>
              <a:ea typeface="+mn-ea"/>
              <a:cs typeface="+mn-cs"/>
            </a:rPr>
            <a:t>早期</a:t>
          </a:r>
          <a:r>
            <a:rPr kumimoji="1" lang="ja-JP" altLang="ja-JP" sz="1100">
              <a:solidFill>
                <a:schemeClr val="dk1"/>
              </a:solidFill>
              <a:effectLst/>
              <a:latin typeface="+mn-lt"/>
              <a:ea typeface="+mn-ea"/>
              <a:cs typeface="+mn-cs"/>
            </a:rPr>
            <a:t>退職</a:t>
          </a:r>
          <a:r>
            <a:rPr kumimoji="1" lang="ja-JP" altLang="en-US" sz="1100">
              <a:solidFill>
                <a:schemeClr val="dk1"/>
              </a:solidFill>
              <a:effectLst/>
              <a:latin typeface="+mn-lt"/>
              <a:ea typeface="+mn-ea"/>
              <a:cs typeface="+mn-cs"/>
            </a:rPr>
            <a:t>者の増加など</a:t>
          </a:r>
          <a:r>
            <a:rPr kumimoji="1" lang="ja-JP" altLang="ja-JP" sz="1100">
              <a:solidFill>
                <a:schemeClr val="dk1"/>
              </a:solidFill>
              <a:effectLst/>
              <a:latin typeface="+mn-lt"/>
              <a:ea typeface="+mn-ea"/>
              <a:cs typeface="+mn-cs"/>
            </a:rPr>
            <a:t>により、類似団体平均を下回っている。</a:t>
          </a:r>
          <a:endParaRPr lang="ja-JP" altLang="ja-JP" sz="1400">
            <a:effectLst/>
          </a:endParaRPr>
        </a:p>
        <a:p>
          <a:r>
            <a:rPr kumimoji="1" lang="ja-JP" altLang="ja-JP" sz="1100">
              <a:solidFill>
                <a:schemeClr val="dk1"/>
              </a:solidFill>
              <a:effectLst/>
              <a:latin typeface="+mn-lt"/>
              <a:ea typeface="+mn-ea"/>
              <a:cs typeface="+mn-cs"/>
            </a:rPr>
            <a:t>　今後は、民間活力の導入の推進及び実施検証を行うとともに、医療や介護施設においては質の高いサービスの提供を目指すなど、行政運営に支障の無いよう十分に配慮したうえで、職員数の適正な定員管理を行っていく。</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400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400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8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400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10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121920</xdr:rowOff>
    </xdr:from>
    <xdr:to>
      <xdr:col>81</xdr:col>
      <xdr:colOff>44450</xdr:colOff>
      <xdr:row>66</xdr:row>
      <xdr:rowOff>144780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602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116840</xdr:rowOff>
    </xdr:from>
    <xdr:ext cx="76200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144780</xdr:rowOff>
    </xdr:from>
    <xdr:to>
      <xdr:col>81</xdr:col>
      <xdr:colOff>133350</xdr:colOff>
      <xdr:row>66</xdr:row>
      <xdr:rowOff>144780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36830</xdr:rowOff>
    </xdr:from>
    <xdr:ext cx="76200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121920</xdr:rowOff>
    </xdr:from>
    <xdr:to>
      <xdr:col>81</xdr:col>
      <xdr:colOff>133350</xdr:colOff>
      <xdr:row>58</xdr:row>
      <xdr:rowOff>121920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104775</xdr:rowOff>
    </xdr:from>
    <xdr:to>
      <xdr:col>81</xdr:col>
      <xdr:colOff>44450</xdr:colOff>
      <xdr:row>60</xdr:row>
      <xdr:rowOff>107950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39177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35560</xdr:rowOff>
    </xdr:from>
    <xdr:ext cx="762000" cy="25908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4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63500</xdr:rowOff>
    </xdr:from>
    <xdr:to>
      <xdr:col>81</xdr:col>
      <xdr:colOff>95250</xdr:colOff>
      <xdr:row>61</xdr:row>
      <xdr:rowOff>165100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71755</xdr:rowOff>
    </xdr:from>
    <xdr:to>
      <xdr:col>77</xdr:col>
      <xdr:colOff>44450</xdr:colOff>
      <xdr:row>60</xdr:row>
      <xdr:rowOff>107950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5875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42545</xdr:rowOff>
    </xdr:from>
    <xdr:to>
      <xdr:col>77</xdr:col>
      <xdr:colOff>95250</xdr:colOff>
      <xdr:row>61</xdr:row>
      <xdr:rowOff>144145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128905</xdr:rowOff>
    </xdr:from>
    <xdr:ext cx="736600" cy="2590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40640</xdr:rowOff>
    </xdr:from>
    <xdr:to>
      <xdr:col>72</xdr:col>
      <xdr:colOff>203200</xdr:colOff>
      <xdr:row>60</xdr:row>
      <xdr:rowOff>71755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2764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41275</xdr:rowOff>
    </xdr:from>
    <xdr:to>
      <xdr:col>73</xdr:col>
      <xdr:colOff>44450</xdr:colOff>
      <xdr:row>61</xdr:row>
      <xdr:rowOff>143510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127635</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6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29210</xdr:rowOff>
    </xdr:from>
    <xdr:to>
      <xdr:col>68</xdr:col>
      <xdr:colOff>152400</xdr:colOff>
      <xdr:row>60</xdr:row>
      <xdr:rowOff>40640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162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27305</xdr:rowOff>
    </xdr:from>
    <xdr:to>
      <xdr:col>68</xdr:col>
      <xdr:colOff>203200</xdr:colOff>
      <xdr:row>61</xdr:row>
      <xdr:rowOff>128905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113665</xdr:rowOff>
    </xdr:from>
    <xdr:ext cx="762000" cy="2584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1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166370</xdr:rowOff>
    </xdr:from>
    <xdr:to>
      <xdr:col>64</xdr:col>
      <xdr:colOff>152400</xdr:colOff>
      <xdr:row>61</xdr:row>
      <xdr:rowOff>95885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3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80645</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400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400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400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400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400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53975</xdr:rowOff>
    </xdr:from>
    <xdr:to>
      <xdr:col>81</xdr:col>
      <xdr:colOff>95250</xdr:colOff>
      <xdr:row>60</xdr:row>
      <xdr:rowOff>155575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70485</xdr:rowOff>
    </xdr:from>
    <xdr:ext cx="762000" cy="259080"/>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86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57150</xdr:rowOff>
    </xdr:from>
    <xdr:to>
      <xdr:col>77</xdr:col>
      <xdr:colOff>95250</xdr:colOff>
      <xdr:row>60</xdr:row>
      <xdr:rowOff>158750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168910</xdr:rowOff>
    </xdr:from>
    <xdr:ext cx="736600" cy="25400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1301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20955</xdr:rowOff>
    </xdr:from>
    <xdr:to>
      <xdr:col>73</xdr:col>
      <xdr:colOff>44450</xdr:colOff>
      <xdr:row>60</xdr:row>
      <xdr:rowOff>122555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0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132715</xdr:rowOff>
    </xdr:from>
    <xdr:ext cx="762000" cy="25400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768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161290</xdr:rowOff>
    </xdr:from>
    <xdr:to>
      <xdr:col>68</xdr:col>
      <xdr:colOff>203200</xdr:colOff>
      <xdr:row>60</xdr:row>
      <xdr:rowOff>91440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7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101600</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4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149225</xdr:rowOff>
    </xdr:from>
    <xdr:to>
      <xdr:col>64</xdr:col>
      <xdr:colOff>152400</xdr:colOff>
      <xdr:row>60</xdr:row>
      <xdr:rowOff>79375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89535</xdr:rowOff>
    </xdr:from>
    <xdr:ext cx="762000" cy="25400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336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920"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mn-lt"/>
              <a:ea typeface="+mn-ea"/>
              <a:cs typeface="+mn-cs"/>
            </a:rPr>
            <a:t>　</a:t>
          </a:r>
          <a:r>
            <a:rPr kumimoji="1" lang="ja-JP" altLang="en-US" sz="900">
              <a:solidFill>
                <a:schemeClr val="dk1"/>
              </a:solidFill>
              <a:effectLst/>
              <a:latin typeface="+mn-lt"/>
              <a:ea typeface="+mn-ea"/>
              <a:cs typeface="+mn-cs"/>
            </a:rPr>
            <a:t>基準財政需要額の増や国の補正予算により普通交付税が増となった</a:t>
          </a:r>
          <a:r>
            <a:rPr kumimoji="1" lang="ja-JP" altLang="ja-JP" sz="900">
              <a:solidFill>
                <a:schemeClr val="dk1"/>
              </a:solidFill>
              <a:effectLst/>
              <a:latin typeface="+mn-lt"/>
              <a:ea typeface="+mn-ea"/>
              <a:cs typeface="+mn-cs"/>
            </a:rPr>
            <a:t>。また、</a:t>
          </a:r>
          <a:r>
            <a:rPr kumimoji="1" lang="ja-JP" altLang="en-US" sz="900">
              <a:solidFill>
                <a:schemeClr val="dk1"/>
              </a:solidFill>
              <a:effectLst/>
              <a:latin typeface="+mn-lt"/>
              <a:ea typeface="+mn-ea"/>
              <a:cs typeface="+mn-cs"/>
            </a:rPr>
            <a:t>平成15年度における臨時財政対策債の償還終了などにより起債の償還が前年と比べ減となった</a:t>
          </a:r>
          <a:r>
            <a:rPr kumimoji="1" lang="ja-JP" altLang="ja-JP" sz="900">
              <a:solidFill>
                <a:schemeClr val="dk1"/>
              </a:solidFill>
              <a:effectLst/>
              <a:latin typeface="+mn-lt"/>
              <a:ea typeface="+mn-ea"/>
              <a:cs typeface="+mn-cs"/>
            </a:rPr>
            <a:t>。結果として実質公債費比率が前年度より改善され、類似団体平均</a:t>
          </a:r>
          <a:r>
            <a:rPr kumimoji="1" lang="ja-JP" altLang="en-US" sz="900">
              <a:solidFill>
                <a:schemeClr val="dk1"/>
              </a:solidFill>
              <a:effectLst/>
              <a:latin typeface="+mn-lt"/>
              <a:ea typeface="+mn-ea"/>
              <a:cs typeface="+mn-cs"/>
            </a:rPr>
            <a:t>も下回る数値となっている</a:t>
          </a:r>
          <a:r>
            <a:rPr kumimoji="1" lang="ja-JP" altLang="ja-JP" sz="900">
              <a:solidFill>
                <a:schemeClr val="dk1"/>
              </a:solidFill>
              <a:effectLst/>
              <a:latin typeface="+mn-lt"/>
              <a:ea typeface="+mn-ea"/>
              <a:cs typeface="+mn-cs"/>
            </a:rPr>
            <a:t>。</a:t>
          </a:r>
          <a:endParaRPr lang="ja-JP" altLang="ja-JP" sz="900">
            <a:effectLst/>
          </a:endParaRPr>
        </a:p>
        <a:p>
          <a:r>
            <a:rPr kumimoji="1" lang="ja-JP" altLang="ja-JP" sz="900">
              <a:solidFill>
                <a:schemeClr val="dk1"/>
              </a:solidFill>
              <a:effectLst/>
              <a:latin typeface="+mn-lt"/>
              <a:ea typeface="+mn-ea"/>
              <a:cs typeface="+mn-cs"/>
            </a:rPr>
            <a:t>　今後</a:t>
          </a:r>
          <a:r>
            <a:rPr kumimoji="1" lang="ja-JP" altLang="en-US"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一般会計の公債費は</a:t>
          </a:r>
          <a:r>
            <a:rPr kumimoji="1" lang="ja-JP" altLang="en-US" sz="900">
              <a:solidFill>
                <a:schemeClr val="dk1"/>
              </a:solidFill>
              <a:effectLst/>
              <a:latin typeface="+mn-lt"/>
              <a:ea typeface="+mn-ea"/>
              <a:cs typeface="+mn-cs"/>
            </a:rPr>
            <a:t>複合施設建設や新火葬場建設などにより増加</a:t>
          </a:r>
          <a:r>
            <a:rPr kumimoji="1" lang="ja-JP" altLang="ja-JP" sz="900">
              <a:solidFill>
                <a:schemeClr val="dk1"/>
              </a:solidFill>
              <a:effectLst/>
              <a:latin typeface="+mn-lt"/>
              <a:ea typeface="+mn-ea"/>
              <a:cs typeface="+mn-cs"/>
            </a:rPr>
            <a:t>傾向となることが想定される</a:t>
          </a:r>
          <a:r>
            <a:rPr kumimoji="1" lang="ja-JP" altLang="en-US" sz="900">
              <a:solidFill>
                <a:schemeClr val="dk1"/>
              </a:solidFill>
              <a:effectLst/>
              <a:latin typeface="+mn-lt"/>
              <a:ea typeface="+mn-ea"/>
              <a:cs typeface="+mn-cs"/>
            </a:rPr>
            <a:t>。</a:t>
          </a:r>
          <a:endParaRPr kumimoji="1" lang="en-US" altLang="ja-JP" sz="900">
            <a:solidFill>
              <a:schemeClr val="dk1"/>
            </a:solidFill>
            <a:effectLst/>
            <a:latin typeface="+mn-lt"/>
            <a:ea typeface="+mn-ea"/>
            <a:cs typeface="+mn-cs"/>
          </a:endParaRPr>
        </a:p>
        <a:p>
          <a:r>
            <a:rPr kumimoji="1" lang="ja-JP" altLang="en-US" sz="900">
              <a:solidFill>
                <a:schemeClr val="dk1"/>
              </a:solidFill>
              <a:effectLst/>
              <a:latin typeface="+mn-lt"/>
              <a:ea typeface="+mn-ea"/>
              <a:cs typeface="+mn-cs"/>
            </a:rPr>
            <a:t>　また、</a:t>
          </a:r>
          <a:r>
            <a:rPr kumimoji="1" lang="ja-JP" altLang="ja-JP" sz="900">
              <a:solidFill>
                <a:schemeClr val="dk1"/>
              </a:solidFill>
              <a:effectLst/>
              <a:latin typeface="+mn-lt"/>
              <a:ea typeface="+mn-ea"/>
              <a:cs typeface="+mn-cs"/>
            </a:rPr>
            <a:t>下水道事業のインフラ整備や病院事業医療施設整備については、高い水準で推移することが予想される。この準元利償還金は、当市の財政規模からみると影響が少なくないことから、今後も中長期的の経営計画等により適切な事業実施に取り組む。</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400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400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400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94615</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265"/>
          <a:ext cx="0" cy="13430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38100</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9525</xdr:rowOff>
    </xdr:from>
    <xdr:ext cx="762000" cy="25400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7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94615</xdr:rowOff>
    </xdr:from>
    <xdr:to>
      <xdr:col>81</xdr:col>
      <xdr:colOff>133350</xdr:colOff>
      <xdr:row>37</xdr:row>
      <xdr:rowOff>94615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86995</xdr:rowOff>
    </xdr:from>
    <xdr:to>
      <xdr:col>81</xdr:col>
      <xdr:colOff>44450</xdr:colOff>
      <xdr:row>40</xdr:row>
      <xdr:rowOff>135255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44995"/>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168910</xdr:rowOff>
    </xdr:from>
    <xdr:ext cx="762000" cy="25400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1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135255</xdr:rowOff>
    </xdr:from>
    <xdr:to>
      <xdr:col>77</xdr:col>
      <xdr:colOff>44450</xdr:colOff>
      <xdr:row>41</xdr:row>
      <xdr:rowOff>43815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99325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41275</xdr:rowOff>
    </xdr:from>
    <xdr:to>
      <xdr:col>77</xdr:col>
      <xdr:colOff>95250</xdr:colOff>
      <xdr:row>41</xdr:row>
      <xdr:rowOff>143510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127635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0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41</xdr:row>
      <xdr:rowOff>43815</xdr:rowOff>
    </xdr:from>
    <xdr:to>
      <xdr:col>72</xdr:col>
      <xdr:colOff>203200</xdr:colOff>
      <xdr:row>41</xdr:row>
      <xdr:rowOff>116205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7326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33655</xdr:rowOff>
    </xdr:from>
    <xdr:to>
      <xdr:col>73</xdr:col>
      <xdr:colOff>44450</xdr:colOff>
      <xdr:row>41</xdr:row>
      <xdr:rowOff>135255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120650</xdr:rowOff>
    </xdr:from>
    <xdr:ext cx="762000" cy="25400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501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41</xdr:row>
      <xdr:rowOff>116205</xdr:rowOff>
    </xdr:from>
    <xdr:to>
      <xdr:col>68</xdr:col>
      <xdr:colOff>152400</xdr:colOff>
      <xdr:row>42</xdr:row>
      <xdr:rowOff>65405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4565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33655</xdr:rowOff>
    </xdr:from>
    <xdr:to>
      <xdr:col>68</xdr:col>
      <xdr:colOff>203200</xdr:colOff>
      <xdr:row>41</xdr:row>
      <xdr:rowOff>135255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145415</xdr:rowOff>
    </xdr:from>
    <xdr:ext cx="762000" cy="25400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9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17780</xdr:rowOff>
    </xdr:from>
    <xdr:to>
      <xdr:col>64</xdr:col>
      <xdr:colOff>152400</xdr:colOff>
      <xdr:row>41</xdr:row>
      <xdr:rowOff>118745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128905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36195</xdr:rowOff>
    </xdr:from>
    <xdr:to>
      <xdr:col>81</xdr:col>
      <xdr:colOff>95250</xdr:colOff>
      <xdr:row>40</xdr:row>
      <xdr:rowOff>137795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52705</xdr:rowOff>
    </xdr:from>
    <xdr:ext cx="762000" cy="25400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392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84455</xdr:rowOff>
    </xdr:from>
    <xdr:to>
      <xdr:col>77</xdr:col>
      <xdr:colOff>95250</xdr:colOff>
      <xdr:row>41</xdr:row>
      <xdr:rowOff>14605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24765</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113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164465</xdr:rowOff>
    </xdr:from>
    <xdr:to>
      <xdr:col>73</xdr:col>
      <xdr:colOff>44450</xdr:colOff>
      <xdr:row>41</xdr:row>
      <xdr:rowOff>94615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104775</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91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41</xdr:row>
      <xdr:rowOff>65405</xdr:rowOff>
    </xdr:from>
    <xdr:to>
      <xdr:col>68</xdr:col>
      <xdr:colOff>203200</xdr:colOff>
      <xdr:row>41</xdr:row>
      <xdr:rowOff>167005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151765</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42</xdr:row>
      <xdr:rowOff>14605</xdr:rowOff>
    </xdr:from>
    <xdr:to>
      <xdr:col>64</xdr:col>
      <xdr:colOff>152400</xdr:colOff>
      <xdr:row>42</xdr:row>
      <xdr:rowOff>116205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1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100965</xdr:rowOff>
    </xdr:from>
    <xdr:ext cx="762000" cy="25400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018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920"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800">
              <a:solidFill>
                <a:schemeClr val="dk1"/>
              </a:solidFill>
              <a:effectLst/>
              <a:latin typeface="+mn-lt"/>
              <a:ea typeface="+mn-ea"/>
              <a:cs typeface="+mn-cs"/>
            </a:rPr>
            <a:t>　類似団体平均と比べて下回っている要因として、人口千人当たり職員数が類似団体よりも下回っていることからも分かるとおり、退職手当負担見込額が小さいことや土地開発公社や第三セクター等の経営状況が良いことから、負債等負担見込額が小さいことが挙げられる。</a:t>
          </a:r>
          <a:endParaRPr lang="ja-JP" altLang="ja-JP" sz="800">
            <a:effectLst/>
          </a:endParaRPr>
        </a:p>
        <a:p>
          <a:r>
            <a:rPr kumimoji="1" lang="ja-JP" altLang="ja-JP" sz="800">
              <a:solidFill>
                <a:schemeClr val="dk1"/>
              </a:solidFill>
              <a:effectLst/>
              <a:latin typeface="+mn-lt"/>
              <a:ea typeface="+mn-ea"/>
              <a:cs typeface="+mn-cs"/>
            </a:rPr>
            <a:t>　加えて、基金の残高が増加したことなどを要因として、充当可能財源が将来負担額を上回ったことにより、将来負担比率は算定されなかった。</a:t>
          </a:r>
          <a:endParaRPr lang="ja-JP" altLang="ja-JP" sz="800">
            <a:effectLst/>
          </a:endParaRPr>
        </a:p>
        <a:p>
          <a:r>
            <a:rPr kumimoji="1" lang="ja-JP" altLang="ja-JP" sz="800">
              <a:solidFill>
                <a:schemeClr val="dk1"/>
              </a:solidFill>
              <a:effectLst/>
              <a:latin typeface="+mn-lt"/>
              <a:ea typeface="+mn-ea"/>
              <a:cs typeface="+mn-cs"/>
            </a:rPr>
            <a:t>　また、地方債残高は依然として高額であ</a:t>
          </a:r>
          <a:r>
            <a:rPr kumimoji="1" lang="ja-JP" altLang="en-US" sz="800">
              <a:solidFill>
                <a:schemeClr val="dk1"/>
              </a:solidFill>
              <a:effectLst/>
              <a:latin typeface="+mn-lt"/>
              <a:ea typeface="+mn-ea"/>
              <a:cs typeface="+mn-cs"/>
            </a:rPr>
            <a:t>るが</a:t>
          </a:r>
          <a:r>
            <a:rPr kumimoji="1" lang="ja-JP" altLang="ja-JP" sz="800">
              <a:solidFill>
                <a:schemeClr val="dk1"/>
              </a:solidFill>
              <a:effectLst/>
              <a:latin typeface="+mn-lt"/>
              <a:ea typeface="+mn-ea"/>
              <a:cs typeface="+mn-cs"/>
            </a:rPr>
            <a:t>、地方債の多くは合併特例事業債や臨時財政対策債など交付税措置率の高いメニューを活用していることも要因の</a:t>
          </a:r>
          <a:r>
            <a:rPr kumimoji="1" lang="en-US" altLang="ja-JP" sz="800">
              <a:solidFill>
                <a:schemeClr val="dk1"/>
              </a:solidFill>
              <a:effectLst/>
              <a:latin typeface="+mn-lt"/>
              <a:ea typeface="+mn-ea"/>
              <a:cs typeface="+mn-cs"/>
            </a:rPr>
            <a:t>1</a:t>
          </a:r>
          <a:r>
            <a:rPr kumimoji="1" lang="ja-JP" altLang="ja-JP" sz="800">
              <a:solidFill>
                <a:schemeClr val="dk1"/>
              </a:solidFill>
              <a:effectLst/>
              <a:latin typeface="+mn-lt"/>
              <a:ea typeface="+mn-ea"/>
              <a:cs typeface="+mn-cs"/>
            </a:rPr>
            <a:t>つとして挙げられる。</a:t>
          </a:r>
          <a:endParaRPr lang="ja-JP" altLang="ja-JP" sz="800">
            <a:effectLst/>
          </a:endParaRPr>
        </a:p>
        <a:p>
          <a:r>
            <a:rPr kumimoji="1" lang="ja-JP" altLang="ja-JP" sz="800">
              <a:solidFill>
                <a:schemeClr val="dk1"/>
              </a:solidFill>
              <a:effectLst/>
              <a:latin typeface="+mn-lt"/>
              <a:ea typeface="+mn-ea"/>
              <a:cs typeface="+mn-cs"/>
            </a:rPr>
            <a:t>　しかし、下水道事業やインフラ整備による地方債残高の増加や災害などの不測の事態等にも対応するため、より一層の公債費等の義務的経費の削減を進め、財政の健全化に努める。</a:t>
          </a:r>
          <a:endParaRPr kumimoji="1" lang="ja-JP" altLang="en-US" sz="800">
            <a:latin typeface="ＭＳ Ｐゴシック"/>
            <a:ea typeface="ＭＳ Ｐゴシック"/>
          </a:endParaRPr>
        </a:p>
      </xdr:txBody>
    </xdr:sp>
    <xdr:clientData/>
  </xdr:twoCellAnchor>
  <xdr:oneCellAnchor>
    <xdr:from>
      <xdr:col>61</xdr:col>
      <xdr:colOff>6350</xdr:colOff>
      <xdr:row>10</xdr:row>
      <xdr:rowOff>63500</xdr:rowOff>
    </xdr:from>
    <xdr:ext cx="298450" cy="2203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400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400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113665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686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86360</xdr:rowOff>
    </xdr:from>
    <xdr:ext cx="762000" cy="25400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7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113665</xdr:rowOff>
    </xdr:from>
    <xdr:to>
      <xdr:col>81</xdr:col>
      <xdr:colOff>133350</xdr:colOff>
      <xdr:row>23</xdr:row>
      <xdr:rowOff>113665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143510</xdr:rowOff>
    </xdr:from>
    <xdr:ext cx="762000" cy="254000"/>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6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53340</xdr:rowOff>
    </xdr:from>
    <xdr:to>
      <xdr:col>77</xdr:col>
      <xdr:colOff>95250</xdr:colOff>
      <xdr:row>14</xdr:row>
      <xdr:rowOff>154940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165100</xdr:rowOff>
    </xdr:from>
    <xdr:ext cx="736600" cy="259080"/>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5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89535</xdr:rowOff>
    </xdr:from>
    <xdr:to>
      <xdr:col>73</xdr:col>
      <xdr:colOff>44450</xdr:colOff>
      <xdr:row>15</xdr:row>
      <xdr:rowOff>19685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8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29845</xdr:rowOff>
    </xdr:from>
    <xdr:ext cx="762000" cy="25400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6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160655</xdr:rowOff>
    </xdr:from>
    <xdr:to>
      <xdr:col>68</xdr:col>
      <xdr:colOff>203200</xdr:colOff>
      <xdr:row>15</xdr:row>
      <xdr:rowOff>90805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100965</xdr:rowOff>
    </xdr:from>
    <xdr:ext cx="762000" cy="25400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298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84455</xdr:rowOff>
    </xdr:from>
    <xdr:to>
      <xdr:col>64</xdr:col>
      <xdr:colOff>152400</xdr:colOff>
      <xdr:row>16</xdr:row>
      <xdr:rowOff>14605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170815</xdr:rowOff>
    </xdr:from>
    <xdr:ext cx="762000" cy="2584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742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38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99695</xdr:rowOff>
    </xdr:from>
    <xdr:ext cx="762000" cy="25400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1570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群馬県藤岡市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61,551
60,341
180.29
31,605,270
30,406,019
1,026,685
16,478,423
21,819,405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270" cy="25400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1390"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642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70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ここ数年は人事院勧告等により人件費は増加傾向となっている。</a:t>
          </a:r>
          <a:endParaRPr lang="ja-JP" altLang="ja-JP" sz="1400">
            <a:effectLst/>
          </a:endParaRPr>
        </a:p>
        <a:p>
          <a:r>
            <a:rPr kumimoji="1" lang="ja-JP" altLang="ja-JP" sz="1100">
              <a:solidFill>
                <a:schemeClr val="dk1"/>
              </a:solidFill>
              <a:effectLst/>
              <a:latin typeface="+mn-lt"/>
              <a:ea typeface="+mn-ea"/>
              <a:cs typeface="+mn-cs"/>
            </a:rPr>
            <a:t>　退職者数はピークを過ぎたものの、今後についても引き続き藤岡市行政改革大綱に基づき、質の高い行政サービスに配慮をしたうえで、適正な定員管理により人件費の抑制に努める。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337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920" cy="25400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2920" cy="25400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2920" cy="25400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2920" cy="25400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2920" cy="25400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920" cy="25400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33020</xdr:rowOff>
    </xdr:from>
    <xdr:to>
      <xdr:col>24</xdr:col>
      <xdr:colOff>25400</xdr:colOff>
      <xdr:row>40</xdr:row>
      <xdr:rowOff>122555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94615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122555</xdr:rowOff>
    </xdr:from>
    <xdr:to>
      <xdr:col>24</xdr:col>
      <xdr:colOff>114300</xdr:colOff>
      <xdr:row>40</xdr:row>
      <xdr:rowOff>122555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119380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33020</xdr:rowOff>
    </xdr:from>
    <xdr:to>
      <xdr:col>24</xdr:col>
      <xdr:colOff>114300</xdr:colOff>
      <xdr:row>35</xdr:row>
      <xdr:rowOff>33020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3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133985</xdr:rowOff>
    </xdr:from>
    <xdr:to>
      <xdr:col>24</xdr:col>
      <xdr:colOff>25400</xdr:colOff>
      <xdr:row>36</xdr:row>
      <xdr:rowOff>8255</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3473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115570</xdr:rowOff>
    </xdr:from>
    <xdr:to>
      <xdr:col>19</xdr:col>
      <xdr:colOff>187325</xdr:colOff>
      <xdr:row>35</xdr:row>
      <xdr:rowOff>133985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1632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149225</xdr:rowOff>
    </xdr:from>
    <xdr:to>
      <xdr:col>20</xdr:col>
      <xdr:colOff>38100</xdr:colOff>
      <xdr:row>37</xdr:row>
      <xdr:rowOff>79375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64135</xdr:rowOff>
    </xdr:from>
    <xdr:ext cx="731520" cy="25400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78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92710</xdr:rowOff>
    </xdr:from>
    <xdr:to>
      <xdr:col>15</xdr:col>
      <xdr:colOff>98425</xdr:colOff>
      <xdr:row>35</xdr:row>
      <xdr:rowOff>115570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934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83820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68580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92710</xdr:rowOff>
    </xdr:from>
    <xdr:to>
      <xdr:col>11</xdr:col>
      <xdr:colOff>9525</xdr:colOff>
      <xdr:row>36</xdr:row>
      <xdr:rowOff>21590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9346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5692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8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27940</xdr:rowOff>
    </xdr:from>
    <xdr:to>
      <xdr:col>6</xdr:col>
      <xdr:colOff>171450</xdr:colOff>
      <xdr:row>37</xdr:row>
      <xdr:rowOff>129540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114300</xdr:rowOff>
    </xdr:from>
    <xdr:ext cx="75692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795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92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128905</xdr:rowOff>
    </xdr:from>
    <xdr:to>
      <xdr:col>24</xdr:col>
      <xdr:colOff>76200</xdr:colOff>
      <xdr:row>36</xdr:row>
      <xdr:rowOff>59055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145415</xdr:rowOff>
    </xdr:from>
    <xdr:ext cx="762000" cy="25400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7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83185</xdr:rowOff>
    </xdr:from>
    <xdr:to>
      <xdr:col>20</xdr:col>
      <xdr:colOff>38100</xdr:colOff>
      <xdr:row>36</xdr:row>
      <xdr:rowOff>13335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23495</xdr:rowOff>
    </xdr:from>
    <xdr:ext cx="73152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5279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3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41910</xdr:rowOff>
    </xdr:from>
    <xdr:to>
      <xdr:col>11</xdr:col>
      <xdr:colOff>60325</xdr:colOff>
      <xdr:row>35</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153670</xdr:rowOff>
    </xdr:from>
    <xdr:ext cx="75692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115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142240</xdr:rowOff>
    </xdr:from>
    <xdr:to>
      <xdr:col>6</xdr:col>
      <xdr:colOff>171450</xdr:colOff>
      <xdr:row>36</xdr:row>
      <xdr:rowOff>72390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82550</xdr:rowOff>
    </xdr:from>
    <xdr:ext cx="75692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1185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物件費については、藤岡市行政改革大綱に基づき、業務の民間委託を進め、職員人件費等から委託料へのシフトが起きているため増加傾向にある。</a:t>
          </a:r>
          <a:endParaRPr lang="ja-JP" altLang="ja-JP" sz="1000">
            <a:effectLst/>
          </a:endParaRPr>
        </a:p>
        <a:p>
          <a:r>
            <a:rPr kumimoji="1" lang="ja-JP" altLang="ja-JP" sz="1000">
              <a:solidFill>
                <a:schemeClr val="dk1"/>
              </a:solidFill>
              <a:effectLst/>
              <a:latin typeface="+mn-lt"/>
              <a:ea typeface="+mn-ea"/>
              <a:cs typeface="+mn-cs"/>
            </a:rPr>
            <a:t>　令和6年度では、学校給食費完全無償化による一般財源負担額の増などにより物件費は増額となった一方、経常一般財源収入額がそれ以上に増となったため、0.1ポイント減となった。</a:t>
          </a:r>
          <a:endParaRPr lang="ja-JP" altLang="ja-JP" sz="1000">
            <a:effectLst/>
          </a:endParaRPr>
        </a:p>
        <a:p>
          <a:r>
            <a:rPr kumimoji="1" lang="ja-JP" altLang="ja-JP" sz="1000">
              <a:solidFill>
                <a:schemeClr val="dk1"/>
              </a:solidFill>
              <a:effectLst/>
              <a:latin typeface="+mn-lt"/>
              <a:ea typeface="+mn-ea"/>
              <a:cs typeface="+mn-cs"/>
            </a:rPr>
            <a:t>　今後、事務事業委託料及びシステム化による電算事務委託料などの増が見込まれて</a:t>
          </a:r>
          <a:r>
            <a:rPr kumimoji="1" lang="ja-JP" altLang="en-US" sz="1000">
              <a:solidFill>
                <a:schemeClr val="dk1"/>
              </a:solidFill>
              <a:effectLst/>
              <a:latin typeface="+mn-lt"/>
              <a:ea typeface="+mn-ea"/>
              <a:cs typeface="+mn-cs"/>
            </a:rPr>
            <a:t>いるが</a:t>
          </a:r>
          <a:r>
            <a:rPr kumimoji="1" lang="ja-JP" altLang="ja-JP" sz="1000">
              <a:solidFill>
                <a:schemeClr val="dk1"/>
              </a:solidFill>
              <a:effectLst/>
              <a:latin typeface="+mn-lt"/>
              <a:ea typeface="+mn-ea"/>
              <a:cs typeface="+mn-cs"/>
            </a:rPr>
            <a:t>、適正に執行していくよう内容を精査する。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3370"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920" cy="25400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2920"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292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920" cy="25400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2920"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292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920" cy="25400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60960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11430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xdr:rowOff>
    </xdr:from>
    <xdr:to>
      <xdr:col>82</xdr:col>
      <xdr:colOff>107950</xdr:colOff>
      <xdr:row>17</xdr:row>
      <xdr:rowOff>8890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91592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104140</xdr:rowOff>
    </xdr:from>
    <xdr:ext cx="762000"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17</xdr:row>
      <xdr:rowOff>8890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7876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20320</xdr:rowOff>
    </xdr:from>
    <xdr:ext cx="736600" cy="25400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2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39370</xdr:rowOff>
    </xdr:from>
    <xdr:to>
      <xdr:col>73</xdr:col>
      <xdr:colOff>180975</xdr:colOff>
      <xdr:row>16</xdr:row>
      <xdr:rowOff>35560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1112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153670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39370</xdr:rowOff>
    </xdr:from>
    <xdr:to>
      <xdr:col>69</xdr:col>
      <xdr:colOff>92075</xdr:colOff>
      <xdr:row>15</xdr:row>
      <xdr:rowOff>138430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1112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54610</xdr:rowOff>
    </xdr:from>
    <xdr:ext cx="756920" cy="25400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138430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92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92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92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93980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37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129540</xdr:rowOff>
    </xdr:from>
    <xdr:to>
      <xdr:col>78</xdr:col>
      <xdr:colOff>120650</xdr:colOff>
      <xdr:row>17</xdr:row>
      <xdr:rowOff>59690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44450</xdr:rowOff>
    </xdr:from>
    <xdr:ext cx="7366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59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71120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14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160020</xdr:rowOff>
    </xdr:from>
    <xdr:to>
      <xdr:col>69</xdr:col>
      <xdr:colOff>142875</xdr:colOff>
      <xdr:row>15</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74930</xdr:rowOff>
    </xdr:from>
    <xdr:ext cx="756920" cy="25400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4668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87630</xdr:rowOff>
    </xdr:from>
    <xdr:to>
      <xdr:col>65</xdr:col>
      <xdr:colOff>53975</xdr:colOff>
      <xdr:row>16</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2540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745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類似団体平均より高止まりしている要因として、市内にある幼稚園・保育園・認定こども園の大部分を民間で行っていることにより、運営費等に係る支出が多額となっていることが挙げられる。</a:t>
          </a:r>
          <a:endParaRPr lang="ja-JP" altLang="ja-JP" sz="1400">
            <a:effectLst/>
          </a:endParaRPr>
        </a:p>
        <a:p>
          <a:r>
            <a:rPr kumimoji="1" lang="ja-JP" altLang="ja-JP" sz="1100">
              <a:solidFill>
                <a:schemeClr val="dk1"/>
              </a:solidFill>
              <a:effectLst/>
              <a:latin typeface="+mn-lt"/>
              <a:ea typeface="+mn-ea"/>
              <a:cs typeface="+mn-cs"/>
            </a:rPr>
            <a:t>　令和6年度は障害者総合支援事業や生活保護費が増となった一方、</a:t>
          </a:r>
          <a:r>
            <a:rPr kumimoji="1" lang="ja-JP" altLang="ja-JP" sz="1000">
              <a:solidFill>
                <a:schemeClr val="dk1"/>
              </a:solidFill>
              <a:effectLst/>
              <a:latin typeface="+mn-lt"/>
              <a:ea typeface="+mn-ea"/>
              <a:cs typeface="+mn-cs"/>
            </a:rPr>
            <a:t>経常一般財源収入額がそれ以上に増となったため、0.4ポイント減となった。</a:t>
          </a:r>
          <a:endParaRPr lang="ja-JP" altLang="ja-JP" sz="1400">
            <a:effectLst/>
          </a:endParaRPr>
        </a:p>
        <a:p>
          <a:r>
            <a:rPr kumimoji="1" lang="ja-JP" altLang="ja-JP" sz="1100">
              <a:solidFill>
                <a:schemeClr val="dk1"/>
              </a:solidFill>
              <a:effectLst/>
              <a:latin typeface="+mn-lt"/>
              <a:ea typeface="+mn-ea"/>
              <a:cs typeface="+mn-cs"/>
            </a:rPr>
            <a:t>　社会保障経費等は今度も増加傾向となることが予想されるため、ほかの費目の見直しを行うことにより、歳出全体として抑制を図りたい。</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3370"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920" cy="25400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2920"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2920" cy="25400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2920"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292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2920" cy="25400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2920"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920" cy="25400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45085</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41910</xdr:rowOff>
    </xdr:from>
    <xdr:ext cx="762000" cy="25400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132080</xdr:rowOff>
    </xdr:from>
    <xdr:ext cx="762000" cy="25400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5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45085</xdr:rowOff>
    </xdr:from>
    <xdr:to>
      <xdr:col>24</xdr:col>
      <xdr:colOff>114300</xdr:colOff>
      <xdr:row>52</xdr:row>
      <xdr:rowOff>45085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57</xdr:row>
      <xdr:rowOff>20955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2820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117475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100965</xdr:rowOff>
    </xdr:from>
    <xdr:to>
      <xdr:col>24</xdr:col>
      <xdr:colOff>76200</xdr:colOff>
      <xdr:row>56</xdr:row>
      <xdr:rowOff>31115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78105</xdr:rowOff>
    </xdr:from>
    <xdr:to>
      <xdr:col>19</xdr:col>
      <xdr:colOff>187325</xdr:colOff>
      <xdr:row>57</xdr:row>
      <xdr:rowOff>20955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7930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35560</xdr:rowOff>
    </xdr:from>
    <xdr:to>
      <xdr:col>20</xdr:col>
      <xdr:colOff>38100</xdr:colOff>
      <xdr:row>55</xdr:row>
      <xdr:rowOff>137160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147320</xdr:rowOff>
    </xdr:from>
    <xdr:ext cx="731520"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17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69850</xdr:rowOff>
    </xdr:from>
    <xdr:to>
      <xdr:col>15</xdr:col>
      <xdr:colOff>98425</xdr:colOff>
      <xdr:row>56</xdr:row>
      <xdr:rowOff>78105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99600"/>
          <a:ext cx="8890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92710</xdr:rowOff>
    </xdr:from>
    <xdr:to>
      <xdr:col>15</xdr:col>
      <xdr:colOff>149225</xdr:colOff>
      <xdr:row>55</xdr:row>
      <xdr:rowOff>22860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33020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69850</xdr:rowOff>
    </xdr:from>
    <xdr:to>
      <xdr:col>11</xdr:col>
      <xdr:colOff>9525</xdr:colOff>
      <xdr:row>56</xdr:row>
      <xdr:rowOff>94615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99600"/>
          <a:ext cx="8890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10795</xdr:rowOff>
    </xdr:from>
    <xdr:to>
      <xdr:col>11</xdr:col>
      <xdr:colOff>60325</xdr:colOff>
      <xdr:row>54</xdr:row>
      <xdr:rowOff>112395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122555</xdr:rowOff>
    </xdr:from>
    <xdr:ext cx="756920" cy="25400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795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109220</xdr:rowOff>
    </xdr:from>
    <xdr:to>
      <xdr:col>6</xdr:col>
      <xdr:colOff>171450</xdr:colOff>
      <xdr:row>55</xdr:row>
      <xdr:rowOff>38735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48895</xdr:rowOff>
    </xdr:from>
    <xdr:ext cx="75692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574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92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48260</xdr:rowOff>
    </xdr:from>
    <xdr:ext cx="762000"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4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141605</xdr:rowOff>
    </xdr:from>
    <xdr:to>
      <xdr:col>20</xdr:col>
      <xdr:colOff>38100</xdr:colOff>
      <xdr:row>57</xdr:row>
      <xdr:rowOff>71755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56515</xdr:rowOff>
    </xdr:from>
    <xdr:ext cx="731520" cy="2584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29165"/>
          <a:ext cx="7315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27305</xdr:rowOff>
    </xdr:from>
    <xdr:to>
      <xdr:col>15</xdr:col>
      <xdr:colOff>149225</xdr:colOff>
      <xdr:row>56</xdr:row>
      <xdr:rowOff>128905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113665</xdr:rowOff>
    </xdr:from>
    <xdr:ext cx="762000" cy="2584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14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105410</xdr:rowOff>
    </xdr:from>
    <xdr:ext cx="75692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351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43815</xdr:rowOff>
    </xdr:from>
    <xdr:to>
      <xdr:col>6</xdr:col>
      <xdr:colOff>171450</xdr:colOff>
      <xdr:row>56</xdr:row>
      <xdr:rowOff>145415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130175</xdr:rowOff>
    </xdr:from>
    <xdr:ext cx="75692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3137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50">
              <a:solidFill>
                <a:schemeClr val="dk1"/>
              </a:solidFill>
              <a:effectLst/>
              <a:latin typeface="+mn-lt"/>
              <a:ea typeface="+mn-ea"/>
              <a:cs typeface="+mn-cs"/>
            </a:rPr>
            <a:t>　その他に係る経常収支比率が類似団体平均を上回っているのは、維持補修費に係る経費</a:t>
          </a:r>
          <a:r>
            <a:rPr kumimoji="1" lang="ja-JP" altLang="en-US" sz="950">
              <a:solidFill>
                <a:schemeClr val="dk1"/>
              </a:solidFill>
              <a:effectLst/>
              <a:latin typeface="+mn-lt"/>
              <a:ea typeface="+mn-ea"/>
              <a:cs typeface="+mn-cs"/>
            </a:rPr>
            <a:t>や特別会計等の繰出金</a:t>
          </a:r>
          <a:r>
            <a:rPr kumimoji="1" lang="ja-JP" altLang="ja-JP" sz="950">
              <a:solidFill>
                <a:schemeClr val="dk1"/>
              </a:solidFill>
              <a:effectLst/>
              <a:latin typeface="+mn-lt"/>
              <a:ea typeface="+mn-ea"/>
              <a:cs typeface="+mn-cs"/>
            </a:rPr>
            <a:t>が多いことが主な要因である。</a:t>
          </a:r>
          <a:endParaRPr lang="ja-JP" altLang="ja-JP" sz="950">
            <a:effectLst/>
          </a:endParaRPr>
        </a:p>
        <a:p>
          <a:r>
            <a:rPr kumimoji="1" lang="ja-JP" altLang="ja-JP" sz="950">
              <a:solidFill>
                <a:schemeClr val="dk1"/>
              </a:solidFill>
              <a:effectLst/>
              <a:latin typeface="+mn-lt"/>
              <a:ea typeface="+mn-ea"/>
              <a:cs typeface="+mn-cs"/>
            </a:rPr>
            <a:t>　令和6年度は、清掃センターなどの公共施設の老朽化に伴う維持補修費が減となったことなどにより、0.1ポイント減となった。</a:t>
          </a:r>
          <a:endParaRPr lang="ja-JP" altLang="ja-JP" sz="950">
            <a:effectLst/>
          </a:endParaRPr>
        </a:p>
        <a:p>
          <a:r>
            <a:rPr kumimoji="1" lang="ja-JP" altLang="ja-JP" sz="950">
              <a:solidFill>
                <a:schemeClr val="dk1"/>
              </a:solidFill>
              <a:effectLst/>
              <a:latin typeface="+mn-lt"/>
              <a:ea typeface="+mn-ea"/>
              <a:cs typeface="+mn-cs"/>
            </a:rPr>
            <a:t>　また、財務諸表の分析によると資産の老朽化が目立っており、今後、維持補修費が増加していくことが見込まれるため、財務諸表からのデータなどを参考にして適切な財産管理に努める。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3370"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920" cy="25400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292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2920" cy="25400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2920"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2920"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2920" cy="25400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2920"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920" cy="25400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80645</xdr:rowOff>
    </xdr:from>
    <xdr:to>
      <xdr:col>82</xdr:col>
      <xdr:colOff>107950</xdr:colOff>
      <xdr:row>61</xdr:row>
      <xdr:rowOff>37465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9525</xdr:rowOff>
    </xdr:from>
    <xdr:ext cx="762000" cy="254000"/>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9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37465</xdr:rowOff>
    </xdr:from>
    <xdr:to>
      <xdr:col>82</xdr:col>
      <xdr:colOff>196850</xdr:colOff>
      <xdr:row>61</xdr:row>
      <xdr:rowOff>37465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167005</xdr:rowOff>
    </xdr:from>
    <xdr:ext cx="762000" cy="25400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09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80645</xdr:rowOff>
    </xdr:from>
    <xdr:to>
      <xdr:col>82</xdr:col>
      <xdr:colOff>196850</xdr:colOff>
      <xdr:row>53</xdr:row>
      <xdr:rowOff>80645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31750</xdr:rowOff>
    </xdr:from>
    <xdr:to>
      <xdr:col>82</xdr:col>
      <xdr:colOff>107950</xdr:colOff>
      <xdr:row>59</xdr:row>
      <xdr:rowOff>42545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4730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27305</xdr:rowOff>
    </xdr:from>
    <xdr:ext cx="762000"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99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10795</xdr:rowOff>
    </xdr:from>
    <xdr:to>
      <xdr:col>82</xdr:col>
      <xdr:colOff>158750</xdr:colOff>
      <xdr:row>58</xdr:row>
      <xdr:rowOff>112395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20955</xdr:rowOff>
    </xdr:from>
    <xdr:to>
      <xdr:col>78</xdr:col>
      <xdr:colOff>69850</xdr:colOff>
      <xdr:row>59</xdr:row>
      <xdr:rowOff>42545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3650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32385</xdr:rowOff>
    </xdr:from>
    <xdr:to>
      <xdr:col>78</xdr:col>
      <xdr:colOff>120650</xdr:colOff>
      <xdr:row>58</xdr:row>
      <xdr:rowOff>133985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144145</xdr:rowOff>
    </xdr:from>
    <xdr:ext cx="736600" cy="25400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34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116205</xdr:rowOff>
    </xdr:from>
    <xdr:to>
      <xdr:col>73</xdr:col>
      <xdr:colOff>180975</xdr:colOff>
      <xdr:row>59</xdr:row>
      <xdr:rowOff>20955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6030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32385</xdr:rowOff>
    </xdr:from>
    <xdr:to>
      <xdr:col>74</xdr:col>
      <xdr:colOff>31750</xdr:colOff>
      <xdr:row>58</xdr:row>
      <xdr:rowOff>133985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144145</xdr:rowOff>
    </xdr:from>
    <xdr:ext cx="762000" cy="25400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3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116205</xdr:rowOff>
    </xdr:from>
    <xdr:to>
      <xdr:col>69</xdr:col>
      <xdr:colOff>92075</xdr:colOff>
      <xdr:row>59</xdr:row>
      <xdr:rowOff>75565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60305"/>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149860</xdr:rowOff>
    </xdr:from>
    <xdr:to>
      <xdr:col>69</xdr:col>
      <xdr:colOff>142875</xdr:colOff>
      <xdr:row>58</xdr:row>
      <xdr:rowOff>80010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90170</xdr:rowOff>
    </xdr:from>
    <xdr:ext cx="75692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3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10795</xdr:rowOff>
    </xdr:from>
    <xdr:to>
      <xdr:col>65</xdr:col>
      <xdr:colOff>53975</xdr:colOff>
      <xdr:row>58</xdr:row>
      <xdr:rowOff>112395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122555</xdr:rowOff>
    </xdr:from>
    <xdr:ext cx="762000" cy="25400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7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92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92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92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124460</xdr:rowOff>
    </xdr:from>
    <xdr:ext cx="76200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6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163195</xdr:rowOff>
    </xdr:from>
    <xdr:to>
      <xdr:col>78</xdr:col>
      <xdr:colOff>120650</xdr:colOff>
      <xdr:row>59</xdr:row>
      <xdr:rowOff>93345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78105</xdr:rowOff>
    </xdr:from>
    <xdr:ext cx="736600" cy="25400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9365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141605</xdr:rowOff>
    </xdr:from>
    <xdr:to>
      <xdr:col>74</xdr:col>
      <xdr:colOff>31750</xdr:colOff>
      <xdr:row>59</xdr:row>
      <xdr:rowOff>71755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56515</xdr:rowOff>
    </xdr:from>
    <xdr:ext cx="762000" cy="2584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72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65405</xdr:rowOff>
    </xdr:from>
    <xdr:to>
      <xdr:col>69</xdr:col>
      <xdr:colOff>142875</xdr:colOff>
      <xdr:row>58</xdr:row>
      <xdr:rowOff>167005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151765</xdr:rowOff>
    </xdr:from>
    <xdr:ext cx="75692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958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24765</xdr:rowOff>
    </xdr:from>
    <xdr:to>
      <xdr:col>65</xdr:col>
      <xdr:colOff>53975</xdr:colOff>
      <xdr:row>59</xdr:row>
      <xdr:rowOff>126365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4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111125</xdr:rowOff>
    </xdr:from>
    <xdr:ext cx="762000" cy="25400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26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類似団体平均より高止まりしている要因として、一部事務組合に対する負担金や市内の</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つの公立病院への負担金が多額になっていることが挙げられる。</a:t>
          </a:r>
          <a:endParaRPr lang="ja-JP" altLang="ja-JP" sz="1000">
            <a:effectLst/>
          </a:endParaRPr>
        </a:p>
        <a:p>
          <a:r>
            <a:rPr kumimoji="1" lang="ja-JP" altLang="ja-JP" sz="1000">
              <a:solidFill>
                <a:schemeClr val="dk1"/>
              </a:solidFill>
              <a:effectLst/>
              <a:latin typeface="+mn-lt"/>
              <a:ea typeface="+mn-ea"/>
              <a:cs typeface="+mn-cs"/>
            </a:rPr>
            <a:t>　令和6年度</a:t>
          </a:r>
          <a:r>
            <a:rPr kumimoji="1" lang="ja-JP" altLang="en-US" sz="1000">
              <a:solidFill>
                <a:schemeClr val="dk1"/>
              </a:solidFill>
              <a:effectLst/>
              <a:latin typeface="+mn-lt"/>
              <a:ea typeface="+mn-ea"/>
              <a:cs typeface="+mn-cs"/>
            </a:rPr>
            <a:t>において</a:t>
          </a:r>
          <a:r>
            <a:rPr kumimoji="1" lang="ja-JP" altLang="ja-JP" sz="1000">
              <a:solidFill>
                <a:schemeClr val="dk1"/>
              </a:solidFill>
              <a:effectLst/>
              <a:latin typeface="+mn-lt"/>
              <a:ea typeface="+mn-ea"/>
              <a:cs typeface="+mn-cs"/>
            </a:rPr>
            <a:t>は多野藤岡医療事務市町村組合負担金の増などにより</a:t>
          </a:r>
          <a:r>
            <a:rPr kumimoji="1" lang="en-US" altLang="ja-JP" sz="1000">
              <a:solidFill>
                <a:schemeClr val="dk1"/>
              </a:solidFill>
              <a:effectLst/>
              <a:latin typeface="+mn-lt"/>
              <a:ea typeface="+mn-ea"/>
              <a:cs typeface="+mn-cs"/>
            </a:rPr>
            <a:t>0.4</a:t>
          </a:r>
          <a:r>
            <a:rPr kumimoji="1" lang="ja-JP" altLang="ja-JP" sz="1000">
              <a:solidFill>
                <a:schemeClr val="dk1"/>
              </a:solidFill>
              <a:effectLst/>
              <a:latin typeface="+mn-lt"/>
              <a:ea typeface="+mn-ea"/>
              <a:cs typeface="+mn-cs"/>
            </a:rPr>
            <a:t>ポイント上昇した。</a:t>
          </a:r>
          <a:endParaRPr lang="ja-JP" altLang="ja-JP" sz="1000">
            <a:effectLst/>
          </a:endParaRPr>
        </a:p>
        <a:p>
          <a:r>
            <a:rPr kumimoji="1" lang="ja-JP" altLang="ja-JP" sz="1000">
              <a:solidFill>
                <a:schemeClr val="dk1"/>
              </a:solidFill>
              <a:effectLst/>
              <a:latin typeface="+mn-lt"/>
              <a:ea typeface="+mn-ea"/>
              <a:cs typeface="+mn-cs"/>
            </a:rPr>
            <a:t>　今後、医療業務では医療の再編・ネットワーク化により地域医療及び自治体病院のあり方等を考え、適正な業務を行っているかなどを検討し、見直しを行う必要がある。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3370"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920" cy="25400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2920" cy="25400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2920" cy="25400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2920" cy="25400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2920" cy="25400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99695</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133350</xdr:rowOff>
    </xdr:from>
    <xdr:ext cx="762000" cy="254000"/>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14605</xdr:rowOff>
    </xdr:from>
    <xdr:ext cx="762000" cy="259080"/>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99695</xdr:rowOff>
    </xdr:from>
    <xdr:to>
      <xdr:col>82</xdr:col>
      <xdr:colOff>196850</xdr:colOff>
      <xdr:row>34</xdr:row>
      <xdr:rowOff>99695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74930</xdr:rowOff>
    </xdr:from>
    <xdr:to>
      <xdr:col>82</xdr:col>
      <xdr:colOff>107950</xdr:colOff>
      <xdr:row>37</xdr:row>
      <xdr:rowOff>92710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1858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120650</xdr:rowOff>
    </xdr:from>
    <xdr:ext cx="762000" cy="254000"/>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140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103505</xdr:rowOff>
    </xdr:from>
    <xdr:to>
      <xdr:col>82</xdr:col>
      <xdr:colOff>158750</xdr:colOff>
      <xdr:row>37</xdr:row>
      <xdr:rowOff>33655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55880</xdr:rowOff>
    </xdr:from>
    <xdr:to>
      <xdr:col>78</xdr:col>
      <xdr:colOff>69850</xdr:colOff>
      <xdr:row>37</xdr:row>
      <xdr:rowOff>74930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9953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103505</xdr:rowOff>
    </xdr:from>
    <xdr:to>
      <xdr:col>78</xdr:col>
      <xdr:colOff>120650</xdr:colOff>
      <xdr:row>37</xdr:row>
      <xdr:rowOff>33655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43815</xdr:rowOff>
    </xdr:from>
    <xdr:ext cx="736600" cy="25400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56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33020</xdr:rowOff>
    </xdr:from>
    <xdr:to>
      <xdr:col>73</xdr:col>
      <xdr:colOff>180975</xdr:colOff>
      <xdr:row>37</xdr:row>
      <xdr:rowOff>55880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7667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94615</xdr:rowOff>
    </xdr:from>
    <xdr:to>
      <xdr:col>74</xdr:col>
      <xdr:colOff>31750</xdr:colOff>
      <xdr:row>37</xdr:row>
      <xdr:rowOff>24765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34925</xdr:rowOff>
    </xdr:from>
    <xdr:ext cx="76200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33020</xdr:rowOff>
    </xdr:from>
    <xdr:to>
      <xdr:col>69</xdr:col>
      <xdr:colOff>92075</xdr:colOff>
      <xdr:row>37</xdr:row>
      <xdr:rowOff>88265</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7667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16510</xdr:rowOff>
    </xdr:from>
    <xdr:ext cx="75692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107950</xdr:rowOff>
    </xdr:from>
    <xdr:to>
      <xdr:col>65</xdr:col>
      <xdr:colOff>53975</xdr:colOff>
      <xdr:row>37</xdr:row>
      <xdr:rowOff>38100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48260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92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92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92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13970</xdr:rowOff>
    </xdr:from>
    <xdr:ext cx="762000" cy="259080"/>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23495</xdr:rowOff>
    </xdr:from>
    <xdr:to>
      <xdr:col>78</xdr:col>
      <xdr:colOff>120650</xdr:colOff>
      <xdr:row>37</xdr:row>
      <xdr:rowOff>125095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109855</xdr:rowOff>
    </xdr:from>
    <xdr:ext cx="736600" cy="25400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5350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5080</xdr:rowOff>
    </xdr:from>
    <xdr:to>
      <xdr:col>74</xdr:col>
      <xdr:colOff>31750</xdr:colOff>
      <xdr:row>37</xdr:row>
      <xdr:rowOff>106680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91440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3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153670</xdr:rowOff>
    </xdr:from>
    <xdr:to>
      <xdr:col>69</xdr:col>
      <xdr:colOff>142875</xdr:colOff>
      <xdr:row>37</xdr:row>
      <xdr:rowOff>83820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68580</xdr:rowOff>
    </xdr:from>
    <xdr:ext cx="75692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1223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37465</xdr:rowOff>
    </xdr:from>
    <xdr:to>
      <xdr:col>65</xdr:col>
      <xdr:colOff>53975</xdr:colOff>
      <xdr:row>37</xdr:row>
      <xdr:rowOff>139065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123825</xdr:rowOff>
    </xdr:from>
    <xdr:ext cx="762000" cy="25400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674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平成15年度における臨時財政対策債の償還終了などにより0.7ポイント</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し、類似団体平均</a:t>
          </a:r>
          <a:r>
            <a:rPr kumimoji="1" lang="ja-JP" altLang="en-US" sz="1000">
              <a:solidFill>
                <a:schemeClr val="dk1"/>
              </a:solidFill>
              <a:effectLst/>
              <a:latin typeface="+mn-lt"/>
              <a:ea typeface="+mn-ea"/>
              <a:cs typeface="+mn-cs"/>
            </a:rPr>
            <a:t>も</a:t>
          </a:r>
          <a:r>
            <a:rPr kumimoji="1" lang="ja-JP" altLang="ja-JP" sz="1000">
              <a:solidFill>
                <a:schemeClr val="dk1"/>
              </a:solidFill>
              <a:effectLst/>
              <a:latin typeface="+mn-lt"/>
              <a:ea typeface="+mn-ea"/>
              <a:cs typeface="+mn-cs"/>
            </a:rPr>
            <a:t>前年同様下回った。</a:t>
          </a:r>
          <a:endParaRPr lang="ja-JP" altLang="ja-JP" sz="1000">
            <a:effectLst/>
          </a:endParaRPr>
        </a:p>
        <a:p>
          <a:pPr marL="0" marR="0" lvl="0" indent="0" defTabSz="914400" eaLnBrk="1" fontAlgn="auto" latinLnBrk="0" hangingPunct="1">
            <a:lnSpc>
              <a:spcPct val="100000"/>
            </a:lnSpc>
            <a:spcBef>
              <a:spcPts val="0"/>
            </a:spcBef>
            <a:spcAft>
              <a:spcPts val="0"/>
            </a:spcAft>
            <a:defRPr/>
          </a:pPr>
          <a:r>
            <a:rPr kumimoji="1" lang="ja-JP" altLang="ja-JP" sz="1000">
              <a:solidFill>
                <a:schemeClr val="dk1"/>
              </a:solidFill>
              <a:effectLst/>
              <a:latin typeface="+mn-lt"/>
              <a:ea typeface="+mn-ea"/>
              <a:cs typeface="+mn-cs"/>
            </a:rPr>
            <a:t>　しかし</a:t>
          </a:r>
          <a:r>
            <a:rPr kumimoji="1" lang="ja-JP" altLang="en-US" sz="1000">
              <a:solidFill>
                <a:schemeClr val="dk1"/>
              </a:solidFill>
              <a:effectLst/>
              <a:latin typeface="+mn-lt"/>
              <a:ea typeface="+mn-ea"/>
              <a:cs typeface="+mn-cs"/>
            </a:rPr>
            <a:t>今後は、</a:t>
          </a:r>
          <a:r>
            <a:rPr kumimoji="1" lang="ja-JP" altLang="ja-JP" sz="1000">
              <a:solidFill>
                <a:schemeClr val="dk1"/>
              </a:solidFill>
              <a:effectLst/>
              <a:latin typeface="+mn-lt"/>
              <a:ea typeface="+mn-ea"/>
              <a:cs typeface="+mn-cs"/>
            </a:rPr>
            <a:t>複合施設建設や新火葬場建設などにより</a:t>
          </a:r>
          <a:r>
            <a:rPr kumimoji="1" lang="ja-JP" altLang="en-US" sz="1000">
              <a:solidFill>
                <a:schemeClr val="dk1"/>
              </a:solidFill>
              <a:effectLst/>
              <a:latin typeface="+mn-lt"/>
              <a:ea typeface="+mn-ea"/>
              <a:cs typeface="+mn-cs"/>
            </a:rPr>
            <a:t>公債費は</a:t>
          </a:r>
          <a:r>
            <a:rPr kumimoji="1" lang="ja-JP" altLang="ja-JP" sz="1000">
              <a:solidFill>
                <a:schemeClr val="dk1"/>
              </a:solidFill>
              <a:effectLst/>
              <a:latin typeface="+mn-lt"/>
              <a:ea typeface="+mn-ea"/>
              <a:cs typeface="+mn-cs"/>
            </a:rPr>
            <a:t>増加傾向となることが想定される。</a:t>
          </a:r>
          <a:endParaRPr lang="ja-JP" altLang="ja-JP" sz="1000">
            <a:effectLst/>
          </a:endParaRPr>
        </a:p>
        <a:p>
          <a:r>
            <a:rPr kumimoji="1" lang="ja-JP" altLang="en-US" sz="1000">
              <a:solidFill>
                <a:schemeClr val="dk1"/>
              </a:solidFill>
              <a:effectLst/>
              <a:latin typeface="+mn-lt"/>
              <a:ea typeface="+mn-ea"/>
              <a:cs typeface="+mn-cs"/>
            </a:rPr>
            <a:t>　また、</a:t>
          </a:r>
          <a:r>
            <a:rPr kumimoji="1" lang="ja-JP" altLang="ja-JP" sz="1000">
              <a:solidFill>
                <a:schemeClr val="dk1"/>
              </a:solidFill>
              <a:effectLst/>
              <a:latin typeface="+mn-lt"/>
              <a:ea typeface="+mn-ea"/>
              <a:cs typeface="+mn-cs"/>
            </a:rPr>
            <a:t>公営企業債では、下水道事業に係るインフラ整備、病院事業に係る医療施設整備の負担が大きくなることが予想されるため、普通建設事業の費用対効果を徹底的に追求し、新規発行に伴う事業を抑制していく。</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3370"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920" cy="25400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2920" cy="25400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2920" cy="25400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2920" cy="25400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2920" cy="25400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79</xdr:row>
      <xdr:rowOff>170180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142240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170180</xdr:rowOff>
    </xdr:from>
    <xdr:to>
      <xdr:col>24</xdr:col>
      <xdr:colOff>114300</xdr:colOff>
      <xdr:row>79</xdr:row>
      <xdr:rowOff>170180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149860</xdr:rowOff>
    </xdr:from>
    <xdr:to>
      <xdr:col>24</xdr:col>
      <xdr:colOff>25400</xdr:colOff>
      <xdr:row>77</xdr:row>
      <xdr:rowOff>10160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8006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144145</xdr:rowOff>
    </xdr:from>
    <xdr:ext cx="762000" cy="25400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34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635</xdr:rowOff>
    </xdr:from>
    <xdr:to>
      <xdr:col>24</xdr:col>
      <xdr:colOff>76200</xdr:colOff>
      <xdr:row>77</xdr:row>
      <xdr:rowOff>102235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10160</xdr:rowOff>
    </xdr:from>
    <xdr:to>
      <xdr:col>19</xdr:col>
      <xdr:colOff>187325</xdr:colOff>
      <xdr:row>77</xdr:row>
      <xdr:rowOff>60960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1181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46355</xdr:rowOff>
    </xdr:from>
    <xdr:to>
      <xdr:col>20</xdr:col>
      <xdr:colOff>38100</xdr:colOff>
      <xdr:row>77</xdr:row>
      <xdr:rowOff>147955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132715</xdr:rowOff>
    </xdr:from>
    <xdr:ext cx="731520" cy="254000"/>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36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19685</xdr:rowOff>
    </xdr:from>
    <xdr:to>
      <xdr:col>15</xdr:col>
      <xdr:colOff>98425</xdr:colOff>
      <xdr:row>77</xdr:row>
      <xdr:rowOff>60960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2133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132715</xdr:rowOff>
    </xdr:from>
    <xdr:ext cx="762000" cy="25400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19685</xdr:rowOff>
    </xdr:from>
    <xdr:to>
      <xdr:col>11</xdr:col>
      <xdr:colOff>9525</xdr:colOff>
      <xdr:row>77</xdr:row>
      <xdr:rowOff>92710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2133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33020</xdr:rowOff>
    </xdr:from>
    <xdr:to>
      <xdr:col>11</xdr:col>
      <xdr:colOff>60325</xdr:colOff>
      <xdr:row>77</xdr:row>
      <xdr:rowOff>134620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119380</xdr:rowOff>
    </xdr:from>
    <xdr:ext cx="75692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103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37465</xdr:rowOff>
    </xdr:from>
    <xdr:to>
      <xdr:col>6</xdr:col>
      <xdr:colOff>171450</xdr:colOff>
      <xdr:row>77</xdr:row>
      <xdr:rowOff>139065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149225</xdr:rowOff>
    </xdr:from>
    <xdr:ext cx="75692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97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92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99060</xdr:rowOff>
    </xdr:from>
    <xdr:to>
      <xdr:col>24</xdr:col>
      <xdr:colOff>76200</xdr:colOff>
      <xdr:row>77</xdr:row>
      <xdr:rowOff>29210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115570</xdr:rowOff>
    </xdr:from>
    <xdr:ext cx="762000" cy="25908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74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130810</xdr:rowOff>
    </xdr:from>
    <xdr:to>
      <xdr:col>20</xdr:col>
      <xdr:colOff>38100</xdr:colOff>
      <xdr:row>77</xdr:row>
      <xdr:rowOff>60960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6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71120</xdr:rowOff>
    </xdr:from>
    <xdr:ext cx="73152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2987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10160</xdr:rowOff>
    </xdr:from>
    <xdr:to>
      <xdr:col>15</xdr:col>
      <xdr:colOff>149225</xdr:colOff>
      <xdr:row>77</xdr:row>
      <xdr:rowOff>111760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1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121920</xdr:rowOff>
    </xdr:from>
    <xdr:ext cx="762000" cy="25400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806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140335</xdr:rowOff>
    </xdr:from>
    <xdr:to>
      <xdr:col>11</xdr:col>
      <xdr:colOff>60325</xdr:colOff>
      <xdr:row>77</xdr:row>
      <xdr:rowOff>70485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7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80645</xdr:rowOff>
    </xdr:from>
    <xdr:ext cx="756920"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3939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41910</xdr:rowOff>
    </xdr:from>
    <xdr:to>
      <xdr:col>6</xdr:col>
      <xdr:colOff>171450</xdr:colOff>
      <xdr:row>77</xdr:row>
      <xdr:rowOff>143510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128270</xdr:rowOff>
    </xdr:from>
    <xdr:ext cx="75692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3299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公債費以外については、物件費や補助費などの増加により類似団体平均</a:t>
          </a:r>
          <a:r>
            <a:rPr kumimoji="1" lang="ja-JP" altLang="en-US" sz="1100">
              <a:solidFill>
                <a:schemeClr val="dk1"/>
              </a:solidFill>
              <a:effectLst/>
              <a:latin typeface="+mn-lt"/>
              <a:ea typeface="+mn-ea"/>
              <a:cs typeface="+mn-cs"/>
            </a:rPr>
            <a:t>より上回って</a:t>
          </a:r>
          <a:r>
            <a:rPr kumimoji="1" lang="ja-JP" altLang="ja-JP" sz="1100">
              <a:solidFill>
                <a:schemeClr val="dk1"/>
              </a:solidFill>
              <a:effectLst/>
              <a:latin typeface="+mn-lt"/>
              <a:ea typeface="+mn-ea"/>
              <a:cs typeface="+mn-cs"/>
            </a:rPr>
            <a:t>いる。</a:t>
          </a:r>
          <a:endParaRPr lang="ja-JP" altLang="ja-JP" sz="1400">
            <a:effectLst/>
          </a:endParaRPr>
        </a:p>
        <a:p>
          <a:r>
            <a:rPr kumimoji="1" lang="ja-JP" altLang="ja-JP" sz="1100">
              <a:solidFill>
                <a:schemeClr val="dk1"/>
              </a:solidFill>
              <a:effectLst/>
              <a:latin typeface="+mn-lt"/>
              <a:ea typeface="+mn-ea"/>
              <a:cs typeface="+mn-cs"/>
            </a:rPr>
            <a:t>　今後は藤岡市行政改革大綱に基づき、質の高い行政サービスを維持し、経常経費の削減に努める。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3370"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920" cy="25400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920" cy="25908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920"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920" cy="25400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920" cy="25908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920" cy="25908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920" cy="25400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26670</xdr:rowOff>
    </xdr:from>
    <xdr:ext cx="762000" cy="259080"/>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54610</xdr:rowOff>
    </xdr:from>
    <xdr:to>
      <xdr:col>82</xdr:col>
      <xdr:colOff>196850</xdr:colOff>
      <xdr:row>81</xdr:row>
      <xdr:rowOff>54610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95250</xdr:rowOff>
    </xdr:from>
    <xdr:ext cx="762000" cy="259080"/>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16510</xdr:rowOff>
    </xdr:from>
    <xdr:to>
      <xdr:col>82</xdr:col>
      <xdr:colOff>107950</xdr:colOff>
      <xdr:row>77</xdr:row>
      <xdr:rowOff>77470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21816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69850</xdr:rowOff>
    </xdr:from>
    <xdr:ext cx="762000" cy="259080"/>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53340</xdr:rowOff>
    </xdr:from>
    <xdr:to>
      <xdr:col>82</xdr:col>
      <xdr:colOff>158750</xdr:colOff>
      <xdr:row>76</xdr:row>
      <xdr:rowOff>154940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85090</xdr:rowOff>
    </xdr:from>
    <xdr:to>
      <xdr:col>78</xdr:col>
      <xdr:colOff>69850</xdr:colOff>
      <xdr:row>77</xdr:row>
      <xdr:rowOff>16510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43840"/>
          <a:ext cx="8890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40640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50800</xdr:rowOff>
    </xdr:from>
    <xdr:ext cx="736600"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46990</xdr:rowOff>
    </xdr:from>
    <xdr:to>
      <xdr:col>73</xdr:col>
      <xdr:colOff>180975</xdr:colOff>
      <xdr:row>75</xdr:row>
      <xdr:rowOff>85090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562840"/>
          <a:ext cx="889000" cy="381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123190</xdr:rowOff>
    </xdr:from>
    <xdr:ext cx="762000" cy="25400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46990</xdr:rowOff>
    </xdr:from>
    <xdr:to>
      <xdr:col>69</xdr:col>
      <xdr:colOff>92075</xdr:colOff>
      <xdr:row>76</xdr:row>
      <xdr:rowOff>73660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562840"/>
          <a:ext cx="889000" cy="541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10160</xdr:rowOff>
    </xdr:from>
    <xdr:ext cx="75692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27940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92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92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92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26670</xdr:rowOff>
    </xdr:from>
    <xdr:to>
      <xdr:col>82</xdr:col>
      <xdr:colOff>158750</xdr:colOff>
      <xdr:row>77</xdr:row>
      <xdr:rowOff>128270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170180</xdr:rowOff>
    </xdr:from>
    <xdr:ext cx="762000" cy="259080"/>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00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137160</xdr:rowOff>
    </xdr:from>
    <xdr:to>
      <xdr:col>78</xdr:col>
      <xdr:colOff>120650</xdr:colOff>
      <xdr:row>77</xdr:row>
      <xdr:rowOff>67310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52070</xdr:rowOff>
    </xdr:from>
    <xdr:ext cx="736600" cy="25400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25372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34290</xdr:rowOff>
    </xdr:from>
    <xdr:to>
      <xdr:col>74</xdr:col>
      <xdr:colOff>31750</xdr:colOff>
      <xdr:row>75</xdr:row>
      <xdr:rowOff>135890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120650</xdr:rowOff>
    </xdr:from>
    <xdr:ext cx="762000" cy="25400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9794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72</xdr:row>
      <xdr:rowOff>167640</xdr:rowOff>
    </xdr:from>
    <xdr:to>
      <xdr:col>69</xdr:col>
      <xdr:colOff>142875</xdr:colOff>
      <xdr:row>73</xdr:row>
      <xdr:rowOff>97790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1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107950</xdr:rowOff>
    </xdr:from>
    <xdr:ext cx="75692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2809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22860</xdr:rowOff>
    </xdr:from>
    <xdr:to>
      <xdr:col>65</xdr:col>
      <xdr:colOff>53975</xdr:colOff>
      <xdr:row>76</xdr:row>
      <xdr:rowOff>124460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5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109220</xdr:rowOff>
    </xdr:from>
    <xdr:ext cx="762000" cy="25400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394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群馬県藤岡市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6400" cy="27051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400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400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400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400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400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74930</xdr:rowOff>
    </xdr:from>
    <xdr:to>
      <xdr:col>29</xdr:col>
      <xdr:colOff>127000</xdr:colOff>
      <xdr:row>20</xdr:row>
      <xdr:rowOff>165100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79955"/>
          <a:ext cx="0" cy="14617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137160</xdr:rowOff>
    </xdr:from>
    <xdr:ext cx="756920"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78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165100</xdr:rowOff>
    </xdr:from>
    <xdr:to>
      <xdr:col>30</xdr:col>
      <xdr:colOff>25400</xdr:colOff>
      <xdr:row>20</xdr:row>
      <xdr:rowOff>165100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6417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160655</xdr:rowOff>
    </xdr:from>
    <xdr:ext cx="75692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78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74930</xdr:rowOff>
    </xdr:from>
    <xdr:to>
      <xdr:col>30</xdr:col>
      <xdr:colOff>25400</xdr:colOff>
      <xdr:row>12</xdr:row>
      <xdr:rowOff>74930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799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103505</xdr:rowOff>
    </xdr:from>
    <xdr:to>
      <xdr:col>29</xdr:col>
      <xdr:colOff>127000</xdr:colOff>
      <xdr:row>19</xdr:row>
      <xdr:rowOff>20320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237230"/>
          <a:ext cx="647700" cy="882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26670</xdr:rowOff>
    </xdr:from>
    <xdr:ext cx="756920"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495"/>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10160</xdr:rowOff>
    </xdr:from>
    <xdr:to>
      <xdr:col>29</xdr:col>
      <xdr:colOff>177800</xdr:colOff>
      <xdr:row>17</xdr:row>
      <xdr:rowOff>111760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72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20320</xdr:rowOff>
    </xdr:from>
    <xdr:to>
      <xdr:col>26</xdr:col>
      <xdr:colOff>50800</xdr:colOff>
      <xdr:row>19</xdr:row>
      <xdr:rowOff>68580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325495"/>
          <a:ext cx="69850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132080</xdr:rowOff>
    </xdr:from>
    <xdr:to>
      <xdr:col>26</xdr:col>
      <xdr:colOff>101600</xdr:colOff>
      <xdr:row>18</xdr:row>
      <xdr:rowOff>61595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943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71755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5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68580</xdr:rowOff>
    </xdr:from>
    <xdr:to>
      <xdr:col>22</xdr:col>
      <xdr:colOff>114300</xdr:colOff>
      <xdr:row>19</xdr:row>
      <xdr:rowOff>74930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373755"/>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166370</xdr:rowOff>
    </xdr:from>
    <xdr:to>
      <xdr:col>22</xdr:col>
      <xdr:colOff>165100</xdr:colOff>
      <xdr:row>18</xdr:row>
      <xdr:rowOff>96520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12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106680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71120</xdr:rowOff>
    </xdr:from>
    <xdr:to>
      <xdr:col>18</xdr:col>
      <xdr:colOff>177800</xdr:colOff>
      <xdr:row>19</xdr:row>
      <xdr:rowOff>74930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a:off x="2908300" y="3376295"/>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9525</xdr:rowOff>
    </xdr:from>
    <xdr:to>
      <xdr:col>19</xdr:col>
      <xdr:colOff>38100</xdr:colOff>
      <xdr:row>18</xdr:row>
      <xdr:rowOff>111125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143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121285</xdr:rowOff>
    </xdr:from>
    <xdr:ext cx="762000" cy="25400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1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37465</xdr:rowOff>
    </xdr:from>
    <xdr:to>
      <xdr:col>15</xdr:col>
      <xdr:colOff>101600</xdr:colOff>
      <xdr:row>18</xdr:row>
      <xdr:rowOff>139065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7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149225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92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52705</xdr:rowOff>
    </xdr:from>
    <xdr:to>
      <xdr:col>29</xdr:col>
      <xdr:colOff>177800</xdr:colOff>
      <xdr:row>18</xdr:row>
      <xdr:rowOff>154940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1864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24765</xdr:rowOff>
    </xdr:from>
    <xdr:ext cx="756920"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584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76,729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140970</xdr:rowOff>
    </xdr:from>
    <xdr:to>
      <xdr:col>26</xdr:col>
      <xdr:colOff>101600</xdr:colOff>
      <xdr:row>19</xdr:row>
      <xdr:rowOff>71120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274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55880</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610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72,111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17780</xdr:rowOff>
    </xdr:from>
    <xdr:to>
      <xdr:col>22</xdr:col>
      <xdr:colOff>165100</xdr:colOff>
      <xdr:row>19</xdr:row>
      <xdr:rowOff>119380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322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104140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09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69,555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24130</xdr:rowOff>
    </xdr:from>
    <xdr:to>
      <xdr:col>19</xdr:col>
      <xdr:colOff>38100</xdr:colOff>
      <xdr:row>19</xdr:row>
      <xdr:rowOff>125730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329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110490</xdr:rowOff>
    </xdr:from>
    <xdr:ext cx="762000" cy="25400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156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69,248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20320</xdr:rowOff>
    </xdr:from>
    <xdr:to>
      <xdr:col>15</xdr:col>
      <xdr:colOff>101600</xdr:colOff>
      <xdr:row>19</xdr:row>
      <xdr:rowOff>121920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325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107315</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69,417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640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64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00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125095</xdr:rowOff>
    </xdr:from>
    <xdr:to>
      <xdr:col>29</xdr:col>
      <xdr:colOff>127000</xdr:colOff>
      <xdr:row>37</xdr:row>
      <xdr:rowOff>329565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0496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300990</xdr:rowOff>
    </xdr:from>
    <xdr:ext cx="756920"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56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329565</xdr:rowOff>
    </xdr:from>
    <xdr:to>
      <xdr:col>30</xdr:col>
      <xdr:colOff>25400</xdr:colOff>
      <xdr:row>37</xdr:row>
      <xdr:rowOff>329565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542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39370</xdr:rowOff>
    </xdr:from>
    <xdr:ext cx="756920" cy="2584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70"/>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125095</xdr:rowOff>
    </xdr:from>
    <xdr:to>
      <xdr:col>30</xdr:col>
      <xdr:colOff>25400</xdr:colOff>
      <xdr:row>33</xdr:row>
      <xdr:rowOff>125095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049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52705</xdr:rowOff>
    </xdr:from>
    <xdr:to>
      <xdr:col>29</xdr:col>
      <xdr:colOff>127000</xdr:colOff>
      <xdr:row>36</xdr:row>
      <xdr:rowOff>64135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7005955"/>
          <a:ext cx="647700" cy="114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314960</xdr:rowOff>
    </xdr:from>
    <xdr:ext cx="756920" cy="25654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410"/>
          <a:ext cx="75692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126365</xdr:rowOff>
    </xdr:from>
    <xdr:to>
      <xdr:col>29</xdr:col>
      <xdr:colOff>177800</xdr:colOff>
      <xdr:row>35</xdr:row>
      <xdr:rowOff>228600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736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243205</xdr:rowOff>
    </xdr:from>
    <xdr:to>
      <xdr:col>26</xdr:col>
      <xdr:colOff>50800</xdr:colOff>
      <xdr:row>36</xdr:row>
      <xdr:rowOff>52705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305300" y="6853555"/>
          <a:ext cx="698500" cy="152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116840</xdr:rowOff>
    </xdr:from>
    <xdr:to>
      <xdr:col>26</xdr:col>
      <xdr:colOff>101600</xdr:colOff>
      <xdr:row>35</xdr:row>
      <xdr:rowOff>217805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7271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228600</xdr:rowOff>
    </xdr:from>
    <xdr:ext cx="736600" cy="25971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605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243205</xdr:rowOff>
    </xdr:from>
    <xdr:to>
      <xdr:col>22</xdr:col>
      <xdr:colOff>114300</xdr:colOff>
      <xdr:row>35</xdr:row>
      <xdr:rowOff>292100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6853555"/>
          <a:ext cx="698500" cy="488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125095</xdr:rowOff>
    </xdr:from>
    <xdr:to>
      <xdr:col>22</xdr:col>
      <xdr:colOff>165100</xdr:colOff>
      <xdr:row>35</xdr:row>
      <xdr:rowOff>226060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7354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236855</xdr:rowOff>
    </xdr:from>
    <xdr:ext cx="762000" cy="25527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4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207010</xdr:rowOff>
    </xdr:from>
    <xdr:to>
      <xdr:col>18</xdr:col>
      <xdr:colOff>177800</xdr:colOff>
      <xdr:row>35</xdr:row>
      <xdr:rowOff>292100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a:off x="2908300" y="6817360"/>
          <a:ext cx="698500" cy="850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250190</xdr:rowOff>
    </xdr:from>
    <xdr:ext cx="762000" cy="25273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6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196215</xdr:rowOff>
    </xdr:from>
    <xdr:to>
      <xdr:col>15</xdr:col>
      <xdr:colOff>101600</xdr:colOff>
      <xdr:row>35</xdr:row>
      <xdr:rowOff>297180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8065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282575</xdr:rowOff>
    </xdr:from>
    <xdr:ext cx="762000" cy="25463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9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92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13335</xdr:rowOff>
    </xdr:from>
    <xdr:to>
      <xdr:col>29</xdr:col>
      <xdr:colOff>177800</xdr:colOff>
      <xdr:row>36</xdr:row>
      <xdr:rowOff>114935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966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328295</xdr:rowOff>
    </xdr:from>
    <xdr:ext cx="756920" cy="25463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38645"/>
          <a:ext cx="756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8,174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1905</xdr:rowOff>
    </xdr:from>
    <xdr:to>
      <xdr:col>26</xdr:col>
      <xdr:colOff>101600</xdr:colOff>
      <xdr:row>36</xdr:row>
      <xdr:rowOff>103505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955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88265</xdr:rowOff>
    </xdr:from>
    <xdr:ext cx="736600" cy="25527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415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8,521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192405</xdr:rowOff>
    </xdr:from>
    <xdr:to>
      <xdr:col>22</xdr:col>
      <xdr:colOff>165100</xdr:colOff>
      <xdr:row>35</xdr:row>
      <xdr:rowOff>294640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8027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278130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88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13,198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240665</xdr:rowOff>
    </xdr:from>
    <xdr:to>
      <xdr:col>19</xdr:col>
      <xdr:colOff>38100</xdr:colOff>
      <xdr:row>35</xdr:row>
      <xdr:rowOff>342900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8510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327025</xdr:rowOff>
    </xdr:from>
    <xdr:ext cx="762000" cy="25590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373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156210</xdr:rowOff>
    </xdr:from>
    <xdr:to>
      <xdr:col>15</xdr:col>
      <xdr:colOff>101600</xdr:colOff>
      <xdr:row>35</xdr:row>
      <xdr:rowOff>258445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7665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267335</xdr:rowOff>
    </xdr:from>
    <xdr:ext cx="762000" cy="2584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34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14,296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群馬県藤岡市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61,551
60,341
180.29
31,605,270
30,406,019
1,026,685
16,478,423
21,819,405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400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400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0550" cy="25400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0550"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055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0550" cy="25400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12065</xdr:rowOff>
    </xdr:from>
    <xdr:to>
      <xdr:col>24</xdr:col>
      <xdr:colOff>62865</xdr:colOff>
      <xdr:row>38</xdr:row>
      <xdr:rowOff>112395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7015"/>
          <a:ext cx="127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116205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112395</xdr:rowOff>
    </xdr:from>
    <xdr:to>
      <xdr:col>24</xdr:col>
      <xdr:colOff>152400</xdr:colOff>
      <xdr:row>38</xdr:row>
      <xdr:rowOff>112395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130175</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12065</xdr:rowOff>
    </xdr:from>
    <xdr:to>
      <xdr:col>24</xdr:col>
      <xdr:colOff>152400</xdr:colOff>
      <xdr:row>31</xdr:row>
      <xdr:rowOff>12065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114300</xdr:rowOff>
    </xdr:from>
    <xdr:to>
      <xdr:col>24</xdr:col>
      <xdr:colOff>63500</xdr:colOff>
      <xdr:row>38</xdr:row>
      <xdr:rowOff>29845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57950"/>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93345</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6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70485</xdr:rowOff>
    </xdr:from>
    <xdr:to>
      <xdr:col>24</xdr:col>
      <xdr:colOff>114300</xdr:colOff>
      <xdr:row>36</xdr:row>
      <xdr:rowOff>635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29845</xdr:rowOff>
    </xdr:from>
    <xdr:to>
      <xdr:col>19</xdr:col>
      <xdr:colOff>177800</xdr:colOff>
      <xdr:row>38</xdr:row>
      <xdr:rowOff>59690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4494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10160</xdr:rowOff>
    </xdr:from>
    <xdr:to>
      <xdr:col>20</xdr:col>
      <xdr:colOff>38100</xdr:colOff>
      <xdr:row>36</xdr:row>
      <xdr:rowOff>111760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128270</xdr:rowOff>
    </xdr:from>
    <xdr:ext cx="529590"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59575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59690</xdr:rowOff>
    </xdr:from>
    <xdr:to>
      <xdr:col>15</xdr:col>
      <xdr:colOff>50800</xdr:colOff>
      <xdr:row>38</xdr:row>
      <xdr:rowOff>61595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747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xdr:rowOff>
    </xdr:from>
    <xdr:to>
      <xdr:col>15</xdr:col>
      <xdr:colOff>101600</xdr:colOff>
      <xdr:row>36</xdr:row>
      <xdr:rowOff>118110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134620</xdr:rowOff>
    </xdr:from>
    <xdr:ext cx="529590" cy="25400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59639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46990</xdr:rowOff>
    </xdr:from>
    <xdr:to>
      <xdr:col>10</xdr:col>
      <xdr:colOff>114300</xdr:colOff>
      <xdr:row>38</xdr:row>
      <xdr:rowOff>61595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620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34290</xdr:rowOff>
    </xdr:from>
    <xdr:to>
      <xdr:col>10</xdr:col>
      <xdr:colOff>165100</xdr:colOff>
      <xdr:row>36</xdr:row>
      <xdr:rowOff>135890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152400</xdr:rowOff>
    </xdr:from>
    <xdr:ext cx="52959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59817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63500</xdr:rowOff>
    </xdr:from>
    <xdr:to>
      <xdr:col>6</xdr:col>
      <xdr:colOff>38100</xdr:colOff>
      <xdr:row>36</xdr:row>
      <xdr:rowOff>164465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9525</xdr:rowOff>
    </xdr:from>
    <xdr:ext cx="529590" cy="25400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0102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63500</xdr:rowOff>
    </xdr:from>
    <xdr:to>
      <xdr:col>24</xdr:col>
      <xdr:colOff>114300</xdr:colOff>
      <xdr:row>37</xdr:row>
      <xdr:rowOff>165100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41910</xdr:rowOff>
    </xdr:from>
    <xdr:ext cx="534670" cy="25400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8556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60,057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150495</xdr:rowOff>
    </xdr:from>
    <xdr:to>
      <xdr:col>20</xdr:col>
      <xdr:colOff>38100</xdr:colOff>
      <xdr:row>38</xdr:row>
      <xdr:rowOff>80645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38</xdr:row>
      <xdr:rowOff>71755</xdr:rowOff>
    </xdr:from>
    <xdr:ext cx="52959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65868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8890</xdr:rowOff>
    </xdr:from>
    <xdr:to>
      <xdr:col>15</xdr:col>
      <xdr:colOff>101600</xdr:colOff>
      <xdr:row>38</xdr:row>
      <xdr:rowOff>110490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101600</xdr:rowOff>
    </xdr:from>
    <xdr:ext cx="52959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66167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10795</xdr:rowOff>
    </xdr:from>
    <xdr:to>
      <xdr:col>10</xdr:col>
      <xdr:colOff>165100</xdr:colOff>
      <xdr:row>38</xdr:row>
      <xdr:rowOff>112395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2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103505</xdr:rowOff>
    </xdr:from>
    <xdr:ext cx="52959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66186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167640</xdr:rowOff>
    </xdr:from>
    <xdr:to>
      <xdr:col>6</xdr:col>
      <xdr:colOff>38100</xdr:colOff>
      <xdr:row>38</xdr:row>
      <xdr:rowOff>97790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88900</xdr:rowOff>
    </xdr:from>
    <xdr:ext cx="529590" cy="25400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66040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3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3840" cy="25400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400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745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0550" cy="25400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0550" cy="2584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0550" cy="25908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0550" cy="254000"/>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33020</xdr:rowOff>
    </xdr:from>
    <xdr:to>
      <xdr:col>24</xdr:col>
      <xdr:colOff>62865</xdr:colOff>
      <xdr:row>58</xdr:row>
      <xdr:rowOff>163195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520"/>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167005</xdr:rowOff>
    </xdr:from>
    <xdr:ext cx="534670" cy="254000"/>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1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163195</xdr:rowOff>
    </xdr:from>
    <xdr:to>
      <xdr:col>24</xdr:col>
      <xdr:colOff>152400</xdr:colOff>
      <xdr:row>58</xdr:row>
      <xdr:rowOff>163195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151130</xdr:rowOff>
    </xdr:from>
    <xdr:ext cx="598805" cy="259080"/>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33020</xdr:rowOff>
    </xdr:from>
    <xdr:to>
      <xdr:col>24</xdr:col>
      <xdr:colOff>152400</xdr:colOff>
      <xdr:row>50</xdr:row>
      <xdr:rowOff>33020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71120</xdr:rowOff>
    </xdr:from>
    <xdr:to>
      <xdr:col>24</xdr:col>
      <xdr:colOff>63500</xdr:colOff>
      <xdr:row>57</xdr:row>
      <xdr:rowOff>83820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4377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79375</xdr:rowOff>
    </xdr:from>
    <xdr:ext cx="534670" cy="2584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56515</xdr:rowOff>
    </xdr:from>
    <xdr:to>
      <xdr:col>24</xdr:col>
      <xdr:colOff>114300</xdr:colOff>
      <xdr:row>56</xdr:row>
      <xdr:rowOff>158115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56515</xdr:rowOff>
    </xdr:from>
    <xdr:to>
      <xdr:col>19</xdr:col>
      <xdr:colOff>177800</xdr:colOff>
      <xdr:row>57</xdr:row>
      <xdr:rowOff>83820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2916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96520</xdr:rowOff>
    </xdr:from>
    <xdr:to>
      <xdr:col>20</xdr:col>
      <xdr:colOff>38100</xdr:colOff>
      <xdr:row>57</xdr:row>
      <xdr:rowOff>26670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43180</xdr:rowOff>
    </xdr:from>
    <xdr:ext cx="529590" cy="25400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29965" y="94729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56515</xdr:rowOff>
    </xdr:from>
    <xdr:to>
      <xdr:col>15</xdr:col>
      <xdr:colOff>50800</xdr:colOff>
      <xdr:row>57</xdr:row>
      <xdr:rowOff>128270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2916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82550</xdr:rowOff>
    </xdr:from>
    <xdr:to>
      <xdr:col>15</xdr:col>
      <xdr:colOff>101600</xdr:colOff>
      <xdr:row>57</xdr:row>
      <xdr:rowOff>12700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29210</xdr:rowOff>
    </xdr:from>
    <xdr:ext cx="529590" cy="25400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0965" y="94589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109220</xdr:rowOff>
    </xdr:from>
    <xdr:to>
      <xdr:col>10</xdr:col>
      <xdr:colOff>114300</xdr:colOff>
      <xdr:row>57</xdr:row>
      <xdr:rowOff>128270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a:off x="1130300" y="98818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127635</xdr:rowOff>
    </xdr:from>
    <xdr:to>
      <xdr:col>10</xdr:col>
      <xdr:colOff>165100</xdr:colOff>
      <xdr:row>57</xdr:row>
      <xdr:rowOff>57785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74930</xdr:rowOff>
    </xdr:from>
    <xdr:ext cx="529590" cy="25400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1965" y="95046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635</xdr:rowOff>
    </xdr:from>
    <xdr:to>
      <xdr:col>6</xdr:col>
      <xdr:colOff>38100</xdr:colOff>
      <xdr:row>57</xdr:row>
      <xdr:rowOff>102235</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118745</xdr:rowOff>
    </xdr:from>
    <xdr:ext cx="52959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2965" y="95484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20320</xdr:rowOff>
    </xdr:from>
    <xdr:to>
      <xdr:col>24</xdr:col>
      <xdr:colOff>114300</xdr:colOff>
      <xdr:row>57</xdr:row>
      <xdr:rowOff>121920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9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170180</xdr:rowOff>
    </xdr:from>
    <xdr:ext cx="534670" cy="259080"/>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71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64,048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33020</xdr:rowOff>
    </xdr:from>
    <xdr:to>
      <xdr:col>20</xdr:col>
      <xdr:colOff>38100</xdr:colOff>
      <xdr:row>57</xdr:row>
      <xdr:rowOff>134620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125730</xdr:rowOff>
    </xdr:from>
    <xdr:ext cx="52959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29965" y="98983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6350</xdr:rowOff>
    </xdr:from>
    <xdr:to>
      <xdr:col>15</xdr:col>
      <xdr:colOff>101600</xdr:colOff>
      <xdr:row>57</xdr:row>
      <xdr:rowOff>107315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79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98425</xdr:rowOff>
    </xdr:from>
    <xdr:ext cx="529590" cy="25400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0965" y="98710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77470</xdr:rowOff>
    </xdr:from>
    <xdr:to>
      <xdr:col>10</xdr:col>
      <xdr:colOff>165100</xdr:colOff>
      <xdr:row>58</xdr:row>
      <xdr:rowOff>7620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170180</xdr:rowOff>
    </xdr:from>
    <xdr:ext cx="529590" cy="25908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1965" y="99428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58,788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58420</xdr:rowOff>
    </xdr:from>
    <xdr:to>
      <xdr:col>6</xdr:col>
      <xdr:colOff>38100</xdr:colOff>
      <xdr:row>57</xdr:row>
      <xdr:rowOff>160020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3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151130</xdr:rowOff>
    </xdr:from>
    <xdr:ext cx="529590" cy="259080"/>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2965" y="99237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60,540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3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3840"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400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4000"/>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166370</xdr:rowOff>
    </xdr:from>
    <xdr:to>
      <xdr:col>24</xdr:col>
      <xdr:colOff>62865</xdr:colOff>
      <xdr:row>79</xdr:row>
      <xdr:rowOff>6350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870"/>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9525</xdr:rowOff>
    </xdr:from>
    <xdr:ext cx="469900" cy="254000"/>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407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6350</xdr:rowOff>
    </xdr:from>
    <xdr:to>
      <xdr:col>24</xdr:col>
      <xdr:colOff>152400</xdr:colOff>
      <xdr:row>79</xdr:row>
      <xdr:rowOff>6350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112395</xdr:rowOff>
    </xdr:from>
    <xdr:ext cx="534670" cy="254000"/>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4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166370</xdr:rowOff>
    </xdr:from>
    <xdr:to>
      <xdr:col>24</xdr:col>
      <xdr:colOff>152400</xdr:colOff>
      <xdr:row>70</xdr:row>
      <xdr:rowOff>166370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71755</xdr:rowOff>
    </xdr:from>
    <xdr:to>
      <xdr:col>24</xdr:col>
      <xdr:colOff>63500</xdr:colOff>
      <xdr:row>78</xdr:row>
      <xdr:rowOff>74930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4485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130810</xdr:rowOff>
    </xdr:from>
    <xdr:ext cx="469900" cy="259080"/>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10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107950</xdr:rowOff>
    </xdr:from>
    <xdr:to>
      <xdr:col>24</xdr:col>
      <xdr:colOff>114300</xdr:colOff>
      <xdr:row>78</xdr:row>
      <xdr:rowOff>38100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71755</xdr:rowOff>
    </xdr:from>
    <xdr:to>
      <xdr:col>19</xdr:col>
      <xdr:colOff>177800</xdr:colOff>
      <xdr:row>78</xdr:row>
      <xdr:rowOff>77470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448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140970</xdr:rowOff>
    </xdr:from>
    <xdr:to>
      <xdr:col>20</xdr:col>
      <xdr:colOff>38100</xdr:colOff>
      <xdr:row>78</xdr:row>
      <xdr:rowOff>71120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87630</xdr:rowOff>
    </xdr:from>
    <xdr:ext cx="464820" cy="25400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350" y="131178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73660</xdr:rowOff>
    </xdr:from>
    <xdr:to>
      <xdr:col>15</xdr:col>
      <xdr:colOff>50800</xdr:colOff>
      <xdr:row>78</xdr:row>
      <xdr:rowOff>77470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467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114300</xdr:rowOff>
    </xdr:from>
    <xdr:to>
      <xdr:col>15</xdr:col>
      <xdr:colOff>101600</xdr:colOff>
      <xdr:row>78</xdr:row>
      <xdr:rowOff>44450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60960</xdr:rowOff>
    </xdr:from>
    <xdr:ext cx="46482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350" y="13091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70485</xdr:rowOff>
    </xdr:from>
    <xdr:to>
      <xdr:col>10</xdr:col>
      <xdr:colOff>114300</xdr:colOff>
      <xdr:row>78</xdr:row>
      <xdr:rowOff>73660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435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120650</xdr:rowOff>
    </xdr:from>
    <xdr:to>
      <xdr:col>10</xdr:col>
      <xdr:colOff>165100</xdr:colOff>
      <xdr:row>78</xdr:row>
      <xdr:rowOff>50165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66675</xdr:rowOff>
    </xdr:from>
    <xdr:ext cx="464820" cy="25400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350" y="1309687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97790</xdr:rowOff>
    </xdr:from>
    <xdr:ext cx="464820" cy="25400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350" y="131279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24130</xdr:rowOff>
    </xdr:from>
    <xdr:to>
      <xdr:col>24</xdr:col>
      <xdr:colOff>114300</xdr:colOff>
      <xdr:row>78</xdr:row>
      <xdr:rowOff>125730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110490</xdr:rowOff>
    </xdr:from>
    <xdr:ext cx="469900" cy="254000"/>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1214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20955</xdr:rowOff>
    </xdr:from>
    <xdr:to>
      <xdr:col>20</xdr:col>
      <xdr:colOff>38100</xdr:colOff>
      <xdr:row>78</xdr:row>
      <xdr:rowOff>122555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9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113665</xdr:rowOff>
    </xdr:from>
    <xdr:ext cx="464820" cy="2584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350" y="134867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26670</xdr:rowOff>
    </xdr:from>
    <xdr:to>
      <xdr:col>15</xdr:col>
      <xdr:colOff>101600</xdr:colOff>
      <xdr:row>78</xdr:row>
      <xdr:rowOff>128270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119380</xdr:rowOff>
    </xdr:from>
    <xdr:ext cx="464820" cy="2590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350" y="134924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22860</xdr:rowOff>
    </xdr:from>
    <xdr:to>
      <xdr:col>10</xdr:col>
      <xdr:colOff>165100</xdr:colOff>
      <xdr:row>78</xdr:row>
      <xdr:rowOff>124460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115570</xdr:rowOff>
    </xdr:from>
    <xdr:ext cx="464820" cy="25908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350" y="134886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19685</xdr:rowOff>
    </xdr:from>
    <xdr:to>
      <xdr:col>6</xdr:col>
      <xdr:colOff>38100</xdr:colOff>
      <xdr:row>78</xdr:row>
      <xdr:rowOff>121285</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9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112395</xdr:rowOff>
    </xdr:from>
    <xdr:ext cx="464820" cy="254000"/>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350" y="1348549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3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400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0550" cy="25400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0550"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0550" cy="259080"/>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0550" cy="254000"/>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6350</xdr:rowOff>
    </xdr:from>
    <xdr:to>
      <xdr:col>24</xdr:col>
      <xdr:colOff>62865</xdr:colOff>
      <xdr:row>98</xdr:row>
      <xdr:rowOff>76835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83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80645</xdr:rowOff>
    </xdr:from>
    <xdr:ext cx="534670" cy="259080"/>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76835</xdr:rowOff>
    </xdr:from>
    <xdr:to>
      <xdr:col>24</xdr:col>
      <xdr:colOff>152400</xdr:colOff>
      <xdr:row>98</xdr:row>
      <xdr:rowOff>76835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8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123825</xdr:rowOff>
    </xdr:from>
    <xdr:ext cx="598805" cy="254000"/>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287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6350</xdr:rowOff>
    </xdr:from>
    <xdr:to>
      <xdr:col>24</xdr:col>
      <xdr:colOff>152400</xdr:colOff>
      <xdr:row>91</xdr:row>
      <xdr:rowOff>6350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107315</xdr:rowOff>
    </xdr:from>
    <xdr:to>
      <xdr:col>24</xdr:col>
      <xdr:colOff>63500</xdr:colOff>
      <xdr:row>95</xdr:row>
      <xdr:rowOff>3810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23615"/>
          <a:ext cx="8382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109220</xdr:rowOff>
    </xdr:from>
    <xdr:ext cx="598805" cy="254000"/>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552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130175</xdr:rowOff>
    </xdr:from>
    <xdr:to>
      <xdr:col>24</xdr:col>
      <xdr:colOff>114300</xdr:colOff>
      <xdr:row>95</xdr:row>
      <xdr:rowOff>60325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3810</xdr:rowOff>
    </xdr:from>
    <xdr:to>
      <xdr:col>19</xdr:col>
      <xdr:colOff>177800</xdr:colOff>
      <xdr:row>95</xdr:row>
      <xdr:rowOff>137160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29156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79375</xdr:rowOff>
    </xdr:from>
    <xdr:to>
      <xdr:col>20</xdr:col>
      <xdr:colOff>38100</xdr:colOff>
      <xdr:row>96</xdr:row>
      <xdr:rowOff>9525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635</xdr:rowOff>
    </xdr:from>
    <xdr:ext cx="593725"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580" y="164598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635</xdr:rowOff>
    </xdr:from>
    <xdr:to>
      <xdr:col>15</xdr:col>
      <xdr:colOff>50800</xdr:colOff>
      <xdr:row>95</xdr:row>
      <xdr:rowOff>137160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88385"/>
          <a:ext cx="8890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10160</xdr:rowOff>
    </xdr:from>
    <xdr:to>
      <xdr:col>15</xdr:col>
      <xdr:colOff>101600</xdr:colOff>
      <xdr:row>96</xdr:row>
      <xdr:rowOff>111760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102870</xdr:rowOff>
    </xdr:from>
    <xdr:ext cx="52959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0965" y="16562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635</xdr:rowOff>
    </xdr:from>
    <xdr:to>
      <xdr:col>10</xdr:col>
      <xdr:colOff>114300</xdr:colOff>
      <xdr:row>96</xdr:row>
      <xdr:rowOff>104140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88385"/>
          <a:ext cx="889000" cy="274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29845</xdr:rowOff>
    </xdr:from>
    <xdr:to>
      <xdr:col>10</xdr:col>
      <xdr:colOff>165100</xdr:colOff>
      <xdr:row>95</xdr:row>
      <xdr:rowOff>132080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122555</xdr:rowOff>
    </xdr:from>
    <xdr:ext cx="593725" cy="25400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580" y="1641030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158115</xdr:rowOff>
    </xdr:from>
    <xdr:to>
      <xdr:col>6</xdr:col>
      <xdr:colOff>38100</xdr:colOff>
      <xdr:row>97</xdr:row>
      <xdr:rowOff>88265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79375</xdr:rowOff>
    </xdr:from>
    <xdr:ext cx="529590" cy="2584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2965" y="167100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56515</xdr:rowOff>
    </xdr:from>
    <xdr:to>
      <xdr:col>24</xdr:col>
      <xdr:colOff>114300</xdr:colOff>
      <xdr:row>94</xdr:row>
      <xdr:rowOff>158115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7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79375</xdr:rowOff>
    </xdr:from>
    <xdr:ext cx="598805" cy="2584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242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122,534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124460</xdr:rowOff>
    </xdr:from>
    <xdr:to>
      <xdr:col>20</xdr:col>
      <xdr:colOff>38100</xdr:colOff>
      <xdr:row>95</xdr:row>
      <xdr:rowOff>54610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4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71120</xdr:rowOff>
    </xdr:from>
    <xdr:ext cx="593725"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580" y="160159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117,224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86360</xdr:rowOff>
    </xdr:from>
    <xdr:to>
      <xdr:col>15</xdr:col>
      <xdr:colOff>101600</xdr:colOff>
      <xdr:row>96</xdr:row>
      <xdr:rowOff>16510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7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33020</xdr:rowOff>
    </xdr:from>
    <xdr:ext cx="59372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580" y="161493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106,701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121285</xdr:rowOff>
    </xdr:from>
    <xdr:to>
      <xdr:col>10</xdr:col>
      <xdr:colOff>165100</xdr:colOff>
      <xdr:row>95</xdr:row>
      <xdr:rowOff>52070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37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67945</xdr:rowOff>
    </xdr:from>
    <xdr:ext cx="593725" cy="2584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580" y="1601279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53340</xdr:rowOff>
    </xdr:from>
    <xdr:to>
      <xdr:col>6</xdr:col>
      <xdr:colOff>38100</xdr:colOff>
      <xdr:row>96</xdr:row>
      <xdr:rowOff>154940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1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171450</xdr:rowOff>
    </xdr:from>
    <xdr:ext cx="529590" cy="259080"/>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2965" y="16287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58,110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3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3840" cy="25400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080" y="6969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99060</xdr:rowOff>
    </xdr:from>
    <xdr:to>
      <xdr:col>59</xdr:col>
      <xdr:colOff>50800</xdr:colOff>
      <xdr:row>39</xdr:row>
      <xdr:rowOff>99060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128270</xdr:rowOff>
    </xdr:from>
    <xdr:ext cx="53149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400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90550" cy="25400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5664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0550" cy="2584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370" y="5337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0550" cy="259080"/>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370" y="5010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0550" cy="254000"/>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135890</xdr:rowOff>
    </xdr:from>
    <xdr:to>
      <xdr:col>54</xdr:col>
      <xdr:colOff>189865</xdr:colOff>
      <xdr:row>39</xdr:row>
      <xdr:rowOff>165100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740"/>
          <a:ext cx="1270" cy="1057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168910</xdr:rowOff>
    </xdr:from>
    <xdr:ext cx="534670" cy="254000"/>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46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165100</xdr:rowOff>
    </xdr:from>
    <xdr:to>
      <xdr:col>55</xdr:col>
      <xdr:colOff>88900</xdr:colOff>
      <xdr:row>39</xdr:row>
      <xdr:rowOff>165100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82550</xdr:rowOff>
    </xdr:from>
    <xdr:ext cx="598805" cy="259080"/>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9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135890</xdr:rowOff>
    </xdr:from>
    <xdr:to>
      <xdr:col>55</xdr:col>
      <xdr:colOff>88900</xdr:colOff>
      <xdr:row>33</xdr:row>
      <xdr:rowOff>135890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135255</xdr:rowOff>
    </xdr:from>
    <xdr:to>
      <xdr:col>55</xdr:col>
      <xdr:colOff>0</xdr:colOff>
      <xdr:row>37</xdr:row>
      <xdr:rowOff>157480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47890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45720</xdr:rowOff>
    </xdr:from>
    <xdr:ext cx="534670" cy="259080"/>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9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22860</xdr:rowOff>
    </xdr:from>
    <xdr:to>
      <xdr:col>55</xdr:col>
      <xdr:colOff>50800</xdr:colOff>
      <xdr:row>37</xdr:row>
      <xdr:rowOff>124460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109220</xdr:rowOff>
    </xdr:from>
    <xdr:to>
      <xdr:col>50</xdr:col>
      <xdr:colOff>114300</xdr:colOff>
      <xdr:row>37</xdr:row>
      <xdr:rowOff>157480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45287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11430</xdr:rowOff>
    </xdr:from>
    <xdr:to>
      <xdr:col>50</xdr:col>
      <xdr:colOff>165100</xdr:colOff>
      <xdr:row>37</xdr:row>
      <xdr:rowOff>113030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129540</xdr:rowOff>
    </xdr:from>
    <xdr:ext cx="52959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1965" y="61302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109220</xdr:rowOff>
    </xdr:from>
    <xdr:to>
      <xdr:col>45</xdr:col>
      <xdr:colOff>177800</xdr:colOff>
      <xdr:row>37</xdr:row>
      <xdr:rowOff>166370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45287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8890</xdr:rowOff>
    </xdr:from>
    <xdr:to>
      <xdr:col>46</xdr:col>
      <xdr:colOff>38100</xdr:colOff>
      <xdr:row>37</xdr:row>
      <xdr:rowOff>110490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127000</xdr:rowOff>
    </xdr:from>
    <xdr:ext cx="52959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2965" y="6127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66040</xdr:rowOff>
    </xdr:from>
    <xdr:to>
      <xdr:col>41</xdr:col>
      <xdr:colOff>50800</xdr:colOff>
      <xdr:row>37</xdr:row>
      <xdr:rowOff>166370</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80990"/>
          <a:ext cx="889000" cy="1129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43180</xdr:rowOff>
    </xdr:from>
    <xdr:to>
      <xdr:col>41</xdr:col>
      <xdr:colOff>101600</xdr:colOff>
      <xdr:row>37</xdr:row>
      <xdr:rowOff>144780</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161925</xdr:rowOff>
    </xdr:from>
    <xdr:ext cx="52959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3965" y="61626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149860</xdr:rowOff>
    </xdr:from>
    <xdr:to>
      <xdr:col>36</xdr:col>
      <xdr:colOff>165100</xdr:colOff>
      <xdr:row>31</xdr:row>
      <xdr:rowOff>80010</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96520</xdr:rowOff>
    </xdr:from>
    <xdr:ext cx="593725"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580" y="50685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84455</xdr:rowOff>
    </xdr:from>
    <xdr:to>
      <xdr:col>55</xdr:col>
      <xdr:colOff>50800</xdr:colOff>
      <xdr:row>38</xdr:row>
      <xdr:rowOff>14605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63500</xdr:rowOff>
    </xdr:from>
    <xdr:ext cx="534670" cy="254000"/>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4071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106680</xdr:rowOff>
    </xdr:from>
    <xdr:to>
      <xdr:col>50</xdr:col>
      <xdr:colOff>165100</xdr:colOff>
      <xdr:row>38</xdr:row>
      <xdr:rowOff>36830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45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27940</xdr:rowOff>
    </xdr:from>
    <xdr:ext cx="529590"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1965" y="65430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56,121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58420</xdr:rowOff>
    </xdr:from>
    <xdr:to>
      <xdr:col>46</xdr:col>
      <xdr:colOff>38100</xdr:colOff>
      <xdr:row>37</xdr:row>
      <xdr:rowOff>160020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40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151130</xdr:rowOff>
    </xdr:from>
    <xdr:ext cx="529590" cy="259080"/>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2965" y="64947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60,524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114935</xdr:rowOff>
    </xdr:from>
    <xdr:to>
      <xdr:col>41</xdr:col>
      <xdr:colOff>101600</xdr:colOff>
      <xdr:row>38</xdr:row>
      <xdr:rowOff>45085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36195</xdr:rowOff>
    </xdr:from>
    <xdr:ext cx="529590" cy="259080"/>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3965" y="65512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55,363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15240</xdr:rowOff>
    </xdr:from>
    <xdr:to>
      <xdr:col>36</xdr:col>
      <xdr:colOff>165100</xdr:colOff>
      <xdr:row>31</xdr:row>
      <xdr:rowOff>116840</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3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107950</xdr:rowOff>
    </xdr:from>
    <xdr:ext cx="593725" cy="259080"/>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580" y="54229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159,045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3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3840" cy="25400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99060</xdr:rowOff>
    </xdr:from>
    <xdr:to>
      <xdr:col>59</xdr:col>
      <xdr:colOff>50800</xdr:colOff>
      <xdr:row>59</xdr:row>
      <xdr:rowOff>99060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128270</xdr:rowOff>
    </xdr:from>
    <xdr:ext cx="53149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400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505" y="9745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4000"/>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505" y="9093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0550" cy="2584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0550" cy="25908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0550" cy="254000"/>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74930</xdr:rowOff>
    </xdr:from>
    <xdr:to>
      <xdr:col>54</xdr:col>
      <xdr:colOff>189865</xdr:colOff>
      <xdr:row>59</xdr:row>
      <xdr:rowOff>114300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743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118110</xdr:rowOff>
    </xdr:from>
    <xdr:ext cx="534670" cy="259080"/>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114300</xdr:rowOff>
    </xdr:from>
    <xdr:to>
      <xdr:col>55</xdr:col>
      <xdr:colOff>88900</xdr:colOff>
      <xdr:row>59</xdr:row>
      <xdr:rowOff>114300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20955</xdr:rowOff>
    </xdr:from>
    <xdr:ext cx="598805" cy="254000"/>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0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74930</xdr:rowOff>
    </xdr:from>
    <xdr:to>
      <xdr:col>55</xdr:col>
      <xdr:colOff>88900</xdr:colOff>
      <xdr:row>50</xdr:row>
      <xdr:rowOff>74930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123825</xdr:rowOff>
    </xdr:from>
    <xdr:to>
      <xdr:col>55</xdr:col>
      <xdr:colOff>0</xdr:colOff>
      <xdr:row>54</xdr:row>
      <xdr:rowOff>100330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039225"/>
          <a:ext cx="838200" cy="319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84455</xdr:rowOff>
    </xdr:from>
    <xdr:ext cx="534670" cy="259080"/>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42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106045</xdr:rowOff>
    </xdr:from>
    <xdr:to>
      <xdr:col>55</xdr:col>
      <xdr:colOff>50800</xdr:colOff>
      <xdr:row>56</xdr:row>
      <xdr:rowOff>36195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100330</xdr:rowOff>
    </xdr:from>
    <xdr:to>
      <xdr:col>50</xdr:col>
      <xdr:colOff>114300</xdr:colOff>
      <xdr:row>56</xdr:row>
      <xdr:rowOff>8890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358630"/>
          <a:ext cx="8890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27305</xdr:rowOff>
    </xdr:from>
    <xdr:to>
      <xdr:col>50</xdr:col>
      <xdr:colOff>165100</xdr:colOff>
      <xdr:row>56</xdr:row>
      <xdr:rowOff>128905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120650</xdr:rowOff>
    </xdr:from>
    <xdr:ext cx="529590" cy="25400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1965" y="97218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101600</xdr:rowOff>
    </xdr:from>
    <xdr:to>
      <xdr:col>45</xdr:col>
      <xdr:colOff>177800</xdr:colOff>
      <xdr:row>56</xdr:row>
      <xdr:rowOff>8890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53135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6985</xdr:rowOff>
    </xdr:from>
    <xdr:to>
      <xdr:col>46</xdr:col>
      <xdr:colOff>38100</xdr:colOff>
      <xdr:row>56</xdr:row>
      <xdr:rowOff>109220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99695</xdr:rowOff>
    </xdr:from>
    <xdr:ext cx="529590" cy="25400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2965" y="97008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101600</xdr:rowOff>
    </xdr:from>
    <xdr:to>
      <xdr:col>41</xdr:col>
      <xdr:colOff>50800</xdr:colOff>
      <xdr:row>55</xdr:row>
      <xdr:rowOff>113030</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5313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3810</xdr:rowOff>
    </xdr:from>
    <xdr:to>
      <xdr:col>41</xdr:col>
      <xdr:colOff>101600</xdr:colOff>
      <xdr:row>56</xdr:row>
      <xdr:rowOff>105410</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96520</xdr:rowOff>
    </xdr:from>
    <xdr:ext cx="52959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3965" y="96977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18415</xdr:rowOff>
    </xdr:from>
    <xdr:to>
      <xdr:col>36</xdr:col>
      <xdr:colOff>165100</xdr:colOff>
      <xdr:row>55</xdr:row>
      <xdr:rowOff>120650</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136525</xdr:rowOff>
    </xdr:from>
    <xdr:ext cx="529590" cy="2584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4965" y="922337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52</xdr:row>
      <xdr:rowOff>73025</xdr:rowOff>
    </xdr:from>
    <xdr:to>
      <xdr:col>55</xdr:col>
      <xdr:colOff>50800</xdr:colOff>
      <xdr:row>53</xdr:row>
      <xdr:rowOff>3175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898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95885</xdr:rowOff>
    </xdr:from>
    <xdr:ext cx="534670" cy="259080"/>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8839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91,979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49530</xdr:rowOff>
    </xdr:from>
    <xdr:to>
      <xdr:col>50</xdr:col>
      <xdr:colOff>165100</xdr:colOff>
      <xdr:row>54</xdr:row>
      <xdr:rowOff>151130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30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52</xdr:row>
      <xdr:rowOff>167640</xdr:rowOff>
    </xdr:from>
    <xdr:ext cx="529590" cy="254000"/>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1965" y="90830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72,417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129540</xdr:rowOff>
    </xdr:from>
    <xdr:to>
      <xdr:col>46</xdr:col>
      <xdr:colOff>38100</xdr:colOff>
      <xdr:row>56</xdr:row>
      <xdr:rowOff>59690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55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76200</xdr:rowOff>
    </xdr:from>
    <xdr:ext cx="529590" cy="254000"/>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2965" y="93345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50800</xdr:rowOff>
    </xdr:from>
    <xdr:to>
      <xdr:col>41</xdr:col>
      <xdr:colOff>101600</xdr:colOff>
      <xdr:row>55</xdr:row>
      <xdr:rowOff>152400</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48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168910</xdr:rowOff>
    </xdr:from>
    <xdr:ext cx="529590" cy="25400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3965" y="92557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61,825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62230</xdr:rowOff>
    </xdr:from>
    <xdr:to>
      <xdr:col>36</xdr:col>
      <xdr:colOff>165100</xdr:colOff>
      <xdr:row>55</xdr:row>
      <xdr:rowOff>163830</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49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154940</xdr:rowOff>
    </xdr:from>
    <xdr:ext cx="529590" cy="25400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4965" y="95846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3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3840" cy="254000"/>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400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4000"/>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4000"/>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4000"/>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106045</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545"/>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4000"/>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52705</xdr:rowOff>
    </xdr:from>
    <xdr:ext cx="534670" cy="254000"/>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7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106045</xdr:rowOff>
    </xdr:from>
    <xdr:to>
      <xdr:col>55</xdr:col>
      <xdr:colOff>88900</xdr:colOff>
      <xdr:row>70</xdr:row>
      <xdr:rowOff>106045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106045</xdr:rowOff>
    </xdr:from>
    <xdr:to>
      <xdr:col>55</xdr:col>
      <xdr:colOff>0</xdr:colOff>
      <xdr:row>73</xdr:row>
      <xdr:rowOff>128270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2107545"/>
          <a:ext cx="838200" cy="536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19050</xdr:rowOff>
    </xdr:from>
    <xdr:ext cx="469900" cy="254000"/>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22070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40640</xdr:rowOff>
    </xdr:from>
    <xdr:to>
      <xdr:col>55</xdr:col>
      <xdr:colOff>50800</xdr:colOff>
      <xdr:row>77</xdr:row>
      <xdr:rowOff>142240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128270</xdr:rowOff>
    </xdr:from>
    <xdr:to>
      <xdr:col>50</xdr:col>
      <xdr:colOff>114300</xdr:colOff>
      <xdr:row>75</xdr:row>
      <xdr:rowOff>73660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2644120"/>
          <a:ext cx="889000" cy="288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34925</xdr:rowOff>
    </xdr:from>
    <xdr:to>
      <xdr:col>50</xdr:col>
      <xdr:colOff>165100</xdr:colOff>
      <xdr:row>77</xdr:row>
      <xdr:rowOff>136525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127635</xdr:rowOff>
    </xdr:from>
    <xdr:ext cx="46482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350" y="133292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73660</xdr:rowOff>
    </xdr:from>
    <xdr:to>
      <xdr:col>45</xdr:col>
      <xdr:colOff>177800</xdr:colOff>
      <xdr:row>75</xdr:row>
      <xdr:rowOff>114935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293241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3175</xdr:rowOff>
    </xdr:from>
    <xdr:to>
      <xdr:col>46</xdr:col>
      <xdr:colOff>38100</xdr:colOff>
      <xdr:row>77</xdr:row>
      <xdr:rowOff>104775</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95885</xdr:rowOff>
    </xdr:from>
    <xdr:ext cx="52959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2965" y="132975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68580</xdr:rowOff>
    </xdr:from>
    <xdr:to>
      <xdr:col>41</xdr:col>
      <xdr:colOff>50800</xdr:colOff>
      <xdr:row>75</xdr:row>
      <xdr:rowOff>114935</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292733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135255</xdr:rowOff>
    </xdr:from>
    <xdr:to>
      <xdr:col>41</xdr:col>
      <xdr:colOff>101600</xdr:colOff>
      <xdr:row>77</xdr:row>
      <xdr:rowOff>65405</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56515</xdr:rowOff>
    </xdr:from>
    <xdr:ext cx="529590" cy="2584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3965" y="1325816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7620</xdr:rowOff>
    </xdr:from>
    <xdr:to>
      <xdr:col>36</xdr:col>
      <xdr:colOff>165100</xdr:colOff>
      <xdr:row>76</xdr:row>
      <xdr:rowOff>109220</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100330</xdr:rowOff>
    </xdr:from>
    <xdr:ext cx="529590" cy="25400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4965" y="131305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70</xdr:row>
      <xdr:rowOff>55245</xdr:rowOff>
    </xdr:from>
    <xdr:to>
      <xdr:col>55</xdr:col>
      <xdr:colOff>50800</xdr:colOff>
      <xdr:row>70</xdr:row>
      <xdr:rowOff>156845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205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8255</xdr:rowOff>
    </xdr:from>
    <xdr:ext cx="534670" cy="254000"/>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20097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61,482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73</xdr:row>
      <xdr:rowOff>77470</xdr:rowOff>
    </xdr:from>
    <xdr:to>
      <xdr:col>50</xdr:col>
      <xdr:colOff>165100</xdr:colOff>
      <xdr:row>74</xdr:row>
      <xdr:rowOff>7620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259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72</xdr:row>
      <xdr:rowOff>24130</xdr:rowOff>
    </xdr:from>
    <xdr:ext cx="529590"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1965" y="123685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22860</xdr:rowOff>
    </xdr:from>
    <xdr:to>
      <xdr:col>46</xdr:col>
      <xdr:colOff>38100</xdr:colOff>
      <xdr:row>75</xdr:row>
      <xdr:rowOff>124460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28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140970</xdr:rowOff>
    </xdr:from>
    <xdr:ext cx="529590"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2965" y="126568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75</xdr:row>
      <xdr:rowOff>64135</xdr:rowOff>
    </xdr:from>
    <xdr:to>
      <xdr:col>41</xdr:col>
      <xdr:colOff>101600</xdr:colOff>
      <xdr:row>75</xdr:row>
      <xdr:rowOff>166370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2922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10795</xdr:rowOff>
    </xdr:from>
    <xdr:ext cx="529590" cy="2584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3965" y="1269809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23,597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17780</xdr:rowOff>
    </xdr:from>
    <xdr:to>
      <xdr:col>36</xdr:col>
      <xdr:colOff>165100</xdr:colOff>
      <xdr:row>75</xdr:row>
      <xdr:rowOff>119380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287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135890</xdr:rowOff>
    </xdr:from>
    <xdr:ext cx="529590" cy="25908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4965" y="126517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25,608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3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3840" cy="25908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080" y="16930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400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400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505" y="15951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1495" cy="2584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0550" cy="259080"/>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0550" cy="25400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151765</xdr:rowOff>
    </xdr:from>
    <xdr:to>
      <xdr:col>54</xdr:col>
      <xdr:colOff>189865</xdr:colOff>
      <xdr:row>98</xdr:row>
      <xdr:rowOff>112395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26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116205</xdr:rowOff>
    </xdr:from>
    <xdr:ext cx="469900" cy="259080"/>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112395</xdr:rowOff>
    </xdr:from>
    <xdr:to>
      <xdr:col>55</xdr:col>
      <xdr:colOff>88900</xdr:colOff>
      <xdr:row>98</xdr:row>
      <xdr:rowOff>112395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98425</xdr:rowOff>
    </xdr:from>
    <xdr:ext cx="534670" cy="254000"/>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47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151765</xdr:rowOff>
    </xdr:from>
    <xdr:to>
      <xdr:col>55</xdr:col>
      <xdr:colOff>88900</xdr:colOff>
      <xdr:row>90</xdr:row>
      <xdr:rowOff>151765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15240</xdr:rowOff>
    </xdr:from>
    <xdr:to>
      <xdr:col>55</xdr:col>
      <xdr:colOff>0</xdr:colOff>
      <xdr:row>97</xdr:row>
      <xdr:rowOff>39370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664589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98425</xdr:rowOff>
    </xdr:from>
    <xdr:ext cx="534670" cy="254000"/>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72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75565</xdr:rowOff>
    </xdr:from>
    <xdr:to>
      <xdr:col>55</xdr:col>
      <xdr:colOff>50800</xdr:colOff>
      <xdr:row>96</xdr:row>
      <xdr:rowOff>6350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15240</xdr:rowOff>
    </xdr:from>
    <xdr:to>
      <xdr:col>50</xdr:col>
      <xdr:colOff>114300</xdr:colOff>
      <xdr:row>97</xdr:row>
      <xdr:rowOff>111125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64589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6350</xdr:rowOff>
    </xdr:from>
    <xdr:to>
      <xdr:col>50</xdr:col>
      <xdr:colOff>165100</xdr:colOff>
      <xdr:row>96</xdr:row>
      <xdr:rowOff>107315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123825</xdr:rowOff>
    </xdr:from>
    <xdr:ext cx="529590" cy="25400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1965" y="162401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166370</xdr:rowOff>
    </xdr:from>
    <xdr:to>
      <xdr:col>45</xdr:col>
      <xdr:colOff>177800</xdr:colOff>
      <xdr:row>97</xdr:row>
      <xdr:rowOff>111125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625570"/>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13335</xdr:rowOff>
    </xdr:from>
    <xdr:to>
      <xdr:col>46</xdr:col>
      <xdr:colOff>38100</xdr:colOff>
      <xdr:row>96</xdr:row>
      <xdr:rowOff>114935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132080</xdr:rowOff>
    </xdr:from>
    <xdr:ext cx="529590" cy="25400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2965" y="162483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166370</xdr:rowOff>
    </xdr:from>
    <xdr:to>
      <xdr:col>41</xdr:col>
      <xdr:colOff>50800</xdr:colOff>
      <xdr:row>96</xdr:row>
      <xdr:rowOff>171450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6255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34925</xdr:rowOff>
    </xdr:from>
    <xdr:to>
      <xdr:col>41</xdr:col>
      <xdr:colOff>101600</xdr:colOff>
      <xdr:row>96</xdr:row>
      <xdr:rowOff>136525</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153035</xdr:rowOff>
    </xdr:from>
    <xdr:ext cx="52959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3965" y="162693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135890</xdr:rowOff>
    </xdr:from>
    <xdr:to>
      <xdr:col>36</xdr:col>
      <xdr:colOff>165100</xdr:colOff>
      <xdr:row>96</xdr:row>
      <xdr:rowOff>66040</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82550</xdr:rowOff>
    </xdr:from>
    <xdr:ext cx="52959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4965" y="161988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160020</xdr:rowOff>
    </xdr:from>
    <xdr:to>
      <xdr:col>55</xdr:col>
      <xdr:colOff>50800</xdr:colOff>
      <xdr:row>97</xdr:row>
      <xdr:rowOff>90170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61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138430</xdr:rowOff>
    </xdr:from>
    <xdr:ext cx="534670" cy="259080"/>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597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135890</xdr:rowOff>
    </xdr:from>
    <xdr:to>
      <xdr:col>50</xdr:col>
      <xdr:colOff>165100</xdr:colOff>
      <xdr:row>97</xdr:row>
      <xdr:rowOff>66040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59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57150</xdr:rowOff>
    </xdr:from>
    <xdr:ext cx="529590"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1965" y="166878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26,128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60325</xdr:rowOff>
    </xdr:from>
    <xdr:to>
      <xdr:col>46</xdr:col>
      <xdr:colOff>38100</xdr:colOff>
      <xdr:row>97</xdr:row>
      <xdr:rowOff>161925</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69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153035</xdr:rowOff>
    </xdr:from>
    <xdr:ext cx="529590" cy="25908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2965" y="167836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20,264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114935</xdr:rowOff>
    </xdr:from>
    <xdr:to>
      <xdr:col>41</xdr:col>
      <xdr:colOff>101600</xdr:colOff>
      <xdr:row>97</xdr:row>
      <xdr:rowOff>45085</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57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36195</xdr:rowOff>
    </xdr:from>
    <xdr:ext cx="529590" cy="25908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3965" y="166668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27,396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120650</xdr:rowOff>
    </xdr:from>
    <xdr:to>
      <xdr:col>36</xdr:col>
      <xdr:colOff>165100</xdr:colOff>
      <xdr:row>97</xdr:row>
      <xdr:rowOff>50800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57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41910</xdr:rowOff>
    </xdr:from>
    <xdr:ext cx="529590" cy="25400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4965" y="166725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3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3840" cy="25400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400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4000"/>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4000"/>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400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31115</xdr:rowOff>
    </xdr:from>
    <xdr:to>
      <xdr:col>85</xdr:col>
      <xdr:colOff>126365</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4000"/>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149225</xdr:rowOff>
    </xdr:from>
    <xdr:ext cx="534670" cy="259080"/>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31115</xdr:rowOff>
    </xdr:from>
    <xdr:to>
      <xdr:col>86</xdr:col>
      <xdr:colOff>25400</xdr:colOff>
      <xdr:row>32</xdr:row>
      <xdr:rowOff>31115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128270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4337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21590</xdr:rowOff>
    </xdr:from>
    <xdr:ext cx="469900" cy="259080"/>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170180</xdr:rowOff>
    </xdr:from>
    <xdr:to>
      <xdr:col>85</xdr:col>
      <xdr:colOff>177800</xdr:colOff>
      <xdr:row>38</xdr:row>
      <xdr:rowOff>100330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117475</xdr:rowOff>
    </xdr:from>
    <xdr:to>
      <xdr:col>81</xdr:col>
      <xdr:colOff>50800</xdr:colOff>
      <xdr:row>38</xdr:row>
      <xdr:rowOff>128270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3257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144145</xdr:rowOff>
    </xdr:from>
    <xdr:to>
      <xdr:col>81</xdr:col>
      <xdr:colOff>101600</xdr:colOff>
      <xdr:row>38</xdr:row>
      <xdr:rowOff>74930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7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91440</xdr:rowOff>
    </xdr:from>
    <xdr:ext cx="46482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350" y="62636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635</xdr:rowOff>
    </xdr:from>
    <xdr:to>
      <xdr:col>76</xdr:col>
      <xdr:colOff>114300</xdr:colOff>
      <xdr:row>38</xdr:row>
      <xdr:rowOff>117475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51573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146050</xdr:rowOff>
    </xdr:from>
    <xdr:to>
      <xdr:col>76</xdr:col>
      <xdr:colOff>165100</xdr:colOff>
      <xdr:row>38</xdr:row>
      <xdr:rowOff>76200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92710</xdr:rowOff>
    </xdr:from>
    <xdr:ext cx="46482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350" y="6264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75565</xdr:rowOff>
    </xdr:from>
    <xdr:to>
      <xdr:col>71</xdr:col>
      <xdr:colOff>177800</xdr:colOff>
      <xdr:row>38</xdr:row>
      <xdr:rowOff>635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41921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150495</xdr:rowOff>
    </xdr:from>
    <xdr:to>
      <xdr:col>72</xdr:col>
      <xdr:colOff>38100</xdr:colOff>
      <xdr:row>38</xdr:row>
      <xdr:rowOff>80645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72390</xdr:rowOff>
    </xdr:from>
    <xdr:ext cx="46482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350" y="65874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63500</xdr:rowOff>
    </xdr:from>
    <xdr:to>
      <xdr:col>67</xdr:col>
      <xdr:colOff>101600</xdr:colOff>
      <xdr:row>37</xdr:row>
      <xdr:rowOff>165100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156210</xdr:rowOff>
    </xdr:from>
    <xdr:ext cx="464820" cy="25400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350" y="64998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3810</xdr:rowOff>
    </xdr:from>
    <xdr:ext cx="249555" cy="259080"/>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77470</xdr:rowOff>
    </xdr:from>
    <xdr:to>
      <xdr:col>81</xdr:col>
      <xdr:colOff>101600</xdr:colOff>
      <xdr:row>39</xdr:row>
      <xdr:rowOff>7620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38</xdr:row>
      <xdr:rowOff>170180</xdr:rowOff>
    </xdr:from>
    <xdr:ext cx="378460"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70" y="66852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66675</xdr:rowOff>
    </xdr:from>
    <xdr:to>
      <xdr:col>76</xdr:col>
      <xdr:colOff>165100</xdr:colOff>
      <xdr:row>38</xdr:row>
      <xdr:rowOff>168275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8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38</xdr:row>
      <xdr:rowOff>159385</xdr:rowOff>
    </xdr:from>
    <xdr:ext cx="378460" cy="2584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70" y="66744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121285</xdr:rowOff>
    </xdr:from>
    <xdr:to>
      <xdr:col>72</xdr:col>
      <xdr:colOff>38100</xdr:colOff>
      <xdr:row>38</xdr:row>
      <xdr:rowOff>52070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464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67945</xdr:rowOff>
    </xdr:from>
    <xdr:ext cx="464820" cy="2584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468350" y="624014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24765</xdr:rowOff>
    </xdr:from>
    <xdr:to>
      <xdr:col>67</xdr:col>
      <xdr:colOff>101600</xdr:colOff>
      <xdr:row>37</xdr:row>
      <xdr:rowOff>126365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3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35</xdr:row>
      <xdr:rowOff>143510</xdr:rowOff>
    </xdr:from>
    <xdr:ext cx="464820" cy="25400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579350" y="61442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3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840" cy="254000"/>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840" cy="25400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4475"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447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4475"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4475"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4475"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4475"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4475" cy="25908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4475" cy="25908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3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3840" cy="25908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080" y="13501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400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505" y="13174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4000"/>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505" y="12522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0550" cy="25908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0550" cy="25400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31750</xdr:rowOff>
    </xdr:from>
    <xdr:to>
      <xdr:col>85</xdr:col>
      <xdr:colOff>126365</xdr:colOff>
      <xdr:row>78</xdr:row>
      <xdr:rowOff>79375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83185</xdr:rowOff>
    </xdr:from>
    <xdr:ext cx="534670" cy="259080"/>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79375</xdr:rowOff>
    </xdr:from>
    <xdr:to>
      <xdr:col>86</xdr:col>
      <xdr:colOff>25400</xdr:colOff>
      <xdr:row>78</xdr:row>
      <xdr:rowOff>79375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149860</xdr:rowOff>
    </xdr:from>
    <xdr:ext cx="534670" cy="259080"/>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31750</xdr:rowOff>
    </xdr:from>
    <xdr:to>
      <xdr:col>86</xdr:col>
      <xdr:colOff>25400</xdr:colOff>
      <xdr:row>70</xdr:row>
      <xdr:rowOff>31750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24130</xdr:rowOff>
    </xdr:from>
    <xdr:to>
      <xdr:col>85</xdr:col>
      <xdr:colOff>127000</xdr:colOff>
      <xdr:row>76</xdr:row>
      <xdr:rowOff>26670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05433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70485</xdr:rowOff>
    </xdr:from>
    <xdr:ext cx="534670" cy="259080"/>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47625</xdr:rowOff>
    </xdr:from>
    <xdr:to>
      <xdr:col>85</xdr:col>
      <xdr:colOff>177800</xdr:colOff>
      <xdr:row>75</xdr:row>
      <xdr:rowOff>149225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151130</xdr:rowOff>
    </xdr:from>
    <xdr:to>
      <xdr:col>81</xdr:col>
      <xdr:colOff>50800</xdr:colOff>
      <xdr:row>76</xdr:row>
      <xdr:rowOff>24130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00988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6350</xdr:rowOff>
    </xdr:from>
    <xdr:to>
      <xdr:col>81</xdr:col>
      <xdr:colOff>101600</xdr:colOff>
      <xdr:row>75</xdr:row>
      <xdr:rowOff>107315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5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123825</xdr:rowOff>
    </xdr:from>
    <xdr:ext cx="529590" cy="25400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3965" y="126396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151130</xdr:rowOff>
    </xdr:from>
    <xdr:to>
      <xdr:col>76</xdr:col>
      <xdr:colOff>114300</xdr:colOff>
      <xdr:row>76</xdr:row>
      <xdr:rowOff>5080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0988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29210</xdr:rowOff>
    </xdr:from>
    <xdr:to>
      <xdr:col>76</xdr:col>
      <xdr:colOff>165100</xdr:colOff>
      <xdr:row>75</xdr:row>
      <xdr:rowOff>130175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146685</xdr:rowOff>
    </xdr:from>
    <xdr:ext cx="529590" cy="25400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4965" y="126625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165100</xdr:rowOff>
    </xdr:from>
    <xdr:to>
      <xdr:col>71</xdr:col>
      <xdr:colOff>177800</xdr:colOff>
      <xdr:row>76</xdr:row>
      <xdr:rowOff>5080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0238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24130</xdr:rowOff>
    </xdr:from>
    <xdr:to>
      <xdr:col>72</xdr:col>
      <xdr:colOff>38100</xdr:colOff>
      <xdr:row>75</xdr:row>
      <xdr:rowOff>125730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142240</xdr:rowOff>
    </xdr:from>
    <xdr:ext cx="52959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5965" y="126580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86360</xdr:rowOff>
    </xdr:from>
    <xdr:to>
      <xdr:col>67</xdr:col>
      <xdr:colOff>101600</xdr:colOff>
      <xdr:row>76</xdr:row>
      <xdr:rowOff>15875</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5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32385</xdr:rowOff>
    </xdr:from>
    <xdr:ext cx="529590" cy="25400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6965" y="127196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147320</xdr:rowOff>
    </xdr:from>
    <xdr:to>
      <xdr:col>85</xdr:col>
      <xdr:colOff>177800</xdr:colOff>
      <xdr:row>76</xdr:row>
      <xdr:rowOff>77470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0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125730</xdr:rowOff>
    </xdr:from>
    <xdr:ext cx="534670" cy="259080"/>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984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35,910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144780</xdr:rowOff>
    </xdr:from>
    <xdr:to>
      <xdr:col>81</xdr:col>
      <xdr:colOff>101600</xdr:colOff>
      <xdr:row>76</xdr:row>
      <xdr:rowOff>74930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66040</xdr:rowOff>
    </xdr:from>
    <xdr:ext cx="529590" cy="25400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3965" y="130962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36,095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100330</xdr:rowOff>
    </xdr:from>
    <xdr:to>
      <xdr:col>76</xdr:col>
      <xdr:colOff>165100</xdr:colOff>
      <xdr:row>76</xdr:row>
      <xdr:rowOff>30480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95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21590</xdr:rowOff>
    </xdr:from>
    <xdr:ext cx="529590"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4965" y="130517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38,788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125730</xdr:rowOff>
    </xdr:from>
    <xdr:to>
      <xdr:col>72</xdr:col>
      <xdr:colOff>38100</xdr:colOff>
      <xdr:row>76</xdr:row>
      <xdr:rowOff>55880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46990</xdr:rowOff>
    </xdr:from>
    <xdr:ext cx="529590"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5965" y="130771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37,262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114300</xdr:rowOff>
    </xdr:from>
    <xdr:to>
      <xdr:col>67</xdr:col>
      <xdr:colOff>101600</xdr:colOff>
      <xdr:row>76</xdr:row>
      <xdr:rowOff>44450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35560</xdr:rowOff>
    </xdr:from>
    <xdr:ext cx="529590" cy="25908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6965" y="13065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3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84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400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0550"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0550" cy="25400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78740</xdr:rowOff>
    </xdr:from>
    <xdr:to>
      <xdr:col>85</xdr:col>
      <xdr:colOff>126365</xdr:colOff>
      <xdr:row>99</xdr:row>
      <xdr:rowOff>38100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6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41910</xdr:rowOff>
    </xdr:from>
    <xdr:ext cx="378460" cy="254000"/>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46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38100</xdr:rowOff>
    </xdr:from>
    <xdr:to>
      <xdr:col>86</xdr:col>
      <xdr:colOff>25400</xdr:colOff>
      <xdr:row>99</xdr:row>
      <xdr:rowOff>38100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25400</xdr:rowOff>
    </xdr:from>
    <xdr:ext cx="598805" cy="259080"/>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78740</xdr:rowOff>
    </xdr:from>
    <xdr:to>
      <xdr:col>86</xdr:col>
      <xdr:colOff>25400</xdr:colOff>
      <xdr:row>91</xdr:row>
      <xdr:rowOff>78740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54610</xdr:rowOff>
    </xdr:from>
    <xdr:to>
      <xdr:col>85</xdr:col>
      <xdr:colOff>127000</xdr:colOff>
      <xdr:row>98</xdr:row>
      <xdr:rowOff>109855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856710"/>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55245</xdr:rowOff>
    </xdr:from>
    <xdr:ext cx="534670" cy="254000"/>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44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32385</xdr:rowOff>
    </xdr:from>
    <xdr:to>
      <xdr:col>85</xdr:col>
      <xdr:colOff>177800</xdr:colOff>
      <xdr:row>97</xdr:row>
      <xdr:rowOff>133985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109855</xdr:rowOff>
    </xdr:from>
    <xdr:to>
      <xdr:col>81</xdr:col>
      <xdr:colOff>50800</xdr:colOff>
      <xdr:row>99</xdr:row>
      <xdr:rowOff>14605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1195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29845</xdr:rowOff>
    </xdr:from>
    <xdr:to>
      <xdr:col>81</xdr:col>
      <xdr:colOff>101600</xdr:colOff>
      <xdr:row>97</xdr:row>
      <xdr:rowOff>132080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147955</xdr:rowOff>
    </xdr:from>
    <xdr:ext cx="529590" cy="2584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3965" y="164357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66040</xdr:rowOff>
    </xdr:from>
    <xdr:to>
      <xdr:col>76</xdr:col>
      <xdr:colOff>114300</xdr:colOff>
      <xdr:row>99</xdr:row>
      <xdr:rowOff>14605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525240"/>
          <a:ext cx="889000" cy="462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12700</xdr:rowOff>
    </xdr:from>
    <xdr:to>
      <xdr:col>76</xdr:col>
      <xdr:colOff>165100</xdr:colOff>
      <xdr:row>97</xdr:row>
      <xdr:rowOff>114300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130810</xdr:rowOff>
    </xdr:from>
    <xdr:ext cx="52959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4965" y="164185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66040</xdr:rowOff>
    </xdr:from>
    <xdr:to>
      <xdr:col>71</xdr:col>
      <xdr:colOff>177800</xdr:colOff>
      <xdr:row>99</xdr:row>
      <xdr:rowOff>22860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525240"/>
          <a:ext cx="889000" cy="471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1270</xdr:rowOff>
    </xdr:from>
    <xdr:to>
      <xdr:col>72</xdr:col>
      <xdr:colOff>38100</xdr:colOff>
      <xdr:row>97</xdr:row>
      <xdr:rowOff>102870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93980</xdr:rowOff>
    </xdr:from>
    <xdr:ext cx="52959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5965" y="16724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123190</xdr:rowOff>
    </xdr:from>
    <xdr:to>
      <xdr:col>67</xdr:col>
      <xdr:colOff>101600</xdr:colOff>
      <xdr:row>98</xdr:row>
      <xdr:rowOff>53340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69850</xdr:rowOff>
    </xdr:from>
    <xdr:ext cx="52959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6965" y="165290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3810</xdr:rowOff>
    </xdr:from>
    <xdr:to>
      <xdr:col>85</xdr:col>
      <xdr:colOff>177800</xdr:colOff>
      <xdr:row>98</xdr:row>
      <xdr:rowOff>105410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0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153670</xdr:rowOff>
    </xdr:from>
    <xdr:ext cx="534670" cy="259080"/>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84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59055</xdr:rowOff>
    </xdr:from>
    <xdr:to>
      <xdr:col>81</xdr:col>
      <xdr:colOff>101600</xdr:colOff>
      <xdr:row>98</xdr:row>
      <xdr:rowOff>160655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6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151765</xdr:rowOff>
    </xdr:from>
    <xdr:ext cx="464820"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350" y="169538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135255</xdr:rowOff>
    </xdr:from>
    <xdr:to>
      <xdr:col>76</xdr:col>
      <xdr:colOff>165100</xdr:colOff>
      <xdr:row>99</xdr:row>
      <xdr:rowOff>65405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3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99</xdr:row>
      <xdr:rowOff>56515</xdr:rowOff>
    </xdr:from>
    <xdr:ext cx="464820" cy="2584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350" y="170300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15240</xdr:rowOff>
    </xdr:from>
    <xdr:to>
      <xdr:col>72</xdr:col>
      <xdr:colOff>38100</xdr:colOff>
      <xdr:row>96</xdr:row>
      <xdr:rowOff>116840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47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133350</xdr:rowOff>
    </xdr:from>
    <xdr:ext cx="529590" cy="25400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5965" y="162496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38,821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143510</xdr:rowOff>
    </xdr:from>
    <xdr:to>
      <xdr:col>67</xdr:col>
      <xdr:colOff>101600</xdr:colOff>
      <xdr:row>99</xdr:row>
      <xdr:rowOff>73660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4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64770</xdr:rowOff>
    </xdr:from>
    <xdr:ext cx="464820" cy="25400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350" y="1703832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3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840" cy="25400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400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400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400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00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99060</xdr:rowOff>
    </xdr:from>
    <xdr:to>
      <xdr:col>116</xdr:col>
      <xdr:colOff>62865</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460"/>
          <a:ext cx="1270" cy="1069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4000"/>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45720</xdr:rowOff>
    </xdr:from>
    <xdr:ext cx="534670" cy="259080"/>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99060</xdr:rowOff>
    </xdr:from>
    <xdr:to>
      <xdr:col>116</xdr:col>
      <xdr:colOff>152400</xdr:colOff>
      <xdr:row>32</xdr:row>
      <xdr:rowOff>99060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129540</xdr:rowOff>
    </xdr:from>
    <xdr:ext cx="469900" cy="259080"/>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106680</xdr:rowOff>
    </xdr:from>
    <xdr:to>
      <xdr:col>116</xdr:col>
      <xdr:colOff>114300</xdr:colOff>
      <xdr:row>38</xdr:row>
      <xdr:rowOff>36830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99060</xdr:rowOff>
    </xdr:from>
    <xdr:to>
      <xdr:col>112</xdr:col>
      <xdr:colOff>38100</xdr:colOff>
      <xdr:row>38</xdr:row>
      <xdr:rowOff>29210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45720</xdr:rowOff>
    </xdr:from>
    <xdr:ext cx="46482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350" y="62179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100965</xdr:rowOff>
    </xdr:from>
    <xdr:to>
      <xdr:col>107</xdr:col>
      <xdr:colOff>101600</xdr:colOff>
      <xdr:row>38</xdr:row>
      <xdr:rowOff>31115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47625</xdr:rowOff>
    </xdr:from>
    <xdr:ext cx="46482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350" y="62198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97790</xdr:rowOff>
    </xdr:from>
    <xdr:to>
      <xdr:col>102</xdr:col>
      <xdr:colOff>165100</xdr:colOff>
      <xdr:row>38</xdr:row>
      <xdr:rowOff>27305</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43815</xdr:rowOff>
    </xdr:from>
    <xdr:ext cx="464820" cy="25400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350" y="62160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92710</xdr:rowOff>
    </xdr:from>
    <xdr:to>
      <xdr:col>98</xdr:col>
      <xdr:colOff>38100</xdr:colOff>
      <xdr:row>38</xdr:row>
      <xdr:rowOff>22860</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39370</xdr:rowOff>
    </xdr:from>
    <xdr:ext cx="46482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350" y="62115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4475"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4475" cy="2590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4475"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4475" cy="25908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3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3840" cy="25400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080" y="9941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400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9484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400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9027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400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505" y="8569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400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505" y="811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114935</xdr:rowOff>
    </xdr:from>
    <xdr:to>
      <xdr:col>116</xdr:col>
      <xdr:colOff>62865</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85"/>
          <a:ext cx="1270" cy="1224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4000"/>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61595</xdr:rowOff>
    </xdr:from>
    <xdr:ext cx="534670" cy="259080"/>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114935</xdr:rowOff>
    </xdr:from>
    <xdr:to>
      <xdr:col>116</xdr:col>
      <xdr:colOff>152400</xdr:colOff>
      <xdr:row>51</xdr:row>
      <xdr:rowOff>114935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55880</xdr:rowOff>
    </xdr:from>
    <xdr:to>
      <xdr:col>116</xdr:col>
      <xdr:colOff>63500</xdr:colOff>
      <xdr:row>58</xdr:row>
      <xdr:rowOff>59690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99998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99695</xdr:rowOff>
    </xdr:from>
    <xdr:ext cx="469900" cy="254000"/>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089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76835</xdr:rowOff>
    </xdr:from>
    <xdr:to>
      <xdr:col>116</xdr:col>
      <xdr:colOff>114300</xdr:colOff>
      <xdr:row>58</xdr:row>
      <xdr:rowOff>6985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58420</xdr:rowOff>
    </xdr:from>
    <xdr:to>
      <xdr:col>111</xdr:col>
      <xdr:colOff>177800</xdr:colOff>
      <xdr:row>58</xdr:row>
      <xdr:rowOff>59690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025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55245</xdr:rowOff>
    </xdr:from>
    <xdr:to>
      <xdr:col>112</xdr:col>
      <xdr:colOff>38100</xdr:colOff>
      <xdr:row>57</xdr:row>
      <xdr:rowOff>156845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1905</xdr:rowOff>
    </xdr:from>
    <xdr:ext cx="46482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350" y="96031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56515</xdr:rowOff>
    </xdr:from>
    <xdr:to>
      <xdr:col>107</xdr:col>
      <xdr:colOff>50800</xdr:colOff>
      <xdr:row>58</xdr:row>
      <xdr:rowOff>58420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0006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57785</xdr:rowOff>
    </xdr:from>
    <xdr:to>
      <xdr:col>107</xdr:col>
      <xdr:colOff>101600</xdr:colOff>
      <xdr:row>57</xdr:row>
      <xdr:rowOff>159385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4445</xdr:rowOff>
    </xdr:from>
    <xdr:ext cx="464820"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350" y="96056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56515</xdr:rowOff>
    </xdr:from>
    <xdr:to>
      <xdr:col>102</xdr:col>
      <xdr:colOff>114300</xdr:colOff>
      <xdr:row>58</xdr:row>
      <xdr:rowOff>57785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0061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53975</xdr:rowOff>
    </xdr:from>
    <xdr:to>
      <xdr:col>102</xdr:col>
      <xdr:colOff>165100</xdr:colOff>
      <xdr:row>57</xdr:row>
      <xdr:rowOff>155575</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635</xdr:rowOff>
    </xdr:from>
    <xdr:ext cx="46482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350" y="96018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27305</xdr:rowOff>
    </xdr:from>
    <xdr:to>
      <xdr:col>98</xdr:col>
      <xdr:colOff>38100</xdr:colOff>
      <xdr:row>57</xdr:row>
      <xdr:rowOff>128905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7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145415</xdr:rowOff>
    </xdr:from>
    <xdr:ext cx="464820" cy="25400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350" y="95751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5080</xdr:rowOff>
    </xdr:from>
    <xdr:to>
      <xdr:col>116</xdr:col>
      <xdr:colOff>114300</xdr:colOff>
      <xdr:row>58</xdr:row>
      <xdr:rowOff>106680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4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91440</xdr:rowOff>
    </xdr:from>
    <xdr:ext cx="469900" cy="259080"/>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64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8890</xdr:rowOff>
    </xdr:from>
    <xdr:to>
      <xdr:col>112</xdr:col>
      <xdr:colOff>38100</xdr:colOff>
      <xdr:row>58</xdr:row>
      <xdr:rowOff>110490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5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101600</xdr:rowOff>
    </xdr:from>
    <xdr:ext cx="464820"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350" y="100457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7620</xdr:rowOff>
    </xdr:from>
    <xdr:to>
      <xdr:col>107</xdr:col>
      <xdr:colOff>101600</xdr:colOff>
      <xdr:row>58</xdr:row>
      <xdr:rowOff>109220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100330</xdr:rowOff>
    </xdr:from>
    <xdr:ext cx="464820" cy="25400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350" y="100444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6350</xdr:rowOff>
    </xdr:from>
    <xdr:to>
      <xdr:col>102</xdr:col>
      <xdr:colOff>165100</xdr:colOff>
      <xdr:row>58</xdr:row>
      <xdr:rowOff>107315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50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98425</xdr:rowOff>
    </xdr:from>
    <xdr:ext cx="464820" cy="25400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350" y="100425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6985</xdr:rowOff>
    </xdr:from>
    <xdr:to>
      <xdr:col>98</xdr:col>
      <xdr:colOff>38100</xdr:colOff>
      <xdr:row>58</xdr:row>
      <xdr:rowOff>109220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51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99695</xdr:rowOff>
    </xdr:from>
    <xdr:ext cx="464820" cy="25400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350" y="1004379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805" cy="2203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3840" cy="254000"/>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080" y="13827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400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3370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400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400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4000"/>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0550" cy="254000"/>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4445</xdr:rowOff>
    </xdr:from>
    <xdr:to>
      <xdr:col>116</xdr:col>
      <xdr:colOff>62865</xdr:colOff>
      <xdr:row>79</xdr:row>
      <xdr:rowOff>15875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39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19685</xdr:rowOff>
    </xdr:from>
    <xdr:ext cx="534670" cy="254000"/>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23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15875</xdr:rowOff>
    </xdr:from>
    <xdr:to>
      <xdr:col>116</xdr:col>
      <xdr:colOff>152400</xdr:colOff>
      <xdr:row>79</xdr:row>
      <xdr:rowOff>15875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122555</xdr:rowOff>
    </xdr:from>
    <xdr:ext cx="534670" cy="254000"/>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6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4445</xdr:rowOff>
    </xdr:from>
    <xdr:to>
      <xdr:col>116</xdr:col>
      <xdr:colOff>152400</xdr:colOff>
      <xdr:row>71</xdr:row>
      <xdr:rowOff>4445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125730</xdr:rowOff>
    </xdr:from>
    <xdr:to>
      <xdr:col>116</xdr:col>
      <xdr:colOff>63500</xdr:colOff>
      <xdr:row>76</xdr:row>
      <xdr:rowOff>3175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98448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144780</xdr:rowOff>
    </xdr:from>
    <xdr:ext cx="534670" cy="254000"/>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5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166370</xdr:rowOff>
    </xdr:from>
    <xdr:to>
      <xdr:col>116</xdr:col>
      <xdr:colOff>114300</xdr:colOff>
      <xdr:row>76</xdr:row>
      <xdr:rowOff>96520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3175</xdr:rowOff>
    </xdr:from>
    <xdr:to>
      <xdr:col>111</xdr:col>
      <xdr:colOff>177800</xdr:colOff>
      <xdr:row>76</xdr:row>
      <xdr:rowOff>27305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03337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19685</xdr:rowOff>
    </xdr:from>
    <xdr:to>
      <xdr:col>112</xdr:col>
      <xdr:colOff>38100</xdr:colOff>
      <xdr:row>76</xdr:row>
      <xdr:rowOff>121285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112395</xdr:rowOff>
    </xdr:from>
    <xdr:ext cx="529590" cy="25400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5965" y="131425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27305</xdr:rowOff>
    </xdr:from>
    <xdr:to>
      <xdr:col>107</xdr:col>
      <xdr:colOff>50800</xdr:colOff>
      <xdr:row>76</xdr:row>
      <xdr:rowOff>50800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05750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50800</xdr:rowOff>
    </xdr:from>
    <xdr:to>
      <xdr:col>107</xdr:col>
      <xdr:colOff>101600</xdr:colOff>
      <xdr:row>76</xdr:row>
      <xdr:rowOff>152400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143510</xdr:rowOff>
    </xdr:from>
    <xdr:ext cx="529590" cy="25400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6965" y="131737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41910</xdr:rowOff>
    </xdr:from>
    <xdr:to>
      <xdr:col>102</xdr:col>
      <xdr:colOff>114300</xdr:colOff>
      <xdr:row>76</xdr:row>
      <xdr:rowOff>50800</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30721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62230</xdr:rowOff>
    </xdr:from>
    <xdr:to>
      <xdr:col>102</xdr:col>
      <xdr:colOff>165100</xdr:colOff>
      <xdr:row>76</xdr:row>
      <xdr:rowOff>163830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154940</xdr:rowOff>
    </xdr:from>
    <xdr:ext cx="529590" cy="25400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7965" y="131851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93345</xdr:rowOff>
    </xdr:from>
    <xdr:to>
      <xdr:col>98</xdr:col>
      <xdr:colOff>38100</xdr:colOff>
      <xdr:row>77</xdr:row>
      <xdr:rowOff>23495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14605</xdr:rowOff>
    </xdr:from>
    <xdr:ext cx="52959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8965" y="132162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74930</xdr:rowOff>
    </xdr:from>
    <xdr:to>
      <xdr:col>116</xdr:col>
      <xdr:colOff>114300</xdr:colOff>
      <xdr:row>76</xdr:row>
      <xdr:rowOff>5080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93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97790</xdr:rowOff>
    </xdr:from>
    <xdr:ext cx="534670" cy="254000"/>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7850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43,110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123825</xdr:rowOff>
    </xdr:from>
    <xdr:to>
      <xdr:col>112</xdr:col>
      <xdr:colOff>38100</xdr:colOff>
      <xdr:row>76</xdr:row>
      <xdr:rowOff>53975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98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70485</xdr:rowOff>
    </xdr:from>
    <xdr:ext cx="52959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5965" y="127577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40,967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147955</xdr:rowOff>
    </xdr:from>
    <xdr:to>
      <xdr:col>107</xdr:col>
      <xdr:colOff>101600</xdr:colOff>
      <xdr:row>76</xdr:row>
      <xdr:rowOff>78105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00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94615</xdr:rowOff>
    </xdr:from>
    <xdr:ext cx="529590" cy="259080"/>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6965" y="127819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39,905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0</xdr:rowOff>
    </xdr:from>
    <xdr:to>
      <xdr:col>102</xdr:col>
      <xdr:colOff>165100</xdr:colOff>
      <xdr:row>76</xdr:row>
      <xdr:rowOff>101600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118110</xdr:rowOff>
    </xdr:from>
    <xdr:ext cx="529590" cy="25908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7965" y="128054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38,881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162560</xdr:rowOff>
    </xdr:from>
    <xdr:to>
      <xdr:col>98</xdr:col>
      <xdr:colOff>38100</xdr:colOff>
      <xdr:row>76</xdr:row>
      <xdr:rowOff>92710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02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109220</xdr:rowOff>
    </xdr:from>
    <xdr:ext cx="529590" cy="254000"/>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8965" y="127965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805" cy="2203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840" cy="254000"/>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0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840" cy="25400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080" y="14970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447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447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4475"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4475"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扶助費、普通建設事業費、普通建設事業費（うち新規整備）、繰出金は、類似団体平均を上回っている。</a:t>
          </a:r>
          <a:endParaRPr lang="ja-JP" altLang="ja-JP" sz="1400">
            <a:effectLst/>
          </a:endParaRPr>
        </a:p>
        <a:p>
          <a:r>
            <a:rPr kumimoji="1" lang="ja-JP" altLang="ja-JP" sz="1100">
              <a:solidFill>
                <a:schemeClr val="dk1"/>
              </a:solidFill>
              <a:effectLst/>
              <a:latin typeface="+mn-lt"/>
              <a:ea typeface="+mn-ea"/>
              <a:cs typeface="+mn-cs"/>
            </a:rPr>
            <a:t>　扶助費が高水準となっている要因として、市内の保育所の多くが民間にて運営されており、その運営等に係る支出が多額となっていることに加え、保育無償化が実施されたことが挙げられる。また、障害者福祉サービス給付費</a:t>
          </a:r>
          <a:r>
            <a:rPr kumimoji="1" lang="ja-JP" altLang="en-US" sz="1100">
              <a:solidFill>
                <a:schemeClr val="dk1"/>
              </a:solidFill>
              <a:effectLst/>
              <a:latin typeface="+mn-lt"/>
              <a:ea typeface="+mn-ea"/>
              <a:cs typeface="+mn-cs"/>
            </a:rPr>
            <a:t>が年々増加傾向にある。</a:t>
          </a:r>
          <a:r>
            <a:rPr kumimoji="1" lang="ja-JP" altLang="ja-JP" sz="1100">
              <a:solidFill>
                <a:schemeClr val="dk1"/>
              </a:solidFill>
              <a:effectLst/>
              <a:latin typeface="+mn-lt"/>
              <a:ea typeface="+mn-ea"/>
              <a:cs typeface="+mn-cs"/>
            </a:rPr>
            <a:t>社会保障経費等は、今後も増加傾向となることが予想されるため扶助費も増加していく見込みである。</a:t>
          </a:r>
          <a:endParaRPr lang="ja-JP" altLang="ja-JP" sz="1400">
            <a:effectLst/>
          </a:endParaRPr>
        </a:p>
        <a:p>
          <a:r>
            <a:rPr kumimoji="1" lang="ja-JP" altLang="ja-JP" sz="1100">
              <a:solidFill>
                <a:schemeClr val="dk1"/>
              </a:solidFill>
              <a:effectLst/>
              <a:latin typeface="+mn-lt"/>
              <a:ea typeface="+mn-ea"/>
              <a:cs typeface="+mn-cs"/>
            </a:rPr>
            <a:t>　普通建設事業費及び普通建設事業費（うち新規整備）については、複合施設及び新火葬場の建設工事が本格化したことにより工事費が多額となったことが大きな要因である。今後も新規施設整備が予定されているため、普通建設事業費（うち新規整備）が増加していく見込みである。</a:t>
          </a:r>
          <a:endParaRPr lang="ja-JP" altLang="ja-JP" sz="1400">
            <a:effectLst/>
          </a:endParaRPr>
        </a:p>
        <a:p>
          <a:r>
            <a:rPr kumimoji="1" lang="ja-JP" altLang="ja-JP" sz="1100">
              <a:solidFill>
                <a:schemeClr val="dk1"/>
              </a:solidFill>
              <a:effectLst/>
              <a:latin typeface="+mn-lt"/>
              <a:ea typeface="+mn-ea"/>
              <a:cs typeface="+mn-cs"/>
            </a:rPr>
            <a:t>　繰出金については、前年度より増加しており、依然として類似団体平均を上回っている。今後も増加していくことが考えられるため、各事業において経営の健全化を徹底し、繰出金の抑制に努める。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群馬県藤岡市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61,551
60,341
180.29
31,605,270
30,406,019
1,026,685
16,478,423
21,819,405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280" cy="25400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2280" cy="25400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2280" cy="25400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2280" cy="25400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62280" cy="25400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140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2280" cy="25400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37465</xdr:rowOff>
    </xdr:from>
    <xdr:to>
      <xdr:col>24</xdr:col>
      <xdr:colOff>62865</xdr:colOff>
      <xdr:row>38</xdr:row>
      <xdr:rowOff>15875</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415"/>
          <a:ext cx="1270" cy="1178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19685</xdr:rowOff>
    </xdr:from>
    <xdr:ext cx="469900" cy="25400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8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15875</xdr:rowOff>
    </xdr:from>
    <xdr:to>
      <xdr:col>24</xdr:col>
      <xdr:colOff>152400</xdr:colOff>
      <xdr:row>38</xdr:row>
      <xdr:rowOff>15875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155575</xdr:rowOff>
    </xdr:from>
    <xdr:ext cx="469900" cy="25400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62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dr:col>23</xdr:col>
      <xdr:colOff>165100</xdr:colOff>
      <xdr:row>31</xdr:row>
      <xdr:rowOff>37465</xdr:rowOff>
    </xdr:from>
    <xdr:to>
      <xdr:col>24</xdr:col>
      <xdr:colOff>152400</xdr:colOff>
      <xdr:row>31</xdr:row>
      <xdr:rowOff>37465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72390</xdr:rowOff>
    </xdr:from>
    <xdr:to>
      <xdr:col>24</xdr:col>
      <xdr:colOff>63500</xdr:colOff>
      <xdr:row>35</xdr:row>
      <xdr:rowOff>37465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01690"/>
          <a:ext cx="8382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146685</xdr:rowOff>
    </xdr:from>
    <xdr:ext cx="469900" cy="254000"/>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598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168275</xdr:rowOff>
    </xdr:from>
    <xdr:to>
      <xdr:col>24</xdr:col>
      <xdr:colOff>114300</xdr:colOff>
      <xdr:row>35</xdr:row>
      <xdr:rowOff>98425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37465</xdr:rowOff>
    </xdr:from>
    <xdr:to>
      <xdr:col>19</xdr:col>
      <xdr:colOff>177800</xdr:colOff>
      <xdr:row>35</xdr:row>
      <xdr:rowOff>92710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3821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47625</xdr:rowOff>
    </xdr:from>
    <xdr:to>
      <xdr:col>20</xdr:col>
      <xdr:colOff>38100</xdr:colOff>
      <xdr:row>35</xdr:row>
      <xdr:rowOff>149225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140335</xdr:rowOff>
    </xdr:from>
    <xdr:ext cx="464820" cy="25908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61410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92710</xdr:rowOff>
    </xdr:from>
    <xdr:to>
      <xdr:col>15</xdr:col>
      <xdr:colOff>50800</xdr:colOff>
      <xdr:row>35</xdr:row>
      <xdr:rowOff>161925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9346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58420</xdr:rowOff>
    </xdr:from>
    <xdr:to>
      <xdr:col>15</xdr:col>
      <xdr:colOff>101600</xdr:colOff>
      <xdr:row>35</xdr:row>
      <xdr:rowOff>160020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151765</xdr:rowOff>
    </xdr:from>
    <xdr:ext cx="464820" cy="25908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61525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90805</xdr:rowOff>
    </xdr:from>
    <xdr:to>
      <xdr:col>10</xdr:col>
      <xdr:colOff>114300</xdr:colOff>
      <xdr:row>35</xdr:row>
      <xdr:rowOff>161925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20105"/>
          <a:ext cx="889000" cy="242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67945</xdr:rowOff>
    </xdr:from>
    <xdr:to>
      <xdr:col>10</xdr:col>
      <xdr:colOff>165100</xdr:colOff>
      <xdr:row>35</xdr:row>
      <xdr:rowOff>169545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14605</xdr:rowOff>
    </xdr:from>
    <xdr:ext cx="464820" cy="25908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58439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75565</xdr:rowOff>
    </xdr:from>
    <xdr:to>
      <xdr:col>6</xdr:col>
      <xdr:colOff>38100</xdr:colOff>
      <xdr:row>36</xdr:row>
      <xdr:rowOff>6350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168275</xdr:rowOff>
    </xdr:from>
    <xdr:ext cx="464820" cy="25400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61690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21590</xdr:rowOff>
    </xdr:from>
    <xdr:to>
      <xdr:col>24</xdr:col>
      <xdr:colOff>114300</xdr:colOff>
      <xdr:row>34</xdr:row>
      <xdr:rowOff>123190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5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44450</xdr:rowOff>
    </xdr:from>
    <xdr:ext cx="469900" cy="25908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02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158115</xdr:rowOff>
    </xdr:from>
    <xdr:to>
      <xdr:col>20</xdr:col>
      <xdr:colOff>38100</xdr:colOff>
      <xdr:row>35</xdr:row>
      <xdr:rowOff>88265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104775</xdr:rowOff>
    </xdr:from>
    <xdr:ext cx="464820"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57626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41910</xdr:rowOff>
    </xdr:from>
    <xdr:to>
      <xdr:col>15</xdr:col>
      <xdr:colOff>101600</xdr:colOff>
      <xdr:row>35</xdr:row>
      <xdr:rowOff>143510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160020</xdr:rowOff>
    </xdr:from>
    <xdr:ext cx="46482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58178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111125</xdr:rowOff>
    </xdr:from>
    <xdr:to>
      <xdr:col>10</xdr:col>
      <xdr:colOff>165100</xdr:colOff>
      <xdr:row>36</xdr:row>
      <xdr:rowOff>41275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1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32385</xdr:rowOff>
    </xdr:from>
    <xdr:ext cx="464820" cy="25400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620458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40640</xdr:rowOff>
    </xdr:from>
    <xdr:to>
      <xdr:col>6</xdr:col>
      <xdr:colOff>38100</xdr:colOff>
      <xdr:row>34</xdr:row>
      <xdr:rowOff>141605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69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158115</xdr:rowOff>
    </xdr:from>
    <xdr:ext cx="464820" cy="25400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56445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3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3840"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0550" cy="25400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0550"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0550"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0550" cy="25400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137795</xdr:rowOff>
    </xdr:from>
    <xdr:to>
      <xdr:col>24</xdr:col>
      <xdr:colOff>62865</xdr:colOff>
      <xdr:row>57</xdr:row>
      <xdr:rowOff>105410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295"/>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109220</xdr:rowOff>
    </xdr:from>
    <xdr:ext cx="534670" cy="254000"/>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8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105410</xdr:rowOff>
    </xdr:from>
    <xdr:to>
      <xdr:col>24</xdr:col>
      <xdr:colOff>152400</xdr:colOff>
      <xdr:row>57</xdr:row>
      <xdr:rowOff>105410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84455</xdr:rowOff>
    </xdr:from>
    <xdr:ext cx="598805" cy="259080"/>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dr:col>23</xdr:col>
      <xdr:colOff>165100</xdr:colOff>
      <xdr:row>50</xdr:row>
      <xdr:rowOff>137795</xdr:rowOff>
    </xdr:from>
    <xdr:to>
      <xdr:col>24</xdr:col>
      <xdr:colOff>152400</xdr:colOff>
      <xdr:row>50</xdr:row>
      <xdr:rowOff>137795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19050</xdr:rowOff>
    </xdr:from>
    <xdr:to>
      <xdr:col>24</xdr:col>
      <xdr:colOff>63500</xdr:colOff>
      <xdr:row>56</xdr:row>
      <xdr:rowOff>145415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20250"/>
          <a:ext cx="8382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91440</xdr:rowOff>
    </xdr:from>
    <xdr:ext cx="534670" cy="25908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68580</xdr:rowOff>
    </xdr:from>
    <xdr:to>
      <xdr:col>24</xdr:col>
      <xdr:colOff>114300</xdr:colOff>
      <xdr:row>55</xdr:row>
      <xdr:rowOff>170180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145415</xdr:rowOff>
    </xdr:from>
    <xdr:to>
      <xdr:col>19</xdr:col>
      <xdr:colOff>177800</xdr:colOff>
      <xdr:row>57</xdr:row>
      <xdr:rowOff>52070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4661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120650</xdr:rowOff>
    </xdr:from>
    <xdr:to>
      <xdr:col>20</xdr:col>
      <xdr:colOff>38100</xdr:colOff>
      <xdr:row>56</xdr:row>
      <xdr:rowOff>50800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67310</xdr:rowOff>
    </xdr:from>
    <xdr:ext cx="529590"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29965" y="93256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154940</xdr:rowOff>
    </xdr:from>
    <xdr:to>
      <xdr:col>15</xdr:col>
      <xdr:colOff>50800</xdr:colOff>
      <xdr:row>57</xdr:row>
      <xdr:rowOff>52070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84690"/>
          <a:ext cx="88900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113030</xdr:rowOff>
    </xdr:from>
    <xdr:to>
      <xdr:col>15</xdr:col>
      <xdr:colOff>101600</xdr:colOff>
      <xdr:row>56</xdr:row>
      <xdr:rowOff>43180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59690</xdr:rowOff>
    </xdr:from>
    <xdr:ext cx="529590"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0965" y="93179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53</xdr:row>
      <xdr:rowOff>6350</xdr:rowOff>
    </xdr:from>
    <xdr:to>
      <xdr:col>10</xdr:col>
      <xdr:colOff>114300</xdr:colOff>
      <xdr:row>55</xdr:row>
      <xdr:rowOff>154940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93200"/>
          <a:ext cx="889000" cy="491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124460</xdr:rowOff>
    </xdr:from>
    <xdr:to>
      <xdr:col>10</xdr:col>
      <xdr:colOff>165100</xdr:colOff>
      <xdr:row>56</xdr:row>
      <xdr:rowOff>54610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45720</xdr:rowOff>
    </xdr:from>
    <xdr:ext cx="52959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1965" y="96469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51</xdr:row>
      <xdr:rowOff>90805</xdr:rowOff>
    </xdr:from>
    <xdr:to>
      <xdr:col>6</xdr:col>
      <xdr:colOff>38100</xdr:colOff>
      <xdr:row>52</xdr:row>
      <xdr:rowOff>20955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37465</xdr:rowOff>
    </xdr:from>
    <xdr:ext cx="59372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860996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139700</xdr:rowOff>
    </xdr:from>
    <xdr:to>
      <xdr:col>24</xdr:col>
      <xdr:colOff>114300</xdr:colOff>
      <xdr:row>56</xdr:row>
      <xdr:rowOff>69850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6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118110</xdr:rowOff>
    </xdr:from>
    <xdr:ext cx="534670" cy="25908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47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70,846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94615</xdr:rowOff>
    </xdr:from>
    <xdr:to>
      <xdr:col>20</xdr:col>
      <xdr:colOff>38100</xdr:colOff>
      <xdr:row>57</xdr:row>
      <xdr:rowOff>24765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9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15875</xdr:rowOff>
    </xdr:from>
    <xdr:ext cx="529590"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29965" y="97885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635</xdr:rowOff>
    </xdr:from>
    <xdr:to>
      <xdr:col>15</xdr:col>
      <xdr:colOff>101600</xdr:colOff>
      <xdr:row>57</xdr:row>
      <xdr:rowOff>102235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93345</xdr:rowOff>
    </xdr:from>
    <xdr:ext cx="529590"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0965" y="98659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103505</xdr:rowOff>
    </xdr:from>
    <xdr:to>
      <xdr:col>10</xdr:col>
      <xdr:colOff>165100</xdr:colOff>
      <xdr:row>56</xdr:row>
      <xdr:rowOff>33655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3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50800</xdr:rowOff>
    </xdr:from>
    <xdr:ext cx="52959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1965" y="93091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75,542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52</xdr:row>
      <xdr:rowOff>126365</xdr:rowOff>
    </xdr:from>
    <xdr:to>
      <xdr:col>6</xdr:col>
      <xdr:colOff>38100</xdr:colOff>
      <xdr:row>53</xdr:row>
      <xdr:rowOff>56515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4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47625</xdr:rowOff>
    </xdr:from>
    <xdr:ext cx="593725"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91344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140,121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186,060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3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400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505" y="13827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0550"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013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0550" cy="25400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174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0550"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47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0550" cy="25400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22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0550"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0550"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0550" cy="25400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153035</xdr:rowOff>
    </xdr:from>
    <xdr:to>
      <xdr:col>24</xdr:col>
      <xdr:colOff>62865</xdr:colOff>
      <xdr:row>78</xdr:row>
      <xdr:rowOff>76200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5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80010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99695</xdr:rowOff>
    </xdr:from>
    <xdr:ext cx="598805" cy="25400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74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dr:col>23</xdr:col>
      <xdr:colOff>165100</xdr:colOff>
      <xdr:row>70</xdr:row>
      <xdr:rowOff>153035</xdr:rowOff>
    </xdr:from>
    <xdr:to>
      <xdr:col>24</xdr:col>
      <xdr:colOff>152400</xdr:colOff>
      <xdr:row>70</xdr:row>
      <xdr:rowOff>153035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154940</xdr:rowOff>
    </xdr:from>
    <xdr:to>
      <xdr:col>24</xdr:col>
      <xdr:colOff>63500</xdr:colOff>
      <xdr:row>76</xdr:row>
      <xdr:rowOff>3175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42240"/>
          <a:ext cx="8382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120650</xdr:rowOff>
    </xdr:from>
    <xdr:ext cx="598805" cy="25400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795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142240</xdr:rowOff>
    </xdr:from>
    <xdr:to>
      <xdr:col>24</xdr:col>
      <xdr:colOff>114300</xdr:colOff>
      <xdr:row>75</xdr:row>
      <xdr:rowOff>72390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3175</xdr:rowOff>
    </xdr:from>
    <xdr:to>
      <xdr:col>19</xdr:col>
      <xdr:colOff>177800</xdr:colOff>
      <xdr:row>76</xdr:row>
      <xdr:rowOff>157480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33375"/>
          <a:ext cx="88900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104140</xdr:rowOff>
    </xdr:from>
    <xdr:to>
      <xdr:col>20</xdr:col>
      <xdr:colOff>38100</xdr:colOff>
      <xdr:row>76</xdr:row>
      <xdr:rowOff>34290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50800</xdr:rowOff>
    </xdr:from>
    <xdr:ext cx="593725"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27381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36195</xdr:rowOff>
    </xdr:from>
    <xdr:to>
      <xdr:col>15</xdr:col>
      <xdr:colOff>50800</xdr:colOff>
      <xdr:row>76</xdr:row>
      <xdr:rowOff>157480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66395"/>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44450</xdr:rowOff>
    </xdr:from>
    <xdr:to>
      <xdr:col>15</xdr:col>
      <xdr:colOff>101600</xdr:colOff>
      <xdr:row>76</xdr:row>
      <xdr:rowOff>146050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162560</xdr:rowOff>
    </xdr:from>
    <xdr:ext cx="593725"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28498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36195</xdr:rowOff>
    </xdr:from>
    <xdr:to>
      <xdr:col>10</xdr:col>
      <xdr:colOff>114300</xdr:colOff>
      <xdr:row>77</xdr:row>
      <xdr:rowOff>136525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66395"/>
          <a:ext cx="889000" cy="271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125095</xdr:rowOff>
    </xdr:from>
    <xdr:to>
      <xdr:col>10</xdr:col>
      <xdr:colOff>165100</xdr:colOff>
      <xdr:row>76</xdr:row>
      <xdr:rowOff>55245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71755</xdr:rowOff>
    </xdr:from>
    <xdr:ext cx="59372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27590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60325</xdr:rowOff>
    </xdr:from>
    <xdr:to>
      <xdr:col>6</xdr:col>
      <xdr:colOff>38100</xdr:colOff>
      <xdr:row>77</xdr:row>
      <xdr:rowOff>161925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6985</xdr:rowOff>
    </xdr:from>
    <xdr:ext cx="593725" cy="25400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03718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103505</xdr:rowOff>
    </xdr:from>
    <xdr:to>
      <xdr:col>24</xdr:col>
      <xdr:colOff>114300</xdr:colOff>
      <xdr:row>75</xdr:row>
      <xdr:rowOff>33655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126365</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422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193,644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123825</xdr:rowOff>
    </xdr:from>
    <xdr:to>
      <xdr:col>20</xdr:col>
      <xdr:colOff>38100</xdr:colOff>
      <xdr:row>76</xdr:row>
      <xdr:rowOff>53975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8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45085</xdr:rowOff>
    </xdr:from>
    <xdr:ext cx="593725" cy="2584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307528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176,057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106680</xdr:rowOff>
    </xdr:from>
    <xdr:to>
      <xdr:col>15</xdr:col>
      <xdr:colOff>101600</xdr:colOff>
      <xdr:row>77</xdr:row>
      <xdr:rowOff>36830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27940</xdr:rowOff>
    </xdr:from>
    <xdr:ext cx="59372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322959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161,852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156845</xdr:rowOff>
    </xdr:from>
    <xdr:to>
      <xdr:col>10</xdr:col>
      <xdr:colOff>165100</xdr:colOff>
      <xdr:row>76</xdr:row>
      <xdr:rowOff>86995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1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78105</xdr:rowOff>
    </xdr:from>
    <xdr:ext cx="593725" cy="25400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310830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172,985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86360</xdr:rowOff>
    </xdr:from>
    <xdr:to>
      <xdr:col>6</xdr:col>
      <xdr:colOff>38100</xdr:colOff>
      <xdr:row>78</xdr:row>
      <xdr:rowOff>15875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88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6985</xdr:rowOff>
    </xdr:from>
    <xdr:ext cx="593725" cy="25400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38008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148,045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3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840" cy="25400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400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0550"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0550" cy="254000"/>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74930</xdr:rowOff>
    </xdr:from>
    <xdr:to>
      <xdr:col>24</xdr:col>
      <xdr:colOff>62865</xdr:colOff>
      <xdr:row>98</xdr:row>
      <xdr:rowOff>114300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543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118110</xdr:rowOff>
    </xdr:from>
    <xdr:ext cx="534670" cy="259080"/>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114300</xdr:rowOff>
    </xdr:from>
    <xdr:to>
      <xdr:col>24</xdr:col>
      <xdr:colOff>152400</xdr:colOff>
      <xdr:row>98</xdr:row>
      <xdr:rowOff>114300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20955</xdr:rowOff>
    </xdr:from>
    <xdr:ext cx="534670" cy="254000"/>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0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dr:col>23</xdr:col>
      <xdr:colOff>165100</xdr:colOff>
      <xdr:row>90</xdr:row>
      <xdr:rowOff>74930</xdr:rowOff>
    </xdr:from>
    <xdr:to>
      <xdr:col>24</xdr:col>
      <xdr:colOff>152400</xdr:colOff>
      <xdr:row>90</xdr:row>
      <xdr:rowOff>74930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117475</xdr:rowOff>
    </xdr:from>
    <xdr:to>
      <xdr:col>24</xdr:col>
      <xdr:colOff>63500</xdr:colOff>
      <xdr:row>95</xdr:row>
      <xdr:rowOff>150495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40522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27305</xdr:rowOff>
    </xdr:from>
    <xdr:ext cx="534670" cy="259080"/>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48895</xdr:rowOff>
    </xdr:from>
    <xdr:to>
      <xdr:col>24</xdr:col>
      <xdr:colOff>114300</xdr:colOff>
      <xdr:row>96</xdr:row>
      <xdr:rowOff>150495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125730</xdr:rowOff>
    </xdr:from>
    <xdr:to>
      <xdr:col>19</xdr:col>
      <xdr:colOff>177800</xdr:colOff>
      <xdr:row>95</xdr:row>
      <xdr:rowOff>150495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41348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45720</xdr:rowOff>
    </xdr:from>
    <xdr:to>
      <xdr:col>20</xdr:col>
      <xdr:colOff>38100</xdr:colOff>
      <xdr:row>96</xdr:row>
      <xdr:rowOff>147320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138430</xdr:rowOff>
    </xdr:from>
    <xdr:ext cx="529590"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29965" y="16597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125730</xdr:rowOff>
    </xdr:from>
    <xdr:to>
      <xdr:col>15</xdr:col>
      <xdr:colOff>50800</xdr:colOff>
      <xdr:row>95</xdr:row>
      <xdr:rowOff>148590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4134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151765</xdr:rowOff>
    </xdr:from>
    <xdr:to>
      <xdr:col>15</xdr:col>
      <xdr:colOff>101600</xdr:colOff>
      <xdr:row>96</xdr:row>
      <xdr:rowOff>81915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73025</xdr:rowOff>
    </xdr:from>
    <xdr:ext cx="52959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0965" y="165322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148590</xdr:rowOff>
    </xdr:from>
    <xdr:to>
      <xdr:col>10</xdr:col>
      <xdr:colOff>114300</xdr:colOff>
      <xdr:row>96</xdr:row>
      <xdr:rowOff>76200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3634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133985</xdr:rowOff>
    </xdr:from>
    <xdr:to>
      <xdr:col>10</xdr:col>
      <xdr:colOff>165100</xdr:colOff>
      <xdr:row>96</xdr:row>
      <xdr:rowOff>64135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55245</xdr:rowOff>
    </xdr:from>
    <xdr:ext cx="529590" cy="25400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1965" y="165144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60325</xdr:rowOff>
    </xdr:from>
    <xdr:to>
      <xdr:col>6</xdr:col>
      <xdr:colOff>38100</xdr:colOff>
      <xdr:row>96</xdr:row>
      <xdr:rowOff>161925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153035</xdr:rowOff>
    </xdr:from>
    <xdr:ext cx="52959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2965" y="166122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66675</xdr:rowOff>
    </xdr:from>
    <xdr:to>
      <xdr:col>24</xdr:col>
      <xdr:colOff>114300</xdr:colOff>
      <xdr:row>95</xdr:row>
      <xdr:rowOff>168275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5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89535</xdr:rowOff>
    </xdr:from>
    <xdr:ext cx="534670" cy="254000"/>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0583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52,182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99695</xdr:rowOff>
    </xdr:from>
    <xdr:to>
      <xdr:col>20</xdr:col>
      <xdr:colOff>38100</xdr:colOff>
      <xdr:row>96</xdr:row>
      <xdr:rowOff>29845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8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46355</xdr:rowOff>
    </xdr:from>
    <xdr:ext cx="52959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29965" y="161626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74930</xdr:rowOff>
    </xdr:from>
    <xdr:to>
      <xdr:col>15</xdr:col>
      <xdr:colOff>101600</xdr:colOff>
      <xdr:row>96</xdr:row>
      <xdr:rowOff>5080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6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21590</xdr:rowOff>
    </xdr:from>
    <xdr:ext cx="529590"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0965" y="161378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97790</xdr:rowOff>
    </xdr:from>
    <xdr:to>
      <xdr:col>10</xdr:col>
      <xdr:colOff>165100</xdr:colOff>
      <xdr:row>96</xdr:row>
      <xdr:rowOff>27940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8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44450</xdr:rowOff>
    </xdr:from>
    <xdr:ext cx="529590"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1965" y="16160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50,519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25400</xdr:rowOff>
    </xdr:from>
    <xdr:to>
      <xdr:col>6</xdr:col>
      <xdr:colOff>38100</xdr:colOff>
      <xdr:row>96</xdr:row>
      <xdr:rowOff>127000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8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143510</xdr:rowOff>
    </xdr:from>
    <xdr:ext cx="529590" cy="25400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2965" y="162598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3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3840"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2280" cy="25400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6316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2280"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989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2280" cy="25400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66420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31</xdr:row>
      <xdr:rowOff>22225</xdr:rowOff>
    </xdr:from>
    <xdr:ext cx="531495" cy="2584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38100</xdr:rowOff>
    </xdr:from>
    <xdr:ext cx="531495"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400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55245</xdr:rowOff>
    </xdr:from>
    <xdr:to>
      <xdr:col>54</xdr:col>
      <xdr:colOff>189865</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74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1905</xdr:rowOff>
    </xdr:from>
    <xdr:ext cx="534670" cy="25908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dr:col>54</xdr:col>
      <xdr:colOff>101600</xdr:colOff>
      <xdr:row>30</xdr:row>
      <xdr:rowOff>55245</xdr:rowOff>
    </xdr:from>
    <xdr:to>
      <xdr:col>55</xdr:col>
      <xdr:colOff>88900</xdr:colOff>
      <xdr:row>30</xdr:row>
      <xdr:rowOff>55245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86995</xdr:rowOff>
    </xdr:from>
    <xdr:to>
      <xdr:col>55</xdr:col>
      <xdr:colOff>0</xdr:colOff>
      <xdr:row>39</xdr:row>
      <xdr:rowOff>88265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7354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119380</xdr:rowOff>
    </xdr:from>
    <xdr:ext cx="469900" cy="25908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86360</xdr:rowOff>
    </xdr:from>
    <xdr:to>
      <xdr:col>50</xdr:col>
      <xdr:colOff>114300</xdr:colOff>
      <xdr:row>39</xdr:row>
      <xdr:rowOff>86995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729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84455</xdr:rowOff>
    </xdr:from>
    <xdr:to>
      <xdr:col>50</xdr:col>
      <xdr:colOff>165100</xdr:colOff>
      <xdr:row>39</xdr:row>
      <xdr:rowOff>14605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37</xdr:row>
      <xdr:rowOff>31115</xdr:rowOff>
    </xdr:from>
    <xdr:ext cx="464820" cy="25400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350" y="63747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86360</xdr:rowOff>
    </xdr:from>
    <xdr:to>
      <xdr:col>45</xdr:col>
      <xdr:colOff>177800</xdr:colOff>
      <xdr:row>39</xdr:row>
      <xdr:rowOff>86360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729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86360</xdr:rowOff>
    </xdr:from>
    <xdr:to>
      <xdr:col>46</xdr:col>
      <xdr:colOff>38100</xdr:colOff>
      <xdr:row>39</xdr:row>
      <xdr:rowOff>16510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37</xdr:row>
      <xdr:rowOff>33020</xdr:rowOff>
    </xdr:from>
    <xdr:ext cx="46482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350" y="63766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84455</xdr:rowOff>
    </xdr:from>
    <xdr:to>
      <xdr:col>41</xdr:col>
      <xdr:colOff>50800</xdr:colOff>
      <xdr:row>39</xdr:row>
      <xdr:rowOff>86360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710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84455</xdr:rowOff>
    </xdr:from>
    <xdr:to>
      <xdr:col>41</xdr:col>
      <xdr:colOff>101600</xdr:colOff>
      <xdr:row>39</xdr:row>
      <xdr:rowOff>14605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37</xdr:row>
      <xdr:rowOff>31115</xdr:rowOff>
    </xdr:from>
    <xdr:ext cx="464820" cy="25400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350" y="63747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85090</xdr:rowOff>
    </xdr:from>
    <xdr:to>
      <xdr:col>36</xdr:col>
      <xdr:colOff>165100</xdr:colOff>
      <xdr:row>39</xdr:row>
      <xdr:rowOff>15240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37</xdr:row>
      <xdr:rowOff>31750</xdr:rowOff>
    </xdr:from>
    <xdr:ext cx="464820" cy="25400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350" y="637540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37465</xdr:rowOff>
    </xdr:from>
    <xdr:to>
      <xdr:col>55</xdr:col>
      <xdr:colOff>50800</xdr:colOff>
      <xdr:row>39</xdr:row>
      <xdr:rowOff>139065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2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123825</xdr:rowOff>
    </xdr:from>
    <xdr:ext cx="378460" cy="254000"/>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3892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36195</xdr:rowOff>
    </xdr:from>
    <xdr:to>
      <xdr:col>50</xdr:col>
      <xdr:colOff>165100</xdr:colOff>
      <xdr:row>39</xdr:row>
      <xdr:rowOff>137795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2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128905</xdr:rowOff>
    </xdr:from>
    <xdr:ext cx="378460"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70" y="68154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35560</xdr:rowOff>
    </xdr:from>
    <xdr:to>
      <xdr:col>46</xdr:col>
      <xdr:colOff>38100</xdr:colOff>
      <xdr:row>39</xdr:row>
      <xdr:rowOff>137160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2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128270</xdr:rowOff>
    </xdr:from>
    <xdr:ext cx="378460"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70" y="6814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34925</xdr:rowOff>
    </xdr:from>
    <xdr:to>
      <xdr:col>41</xdr:col>
      <xdr:colOff>101600</xdr:colOff>
      <xdr:row>39</xdr:row>
      <xdr:rowOff>136525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127635</xdr:rowOff>
    </xdr:from>
    <xdr:ext cx="37846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70" y="68141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33655</xdr:rowOff>
    </xdr:from>
    <xdr:to>
      <xdr:col>36</xdr:col>
      <xdr:colOff>165100</xdr:colOff>
      <xdr:row>39</xdr:row>
      <xdr:rowOff>135255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126365</xdr:rowOff>
    </xdr:from>
    <xdr:ext cx="37846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70" y="68129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3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3840"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400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9745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400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093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0550" cy="2584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0550"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0550" cy="25400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3175</xdr:rowOff>
    </xdr:from>
    <xdr:to>
      <xdr:col>54</xdr:col>
      <xdr:colOff>189865</xdr:colOff>
      <xdr:row>59</xdr:row>
      <xdr:rowOff>80645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2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84455</xdr:rowOff>
    </xdr:from>
    <xdr:ext cx="469900" cy="259080"/>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80645</xdr:rowOff>
    </xdr:from>
    <xdr:to>
      <xdr:col>55</xdr:col>
      <xdr:colOff>88900</xdr:colOff>
      <xdr:row>59</xdr:row>
      <xdr:rowOff>80645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121285</xdr:rowOff>
    </xdr:from>
    <xdr:ext cx="598805" cy="25400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33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dr:col>54</xdr:col>
      <xdr:colOff>101600</xdr:colOff>
      <xdr:row>51</xdr:row>
      <xdr:rowOff>3175</xdr:rowOff>
    </xdr:from>
    <xdr:to>
      <xdr:col>55</xdr:col>
      <xdr:colOff>88900</xdr:colOff>
      <xdr:row>51</xdr:row>
      <xdr:rowOff>3175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146050</xdr:rowOff>
    </xdr:from>
    <xdr:to>
      <xdr:col>55</xdr:col>
      <xdr:colOff>0</xdr:colOff>
      <xdr:row>58</xdr:row>
      <xdr:rowOff>165100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9015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84455</xdr:rowOff>
    </xdr:from>
    <xdr:ext cx="534670" cy="25908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71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61595</xdr:rowOff>
    </xdr:from>
    <xdr:to>
      <xdr:col>55</xdr:col>
      <xdr:colOff>50800</xdr:colOff>
      <xdr:row>58</xdr:row>
      <xdr:rowOff>163195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146050</xdr:rowOff>
    </xdr:from>
    <xdr:to>
      <xdr:col>50</xdr:col>
      <xdr:colOff>114300</xdr:colOff>
      <xdr:row>58</xdr:row>
      <xdr:rowOff>164465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9015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64770</xdr:rowOff>
    </xdr:from>
    <xdr:to>
      <xdr:col>50</xdr:col>
      <xdr:colOff>165100</xdr:colOff>
      <xdr:row>58</xdr:row>
      <xdr:rowOff>166370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11430</xdr:rowOff>
    </xdr:from>
    <xdr:ext cx="52959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97840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162560</xdr:rowOff>
    </xdr:from>
    <xdr:to>
      <xdr:col>45</xdr:col>
      <xdr:colOff>177800</xdr:colOff>
      <xdr:row>58</xdr:row>
      <xdr:rowOff>164465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066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60325</xdr:rowOff>
    </xdr:from>
    <xdr:to>
      <xdr:col>46</xdr:col>
      <xdr:colOff>38100</xdr:colOff>
      <xdr:row>58</xdr:row>
      <xdr:rowOff>161925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6985</xdr:rowOff>
    </xdr:from>
    <xdr:ext cx="529590" cy="25400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97796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162560</xdr:rowOff>
    </xdr:from>
    <xdr:to>
      <xdr:col>41</xdr:col>
      <xdr:colOff>50800</xdr:colOff>
      <xdr:row>58</xdr:row>
      <xdr:rowOff>163195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066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65405</xdr:rowOff>
    </xdr:from>
    <xdr:to>
      <xdr:col>41</xdr:col>
      <xdr:colOff>101600</xdr:colOff>
      <xdr:row>58</xdr:row>
      <xdr:rowOff>167005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12065</xdr:rowOff>
    </xdr:from>
    <xdr:ext cx="52959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97847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81280</xdr:rowOff>
    </xdr:from>
    <xdr:to>
      <xdr:col>36</xdr:col>
      <xdr:colOff>165100</xdr:colOff>
      <xdr:row>59</xdr:row>
      <xdr:rowOff>11430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27940</xdr:rowOff>
    </xdr:from>
    <xdr:ext cx="52959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98005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114300</xdr:rowOff>
    </xdr:from>
    <xdr:to>
      <xdr:col>55</xdr:col>
      <xdr:colOff>50800</xdr:colOff>
      <xdr:row>59</xdr:row>
      <xdr:rowOff>44450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40640</xdr:rowOff>
    </xdr:from>
    <xdr:ext cx="469900" cy="254000"/>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474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95250</xdr:rowOff>
    </xdr:from>
    <xdr:to>
      <xdr:col>50</xdr:col>
      <xdr:colOff>165100</xdr:colOff>
      <xdr:row>59</xdr:row>
      <xdr:rowOff>25400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16510</xdr:rowOff>
    </xdr:from>
    <xdr:ext cx="529590"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101320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11,406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113665</xdr:rowOff>
    </xdr:from>
    <xdr:to>
      <xdr:col>46</xdr:col>
      <xdr:colOff>38100</xdr:colOff>
      <xdr:row>59</xdr:row>
      <xdr:rowOff>43815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34925</xdr:rowOff>
    </xdr:from>
    <xdr:ext cx="464820"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350" y="101504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111760</xdr:rowOff>
    </xdr:from>
    <xdr:to>
      <xdr:col>41</xdr:col>
      <xdr:colOff>101600</xdr:colOff>
      <xdr:row>59</xdr:row>
      <xdr:rowOff>41910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5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33020</xdr:rowOff>
    </xdr:from>
    <xdr:ext cx="464820"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350" y="101485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112395</xdr:rowOff>
    </xdr:from>
    <xdr:to>
      <xdr:col>36</xdr:col>
      <xdr:colOff>165100</xdr:colOff>
      <xdr:row>59</xdr:row>
      <xdr:rowOff>42545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33655</xdr:rowOff>
    </xdr:from>
    <xdr:ext cx="464820" cy="2584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350" y="1014920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3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3840" cy="25400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400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400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400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400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141605</xdr:rowOff>
    </xdr:from>
    <xdr:to>
      <xdr:col>54</xdr:col>
      <xdr:colOff>189865</xdr:colOff>
      <xdr:row>78</xdr:row>
      <xdr:rowOff>98425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31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102235</xdr:rowOff>
    </xdr:from>
    <xdr:ext cx="469900" cy="2584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98425</xdr:rowOff>
    </xdr:from>
    <xdr:to>
      <xdr:col>55</xdr:col>
      <xdr:colOff>88900</xdr:colOff>
      <xdr:row>78</xdr:row>
      <xdr:rowOff>98425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88265</xdr:rowOff>
    </xdr:from>
    <xdr:ext cx="534670" cy="254000"/>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31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dr:col>54</xdr:col>
      <xdr:colOff>101600</xdr:colOff>
      <xdr:row>70</xdr:row>
      <xdr:rowOff>141605</xdr:rowOff>
    </xdr:from>
    <xdr:to>
      <xdr:col>55</xdr:col>
      <xdr:colOff>88900</xdr:colOff>
      <xdr:row>70</xdr:row>
      <xdr:rowOff>141605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104140</xdr:rowOff>
    </xdr:from>
    <xdr:to>
      <xdr:col>55</xdr:col>
      <xdr:colOff>0</xdr:colOff>
      <xdr:row>77</xdr:row>
      <xdr:rowOff>164465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05790"/>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143510</xdr:rowOff>
    </xdr:from>
    <xdr:ext cx="534670" cy="254000"/>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26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120650</xdr:rowOff>
    </xdr:from>
    <xdr:to>
      <xdr:col>55</xdr:col>
      <xdr:colOff>50800</xdr:colOff>
      <xdr:row>77</xdr:row>
      <xdr:rowOff>50800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33020</xdr:rowOff>
    </xdr:from>
    <xdr:to>
      <xdr:col>50</xdr:col>
      <xdr:colOff>114300</xdr:colOff>
      <xdr:row>77</xdr:row>
      <xdr:rowOff>104140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3467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90805</xdr:rowOff>
    </xdr:from>
    <xdr:to>
      <xdr:col>50</xdr:col>
      <xdr:colOff>165100</xdr:colOff>
      <xdr:row>77</xdr:row>
      <xdr:rowOff>20955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37465</xdr:rowOff>
    </xdr:from>
    <xdr:ext cx="529590" cy="25908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1965" y="128962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33020</xdr:rowOff>
    </xdr:from>
    <xdr:to>
      <xdr:col>45</xdr:col>
      <xdr:colOff>177800</xdr:colOff>
      <xdr:row>77</xdr:row>
      <xdr:rowOff>107315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3467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38735</xdr:rowOff>
    </xdr:from>
    <xdr:to>
      <xdr:col>46</xdr:col>
      <xdr:colOff>38100</xdr:colOff>
      <xdr:row>76</xdr:row>
      <xdr:rowOff>140335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156845</xdr:rowOff>
    </xdr:from>
    <xdr:ext cx="529590" cy="25400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2965" y="128441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69850</xdr:rowOff>
    </xdr:from>
    <xdr:to>
      <xdr:col>41</xdr:col>
      <xdr:colOff>50800</xdr:colOff>
      <xdr:row>77</xdr:row>
      <xdr:rowOff>107315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7150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50800</xdr:rowOff>
    </xdr:from>
    <xdr:to>
      <xdr:col>41</xdr:col>
      <xdr:colOff>101600</xdr:colOff>
      <xdr:row>76</xdr:row>
      <xdr:rowOff>152400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168910</xdr:rowOff>
    </xdr:from>
    <xdr:ext cx="529590" cy="25400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3965" y="128562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1270</xdr:rowOff>
    </xdr:from>
    <xdr:to>
      <xdr:col>36</xdr:col>
      <xdr:colOff>165100</xdr:colOff>
      <xdr:row>76</xdr:row>
      <xdr:rowOff>102870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119380</xdr:rowOff>
    </xdr:from>
    <xdr:ext cx="52959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4965" y="128066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113665</xdr:rowOff>
    </xdr:from>
    <xdr:to>
      <xdr:col>55</xdr:col>
      <xdr:colOff>50800</xdr:colOff>
      <xdr:row>78</xdr:row>
      <xdr:rowOff>43815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1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29210</xdr:rowOff>
    </xdr:from>
    <xdr:ext cx="469900" cy="254000"/>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3086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53340</xdr:rowOff>
    </xdr:from>
    <xdr:to>
      <xdr:col>50</xdr:col>
      <xdr:colOff>165100</xdr:colOff>
      <xdr:row>77</xdr:row>
      <xdr:rowOff>154940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5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146050</xdr:rowOff>
    </xdr:from>
    <xdr:ext cx="464820" cy="25400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350" y="1334770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153670</xdr:rowOff>
    </xdr:from>
    <xdr:to>
      <xdr:col>46</xdr:col>
      <xdr:colOff>38100</xdr:colOff>
      <xdr:row>77</xdr:row>
      <xdr:rowOff>83820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74930</xdr:rowOff>
    </xdr:from>
    <xdr:ext cx="529590" cy="25400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2965" y="132765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12,164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56515</xdr:rowOff>
    </xdr:from>
    <xdr:to>
      <xdr:col>41</xdr:col>
      <xdr:colOff>101600</xdr:colOff>
      <xdr:row>77</xdr:row>
      <xdr:rowOff>158115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5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149225</xdr:rowOff>
    </xdr:from>
    <xdr:ext cx="46482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350" y="133508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19050</xdr:rowOff>
    </xdr:from>
    <xdr:to>
      <xdr:col>36</xdr:col>
      <xdr:colOff>165100</xdr:colOff>
      <xdr:row>77</xdr:row>
      <xdr:rowOff>120650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111760</xdr:rowOff>
    </xdr:from>
    <xdr:ext cx="529590" cy="25400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4965" y="133134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3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840"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400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0550" cy="25908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0550" cy="254000"/>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15875</xdr:rowOff>
    </xdr:from>
    <xdr:to>
      <xdr:col>54</xdr:col>
      <xdr:colOff>189865</xdr:colOff>
      <xdr:row>97</xdr:row>
      <xdr:rowOff>151130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75"/>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154940</xdr:rowOff>
    </xdr:from>
    <xdr:ext cx="534670" cy="254000"/>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5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151130</xdr:rowOff>
    </xdr:from>
    <xdr:to>
      <xdr:col>55</xdr:col>
      <xdr:colOff>88900</xdr:colOff>
      <xdr:row>97</xdr:row>
      <xdr:rowOff>151130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133985</xdr:rowOff>
    </xdr:from>
    <xdr:ext cx="598805" cy="254000"/>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8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dr:col>54</xdr:col>
      <xdr:colOff>101600</xdr:colOff>
      <xdr:row>90</xdr:row>
      <xdr:rowOff>15875</xdr:rowOff>
    </xdr:from>
    <xdr:to>
      <xdr:col>55</xdr:col>
      <xdr:colOff>88900</xdr:colOff>
      <xdr:row>90</xdr:row>
      <xdr:rowOff>15875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40640</xdr:rowOff>
    </xdr:from>
    <xdr:to>
      <xdr:col>55</xdr:col>
      <xdr:colOff>0</xdr:colOff>
      <xdr:row>96</xdr:row>
      <xdr:rowOff>55245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49984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104775</xdr:rowOff>
    </xdr:from>
    <xdr:ext cx="534670" cy="259080"/>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1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81915</xdr:rowOff>
    </xdr:from>
    <xdr:to>
      <xdr:col>55</xdr:col>
      <xdr:colOff>50800</xdr:colOff>
      <xdr:row>96</xdr:row>
      <xdr:rowOff>12065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31750</xdr:rowOff>
    </xdr:from>
    <xdr:to>
      <xdr:col>50</xdr:col>
      <xdr:colOff>114300</xdr:colOff>
      <xdr:row>96</xdr:row>
      <xdr:rowOff>40640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9095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112395</xdr:rowOff>
    </xdr:from>
    <xdr:to>
      <xdr:col>50</xdr:col>
      <xdr:colOff>165100</xdr:colOff>
      <xdr:row>96</xdr:row>
      <xdr:rowOff>42545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59055</xdr:rowOff>
    </xdr:from>
    <xdr:ext cx="529590" cy="259080"/>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1965" y="161753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31750</xdr:rowOff>
    </xdr:from>
    <xdr:to>
      <xdr:col>45</xdr:col>
      <xdr:colOff>177800</xdr:colOff>
      <xdr:row>96</xdr:row>
      <xdr:rowOff>45085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909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100330</xdr:rowOff>
    </xdr:from>
    <xdr:to>
      <xdr:col>46</xdr:col>
      <xdr:colOff>38100</xdr:colOff>
      <xdr:row>96</xdr:row>
      <xdr:rowOff>30480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46990</xdr:rowOff>
    </xdr:from>
    <xdr:ext cx="52959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2965" y="161632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45085</xdr:rowOff>
    </xdr:from>
    <xdr:to>
      <xdr:col>41</xdr:col>
      <xdr:colOff>50800</xdr:colOff>
      <xdr:row>96</xdr:row>
      <xdr:rowOff>58420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0428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109220</xdr:rowOff>
    </xdr:from>
    <xdr:to>
      <xdr:col>41</xdr:col>
      <xdr:colOff>101600</xdr:colOff>
      <xdr:row>96</xdr:row>
      <xdr:rowOff>39370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56515</xdr:rowOff>
    </xdr:from>
    <xdr:ext cx="529590" cy="2584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3965" y="161728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110490</xdr:rowOff>
    </xdr:from>
    <xdr:to>
      <xdr:col>36</xdr:col>
      <xdr:colOff>165100</xdr:colOff>
      <xdr:row>96</xdr:row>
      <xdr:rowOff>40640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57150</xdr:rowOff>
    </xdr:from>
    <xdr:ext cx="52959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4965" y="161734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4445</xdr:rowOff>
    </xdr:from>
    <xdr:to>
      <xdr:col>55</xdr:col>
      <xdr:colOff>50800</xdr:colOff>
      <xdr:row>96</xdr:row>
      <xdr:rowOff>106045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6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154940</xdr:rowOff>
    </xdr:from>
    <xdr:ext cx="534670" cy="254000"/>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426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39,636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161290</xdr:rowOff>
    </xdr:from>
    <xdr:to>
      <xdr:col>50</xdr:col>
      <xdr:colOff>165100</xdr:colOff>
      <xdr:row>96</xdr:row>
      <xdr:rowOff>91440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4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82550</xdr:rowOff>
    </xdr:from>
    <xdr:ext cx="52959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1965" y="16541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40,803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152400</xdr:rowOff>
    </xdr:from>
    <xdr:to>
      <xdr:col>46</xdr:col>
      <xdr:colOff>38100</xdr:colOff>
      <xdr:row>96</xdr:row>
      <xdr:rowOff>82550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4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73660</xdr:rowOff>
    </xdr:from>
    <xdr:ext cx="529590"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2965" y="165328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41,515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166370</xdr:rowOff>
    </xdr:from>
    <xdr:to>
      <xdr:col>41</xdr:col>
      <xdr:colOff>101600</xdr:colOff>
      <xdr:row>96</xdr:row>
      <xdr:rowOff>95885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54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86995</xdr:rowOff>
    </xdr:from>
    <xdr:ext cx="529590" cy="25400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3965" y="165461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40,454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7620</xdr:rowOff>
    </xdr:from>
    <xdr:to>
      <xdr:col>36</xdr:col>
      <xdr:colOff>165100</xdr:colOff>
      <xdr:row>96</xdr:row>
      <xdr:rowOff>109220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6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100330</xdr:rowOff>
    </xdr:from>
    <xdr:ext cx="529590" cy="25400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4965" y="165595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3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3840" cy="25400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080" y="6969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400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400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88265</xdr:rowOff>
    </xdr:from>
    <xdr:to>
      <xdr:col>85</xdr:col>
      <xdr:colOff>126365</xdr:colOff>
      <xdr:row>39</xdr:row>
      <xdr:rowOff>10160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1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13970</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10160</xdr:rowOff>
    </xdr:from>
    <xdr:to>
      <xdr:col>86</xdr:col>
      <xdr:colOff>25400</xdr:colOff>
      <xdr:row>39</xdr:row>
      <xdr:rowOff>10160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34925</xdr:rowOff>
    </xdr:from>
    <xdr:ext cx="534670" cy="25908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dr:col>85</xdr:col>
      <xdr:colOff>38100</xdr:colOff>
      <xdr:row>31</xdr:row>
      <xdr:rowOff>88265</xdr:rowOff>
    </xdr:from>
    <xdr:to>
      <xdr:col>86</xdr:col>
      <xdr:colOff>25400</xdr:colOff>
      <xdr:row>31</xdr:row>
      <xdr:rowOff>88265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24130</xdr:rowOff>
    </xdr:from>
    <xdr:to>
      <xdr:col>85</xdr:col>
      <xdr:colOff>127000</xdr:colOff>
      <xdr:row>38</xdr:row>
      <xdr:rowOff>73660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3923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27305</xdr:rowOff>
    </xdr:from>
    <xdr:ext cx="534670" cy="259080"/>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4445</xdr:rowOff>
    </xdr:from>
    <xdr:to>
      <xdr:col>85</xdr:col>
      <xdr:colOff>177800</xdr:colOff>
      <xdr:row>37</xdr:row>
      <xdr:rowOff>106045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59690</xdr:rowOff>
    </xdr:from>
    <xdr:to>
      <xdr:col>81</xdr:col>
      <xdr:colOff>50800</xdr:colOff>
      <xdr:row>38</xdr:row>
      <xdr:rowOff>73660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747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45720</xdr:rowOff>
    </xdr:from>
    <xdr:to>
      <xdr:col>81</xdr:col>
      <xdr:colOff>101600</xdr:colOff>
      <xdr:row>37</xdr:row>
      <xdr:rowOff>147320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163830</xdr:rowOff>
    </xdr:from>
    <xdr:ext cx="52959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1645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71755</xdr:rowOff>
    </xdr:from>
    <xdr:to>
      <xdr:col>76</xdr:col>
      <xdr:colOff>114300</xdr:colOff>
      <xdr:row>38</xdr:row>
      <xdr:rowOff>59690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15405"/>
          <a:ext cx="8890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92075</xdr:rowOff>
    </xdr:from>
    <xdr:to>
      <xdr:col>76</xdr:col>
      <xdr:colOff>165100</xdr:colOff>
      <xdr:row>38</xdr:row>
      <xdr:rowOff>22225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38735</xdr:rowOff>
    </xdr:from>
    <xdr:ext cx="52959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2109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142240</xdr:rowOff>
    </xdr:from>
    <xdr:to>
      <xdr:col>71</xdr:col>
      <xdr:colOff>177800</xdr:colOff>
      <xdr:row>37</xdr:row>
      <xdr:rowOff>71755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1444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85090</xdr:rowOff>
    </xdr:from>
    <xdr:to>
      <xdr:col>72</xdr:col>
      <xdr:colOff>38100</xdr:colOff>
      <xdr:row>38</xdr:row>
      <xdr:rowOff>15240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6350</xdr:rowOff>
    </xdr:from>
    <xdr:ext cx="529590" cy="25400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5214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71755</xdr:rowOff>
    </xdr:from>
    <xdr:to>
      <xdr:col>67</xdr:col>
      <xdr:colOff>101600</xdr:colOff>
      <xdr:row>38</xdr:row>
      <xdr:rowOff>1905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164465</xdr:rowOff>
    </xdr:from>
    <xdr:ext cx="52959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65081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144780</xdr:rowOff>
    </xdr:from>
    <xdr:to>
      <xdr:col>85</xdr:col>
      <xdr:colOff>177800</xdr:colOff>
      <xdr:row>38</xdr:row>
      <xdr:rowOff>74930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123190</xdr:rowOff>
    </xdr:from>
    <xdr:ext cx="534670" cy="25400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6684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15,039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22860</xdr:rowOff>
    </xdr:from>
    <xdr:to>
      <xdr:col>81</xdr:col>
      <xdr:colOff>101600</xdr:colOff>
      <xdr:row>38</xdr:row>
      <xdr:rowOff>124460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115570</xdr:rowOff>
    </xdr:from>
    <xdr:ext cx="52959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6306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xdr:rowOff>
    </xdr:from>
    <xdr:to>
      <xdr:col>76</xdr:col>
      <xdr:colOff>165100</xdr:colOff>
      <xdr:row>38</xdr:row>
      <xdr:rowOff>110490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102235</xdr:rowOff>
    </xdr:from>
    <xdr:ext cx="529590" cy="2584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61733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14,092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20955</xdr:rowOff>
    </xdr:from>
    <xdr:to>
      <xdr:col>72</xdr:col>
      <xdr:colOff>38100</xdr:colOff>
      <xdr:row>37</xdr:row>
      <xdr:rowOff>122555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6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139065</xdr:rowOff>
    </xdr:from>
    <xdr:ext cx="529590"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1398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18,283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91440</xdr:rowOff>
    </xdr:from>
    <xdr:to>
      <xdr:col>67</xdr:col>
      <xdr:colOff>101600</xdr:colOff>
      <xdr:row>37</xdr:row>
      <xdr:rowOff>21590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38100</xdr:rowOff>
    </xdr:from>
    <xdr:ext cx="529590"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0388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20,941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3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3840" cy="25400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400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51</xdr:row>
      <xdr:rowOff>130810</xdr:rowOff>
    </xdr:from>
    <xdr:ext cx="531495" cy="25908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0550"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0550" cy="254000"/>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30480</xdr:rowOff>
    </xdr:from>
    <xdr:to>
      <xdr:col>85</xdr:col>
      <xdr:colOff>126365</xdr:colOff>
      <xdr:row>58</xdr:row>
      <xdr:rowOff>90805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98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94615</xdr:rowOff>
    </xdr:from>
    <xdr:ext cx="534670" cy="259080"/>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90805</xdr:rowOff>
    </xdr:from>
    <xdr:to>
      <xdr:col>86</xdr:col>
      <xdr:colOff>25400</xdr:colOff>
      <xdr:row>58</xdr:row>
      <xdr:rowOff>90805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4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148590</xdr:rowOff>
    </xdr:from>
    <xdr:ext cx="598805" cy="259080"/>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8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dr:col>85</xdr:col>
      <xdr:colOff>38100</xdr:colOff>
      <xdr:row>50</xdr:row>
      <xdr:rowOff>30480</xdr:rowOff>
    </xdr:from>
    <xdr:to>
      <xdr:col>86</xdr:col>
      <xdr:colOff>25400</xdr:colOff>
      <xdr:row>50</xdr:row>
      <xdr:rowOff>30480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8255</xdr:rowOff>
    </xdr:from>
    <xdr:to>
      <xdr:col>85</xdr:col>
      <xdr:colOff>127000</xdr:colOff>
      <xdr:row>54</xdr:row>
      <xdr:rowOff>159385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266555"/>
          <a:ext cx="8382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71120</xdr:rowOff>
    </xdr:from>
    <xdr:ext cx="534670" cy="259080"/>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4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92710</xdr:rowOff>
    </xdr:from>
    <xdr:to>
      <xdr:col>85</xdr:col>
      <xdr:colOff>177800</xdr:colOff>
      <xdr:row>55</xdr:row>
      <xdr:rowOff>22860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159385</xdr:rowOff>
    </xdr:from>
    <xdr:to>
      <xdr:col>81</xdr:col>
      <xdr:colOff>50800</xdr:colOff>
      <xdr:row>55</xdr:row>
      <xdr:rowOff>126365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417685"/>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12700</xdr:rowOff>
    </xdr:from>
    <xdr:to>
      <xdr:col>81</xdr:col>
      <xdr:colOff>101600</xdr:colOff>
      <xdr:row>55</xdr:row>
      <xdr:rowOff>114300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105410</xdr:rowOff>
    </xdr:from>
    <xdr:ext cx="52959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3965" y="95351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55</xdr:row>
      <xdr:rowOff>126365</xdr:rowOff>
    </xdr:from>
    <xdr:to>
      <xdr:col>76</xdr:col>
      <xdr:colOff>114300</xdr:colOff>
      <xdr:row>55</xdr:row>
      <xdr:rowOff>164465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5611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40640</xdr:rowOff>
    </xdr:from>
    <xdr:to>
      <xdr:col>76</xdr:col>
      <xdr:colOff>165100</xdr:colOff>
      <xdr:row>55</xdr:row>
      <xdr:rowOff>142240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53</xdr:row>
      <xdr:rowOff>158750</xdr:rowOff>
    </xdr:from>
    <xdr:ext cx="52959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4965" y="92456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161290</xdr:rowOff>
    </xdr:from>
    <xdr:to>
      <xdr:col>71</xdr:col>
      <xdr:colOff>177800</xdr:colOff>
      <xdr:row>55</xdr:row>
      <xdr:rowOff>164465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419590"/>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81280</xdr:rowOff>
    </xdr:from>
    <xdr:to>
      <xdr:col>72</xdr:col>
      <xdr:colOff>38100</xdr:colOff>
      <xdr:row>56</xdr:row>
      <xdr:rowOff>11430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27940</xdr:rowOff>
    </xdr:from>
    <xdr:ext cx="52959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5965" y="92862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154940</xdr:rowOff>
    </xdr:from>
    <xdr:to>
      <xdr:col>67</xdr:col>
      <xdr:colOff>101600</xdr:colOff>
      <xdr:row>55</xdr:row>
      <xdr:rowOff>84455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3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75565</xdr:rowOff>
    </xdr:from>
    <xdr:ext cx="529590" cy="25400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6965" y="95053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53</xdr:row>
      <xdr:rowOff>128905</xdr:rowOff>
    </xdr:from>
    <xdr:to>
      <xdr:col>85</xdr:col>
      <xdr:colOff>177800</xdr:colOff>
      <xdr:row>54</xdr:row>
      <xdr:rowOff>59055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21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151765</xdr:rowOff>
    </xdr:from>
    <xdr:ext cx="534670" cy="259080"/>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0671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66,900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109220</xdr:rowOff>
    </xdr:from>
    <xdr:to>
      <xdr:col>81</xdr:col>
      <xdr:colOff>101600</xdr:colOff>
      <xdr:row>55</xdr:row>
      <xdr:rowOff>38735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367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55245</xdr:rowOff>
    </xdr:from>
    <xdr:ext cx="529590" cy="25400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3965" y="91420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55</xdr:row>
      <xdr:rowOff>75565</xdr:rowOff>
    </xdr:from>
    <xdr:to>
      <xdr:col>76</xdr:col>
      <xdr:colOff>165100</xdr:colOff>
      <xdr:row>56</xdr:row>
      <xdr:rowOff>6350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053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168275</xdr:rowOff>
    </xdr:from>
    <xdr:ext cx="529590" cy="25400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4965" y="95980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51,714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113665</xdr:rowOff>
    </xdr:from>
    <xdr:to>
      <xdr:col>72</xdr:col>
      <xdr:colOff>38100</xdr:colOff>
      <xdr:row>56</xdr:row>
      <xdr:rowOff>43815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4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34925</xdr:rowOff>
    </xdr:from>
    <xdr:ext cx="529590" cy="25908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5965" y="96361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49,688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110490</xdr:rowOff>
    </xdr:from>
    <xdr:to>
      <xdr:col>67</xdr:col>
      <xdr:colOff>101600</xdr:colOff>
      <xdr:row>55</xdr:row>
      <xdr:rowOff>40640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36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53</xdr:row>
      <xdr:rowOff>57150</xdr:rowOff>
    </xdr:from>
    <xdr:ext cx="529590" cy="25908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6965" y="91440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3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3840" cy="25400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400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4000"/>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400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4000"/>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31115</xdr:rowOff>
    </xdr:from>
    <xdr:to>
      <xdr:col>85</xdr:col>
      <xdr:colOff>126365</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4000"/>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149225</xdr:rowOff>
    </xdr:from>
    <xdr:ext cx="534670" cy="259080"/>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dr:col>85</xdr:col>
      <xdr:colOff>38100</xdr:colOff>
      <xdr:row>72</xdr:row>
      <xdr:rowOff>31115</xdr:rowOff>
    </xdr:from>
    <xdr:to>
      <xdr:col>86</xdr:col>
      <xdr:colOff>25400</xdr:colOff>
      <xdr:row>72</xdr:row>
      <xdr:rowOff>31115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128270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0137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21590</xdr:rowOff>
    </xdr:from>
    <xdr:ext cx="469900" cy="259080"/>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170180</xdr:rowOff>
    </xdr:from>
    <xdr:to>
      <xdr:col>85</xdr:col>
      <xdr:colOff>177800</xdr:colOff>
      <xdr:row>78</xdr:row>
      <xdr:rowOff>100330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117475</xdr:rowOff>
    </xdr:from>
    <xdr:to>
      <xdr:col>81</xdr:col>
      <xdr:colOff>50800</xdr:colOff>
      <xdr:row>78</xdr:row>
      <xdr:rowOff>128270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49057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144145</xdr:rowOff>
    </xdr:from>
    <xdr:to>
      <xdr:col>81</xdr:col>
      <xdr:colOff>101600</xdr:colOff>
      <xdr:row>78</xdr:row>
      <xdr:rowOff>74930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91440</xdr:rowOff>
    </xdr:from>
    <xdr:ext cx="464820"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350" y="131216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635</xdr:rowOff>
    </xdr:from>
    <xdr:to>
      <xdr:col>76</xdr:col>
      <xdr:colOff>114300</xdr:colOff>
      <xdr:row>78</xdr:row>
      <xdr:rowOff>117475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37373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146050</xdr:rowOff>
    </xdr:from>
    <xdr:to>
      <xdr:col>76</xdr:col>
      <xdr:colOff>165100</xdr:colOff>
      <xdr:row>78</xdr:row>
      <xdr:rowOff>76200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92710</xdr:rowOff>
    </xdr:from>
    <xdr:ext cx="46482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350" y="13122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75565</xdr:rowOff>
    </xdr:from>
    <xdr:to>
      <xdr:col>71</xdr:col>
      <xdr:colOff>177800</xdr:colOff>
      <xdr:row>78</xdr:row>
      <xdr:rowOff>635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27721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150495</xdr:rowOff>
    </xdr:from>
    <xdr:to>
      <xdr:col>72</xdr:col>
      <xdr:colOff>38100</xdr:colOff>
      <xdr:row>78</xdr:row>
      <xdr:rowOff>80645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72390</xdr:rowOff>
    </xdr:from>
    <xdr:ext cx="46482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350" y="134454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63500</xdr:rowOff>
    </xdr:from>
    <xdr:to>
      <xdr:col>67</xdr:col>
      <xdr:colOff>101600</xdr:colOff>
      <xdr:row>77</xdr:row>
      <xdr:rowOff>164465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5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155575</xdr:rowOff>
    </xdr:from>
    <xdr:ext cx="464820" cy="25400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350" y="133572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3810</xdr:rowOff>
    </xdr:from>
    <xdr:ext cx="249555" cy="259080"/>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77470</xdr:rowOff>
    </xdr:from>
    <xdr:to>
      <xdr:col>81</xdr:col>
      <xdr:colOff>101600</xdr:colOff>
      <xdr:row>79</xdr:row>
      <xdr:rowOff>7620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78</xdr:row>
      <xdr:rowOff>170180</xdr:rowOff>
    </xdr:from>
    <xdr:ext cx="37846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70" y="135432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66675</xdr:rowOff>
    </xdr:from>
    <xdr:to>
      <xdr:col>76</xdr:col>
      <xdr:colOff>165100</xdr:colOff>
      <xdr:row>78</xdr:row>
      <xdr:rowOff>168275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3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78</xdr:row>
      <xdr:rowOff>159385</xdr:rowOff>
    </xdr:from>
    <xdr:ext cx="378460" cy="2584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70" y="135324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121285</xdr:rowOff>
    </xdr:from>
    <xdr:to>
      <xdr:col>72</xdr:col>
      <xdr:colOff>38100</xdr:colOff>
      <xdr:row>78</xdr:row>
      <xdr:rowOff>52070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322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67945</xdr:rowOff>
    </xdr:from>
    <xdr:ext cx="464820" cy="2584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350" y="1309814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24765</xdr:rowOff>
    </xdr:from>
    <xdr:to>
      <xdr:col>67</xdr:col>
      <xdr:colOff>101600</xdr:colOff>
      <xdr:row>77</xdr:row>
      <xdr:rowOff>126365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22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75</xdr:row>
      <xdr:rowOff>143510</xdr:rowOff>
    </xdr:from>
    <xdr:ext cx="464820" cy="25400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350" y="130022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3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3840" cy="25908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080" y="16930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400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400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5951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31495" cy="2584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0550" cy="25908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0550" cy="25400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31750</xdr:rowOff>
    </xdr:from>
    <xdr:to>
      <xdr:col>85</xdr:col>
      <xdr:colOff>126365</xdr:colOff>
      <xdr:row>98</xdr:row>
      <xdr:rowOff>79375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83185</xdr:rowOff>
    </xdr:from>
    <xdr:ext cx="534670" cy="259080"/>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79375</xdr:rowOff>
    </xdr:from>
    <xdr:to>
      <xdr:col>86</xdr:col>
      <xdr:colOff>25400</xdr:colOff>
      <xdr:row>98</xdr:row>
      <xdr:rowOff>79375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149860</xdr:rowOff>
    </xdr:from>
    <xdr:ext cx="534670" cy="259080"/>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dr:col>85</xdr:col>
      <xdr:colOff>38100</xdr:colOff>
      <xdr:row>90</xdr:row>
      <xdr:rowOff>31750</xdr:rowOff>
    </xdr:from>
    <xdr:to>
      <xdr:col>86</xdr:col>
      <xdr:colOff>25400</xdr:colOff>
      <xdr:row>90</xdr:row>
      <xdr:rowOff>31750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24130</xdr:rowOff>
    </xdr:from>
    <xdr:to>
      <xdr:col>85</xdr:col>
      <xdr:colOff>127000</xdr:colOff>
      <xdr:row>96</xdr:row>
      <xdr:rowOff>26670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48333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70485</xdr:rowOff>
    </xdr:from>
    <xdr:ext cx="534670" cy="259080"/>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47625</xdr:rowOff>
    </xdr:from>
    <xdr:to>
      <xdr:col>85</xdr:col>
      <xdr:colOff>177800</xdr:colOff>
      <xdr:row>95</xdr:row>
      <xdr:rowOff>149225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151130</xdr:rowOff>
    </xdr:from>
    <xdr:to>
      <xdr:col>81</xdr:col>
      <xdr:colOff>50800</xdr:colOff>
      <xdr:row>96</xdr:row>
      <xdr:rowOff>24130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43888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6350</xdr:rowOff>
    </xdr:from>
    <xdr:to>
      <xdr:col>81</xdr:col>
      <xdr:colOff>101600</xdr:colOff>
      <xdr:row>95</xdr:row>
      <xdr:rowOff>107315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123825</xdr:rowOff>
    </xdr:from>
    <xdr:ext cx="529590" cy="25400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3965" y="160686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151130</xdr:rowOff>
    </xdr:from>
    <xdr:to>
      <xdr:col>76</xdr:col>
      <xdr:colOff>114300</xdr:colOff>
      <xdr:row>96</xdr:row>
      <xdr:rowOff>5080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43888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29210</xdr:rowOff>
    </xdr:from>
    <xdr:to>
      <xdr:col>76</xdr:col>
      <xdr:colOff>165100</xdr:colOff>
      <xdr:row>95</xdr:row>
      <xdr:rowOff>130175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146685</xdr:rowOff>
    </xdr:from>
    <xdr:ext cx="529590" cy="25400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4965" y="160915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165100</xdr:rowOff>
    </xdr:from>
    <xdr:to>
      <xdr:col>71</xdr:col>
      <xdr:colOff>177800</xdr:colOff>
      <xdr:row>96</xdr:row>
      <xdr:rowOff>5080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4528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24130</xdr:rowOff>
    </xdr:from>
    <xdr:to>
      <xdr:col>72</xdr:col>
      <xdr:colOff>38100</xdr:colOff>
      <xdr:row>95</xdr:row>
      <xdr:rowOff>125730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142240</xdr:rowOff>
    </xdr:from>
    <xdr:ext cx="52959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5965" y="160870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86360</xdr:rowOff>
    </xdr:from>
    <xdr:to>
      <xdr:col>67</xdr:col>
      <xdr:colOff>101600</xdr:colOff>
      <xdr:row>96</xdr:row>
      <xdr:rowOff>15875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4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32385</xdr:rowOff>
    </xdr:from>
    <xdr:ext cx="529590" cy="25400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6965" y="161486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147320</xdr:rowOff>
    </xdr:from>
    <xdr:to>
      <xdr:col>85</xdr:col>
      <xdr:colOff>177800</xdr:colOff>
      <xdr:row>96</xdr:row>
      <xdr:rowOff>77470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125730</xdr:rowOff>
    </xdr:from>
    <xdr:ext cx="534670" cy="259080"/>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413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35,910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144780</xdr:rowOff>
    </xdr:from>
    <xdr:to>
      <xdr:col>81</xdr:col>
      <xdr:colOff>101600</xdr:colOff>
      <xdr:row>96</xdr:row>
      <xdr:rowOff>74930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3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66040</xdr:rowOff>
    </xdr:from>
    <xdr:ext cx="529590" cy="25400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3965" y="165252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36,095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100330</xdr:rowOff>
    </xdr:from>
    <xdr:to>
      <xdr:col>76</xdr:col>
      <xdr:colOff>165100</xdr:colOff>
      <xdr:row>96</xdr:row>
      <xdr:rowOff>30480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3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21590</xdr:rowOff>
    </xdr:from>
    <xdr:ext cx="52959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4965" y="164807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38,788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125730</xdr:rowOff>
    </xdr:from>
    <xdr:to>
      <xdr:col>72</xdr:col>
      <xdr:colOff>38100</xdr:colOff>
      <xdr:row>96</xdr:row>
      <xdr:rowOff>55880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41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46990</xdr:rowOff>
    </xdr:from>
    <xdr:ext cx="52959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5965" y="165061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37,262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114300</xdr:rowOff>
    </xdr:from>
    <xdr:to>
      <xdr:col>67</xdr:col>
      <xdr:colOff>101600</xdr:colOff>
      <xdr:row>96</xdr:row>
      <xdr:rowOff>44450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40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35560</xdr:rowOff>
    </xdr:from>
    <xdr:ext cx="529590"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6965" y="16494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37,942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3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840" cy="254000"/>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2280" cy="254000"/>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640" y="6055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2280" cy="254000"/>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640" y="5598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62280" cy="254000"/>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640" y="5140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2280" cy="25400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11430</xdr:rowOff>
    </xdr:from>
    <xdr:to>
      <xdr:col>116</xdr:col>
      <xdr:colOff>62865</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4930"/>
          <a:ext cx="127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167640</xdr:rowOff>
    </xdr:from>
    <xdr:ext cx="249555" cy="254000"/>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74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129540</xdr:rowOff>
    </xdr:from>
    <xdr:ext cx="469900" cy="259080"/>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dr:col>115</xdr:col>
      <xdr:colOff>165100</xdr:colOff>
      <xdr:row>30</xdr:row>
      <xdr:rowOff>11430</xdr:rowOff>
    </xdr:from>
    <xdr:to>
      <xdr:col>116</xdr:col>
      <xdr:colOff>152400</xdr:colOff>
      <xdr:row>30</xdr:row>
      <xdr:rowOff>11430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85090</xdr:rowOff>
    </xdr:from>
    <xdr:ext cx="378460" cy="259080"/>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7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62230</xdr:rowOff>
    </xdr:from>
    <xdr:to>
      <xdr:col>116</xdr:col>
      <xdr:colOff>114300</xdr:colOff>
      <xdr:row>38</xdr:row>
      <xdr:rowOff>163830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128270</xdr:rowOff>
    </xdr:from>
    <xdr:to>
      <xdr:col>112</xdr:col>
      <xdr:colOff>38100</xdr:colOff>
      <xdr:row>38</xdr:row>
      <xdr:rowOff>58420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74930</xdr:rowOff>
    </xdr:from>
    <xdr:ext cx="378460" cy="25400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70" y="624713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6985</xdr:rowOff>
    </xdr:from>
    <xdr:to>
      <xdr:col>107</xdr:col>
      <xdr:colOff>101600</xdr:colOff>
      <xdr:row>38</xdr:row>
      <xdr:rowOff>109220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125095</xdr:rowOff>
    </xdr:from>
    <xdr:ext cx="378460" cy="2584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121285</xdr:rowOff>
    </xdr:from>
    <xdr:ext cx="378460" cy="25400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70" y="629348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72390</xdr:rowOff>
    </xdr:from>
    <xdr:to>
      <xdr:col>98</xdr:col>
      <xdr:colOff>38100</xdr:colOff>
      <xdr:row>39</xdr:row>
      <xdr:rowOff>2540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19050</xdr:rowOff>
    </xdr:from>
    <xdr:ext cx="313690" cy="25400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455" y="636270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40640</xdr:rowOff>
    </xdr:from>
    <xdr:ext cx="249555" cy="254000"/>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74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4475"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4475"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4475"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4475"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3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840" cy="254000"/>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840" cy="254000"/>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4475"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4475"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4475"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4475"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4475"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4475"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4475"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4475"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議会費、民生費、衛生費</a:t>
          </a:r>
          <a:r>
            <a:rPr kumimoji="1" lang="ja-JP" altLang="en-US" sz="1100">
              <a:solidFill>
                <a:schemeClr val="dk1"/>
              </a:solidFill>
              <a:effectLst/>
              <a:latin typeface="+mn-lt"/>
              <a:ea typeface="+mn-ea"/>
              <a:cs typeface="+mn-cs"/>
            </a:rPr>
            <a:t>、教育費</a:t>
          </a:r>
          <a:r>
            <a:rPr kumimoji="1" lang="ja-JP" altLang="ja-JP" sz="1100">
              <a:solidFill>
                <a:schemeClr val="dk1"/>
              </a:solidFill>
              <a:effectLst/>
              <a:latin typeface="+mn-lt"/>
              <a:ea typeface="+mn-ea"/>
              <a:cs typeface="+mn-cs"/>
            </a:rPr>
            <a:t>は、類似団体平均を上回っている。</a:t>
          </a:r>
          <a:endParaRPr lang="ja-JP" altLang="ja-JP" sz="1400">
            <a:effectLst/>
          </a:endParaRPr>
        </a:p>
        <a:p>
          <a:r>
            <a:rPr kumimoji="1" lang="ja-JP" altLang="ja-JP" sz="1100">
              <a:solidFill>
                <a:schemeClr val="dk1"/>
              </a:solidFill>
              <a:effectLst/>
              <a:latin typeface="+mn-lt"/>
              <a:ea typeface="+mn-ea"/>
              <a:cs typeface="+mn-cs"/>
            </a:rPr>
            <a:t>　議会費については、</a:t>
          </a:r>
          <a:r>
            <a:rPr kumimoji="1" lang="ja-JP" altLang="en-US" sz="1100">
              <a:solidFill>
                <a:schemeClr val="dk1"/>
              </a:solidFill>
              <a:effectLst/>
              <a:latin typeface="+mn-lt"/>
              <a:ea typeface="+mn-ea"/>
              <a:cs typeface="+mn-cs"/>
            </a:rPr>
            <a:t>人件費や物件費が多いことが要因となっている。人件費については、条例の改正により議員報酬及び議員期末手当が増加となった。</a:t>
          </a:r>
          <a:endParaRPr lang="ja-JP" altLang="ja-JP" sz="1400">
            <a:effectLst/>
          </a:endParaRPr>
        </a:p>
        <a:p>
          <a:r>
            <a:rPr lang="ja-JP" altLang="en-US" sz="1100">
              <a:effectLst/>
            </a:rPr>
            <a:t>　民生費については、定額減税補足給付金の給付実施や、</a:t>
          </a:r>
          <a:r>
            <a:rPr kumimoji="1" lang="ja-JP" altLang="en-US" sz="1100">
              <a:solidFill>
                <a:schemeClr val="dk1"/>
              </a:solidFill>
              <a:effectLst/>
              <a:latin typeface="+mn-lt"/>
              <a:ea typeface="+mn-ea"/>
              <a:cs typeface="+mn-cs"/>
            </a:rPr>
            <a:t>複合施設建設工事（子育て・健康管理関連）がピークを迎えたことなどにより、対前年比を上回り、類似団体平均を上回った。</a:t>
          </a:r>
          <a:endParaRPr lang="ja-JP" altLang="ja-JP" sz="1400">
            <a:effectLst/>
          </a:endParaRPr>
        </a:p>
        <a:p>
          <a:r>
            <a:rPr kumimoji="1" lang="ja-JP" altLang="ja-JP" sz="1100">
              <a:solidFill>
                <a:schemeClr val="dk1"/>
              </a:solidFill>
              <a:effectLst/>
              <a:latin typeface="+mn-lt"/>
              <a:ea typeface="+mn-ea"/>
              <a:cs typeface="+mn-cs"/>
            </a:rPr>
            <a:t>　衛生費については、新火葬場の建設工事が本格化したことなどにより増額となった。その他、清掃センターの老朽化に伴う改修費が高水準で推移していることや、一部事務組合にて運営する病院事業への繰出金も多額であることも、類似団体平均を上回る要因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つとなっている。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教育費については、複合施設建設工事（図書館関連）がピークを迎えたことにより、対前年比を上回り、類似団体平均を上回った。今後も小中学校の空調設備設置工事が控えており、高い水準での推移が見込まれ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群馬県藤岡市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年度より</a:t>
          </a:r>
          <a:r>
            <a:rPr kumimoji="1" lang="ja-JP" altLang="ja-JP" sz="1100">
              <a:solidFill>
                <a:schemeClr val="dk1"/>
              </a:solidFill>
              <a:effectLst/>
              <a:latin typeface="+mn-lt"/>
              <a:ea typeface="+mn-ea"/>
              <a:cs typeface="+mn-cs"/>
            </a:rPr>
            <a:t>、財政調整基金残高は標準財政規模比</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を超える水準となっている。</a:t>
          </a:r>
          <a:r>
            <a:rPr kumimoji="1" lang="ja-JP" altLang="ja-JP" sz="1100">
              <a:solidFill>
                <a:schemeClr val="dk1"/>
              </a:solidFill>
              <a:effectLst/>
              <a:latin typeface="+mn-lt"/>
              <a:ea typeface="+mn-ea"/>
              <a:cs typeface="+mn-cs"/>
            </a:rPr>
            <a:t>令和6年度では、複合施設建設工事の増などを主な要因として、実質収支額が昨年度に比べ減少し、実質単年度収支もマイナスに転じた。　</a:t>
          </a:r>
          <a:endParaRPr lang="ja-JP" altLang="ja-JP" sz="1400">
            <a:effectLst/>
          </a:endParaRPr>
        </a:p>
        <a:p>
          <a:r>
            <a:rPr kumimoji="1" lang="ja-JP" altLang="ja-JP" sz="1100">
              <a:solidFill>
                <a:schemeClr val="dk1"/>
              </a:solidFill>
              <a:effectLst/>
              <a:latin typeface="+mn-lt"/>
              <a:ea typeface="+mn-ea"/>
              <a:cs typeface="+mn-cs"/>
            </a:rPr>
            <a:t>　今後も伸び続けると想定される扶助費などに対し、質の高い行政サービスを行うことができるよう、藤岡市行政改革大綱に基づき、健全な財政運営を行い、財政調整基金の取崩しを最小限に留めるよう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群馬県藤岡市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一般会計では、複合施設建設工事の増などを主な要因として、実質収支額が減少している。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法適用企業である水道事業会計</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国民健康保険鬼石病院事業会計は、現金預金等の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などにより流動資産が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し、黒字額が減少している。また下水道事業会計では、未払金等の減などにより流動負債が減少し、</a:t>
          </a:r>
          <a:r>
            <a:rPr kumimoji="1" lang="ja-JP" altLang="en-US" sz="1100">
              <a:solidFill>
                <a:schemeClr val="dk1"/>
              </a:solidFill>
              <a:effectLst/>
              <a:latin typeface="+mn-lt"/>
              <a:ea typeface="+mn-ea"/>
              <a:cs typeface="+mn-cs"/>
            </a:rPr>
            <a:t>黒</a:t>
          </a:r>
          <a:r>
            <a:rPr kumimoji="1" lang="ja-JP" altLang="ja-JP" sz="1100">
              <a:solidFill>
                <a:schemeClr val="dk1"/>
              </a:solidFill>
              <a:effectLst/>
              <a:latin typeface="+mn-lt"/>
              <a:ea typeface="+mn-ea"/>
              <a:cs typeface="+mn-cs"/>
            </a:rPr>
            <a:t>字額が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国民健康保険事業会計特別会計では、一般会計からの繰入金の影響が依然として大きく、引き続き収納率の向上や歳出の抑制に努める。</a:t>
          </a:r>
          <a:endParaRPr lang="ja-JP" altLang="ja-JP" sz="1400">
            <a:effectLst/>
          </a:endParaRPr>
        </a:p>
        <a:p>
          <a:r>
            <a:rPr kumimoji="1" lang="ja-JP" altLang="ja-JP" sz="1100">
              <a:solidFill>
                <a:schemeClr val="dk1"/>
              </a:solidFill>
              <a:effectLst/>
              <a:latin typeface="+mn-lt"/>
              <a:ea typeface="+mn-ea"/>
              <a:cs typeface="+mn-cs"/>
            </a:rPr>
            <a:t>　その他の会計についても、実質収支比率はプラスとなっているが、比率が減少傾向にあることや一般会計からの基準外繰入によってプラスとなっている会計も存在することから、実施計画等により内容を精査し、基準外繰入の抑制に努め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学校給食センター事業特別会計は令和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年度末で廃止</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群馬県藤岡市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元利償還金においては、平成</a:t>
          </a:r>
          <a:r>
            <a:rPr kumimoji="1" lang="en-US" altLang="ja-JP" sz="1000">
              <a:solidFill>
                <a:schemeClr val="dk1"/>
              </a:solidFill>
              <a:effectLst/>
              <a:latin typeface="+mn-lt"/>
              <a:ea typeface="+mn-ea"/>
              <a:cs typeface="+mn-cs"/>
            </a:rPr>
            <a:t>25</a:t>
          </a:r>
          <a:r>
            <a:rPr kumimoji="1" lang="ja-JP" altLang="ja-JP" sz="1000">
              <a:solidFill>
                <a:schemeClr val="dk1"/>
              </a:solidFill>
              <a:effectLst/>
              <a:latin typeface="+mn-lt"/>
              <a:ea typeface="+mn-ea"/>
              <a:cs typeface="+mn-cs"/>
            </a:rPr>
            <a:t>年度から臨時財政対策債の償還年数を伸ばしたことによる影響等で減少傾向となっている。</a:t>
          </a:r>
          <a:endParaRPr lang="ja-JP" altLang="ja-JP" sz="1000">
            <a:effectLst/>
          </a:endParaRPr>
        </a:p>
        <a:p>
          <a:r>
            <a:rPr kumimoji="1" lang="ja-JP" altLang="ja-JP"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年度は合併振興基金事業の償還額が増加したことにより一時的に増加となった。</a:t>
          </a:r>
          <a:endParaRPr lang="ja-JP" altLang="ja-JP" sz="1000">
            <a:effectLst/>
          </a:endParaRPr>
        </a:p>
        <a:p>
          <a:r>
            <a:rPr kumimoji="1" lang="ja-JP" altLang="ja-JP" sz="1000">
              <a:solidFill>
                <a:schemeClr val="dk1"/>
              </a:solidFill>
              <a:effectLst/>
              <a:latin typeface="+mn-lt"/>
              <a:ea typeface="+mn-ea"/>
              <a:cs typeface="+mn-cs"/>
            </a:rPr>
            <a:t>　また、本市の地方債借入は交付税措置率の高いメニューを選択していることによって、算入公債費等も高水準で推移していることから、実質的な元利償還金（分子）は低く抑えられている。</a:t>
          </a:r>
          <a:endParaRPr lang="ja-JP" altLang="ja-JP" sz="1000">
            <a:effectLst/>
          </a:endParaRPr>
        </a:p>
        <a:p>
          <a:r>
            <a:rPr kumimoji="1" lang="ja-JP" altLang="ja-JP" sz="1000">
              <a:solidFill>
                <a:schemeClr val="dk1"/>
              </a:solidFill>
              <a:effectLst/>
              <a:latin typeface="+mn-lt"/>
              <a:ea typeface="+mn-ea"/>
              <a:cs typeface="+mn-cs"/>
            </a:rPr>
            <a:t>　今後においても元利償還金は高い水準で推移することが見込まれるうえ、公営企業債・組合債の元利償還金に対する繰出金も高い水準で推移することが想定されることから、比率としては低く抑えられていながらも、公債費比率の動向に注意し、より一層の健全な財政運営を行うよう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本市では、満期一括償還地方債を採用していない。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群馬県藤岡市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地方債残高は平成</a:t>
          </a:r>
          <a:r>
            <a:rPr kumimoji="1" lang="en-US" altLang="ja-JP" sz="1050">
              <a:solidFill>
                <a:schemeClr val="dk1"/>
              </a:solidFill>
              <a:effectLst/>
              <a:latin typeface="+mn-lt"/>
              <a:ea typeface="+mn-ea"/>
              <a:cs typeface="+mn-cs"/>
            </a:rPr>
            <a:t>27</a:t>
          </a:r>
          <a:r>
            <a:rPr kumimoji="1" lang="ja-JP" altLang="ja-JP" sz="1050">
              <a:solidFill>
                <a:schemeClr val="dk1"/>
              </a:solidFill>
              <a:effectLst/>
              <a:latin typeface="+mn-lt"/>
              <a:ea typeface="+mn-ea"/>
              <a:cs typeface="+mn-cs"/>
            </a:rPr>
            <a:t>年度から平成</a:t>
          </a:r>
          <a:r>
            <a:rPr kumimoji="1" lang="en-US" altLang="ja-JP" sz="1050">
              <a:solidFill>
                <a:schemeClr val="dk1"/>
              </a:solidFill>
              <a:effectLst/>
              <a:latin typeface="+mn-lt"/>
              <a:ea typeface="+mn-ea"/>
              <a:cs typeface="+mn-cs"/>
            </a:rPr>
            <a:t>29</a:t>
          </a:r>
          <a:r>
            <a:rPr kumimoji="1" lang="ja-JP" altLang="ja-JP" sz="1050">
              <a:solidFill>
                <a:schemeClr val="dk1"/>
              </a:solidFill>
              <a:effectLst/>
              <a:latin typeface="+mn-lt"/>
              <a:ea typeface="+mn-ea"/>
              <a:cs typeface="+mn-cs"/>
            </a:rPr>
            <a:t>年度にかけて行った新学校給食センター建設事業等により多額となっている。</a:t>
          </a:r>
          <a:r>
            <a:rPr kumimoji="1" lang="ja-JP" altLang="en-US" sz="1050">
              <a:solidFill>
                <a:schemeClr val="dk1"/>
              </a:solidFill>
              <a:effectLst/>
              <a:latin typeface="+mn-lt"/>
              <a:ea typeface="+mn-ea"/>
              <a:cs typeface="+mn-cs"/>
            </a:rPr>
            <a:t>さらに</a:t>
          </a:r>
          <a:r>
            <a:rPr kumimoji="1" lang="ja-JP" altLang="ja-JP"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4</a:t>
          </a:r>
          <a:r>
            <a:rPr kumimoji="1" lang="ja-JP" altLang="ja-JP" sz="1050">
              <a:solidFill>
                <a:schemeClr val="dk1"/>
              </a:solidFill>
              <a:effectLst/>
              <a:latin typeface="+mn-lt"/>
              <a:ea typeface="+mn-ea"/>
              <a:cs typeface="+mn-cs"/>
            </a:rPr>
            <a:t>年度</a:t>
          </a:r>
          <a:r>
            <a:rPr kumimoji="1" lang="ja-JP" altLang="en-US" sz="1050">
              <a:solidFill>
                <a:schemeClr val="dk1"/>
              </a:solidFill>
              <a:effectLst/>
              <a:latin typeface="+mn-lt"/>
              <a:ea typeface="+mn-ea"/>
              <a:cs typeface="+mn-cs"/>
            </a:rPr>
            <a:t>から令和</a:t>
          </a:r>
          <a:r>
            <a:rPr kumimoji="1" lang="en-US" altLang="ja-JP" sz="1050">
              <a:solidFill>
                <a:schemeClr val="dk1"/>
              </a:solidFill>
              <a:effectLst/>
              <a:latin typeface="+mn-lt"/>
              <a:ea typeface="+mn-ea"/>
              <a:cs typeface="+mn-cs"/>
            </a:rPr>
            <a:t>7</a:t>
          </a:r>
          <a:r>
            <a:rPr kumimoji="1" lang="ja-JP" altLang="en-US" sz="1050">
              <a:solidFill>
                <a:schemeClr val="dk1"/>
              </a:solidFill>
              <a:effectLst/>
              <a:latin typeface="+mn-lt"/>
              <a:ea typeface="+mn-ea"/>
              <a:cs typeface="+mn-cs"/>
            </a:rPr>
            <a:t>年度にかけて行う複合施設や新火葬場の建設事業に</a:t>
          </a:r>
          <a:r>
            <a:rPr kumimoji="1" lang="ja-JP" altLang="ja-JP" sz="1050">
              <a:solidFill>
                <a:schemeClr val="dk1"/>
              </a:solidFill>
              <a:effectLst/>
              <a:latin typeface="+mn-lt"/>
              <a:ea typeface="+mn-ea"/>
              <a:cs typeface="+mn-cs"/>
            </a:rPr>
            <a:t>際し発行</a:t>
          </a:r>
          <a:r>
            <a:rPr kumimoji="1" lang="ja-JP" altLang="en-US" sz="1050">
              <a:solidFill>
                <a:schemeClr val="dk1"/>
              </a:solidFill>
              <a:effectLst/>
              <a:latin typeface="+mn-lt"/>
              <a:ea typeface="+mn-ea"/>
              <a:cs typeface="+mn-cs"/>
            </a:rPr>
            <a:t>する</a:t>
          </a:r>
          <a:r>
            <a:rPr kumimoji="1" lang="ja-JP" altLang="ja-JP" sz="1050">
              <a:solidFill>
                <a:schemeClr val="dk1"/>
              </a:solidFill>
              <a:effectLst/>
              <a:latin typeface="+mn-lt"/>
              <a:ea typeface="+mn-ea"/>
              <a:cs typeface="+mn-cs"/>
            </a:rPr>
            <a:t>地方債等により今後は</a:t>
          </a:r>
          <a:r>
            <a:rPr kumimoji="1" lang="ja-JP" altLang="en-US" sz="1050">
              <a:solidFill>
                <a:schemeClr val="dk1"/>
              </a:solidFill>
              <a:effectLst/>
              <a:latin typeface="+mn-lt"/>
              <a:ea typeface="+mn-ea"/>
              <a:cs typeface="+mn-cs"/>
            </a:rPr>
            <a:t>増加する見込みである</a:t>
          </a:r>
          <a:r>
            <a:rPr kumimoji="1" lang="ja-JP" altLang="ja-JP" sz="1050">
              <a:solidFill>
                <a:schemeClr val="dk1"/>
              </a:solidFill>
              <a:effectLst/>
              <a:latin typeface="+mn-lt"/>
              <a:ea typeface="+mn-ea"/>
              <a:cs typeface="+mn-cs"/>
            </a:rPr>
            <a:t>。</a:t>
          </a:r>
          <a:endParaRPr lang="ja-JP" altLang="ja-JP" sz="1050">
            <a:effectLst/>
          </a:endParaRPr>
        </a:p>
        <a:p>
          <a:r>
            <a:rPr kumimoji="1" lang="ja-JP" altLang="ja-JP" sz="1050">
              <a:solidFill>
                <a:schemeClr val="dk1"/>
              </a:solidFill>
              <a:effectLst/>
              <a:latin typeface="+mn-lt"/>
              <a:ea typeface="+mn-ea"/>
              <a:cs typeface="+mn-cs"/>
            </a:rPr>
            <a:t>　なお、これらの事業に係る地方債を交付税措置率の高い合併特例事業債等で借入していることから、基準財政需要額算入見込額に反映し、分子から控除されるため将来負担比率を悪化させる大きな要因とはなっていない。</a:t>
          </a:r>
          <a:endParaRPr lang="ja-JP" altLang="ja-JP" sz="1050">
            <a:effectLst/>
          </a:endParaRPr>
        </a:p>
        <a:p>
          <a:r>
            <a:rPr kumimoji="1" lang="ja-JP" altLang="ja-JP" sz="1050">
              <a:solidFill>
                <a:schemeClr val="dk1"/>
              </a:solidFill>
              <a:effectLst/>
              <a:latin typeface="+mn-lt"/>
              <a:ea typeface="+mn-ea"/>
              <a:cs typeface="+mn-cs"/>
            </a:rPr>
            <a:t>　本市の将来負担比率の抑制に寄与しているものとして、出資等をしている土地開発公社、藤岡クロスパークの経営状況が良いため、設立法人等の負債額等負担見込額が小さいことなどが挙げられる。</a:t>
          </a:r>
          <a:endParaRPr lang="ja-JP" altLang="ja-JP" sz="1050">
            <a:effectLst/>
          </a:endParaRPr>
        </a:p>
        <a:p>
          <a:r>
            <a:rPr kumimoji="1" lang="ja-JP" altLang="ja-JP" sz="1050">
              <a:solidFill>
                <a:schemeClr val="dk1"/>
              </a:solidFill>
              <a:effectLst/>
              <a:latin typeface="+mn-lt"/>
              <a:ea typeface="+mn-ea"/>
              <a:cs typeface="+mn-cs"/>
            </a:rPr>
            <a:t>　現在は、類似団体平均と比較して低く抑えられているが、今後も社会保障関係経費等が大きくなり、基金の取崩しも必要となることから、一般会計及び公営企業会計、組合等も含め、より一層の健全な財政運営を行うよう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群馬県藤岡市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en-US" altLang="ja-JP" sz="1300">
              <a:solidFill>
                <a:schemeClr val="dk1"/>
              </a:solidFill>
              <a:effectLst/>
              <a:latin typeface="ＭＳ ゴシック"/>
              <a:ea typeface="ＭＳ ゴシック"/>
              <a:cs typeface="+mn-cs"/>
            </a:rPr>
            <a:t>　</a:t>
          </a:r>
          <a:r>
            <a:rPr kumimoji="1" lang="ja-JP" altLang="ja-JP" sz="1300">
              <a:solidFill>
                <a:schemeClr val="dk1"/>
              </a:solidFill>
              <a:effectLst/>
              <a:latin typeface="+mn-lt"/>
              <a:ea typeface="+mn-ea"/>
              <a:cs typeface="+mn-cs"/>
            </a:rPr>
            <a:t>令和6年度末の基金残高は、約110億円となっており、前年度から約1</a:t>
          </a:r>
          <a:r>
            <a:rPr kumimoji="1" lang="en-US" altLang="ja-JP" sz="1300">
              <a:solidFill>
                <a:schemeClr val="dk1"/>
              </a:solidFill>
              <a:effectLst/>
              <a:latin typeface="+mn-lt"/>
              <a:ea typeface="+mn-ea"/>
              <a:cs typeface="+mn-cs"/>
            </a:rPr>
            <a:t>5</a:t>
          </a:r>
          <a:r>
            <a:rPr kumimoji="1" lang="ja-JP" altLang="ja-JP" sz="1300">
              <a:solidFill>
                <a:schemeClr val="dk1"/>
              </a:solidFill>
              <a:effectLst/>
              <a:latin typeface="+mn-lt"/>
              <a:ea typeface="+mn-ea"/>
              <a:cs typeface="+mn-cs"/>
            </a:rPr>
            <a:t>億円の増加となっている。</a:t>
          </a:r>
          <a:endParaRPr lang="ja-JP" altLang="ja-JP" sz="1300">
            <a:effectLst/>
          </a:endParaRPr>
        </a:p>
        <a:p>
          <a:r>
            <a:rPr kumimoji="1" lang="ja-JP" altLang="ja-JP" sz="1300">
              <a:solidFill>
                <a:schemeClr val="dk1"/>
              </a:solidFill>
              <a:effectLst/>
              <a:latin typeface="游ゴシック"/>
              <a:ea typeface="游ゴシック"/>
              <a:cs typeface="+mn-cs"/>
            </a:rPr>
            <a:t>　</a:t>
          </a:r>
          <a:r>
            <a:rPr kumimoji="1" lang="ja-JP" altLang="en-US" sz="1300">
              <a:solidFill>
                <a:schemeClr val="dk1"/>
              </a:solidFill>
              <a:effectLst/>
              <a:latin typeface="游ゴシック"/>
              <a:ea typeface="游ゴシック"/>
              <a:cs typeface="+mn-cs"/>
            </a:rPr>
            <a:t>これは、地方税等の増収やふるさと寄附金の増加により、財政調整基金とふるさと基金に合わせて約</a:t>
          </a:r>
          <a:r>
            <a:rPr kumimoji="1" lang="en-US" altLang="ja-JP" sz="1300">
              <a:solidFill>
                <a:schemeClr val="dk1"/>
              </a:solidFill>
              <a:effectLst/>
              <a:latin typeface="游ゴシック"/>
              <a:ea typeface="游ゴシック"/>
              <a:cs typeface="+mn-cs"/>
            </a:rPr>
            <a:t>16</a:t>
          </a:r>
          <a:r>
            <a:rPr kumimoji="1" lang="ja-JP" altLang="en-US" sz="1300">
              <a:solidFill>
                <a:schemeClr val="dk1"/>
              </a:solidFill>
              <a:effectLst/>
              <a:latin typeface="游ゴシック"/>
              <a:ea typeface="游ゴシック"/>
              <a:cs typeface="+mn-cs"/>
            </a:rPr>
            <a:t>億円の積立を行ったことが主な要因である。</a:t>
          </a:r>
          <a:endParaRPr kumimoji="1" lang="en-US" altLang="ja-JP" sz="1300">
            <a:solidFill>
              <a:schemeClr val="dk1"/>
            </a:solidFill>
            <a:effectLst/>
            <a:latin typeface="游ゴシック"/>
            <a:ea typeface="游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游ゴシック"/>
              <a:ea typeface="游ゴシック"/>
              <a:cs typeface="+mn-cs"/>
            </a:rPr>
            <a:t>　その他特定目的基金については、適正な事業への充当を行い、基金の残高が過大とならないよう運用する。</a:t>
          </a:r>
          <a:endParaRPr kumimoji="1" lang="en-US" altLang="ja-JP" sz="1300">
            <a:solidFill>
              <a:schemeClr val="dk1"/>
            </a:solidFill>
            <a:effectLst/>
            <a:latin typeface="游ゴシック"/>
            <a:ea typeface="游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mn-lt"/>
              <a:ea typeface="+mn-ea"/>
              <a:cs typeface="+mn-cs"/>
            </a:rPr>
            <a:t>合併振興基金：市民の連携の強化、地域振興等のための事業の実施に必要な財源に充てるため。</a:t>
          </a:r>
          <a:endParaRPr lang="ja-JP" altLang="ja-JP" sz="1300">
            <a:effectLst/>
          </a:endParaRPr>
        </a:p>
        <a:p>
          <a:r>
            <a:rPr kumimoji="1" lang="ja-JP" altLang="ja-JP" sz="1300">
              <a:solidFill>
                <a:schemeClr val="dk1"/>
              </a:solidFill>
              <a:effectLst/>
              <a:latin typeface="+mn-lt"/>
              <a:ea typeface="+mn-ea"/>
              <a:cs typeface="+mn-cs"/>
            </a:rPr>
            <a:t>　庁舎建設基金：庁舎建設事業に必要な財源を確保するため。</a:t>
          </a:r>
          <a:endParaRPr lang="ja-JP" altLang="ja-JP" sz="1300">
            <a:effectLst/>
          </a:endParaRPr>
        </a:p>
        <a:p>
          <a:r>
            <a:rPr kumimoji="1" lang="ja-JP" altLang="ja-JP" sz="1300">
              <a:solidFill>
                <a:schemeClr val="dk1"/>
              </a:solidFill>
              <a:effectLst/>
              <a:latin typeface="+mn-lt"/>
              <a:ea typeface="+mn-ea"/>
              <a:cs typeface="+mn-cs"/>
            </a:rPr>
            <a:t>　高齢者保健福祉基金：高齢者の保健福祉の向上を図るため。</a:t>
          </a:r>
          <a:endParaRPr lang="ja-JP" altLang="ja-JP" sz="1300">
            <a:effectLst/>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mn-lt"/>
              <a:ea typeface="+mn-ea"/>
              <a:cs typeface="+mn-cs"/>
            </a:rPr>
            <a:t>ふるさと基金：生活及び環境に関する事業、健康及び福祉に関する事業、世界遺産高山社跡の保存及び活用に関する事業など。</a:t>
          </a:r>
          <a:endParaRPr lang="ja-JP" altLang="ja-JP" sz="1300">
            <a:effectLst/>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mn-lt"/>
              <a:ea typeface="+mn-ea"/>
              <a:cs typeface="+mn-cs"/>
            </a:rPr>
            <a:t>公共施設整備基金：公共施設の整備資金に充てるため。</a:t>
          </a:r>
          <a:endParaRPr lang="ja-JP" altLang="ja-JP" sz="1300">
            <a:effectLst/>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mn-lt"/>
              <a:ea typeface="+mn-ea"/>
              <a:cs typeface="+mn-cs"/>
            </a:rPr>
            <a:t>庁舎建設基金：予算積立金</a:t>
          </a:r>
          <a:r>
            <a:rPr kumimoji="1" lang="en-US" altLang="ja-JP" sz="1300">
              <a:solidFill>
                <a:schemeClr val="dk1"/>
              </a:solidFill>
              <a:effectLst/>
              <a:latin typeface="+mn-lt"/>
              <a:ea typeface="+mn-ea"/>
              <a:cs typeface="+mn-cs"/>
            </a:rPr>
            <a:t>0.5</a:t>
          </a:r>
          <a:r>
            <a:rPr kumimoji="1" lang="ja-JP" altLang="ja-JP" sz="1300">
              <a:solidFill>
                <a:schemeClr val="dk1"/>
              </a:solidFill>
              <a:effectLst/>
              <a:latin typeface="+mn-lt"/>
              <a:ea typeface="+mn-ea"/>
              <a:cs typeface="+mn-cs"/>
            </a:rPr>
            <a:t>億円を積み立てたことにより増加。</a:t>
          </a:r>
          <a:endParaRPr lang="ja-JP" altLang="ja-JP" sz="1300">
            <a:effectLst/>
          </a:endParaRPr>
        </a:p>
        <a:p>
          <a:r>
            <a:rPr kumimoji="1" lang="ja-JP" altLang="ja-JP" sz="1300">
              <a:solidFill>
                <a:schemeClr val="dk1"/>
              </a:solidFill>
              <a:effectLst/>
              <a:latin typeface="+mn-lt"/>
              <a:ea typeface="+mn-ea"/>
              <a:cs typeface="+mn-cs"/>
            </a:rPr>
            <a:t>　ふるさと基金：ふるさと寄附金及び利子により、約3.4億円の増加となっている。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mn-lt"/>
              <a:ea typeface="+mn-ea"/>
              <a:cs typeface="+mn-cs"/>
            </a:rPr>
            <a:t>その他特定目的基金全体：公共施設、インフラ等の長寿命化対策や多額の負担が見込まれる特定の支出に備えるため、一定額を確保していく。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令和6年度残高は、約54億円となっており、前年度から約9億円の増加となっている。</a:t>
          </a:r>
          <a:endParaRPr lang="ja-JP" altLang="ja-JP" sz="1300">
            <a:effectLst/>
          </a:endParaRPr>
        </a:p>
        <a:p>
          <a:r>
            <a:rPr kumimoji="1" lang="ja-JP" altLang="ja-JP" sz="1300">
              <a:solidFill>
                <a:schemeClr val="dk1"/>
              </a:solidFill>
              <a:effectLst/>
              <a:latin typeface="游ゴシック"/>
              <a:ea typeface="游ゴシック"/>
              <a:cs typeface="+mn-cs"/>
            </a:rPr>
            <a:t>　</a:t>
          </a:r>
          <a:r>
            <a:rPr kumimoji="1" lang="ja-JP" altLang="en-US" sz="1300">
              <a:solidFill>
                <a:schemeClr val="dk1"/>
              </a:solidFill>
              <a:effectLst/>
              <a:latin typeface="游ゴシック"/>
              <a:ea typeface="游ゴシック"/>
              <a:cs typeface="+mn-cs"/>
            </a:rPr>
            <a:t>地方税の増収やふるさと寄附金の増加による歳入が歳出を超過したためである。</a:t>
          </a:r>
          <a:endParaRPr kumimoji="1" lang="en-US" altLang="ja-JP" sz="1300">
            <a:solidFill>
              <a:schemeClr val="dk1"/>
            </a:solidFill>
            <a:effectLst/>
            <a:latin typeface="游ゴシック"/>
            <a:ea typeface="游ゴシック"/>
            <a:cs typeface="+mn-cs"/>
          </a:endParaRPr>
        </a:p>
        <a:p>
          <a:endParaRPr kumimoji="1" lang="en-US" altLang="ja-JP" sz="1300">
            <a:solidFill>
              <a:schemeClr val="dk1"/>
            </a:solidFill>
            <a:effectLst/>
            <a:latin typeface="游ゴシック"/>
            <a:ea typeface="游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財政調整基金の残高は、標準財政規模の</a:t>
          </a:r>
          <a:r>
            <a:rPr kumimoji="1" lang="en-US" altLang="ja-JP" sz="1300">
              <a:solidFill>
                <a:schemeClr val="dk1"/>
              </a:solidFill>
              <a:effectLst/>
              <a:latin typeface="+mn-lt"/>
              <a:ea typeface="+mn-ea"/>
              <a:cs typeface="+mn-cs"/>
            </a:rPr>
            <a:t>20</a:t>
          </a:r>
          <a:r>
            <a:rPr kumimoji="1" lang="ja-JP" altLang="ja-JP" sz="1300">
              <a:solidFill>
                <a:schemeClr val="dk1"/>
              </a:solidFill>
              <a:effectLst/>
              <a:latin typeface="+mn-lt"/>
              <a:ea typeface="+mn-ea"/>
              <a:cs typeface="+mn-cs"/>
            </a:rPr>
            <a:t>％程度となるように努めることとしているため、引き続き同程度の残高を維持できるよう運用する。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mn-lt"/>
              <a:ea typeface="+mn-ea"/>
              <a:cs typeface="+mn-cs"/>
            </a:rPr>
            <a:t>令和6年度残高は、約10.2億円となっており、前年度から約1.1</a:t>
          </a:r>
          <a:r>
            <a:rPr kumimoji="1" lang="ja-JP" altLang="en-US" sz="1300">
              <a:solidFill>
                <a:schemeClr val="dk1"/>
              </a:solidFill>
              <a:effectLst/>
              <a:latin typeface="+mn-lt"/>
              <a:ea typeface="+mn-ea"/>
              <a:cs typeface="+mn-cs"/>
            </a:rPr>
            <a:t>億</a:t>
          </a:r>
          <a:r>
            <a:rPr kumimoji="1" lang="ja-JP" altLang="ja-JP" sz="1300">
              <a:solidFill>
                <a:schemeClr val="dk1"/>
              </a:solidFill>
              <a:effectLst/>
              <a:latin typeface="+mn-lt"/>
              <a:ea typeface="+mn-ea"/>
              <a:cs typeface="+mn-cs"/>
            </a:rPr>
            <a:t>円の増加となっている。</a:t>
          </a:r>
          <a:endParaRPr lang="ja-JP" altLang="ja-JP" sz="1300">
            <a:effectLst/>
          </a:endParaRPr>
        </a:p>
        <a:p>
          <a:pPr marL="0" marR="0" lvl="0" indent="0" defTabSz="914400" eaLnBrk="1" fontAlgn="auto" latinLnBrk="0" hangingPunct="1">
            <a:lnSpc>
              <a:spcPct val="100000"/>
            </a:lnSpc>
            <a:spcBef>
              <a:spcPts val="0"/>
            </a:spcBef>
            <a:spcAft>
              <a:spcPts val="0"/>
            </a:spcAft>
            <a:defRPr/>
          </a:pPr>
          <a:r>
            <a:rPr lang="ja-JP" altLang="en-US" sz="1300">
              <a:effectLst/>
            </a:rPr>
            <a:t>　</a:t>
          </a:r>
          <a:r>
            <a:rPr lang="ja-JP" altLang="en-US" sz="1300"/>
            <a:t>臨時財政対策債償還基金費（交付税措置）の積立を行ったためである。</a:t>
          </a:r>
          <a:endParaRPr lang="ja-JP" altLang="ja-JP" sz="13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mn-lt"/>
              <a:ea typeface="+mn-ea"/>
              <a:cs typeface="+mn-cs"/>
            </a:rPr>
            <a:t>今後の地方債償還</a:t>
          </a:r>
          <a:r>
            <a:rPr kumimoji="1" lang="ja-JP" altLang="en-US" sz="1300">
              <a:solidFill>
                <a:schemeClr val="dk1"/>
              </a:solidFill>
              <a:effectLst/>
              <a:latin typeface="+mn-lt"/>
              <a:ea typeface="+mn-ea"/>
              <a:cs typeface="+mn-cs"/>
            </a:rPr>
            <a:t>や</a:t>
          </a:r>
          <a:r>
            <a:rPr kumimoji="1" lang="ja-JP" altLang="ja-JP" sz="1300">
              <a:solidFill>
                <a:schemeClr val="dk1"/>
              </a:solidFill>
              <a:effectLst/>
              <a:latin typeface="+mn-lt"/>
              <a:ea typeface="+mn-ea"/>
              <a:cs typeface="+mn-cs"/>
            </a:rPr>
            <a:t>、繰上償還等に備え、現在の水準を維持していく。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BCB3265-2D3B-4AD5-9C52-C05FF7E092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9A6E0AB9-464E-4BE9-BFC9-227BC80ECE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FF26500C-14D6-49F8-97DB-166703B4F820}"/>
            </a:ext>
          </a:extLst>
        </xdr:cNvPr>
        <xdr:cNvSpPr/>
      </xdr:nvSpPr>
      <xdr:spPr>
        <a:xfrm>
          <a:off x="13131800" y="825500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A5CF9A96-B476-4A5A-A31F-F6A81F3D7728}"/>
            </a:ext>
          </a:extLst>
        </xdr:cNvPr>
        <xdr:cNvSpPr/>
      </xdr:nvSpPr>
      <xdr:spPr>
        <a:xfrm>
          <a:off x="14503400" y="825500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D769ED1F-B823-4F6A-8FC5-267D002F7EB0}"/>
            </a:ext>
          </a:extLst>
        </xdr:cNvPr>
        <xdr:cNvSpPr/>
      </xdr:nvSpPr>
      <xdr:spPr>
        <a:xfrm>
          <a:off x="15875000" y="825500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B67F4A08-597B-483E-8E77-E3B969965535}"/>
            </a:ext>
          </a:extLst>
        </xdr:cNvPr>
        <xdr:cNvSpPr/>
      </xdr:nvSpPr>
      <xdr:spPr>
        <a:xfrm>
          <a:off x="17246600" y="825500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F6179992-8C88-426F-B49F-9144371ACCEC}"/>
            </a:ext>
          </a:extLst>
        </xdr:cNvPr>
        <xdr:cNvSpPr/>
      </xdr:nvSpPr>
      <xdr:spPr>
        <a:xfrm>
          <a:off x="13131800" y="1188720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A16CEA5-F2EF-4BF1-9DA6-BAB0C9706CD5}"/>
            </a:ext>
          </a:extLst>
        </xdr:cNvPr>
        <xdr:cNvSpPr/>
      </xdr:nvSpPr>
      <xdr:spPr>
        <a:xfrm>
          <a:off x="14503400" y="1188720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813F6ED-EFC7-4001-AE37-D28F4F69B290}"/>
            </a:ext>
          </a:extLst>
        </xdr:cNvPr>
        <xdr:cNvSpPr/>
      </xdr:nvSpPr>
      <xdr:spPr>
        <a:xfrm>
          <a:off x="15875000" y="1188720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9410CF49-8E7F-4D99-9A9C-233E9B713C43}"/>
            </a:ext>
          </a:extLst>
        </xdr:cNvPr>
        <xdr:cNvSpPr/>
      </xdr:nvSpPr>
      <xdr:spPr>
        <a:xfrm>
          <a:off x="17246600" y="11887200"/>
          <a:ext cx="13716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2" name="正方形/長方形 11">
          <a:extLst>
            <a:ext uri="{FF2B5EF4-FFF2-40B4-BE49-F238E27FC236}">
              <a16:creationId xmlns:a16="http://schemas.microsoft.com/office/drawing/2014/main" id="{6EF8E721-3F80-4C43-B5D4-69C58219DADD}"/>
            </a:ext>
          </a:extLst>
        </xdr:cNvPr>
        <xdr:cNvSpPr/>
      </xdr:nvSpPr>
      <xdr:spPr>
        <a:xfrm>
          <a:off x="355600" y="64135"/>
          <a:ext cx="11401425"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3" name="正方形/長方形 12">
          <a:extLst>
            <a:ext uri="{FF2B5EF4-FFF2-40B4-BE49-F238E27FC236}">
              <a16:creationId xmlns:a16="http://schemas.microsoft.com/office/drawing/2014/main" id="{3DD6A85C-3D9C-4517-8EB3-B98EF6973A4D}"/>
            </a:ext>
          </a:extLst>
        </xdr:cNvPr>
        <xdr:cNvSpPr/>
      </xdr:nvSpPr>
      <xdr:spPr>
        <a:xfrm>
          <a:off x="15351125" y="163830"/>
          <a:ext cx="3549650" cy="1638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4" name="正方形/長方形 13">
          <a:extLst>
            <a:ext uri="{FF2B5EF4-FFF2-40B4-BE49-F238E27FC236}">
              <a16:creationId xmlns:a16="http://schemas.microsoft.com/office/drawing/2014/main" id="{AF89DBDB-EA77-44E4-B28B-FC5F511EF506}"/>
            </a:ext>
          </a:extLst>
        </xdr:cNvPr>
        <xdr:cNvSpPr/>
      </xdr:nvSpPr>
      <xdr:spPr>
        <a:xfrm>
          <a:off x="15357475" y="164465"/>
          <a:ext cx="352425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5" name="正方形/長方形 14">
          <a:extLst>
            <a:ext uri="{FF2B5EF4-FFF2-40B4-BE49-F238E27FC236}">
              <a16:creationId xmlns:a16="http://schemas.microsoft.com/office/drawing/2014/main" id="{5236D8AB-9A62-4659-9384-1CEA0678124E}"/>
            </a:ext>
          </a:extLst>
        </xdr:cNvPr>
        <xdr:cNvSpPr/>
      </xdr:nvSpPr>
      <xdr:spPr>
        <a:xfrm>
          <a:off x="15382875" y="164465"/>
          <a:ext cx="3467100" cy="14414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群馬県藤岡市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6" name="正方形/長方形 15">
          <a:extLst>
            <a:ext uri="{FF2B5EF4-FFF2-40B4-BE49-F238E27FC236}">
              <a16:creationId xmlns:a16="http://schemas.microsoft.com/office/drawing/2014/main" id="{AC242418-26D5-47EF-971C-34E0531D44C7}"/>
            </a:ext>
          </a:extLst>
        </xdr:cNvPr>
        <xdr:cNvSpPr/>
      </xdr:nvSpPr>
      <xdr:spPr>
        <a:xfrm>
          <a:off x="12823825" y="163830"/>
          <a:ext cx="2393950" cy="1638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7" name="正方形/長方形 16">
          <a:extLst>
            <a:ext uri="{FF2B5EF4-FFF2-40B4-BE49-F238E27FC236}">
              <a16:creationId xmlns:a16="http://schemas.microsoft.com/office/drawing/2014/main" id="{6BC56CD7-9039-49C9-8E6A-EF21477AA3A5}"/>
            </a:ext>
          </a:extLst>
        </xdr:cNvPr>
        <xdr:cNvSpPr/>
      </xdr:nvSpPr>
      <xdr:spPr>
        <a:xfrm>
          <a:off x="12849225" y="164465"/>
          <a:ext cx="234950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8" name="正方形/長方形 17">
          <a:extLst>
            <a:ext uri="{FF2B5EF4-FFF2-40B4-BE49-F238E27FC236}">
              <a16:creationId xmlns:a16="http://schemas.microsoft.com/office/drawing/2014/main" id="{E6BB8A28-614A-463F-946A-FB99D2F52A74}"/>
            </a:ext>
          </a:extLst>
        </xdr:cNvPr>
        <xdr:cNvSpPr/>
      </xdr:nvSpPr>
      <xdr:spPr>
        <a:xfrm>
          <a:off x="12874625" y="164465"/>
          <a:ext cx="2311400" cy="15684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2748F21E-C10E-48BC-B411-92B18FCC9EC4}"/>
            </a:ext>
          </a:extLst>
        </xdr:cNvPr>
        <xdr:cNvSpPr/>
      </xdr:nvSpPr>
      <xdr:spPr>
        <a:xfrm>
          <a:off x="444500" y="353060"/>
          <a:ext cx="9083675" cy="15678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362C20FC-AFAF-4DF2-B434-133728230F70}"/>
            </a:ext>
          </a:extLst>
        </xdr:cNvPr>
        <xdr:cNvSpPr/>
      </xdr:nvSpPr>
      <xdr:spPr>
        <a:xfrm>
          <a:off x="568325" y="384810"/>
          <a:ext cx="1244600" cy="150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9334352F-737F-4BAB-A292-3D92084773F6}"/>
            </a:ext>
          </a:extLst>
        </xdr:cNvPr>
        <xdr:cNvSpPr/>
      </xdr:nvSpPr>
      <xdr:spPr>
        <a:xfrm>
          <a:off x="1768475" y="384810"/>
          <a:ext cx="1200150" cy="150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61,551
60,341
180.29
31,605,270
30,406,019
1,026,685
16,478,423
21,819,405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99844D27-E0FF-4B95-96CF-0548A5FE823E}"/>
            </a:ext>
          </a:extLst>
        </xdr:cNvPr>
        <xdr:cNvSpPr/>
      </xdr:nvSpPr>
      <xdr:spPr>
        <a:xfrm>
          <a:off x="2968625" y="384810"/>
          <a:ext cx="1371600" cy="150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29D7AA69-6E16-40CC-A677-37544D08E04A}"/>
            </a:ext>
          </a:extLst>
        </xdr:cNvPr>
        <xdr:cNvSpPr/>
      </xdr:nvSpPr>
      <xdr:spPr>
        <a:xfrm>
          <a:off x="4340225" y="403860"/>
          <a:ext cx="18224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499DE92B-034E-48EF-B394-AD710564C133}"/>
            </a:ext>
          </a:extLst>
        </xdr:cNvPr>
        <xdr:cNvSpPr/>
      </xdr:nvSpPr>
      <xdr:spPr>
        <a:xfrm>
          <a:off x="6162675" y="403860"/>
          <a:ext cx="11366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45AA72A8-9852-4D54-80E2-0986D7FE22F8}"/>
            </a:ext>
          </a:extLst>
        </xdr:cNvPr>
        <xdr:cNvSpPr/>
      </xdr:nvSpPr>
      <xdr:spPr>
        <a:xfrm>
          <a:off x="7362825" y="416560"/>
          <a:ext cx="5778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9B4BB63D-9417-4E0B-8603-643397EE27A1}"/>
            </a:ext>
          </a:extLst>
        </xdr:cNvPr>
        <xdr:cNvSpPr/>
      </xdr:nvSpPr>
      <xdr:spPr>
        <a:xfrm>
          <a:off x="4340225" y="1000125"/>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781B8F03-83F0-43FB-A10A-0C086B972751}"/>
            </a:ext>
          </a:extLst>
        </xdr:cNvPr>
        <xdr:cNvSpPr/>
      </xdr:nvSpPr>
      <xdr:spPr>
        <a:xfrm>
          <a:off x="6226175" y="1000125"/>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E67441C8-6778-40CE-B4B5-740D503E1799}"/>
            </a:ext>
          </a:extLst>
        </xdr:cNvPr>
        <xdr:cNvSpPr/>
      </xdr:nvSpPr>
      <xdr:spPr>
        <a:xfrm>
          <a:off x="9985375" y="353060"/>
          <a:ext cx="1371600" cy="10788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5305C40C-9917-4970-BD73-000740128540}"/>
            </a:ext>
          </a:extLst>
        </xdr:cNvPr>
        <xdr:cNvSpPr/>
      </xdr:nvSpPr>
      <xdr:spPr>
        <a:xfrm>
          <a:off x="10213975" y="416560"/>
          <a:ext cx="1200150" cy="946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E364C8B3-7CF0-488E-B908-5544A405C430}"/>
            </a:ext>
          </a:extLst>
        </xdr:cNvPr>
        <xdr:cNvSpPr/>
      </xdr:nvSpPr>
      <xdr:spPr>
        <a:xfrm>
          <a:off x="10213975" y="524510"/>
          <a:ext cx="1200150"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9D2E01D-BFCF-47AA-85C9-79889377229E}"/>
            </a:ext>
          </a:extLst>
        </xdr:cNvPr>
        <xdr:cNvSpPr/>
      </xdr:nvSpPr>
      <xdr:spPr>
        <a:xfrm>
          <a:off x="10213975" y="854710"/>
          <a:ext cx="132080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2" name="直線コネクタ 31">
          <a:extLst>
            <a:ext uri="{FF2B5EF4-FFF2-40B4-BE49-F238E27FC236}">
              <a16:creationId xmlns:a16="http://schemas.microsoft.com/office/drawing/2014/main" id="{F2F5E6DB-14BB-4EF1-8732-A82E06002B18}"/>
            </a:ext>
          </a:extLst>
        </xdr:cNvPr>
        <xdr:cNvCxnSpPr/>
      </xdr:nvCxnSpPr>
      <xdr:spPr>
        <a:xfrm flipH="1">
          <a:off x="10048875" y="49276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3" name="楕円 32">
          <a:extLst>
            <a:ext uri="{FF2B5EF4-FFF2-40B4-BE49-F238E27FC236}">
              <a16:creationId xmlns:a16="http://schemas.microsoft.com/office/drawing/2014/main" id="{970837E4-06D0-4533-A868-776FE6F17373}"/>
            </a:ext>
          </a:extLst>
        </xdr:cNvPr>
        <xdr:cNvSpPr/>
      </xdr:nvSpPr>
      <xdr:spPr>
        <a:xfrm>
          <a:off x="10102850" y="467360"/>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CDA5CECD-35ED-4127-AC8E-7397D1D4EBCE}"/>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D8DA94B2-20B6-4FF6-9A75-0632F3864F26}"/>
            </a:ext>
          </a:extLst>
        </xdr:cNvPr>
        <xdr:cNvCxnSpPr/>
      </xdr:nvCxnSpPr>
      <xdr:spPr>
        <a:xfrm>
          <a:off x="10147300" y="8547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6" name="直線コネクタ 35">
          <a:extLst>
            <a:ext uri="{FF2B5EF4-FFF2-40B4-BE49-F238E27FC236}">
              <a16:creationId xmlns:a16="http://schemas.microsoft.com/office/drawing/2014/main" id="{E6528BC0-51EB-4EB5-900B-DA1E8CB23D42}"/>
            </a:ext>
          </a:extLst>
        </xdr:cNvPr>
        <xdr:cNvCxnSpPr/>
      </xdr:nvCxnSpPr>
      <xdr:spPr>
        <a:xfrm>
          <a:off x="10067925" y="85471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4C834C33-034D-478C-BE59-29C97C2A019B}"/>
            </a:ext>
          </a:extLst>
        </xdr:cNvPr>
        <xdr:cNvCxnSpPr/>
      </xdr:nvCxnSpPr>
      <xdr:spPr>
        <a:xfrm flipV="1">
          <a:off x="10147300" y="10858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55C93DF5-CC10-446A-B920-1F0D6814675E}"/>
            </a:ext>
          </a:extLst>
        </xdr:cNvPr>
        <xdr:cNvCxnSpPr/>
      </xdr:nvCxnSpPr>
      <xdr:spPr>
        <a:xfrm>
          <a:off x="10067925" y="122237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9" name="テキスト ボックス 38">
          <a:extLst>
            <a:ext uri="{FF2B5EF4-FFF2-40B4-BE49-F238E27FC236}">
              <a16:creationId xmlns:a16="http://schemas.microsoft.com/office/drawing/2014/main" id="{F609BF19-8381-46BE-8F6D-5887F800CFC9}"/>
            </a:ext>
          </a:extLst>
        </xdr:cNvPr>
        <xdr:cNvSpPr txBox="1"/>
      </xdr:nvSpPr>
      <xdr:spPr>
        <a:xfrm>
          <a:off x="419100" y="201612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0" name="テキスト ボックス 39">
          <a:extLst>
            <a:ext uri="{FF2B5EF4-FFF2-40B4-BE49-F238E27FC236}">
              <a16:creationId xmlns:a16="http://schemas.microsoft.com/office/drawing/2014/main" id="{21EF2BBE-0DC1-418B-88E5-F00F8132C0D0}"/>
            </a:ext>
          </a:extLst>
        </xdr:cNvPr>
        <xdr:cNvSpPr txBox="1"/>
      </xdr:nvSpPr>
      <xdr:spPr>
        <a:xfrm>
          <a:off x="419100" y="225107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1" name="テキスト ボックス 40">
          <a:extLst>
            <a:ext uri="{FF2B5EF4-FFF2-40B4-BE49-F238E27FC236}">
              <a16:creationId xmlns:a16="http://schemas.microsoft.com/office/drawing/2014/main" id="{3CAF7F1A-24F0-4835-B34E-1875B7C2D47E}"/>
            </a:ext>
          </a:extLst>
        </xdr:cNvPr>
        <xdr:cNvSpPr txBox="1"/>
      </xdr:nvSpPr>
      <xdr:spPr>
        <a:xfrm>
          <a:off x="419100" y="247967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2" name="テキスト ボックス 41">
          <a:extLst>
            <a:ext uri="{FF2B5EF4-FFF2-40B4-BE49-F238E27FC236}">
              <a16:creationId xmlns:a16="http://schemas.microsoft.com/office/drawing/2014/main" id="{80403C60-5561-49E2-BC63-1AD06792A47B}"/>
            </a:ext>
          </a:extLst>
        </xdr:cNvPr>
        <xdr:cNvSpPr txBox="1"/>
      </xdr:nvSpPr>
      <xdr:spPr>
        <a:xfrm>
          <a:off x="419100" y="271462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270"/>
    <xdr:sp macro="" textlink="">
      <xdr:nvSpPr>
        <xdr:cNvPr id="43" name="テキスト ボックス 42">
          <a:extLst>
            <a:ext uri="{FF2B5EF4-FFF2-40B4-BE49-F238E27FC236}">
              <a16:creationId xmlns:a16="http://schemas.microsoft.com/office/drawing/2014/main" id="{3FB38C55-73C9-4E4C-B7CE-82F34D172EA6}"/>
            </a:ext>
          </a:extLst>
        </xdr:cNvPr>
        <xdr:cNvSpPr txBox="1"/>
      </xdr:nvSpPr>
      <xdr:spPr>
        <a:xfrm>
          <a:off x="419100" y="2950210"/>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4" name="正方形/長方形 43">
          <a:extLst>
            <a:ext uri="{FF2B5EF4-FFF2-40B4-BE49-F238E27FC236}">
              <a16:creationId xmlns:a16="http://schemas.microsoft.com/office/drawing/2014/main" id="{E120A3F0-6213-4A7D-A50E-1742EE901C77}"/>
            </a:ext>
          </a:extLst>
        </xdr:cNvPr>
        <xdr:cNvSpPr/>
      </xdr:nvSpPr>
      <xdr:spPr>
        <a:xfrm>
          <a:off x="1152525" y="3451225"/>
          <a:ext cx="3822700" cy="2101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5" name="正方形/長方形 44">
          <a:extLst>
            <a:ext uri="{FF2B5EF4-FFF2-40B4-BE49-F238E27FC236}">
              <a16:creationId xmlns:a16="http://schemas.microsoft.com/office/drawing/2014/main" id="{0994A454-CEB6-42A6-AD43-5C95CC1C4322}"/>
            </a:ext>
          </a:extLst>
        </xdr:cNvPr>
        <xdr:cNvSpPr/>
      </xdr:nvSpPr>
      <xdr:spPr>
        <a:xfrm>
          <a:off x="1811655" y="3713480"/>
          <a:ext cx="15519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6" name="正方形/長方形 45">
          <a:extLst>
            <a:ext uri="{FF2B5EF4-FFF2-40B4-BE49-F238E27FC236}">
              <a16:creationId xmlns:a16="http://schemas.microsoft.com/office/drawing/2014/main" id="{479681A8-E0B4-4FD8-9BAC-78814D9E9DD7}"/>
            </a:ext>
          </a:extLst>
        </xdr:cNvPr>
        <xdr:cNvSpPr/>
      </xdr:nvSpPr>
      <xdr:spPr>
        <a:xfrm>
          <a:off x="3462020" y="3696970"/>
          <a:ext cx="7594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[ 55.8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76F5B3BA-1C14-4BD2-B3A4-FA489430A7E5}"/>
            </a:ext>
          </a:extLst>
        </xdr:cNvPr>
        <xdr:cNvSpPr/>
      </xdr:nvSpPr>
      <xdr:spPr>
        <a:xfrm>
          <a:off x="49244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2A22C448-DC68-4B4A-BA99-403E91089195}"/>
            </a:ext>
          </a:extLst>
        </xdr:cNvPr>
        <xdr:cNvSpPr/>
      </xdr:nvSpPr>
      <xdr:spPr>
        <a:xfrm>
          <a:off x="49244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CB983CC4-63C2-4957-A8FF-54F361CB418D}"/>
            </a:ext>
          </a:extLst>
        </xdr:cNvPr>
        <xdr:cNvSpPr/>
      </xdr:nvSpPr>
      <xdr:spPr>
        <a:xfrm>
          <a:off x="62960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8DE4029E-D35D-41FD-B143-B4EC7117CD48}"/>
            </a:ext>
          </a:extLst>
        </xdr:cNvPr>
        <xdr:cNvSpPr/>
      </xdr:nvSpPr>
      <xdr:spPr>
        <a:xfrm>
          <a:off x="62960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6DF8172D-C24F-40F6-B393-ADAE7B731361}"/>
            </a:ext>
          </a:extLst>
        </xdr:cNvPr>
        <xdr:cNvSpPr/>
      </xdr:nvSpPr>
      <xdr:spPr>
        <a:xfrm>
          <a:off x="77946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919F7828-B617-40DE-B619-435F6D9F09B5}"/>
            </a:ext>
          </a:extLst>
        </xdr:cNvPr>
        <xdr:cNvSpPr/>
      </xdr:nvSpPr>
      <xdr:spPr>
        <a:xfrm>
          <a:off x="77946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6B1F58F1-F925-491E-9676-5D451351E0F0}"/>
            </a:ext>
          </a:extLst>
        </xdr:cNvPr>
        <xdr:cNvSpPr/>
      </xdr:nvSpPr>
      <xdr:spPr>
        <a:xfrm>
          <a:off x="1152525" y="4029075"/>
          <a:ext cx="382270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A95B2BF3-D687-418A-822F-BF352401DAEA}"/>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71B2A850-15C0-4507-8403-BE1CC174DB20}"/>
            </a:ext>
          </a:extLst>
        </xdr:cNvPr>
        <xdr:cNvSpPr/>
      </xdr:nvSpPr>
      <xdr:spPr>
        <a:xfrm>
          <a:off x="5222875" y="409257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6BDDCF1C-28B3-4DB3-AB3F-5A02EBD35B09}"/>
            </a:ext>
          </a:extLst>
        </xdr:cNvPr>
        <xdr:cNvSpPr txBox="1"/>
      </xdr:nvSpPr>
      <xdr:spPr>
        <a:xfrm>
          <a:off x="5280025" y="430847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850" b="0" i="0" baseline="0">
              <a:solidFill>
                <a:schemeClr val="dk1"/>
              </a:solidFill>
              <a:effectLst/>
              <a:latin typeface="+mn-lt"/>
              <a:ea typeface="+mn-ea"/>
              <a:cs typeface="+mn-cs"/>
            </a:rPr>
            <a:t>　当市では、平成</a:t>
          </a:r>
          <a:r>
            <a:rPr kumimoji="1" lang="en-US" altLang="ja-JP" sz="850" b="0" i="0" baseline="0">
              <a:solidFill>
                <a:schemeClr val="dk1"/>
              </a:solidFill>
              <a:effectLst/>
              <a:latin typeface="+mn-lt"/>
              <a:ea typeface="+mn-ea"/>
              <a:cs typeface="+mn-cs"/>
            </a:rPr>
            <a:t>27</a:t>
          </a:r>
          <a:r>
            <a:rPr kumimoji="1" lang="ja-JP" altLang="ja-JP" sz="850" b="0" i="0" baseline="0">
              <a:solidFill>
                <a:schemeClr val="dk1"/>
              </a:solidFill>
              <a:effectLst/>
              <a:latin typeface="+mn-lt"/>
              <a:ea typeface="+mn-ea"/>
              <a:cs typeface="+mn-cs"/>
            </a:rPr>
            <a:t>年度に策定した公共施設等総合管理計画において、公共施設等の延べ床面積を</a:t>
          </a:r>
          <a:r>
            <a:rPr kumimoji="1" lang="en-US" altLang="ja-JP" sz="850" b="0" i="0" baseline="0">
              <a:solidFill>
                <a:schemeClr val="dk1"/>
              </a:solidFill>
              <a:effectLst/>
              <a:latin typeface="+mn-lt"/>
              <a:ea typeface="+mn-ea"/>
              <a:cs typeface="+mn-cs"/>
            </a:rPr>
            <a:t>25</a:t>
          </a:r>
          <a:r>
            <a:rPr kumimoji="1" lang="ja-JP" altLang="ja-JP" sz="850" b="0" i="0" baseline="0">
              <a:solidFill>
                <a:schemeClr val="dk1"/>
              </a:solidFill>
              <a:effectLst/>
              <a:latin typeface="+mn-lt"/>
              <a:ea typeface="+mn-ea"/>
              <a:cs typeface="+mn-cs"/>
            </a:rPr>
            <a:t>％削減するという目標を掲げ、老朽化した施設の集約化・複合化や除却を進めている。</a:t>
          </a:r>
          <a:endParaRPr lang="ja-JP" altLang="ja-JP" sz="850">
            <a:effectLst/>
          </a:endParaRPr>
        </a:p>
        <a:p>
          <a:pPr eaLnBrk="1" fontAlgn="auto" latinLnBrk="0" hangingPunct="1"/>
          <a:r>
            <a:rPr kumimoji="1" lang="ja-JP" altLang="ja-JP" sz="850" b="0" i="0" baseline="0">
              <a:solidFill>
                <a:schemeClr val="dk1"/>
              </a:solidFill>
              <a:effectLst/>
              <a:latin typeface="+mn-lt"/>
              <a:ea typeface="+mn-ea"/>
              <a:cs typeface="+mn-cs"/>
            </a:rPr>
            <a:t>　　今後は公共施設等総合管理計画に基づき、公共施設の適正化に一層取り組んでいく。</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57" name="テキスト ボックス 56">
          <a:extLst>
            <a:ext uri="{FF2B5EF4-FFF2-40B4-BE49-F238E27FC236}">
              <a16:creationId xmlns:a16="http://schemas.microsoft.com/office/drawing/2014/main" id="{EEE42B78-7C65-4012-A80A-CF0FF7DF286F}"/>
            </a:ext>
          </a:extLst>
        </xdr:cNvPr>
        <xdr:cNvSpPr txBox="1"/>
      </xdr:nvSpPr>
      <xdr:spPr>
        <a:xfrm>
          <a:off x="1127125" y="384492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996358B4-74B3-413B-A33A-0DF3EE73207E}"/>
            </a:ext>
          </a:extLst>
        </xdr:cNvPr>
        <xdr:cNvCxnSpPr/>
      </xdr:nvCxnSpPr>
      <xdr:spPr>
        <a:xfrm>
          <a:off x="1152525" y="61055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5600" cy="221615"/>
    <xdr:sp macro="" textlink="">
      <xdr:nvSpPr>
        <xdr:cNvPr id="59" name="テキスト ボックス 58">
          <a:extLst>
            <a:ext uri="{FF2B5EF4-FFF2-40B4-BE49-F238E27FC236}">
              <a16:creationId xmlns:a16="http://schemas.microsoft.com/office/drawing/2014/main" id="{5B19A4FF-C650-4F8A-8287-7CE1C7C7C626}"/>
            </a:ext>
          </a:extLst>
        </xdr:cNvPr>
        <xdr:cNvSpPr txBox="1"/>
      </xdr:nvSpPr>
      <xdr:spPr>
        <a:xfrm>
          <a:off x="786765" y="601853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9D4F8C91-81F9-4BAF-B6CA-F7FFB963EB9B}"/>
            </a:ext>
          </a:extLst>
        </xdr:cNvPr>
        <xdr:cNvCxnSpPr/>
      </xdr:nvCxnSpPr>
      <xdr:spPr>
        <a:xfrm>
          <a:off x="1152525" y="56927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5600" cy="221615"/>
    <xdr:sp macro="" textlink="">
      <xdr:nvSpPr>
        <xdr:cNvPr id="61" name="テキスト ボックス 60">
          <a:extLst>
            <a:ext uri="{FF2B5EF4-FFF2-40B4-BE49-F238E27FC236}">
              <a16:creationId xmlns:a16="http://schemas.microsoft.com/office/drawing/2014/main" id="{37221170-4EB4-4DC4-800D-E21EDF138CC2}"/>
            </a:ext>
          </a:extLst>
        </xdr:cNvPr>
        <xdr:cNvSpPr txBox="1"/>
      </xdr:nvSpPr>
      <xdr:spPr>
        <a:xfrm>
          <a:off x="786765" y="560514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3ED67EAB-37BB-4C70-99B6-9A621C750AF3}"/>
            </a:ext>
          </a:extLst>
        </xdr:cNvPr>
        <xdr:cNvCxnSpPr/>
      </xdr:nvCxnSpPr>
      <xdr:spPr>
        <a:xfrm>
          <a:off x="1152525" y="52800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5600" cy="224155"/>
    <xdr:sp macro="" textlink="">
      <xdr:nvSpPr>
        <xdr:cNvPr id="63" name="テキスト ボックス 62">
          <a:extLst>
            <a:ext uri="{FF2B5EF4-FFF2-40B4-BE49-F238E27FC236}">
              <a16:creationId xmlns:a16="http://schemas.microsoft.com/office/drawing/2014/main" id="{749A2C74-5163-4666-A55B-B3650A1B07AF}"/>
            </a:ext>
          </a:extLst>
        </xdr:cNvPr>
        <xdr:cNvSpPr txBox="1"/>
      </xdr:nvSpPr>
      <xdr:spPr>
        <a:xfrm>
          <a:off x="786765" y="5186045"/>
          <a:ext cx="355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7309EA2F-203E-4349-9EB4-CF49AA286DD6}"/>
            </a:ext>
          </a:extLst>
        </xdr:cNvPr>
        <xdr:cNvCxnSpPr/>
      </xdr:nvCxnSpPr>
      <xdr:spPr>
        <a:xfrm>
          <a:off x="1152525" y="48609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5600" cy="225425"/>
    <xdr:sp macro="" textlink="">
      <xdr:nvSpPr>
        <xdr:cNvPr id="65" name="テキスト ボックス 64">
          <a:extLst>
            <a:ext uri="{FF2B5EF4-FFF2-40B4-BE49-F238E27FC236}">
              <a16:creationId xmlns:a16="http://schemas.microsoft.com/office/drawing/2014/main" id="{692B561C-0ACD-43B3-9682-7ED029BC3BE5}"/>
            </a:ext>
          </a:extLst>
        </xdr:cNvPr>
        <xdr:cNvSpPr txBox="1"/>
      </xdr:nvSpPr>
      <xdr:spPr>
        <a:xfrm>
          <a:off x="786765" y="4773295"/>
          <a:ext cx="355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28D23CFC-16D0-4F7A-B3D8-AFC070961007}"/>
            </a:ext>
          </a:extLst>
        </xdr:cNvPr>
        <xdr:cNvCxnSpPr/>
      </xdr:nvCxnSpPr>
      <xdr:spPr>
        <a:xfrm>
          <a:off x="1152525" y="44481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5600" cy="225425"/>
    <xdr:sp macro="" textlink="">
      <xdr:nvSpPr>
        <xdr:cNvPr id="67" name="テキスト ボックス 66">
          <a:extLst>
            <a:ext uri="{FF2B5EF4-FFF2-40B4-BE49-F238E27FC236}">
              <a16:creationId xmlns:a16="http://schemas.microsoft.com/office/drawing/2014/main" id="{FA8FBAB1-0A18-4BE7-8231-2F02FBFD447D}"/>
            </a:ext>
          </a:extLst>
        </xdr:cNvPr>
        <xdr:cNvSpPr txBox="1"/>
      </xdr:nvSpPr>
      <xdr:spPr>
        <a:xfrm>
          <a:off x="786765" y="4354195"/>
          <a:ext cx="355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CA9C8CE4-CD32-4F8A-959E-17DD8AA57A45}"/>
            </a:ext>
          </a:extLst>
        </xdr:cNvPr>
        <xdr:cNvCxnSpPr/>
      </xdr:nvCxnSpPr>
      <xdr:spPr>
        <a:xfrm>
          <a:off x="1152525" y="40290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5600" cy="221615"/>
    <xdr:sp macro="" textlink="">
      <xdr:nvSpPr>
        <xdr:cNvPr id="69" name="テキスト ボックス 68">
          <a:extLst>
            <a:ext uri="{FF2B5EF4-FFF2-40B4-BE49-F238E27FC236}">
              <a16:creationId xmlns:a16="http://schemas.microsoft.com/office/drawing/2014/main" id="{B9089342-FA84-4CDE-BBBC-0C12C2290B66}"/>
            </a:ext>
          </a:extLst>
        </xdr:cNvPr>
        <xdr:cNvSpPr txBox="1"/>
      </xdr:nvSpPr>
      <xdr:spPr>
        <a:xfrm>
          <a:off x="786765" y="394144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178D42FC-2E11-432D-9243-F58B00331DE1}"/>
            </a:ext>
          </a:extLst>
        </xdr:cNvPr>
        <xdr:cNvSpPr/>
      </xdr:nvSpPr>
      <xdr:spPr>
        <a:xfrm>
          <a:off x="1152525" y="4029075"/>
          <a:ext cx="382270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36195</xdr:rowOff>
    </xdr:from>
    <xdr:to>
      <xdr:col>23</xdr:col>
      <xdr:colOff>85090</xdr:colOff>
      <xdr:row>34</xdr:row>
      <xdr:rowOff>88265</xdr:rowOff>
    </xdr:to>
    <xdr:cxnSp macro="">
      <xdr:nvCxnSpPr>
        <xdr:cNvPr id="71" name="直線コネクタ 70">
          <a:extLst>
            <a:ext uri="{FF2B5EF4-FFF2-40B4-BE49-F238E27FC236}">
              <a16:creationId xmlns:a16="http://schemas.microsoft.com/office/drawing/2014/main" id="{2A640B1C-0B0E-4C5C-B2EF-B07E5D2C8F78}"/>
            </a:ext>
          </a:extLst>
        </xdr:cNvPr>
        <xdr:cNvCxnSpPr/>
      </xdr:nvCxnSpPr>
      <xdr:spPr>
        <a:xfrm flipV="1">
          <a:off x="4300220" y="4493895"/>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92075</xdr:rowOff>
    </xdr:from>
    <xdr:ext cx="401320" cy="259080"/>
    <xdr:sp macro="" textlink="">
      <xdr:nvSpPr>
        <xdr:cNvPr id="72" name="有形固定資産減価償却率最小値テキスト">
          <a:extLst>
            <a:ext uri="{FF2B5EF4-FFF2-40B4-BE49-F238E27FC236}">
              <a16:creationId xmlns:a16="http://schemas.microsoft.com/office/drawing/2014/main" id="{13A89810-D479-4289-87B9-63CDDC6FAB2F}"/>
            </a:ext>
          </a:extLst>
        </xdr:cNvPr>
        <xdr:cNvSpPr txBox="1"/>
      </xdr:nvSpPr>
      <xdr:spPr>
        <a:xfrm>
          <a:off x="4352925" y="57054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88265</xdr:rowOff>
    </xdr:from>
    <xdr:to>
      <xdr:col>23</xdr:col>
      <xdr:colOff>174625</xdr:colOff>
      <xdr:row>34</xdr:row>
      <xdr:rowOff>88265</xdr:rowOff>
    </xdr:to>
    <xdr:cxnSp macro="">
      <xdr:nvCxnSpPr>
        <xdr:cNvPr id="73" name="直線コネクタ 72">
          <a:extLst>
            <a:ext uri="{FF2B5EF4-FFF2-40B4-BE49-F238E27FC236}">
              <a16:creationId xmlns:a16="http://schemas.microsoft.com/office/drawing/2014/main" id="{E7BCEA2E-F149-4BDC-BF38-0C31FA323166}"/>
            </a:ext>
          </a:extLst>
        </xdr:cNvPr>
        <xdr:cNvCxnSpPr/>
      </xdr:nvCxnSpPr>
      <xdr:spPr>
        <a:xfrm>
          <a:off x="4213225" y="570166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154940</xdr:rowOff>
    </xdr:from>
    <xdr:ext cx="401320" cy="255270"/>
    <xdr:sp macro="" textlink="">
      <xdr:nvSpPr>
        <xdr:cNvPr id="74" name="有形固定資産減価償却率最大値テキスト">
          <a:extLst>
            <a:ext uri="{FF2B5EF4-FFF2-40B4-BE49-F238E27FC236}">
              <a16:creationId xmlns:a16="http://schemas.microsoft.com/office/drawing/2014/main" id="{45D1AD8A-11AE-4078-8E20-9E4B151E1CD1}"/>
            </a:ext>
          </a:extLst>
        </xdr:cNvPr>
        <xdr:cNvSpPr txBox="1"/>
      </xdr:nvSpPr>
      <xdr:spPr>
        <a:xfrm>
          <a:off x="4352925" y="42824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36195</xdr:rowOff>
    </xdr:from>
    <xdr:to>
      <xdr:col>23</xdr:col>
      <xdr:colOff>174625</xdr:colOff>
      <xdr:row>27</xdr:row>
      <xdr:rowOff>36195</xdr:rowOff>
    </xdr:to>
    <xdr:cxnSp macro="">
      <xdr:nvCxnSpPr>
        <xdr:cNvPr id="75" name="直線コネクタ 74">
          <a:extLst>
            <a:ext uri="{FF2B5EF4-FFF2-40B4-BE49-F238E27FC236}">
              <a16:creationId xmlns:a16="http://schemas.microsoft.com/office/drawing/2014/main" id="{B731A4FD-2E47-4988-8A69-8C9967EFCB08}"/>
            </a:ext>
          </a:extLst>
        </xdr:cNvPr>
        <xdr:cNvCxnSpPr/>
      </xdr:nvCxnSpPr>
      <xdr:spPr>
        <a:xfrm>
          <a:off x="4213225" y="449389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83820</xdr:rowOff>
    </xdr:from>
    <xdr:ext cx="401320" cy="259080"/>
    <xdr:sp macro="" textlink="">
      <xdr:nvSpPr>
        <xdr:cNvPr id="76" name="有形固定資産減価償却率平均値テキスト">
          <a:extLst>
            <a:ext uri="{FF2B5EF4-FFF2-40B4-BE49-F238E27FC236}">
              <a16:creationId xmlns:a16="http://schemas.microsoft.com/office/drawing/2014/main" id="{DEFE1D8B-D41E-430A-85B9-E2E4A43A337F}"/>
            </a:ext>
          </a:extLst>
        </xdr:cNvPr>
        <xdr:cNvSpPr txBox="1"/>
      </xdr:nvSpPr>
      <xdr:spPr>
        <a:xfrm>
          <a:off x="4352925" y="5036820"/>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105410</xdr:rowOff>
    </xdr:from>
    <xdr:to>
      <xdr:col>23</xdr:col>
      <xdr:colOff>136525</xdr:colOff>
      <xdr:row>31</xdr:row>
      <xdr:rowOff>35560</xdr:rowOff>
    </xdr:to>
    <xdr:sp macro="" textlink="">
      <xdr:nvSpPr>
        <xdr:cNvPr id="77" name="フローチャート: 判断 76">
          <a:extLst>
            <a:ext uri="{FF2B5EF4-FFF2-40B4-BE49-F238E27FC236}">
              <a16:creationId xmlns:a16="http://schemas.microsoft.com/office/drawing/2014/main" id="{684119F8-002A-42F0-B626-FCAD0741466F}"/>
            </a:ext>
          </a:extLst>
        </xdr:cNvPr>
        <xdr:cNvSpPr/>
      </xdr:nvSpPr>
      <xdr:spPr>
        <a:xfrm>
          <a:off x="4251325" y="5058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49530</xdr:rowOff>
    </xdr:from>
    <xdr:to>
      <xdr:col>19</xdr:col>
      <xdr:colOff>187325</xdr:colOff>
      <xdr:row>30</xdr:row>
      <xdr:rowOff>151130</xdr:rowOff>
    </xdr:to>
    <xdr:sp macro="" textlink="">
      <xdr:nvSpPr>
        <xdr:cNvPr id="78" name="フローチャート: 判断 77">
          <a:extLst>
            <a:ext uri="{FF2B5EF4-FFF2-40B4-BE49-F238E27FC236}">
              <a16:creationId xmlns:a16="http://schemas.microsoft.com/office/drawing/2014/main" id="{3E98222A-315A-4268-8EE7-EA05A98DE7CA}"/>
            </a:ext>
          </a:extLst>
        </xdr:cNvPr>
        <xdr:cNvSpPr/>
      </xdr:nvSpPr>
      <xdr:spPr>
        <a:xfrm>
          <a:off x="3616325" y="50025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160655</xdr:rowOff>
    </xdr:from>
    <xdr:to>
      <xdr:col>15</xdr:col>
      <xdr:colOff>187325</xdr:colOff>
      <xdr:row>30</xdr:row>
      <xdr:rowOff>90805</xdr:rowOff>
    </xdr:to>
    <xdr:sp macro="" textlink="">
      <xdr:nvSpPr>
        <xdr:cNvPr id="79" name="フローチャート: 判断 78">
          <a:extLst>
            <a:ext uri="{FF2B5EF4-FFF2-40B4-BE49-F238E27FC236}">
              <a16:creationId xmlns:a16="http://schemas.microsoft.com/office/drawing/2014/main" id="{15E2A18C-830F-4794-8E24-33F3ED8C6EC6}"/>
            </a:ext>
          </a:extLst>
        </xdr:cNvPr>
        <xdr:cNvSpPr/>
      </xdr:nvSpPr>
      <xdr:spPr>
        <a:xfrm>
          <a:off x="2930525" y="49485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117475</xdr:rowOff>
    </xdr:from>
    <xdr:to>
      <xdr:col>11</xdr:col>
      <xdr:colOff>187325</xdr:colOff>
      <xdr:row>30</xdr:row>
      <xdr:rowOff>47625</xdr:rowOff>
    </xdr:to>
    <xdr:sp macro="" textlink="">
      <xdr:nvSpPr>
        <xdr:cNvPr id="80" name="フローチャート: 判断 79">
          <a:extLst>
            <a:ext uri="{FF2B5EF4-FFF2-40B4-BE49-F238E27FC236}">
              <a16:creationId xmlns:a16="http://schemas.microsoft.com/office/drawing/2014/main" id="{438A23FD-66B2-48B2-ABEF-DD2A1A4E913B}"/>
            </a:ext>
          </a:extLst>
        </xdr:cNvPr>
        <xdr:cNvSpPr/>
      </xdr:nvSpPr>
      <xdr:spPr>
        <a:xfrm>
          <a:off x="2244725" y="49053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1" name="フローチャート: 判断 80">
          <a:extLst>
            <a:ext uri="{FF2B5EF4-FFF2-40B4-BE49-F238E27FC236}">
              <a16:creationId xmlns:a16="http://schemas.microsoft.com/office/drawing/2014/main" id="{7F58B838-B47D-406C-BB27-7D88714ED9B6}"/>
            </a:ext>
          </a:extLst>
        </xdr:cNvPr>
        <xdr:cNvSpPr/>
      </xdr:nvSpPr>
      <xdr:spPr>
        <a:xfrm>
          <a:off x="1558925" y="48533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1615"/>
    <xdr:sp macro="" textlink="">
      <xdr:nvSpPr>
        <xdr:cNvPr id="82" name="テキスト ボックス 81">
          <a:extLst>
            <a:ext uri="{FF2B5EF4-FFF2-40B4-BE49-F238E27FC236}">
              <a16:creationId xmlns:a16="http://schemas.microsoft.com/office/drawing/2014/main" id="{FE14F755-91C9-43A5-9D40-D560FBA6A68B}"/>
            </a:ext>
          </a:extLst>
        </xdr:cNvPr>
        <xdr:cNvSpPr txBox="1"/>
      </xdr:nvSpPr>
      <xdr:spPr>
        <a:xfrm>
          <a:off x="4143375" y="6151245"/>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190" cy="221615"/>
    <xdr:sp macro="" textlink="">
      <xdr:nvSpPr>
        <xdr:cNvPr id="83" name="テキスト ボックス 82">
          <a:extLst>
            <a:ext uri="{FF2B5EF4-FFF2-40B4-BE49-F238E27FC236}">
              <a16:creationId xmlns:a16="http://schemas.microsoft.com/office/drawing/2014/main" id="{0AFDC064-3260-464C-8AA3-CF2319B510DF}"/>
            </a:ext>
          </a:extLst>
        </xdr:cNvPr>
        <xdr:cNvSpPr txBox="1"/>
      </xdr:nvSpPr>
      <xdr:spPr>
        <a:xfrm>
          <a:off x="3508375" y="6151245"/>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190" cy="221615"/>
    <xdr:sp macro="" textlink="">
      <xdr:nvSpPr>
        <xdr:cNvPr id="84" name="テキスト ボックス 83">
          <a:extLst>
            <a:ext uri="{FF2B5EF4-FFF2-40B4-BE49-F238E27FC236}">
              <a16:creationId xmlns:a16="http://schemas.microsoft.com/office/drawing/2014/main" id="{A63B322B-FDEB-47F6-AE17-7E7C36D9D348}"/>
            </a:ext>
          </a:extLst>
        </xdr:cNvPr>
        <xdr:cNvSpPr txBox="1"/>
      </xdr:nvSpPr>
      <xdr:spPr>
        <a:xfrm>
          <a:off x="2822575" y="6151245"/>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190" cy="221615"/>
    <xdr:sp macro="" textlink="">
      <xdr:nvSpPr>
        <xdr:cNvPr id="85" name="テキスト ボックス 84">
          <a:extLst>
            <a:ext uri="{FF2B5EF4-FFF2-40B4-BE49-F238E27FC236}">
              <a16:creationId xmlns:a16="http://schemas.microsoft.com/office/drawing/2014/main" id="{944C1E18-6433-419D-B3E4-326B462CA7D6}"/>
            </a:ext>
          </a:extLst>
        </xdr:cNvPr>
        <xdr:cNvSpPr txBox="1"/>
      </xdr:nvSpPr>
      <xdr:spPr>
        <a:xfrm>
          <a:off x="2136775" y="6151245"/>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190" cy="221615"/>
    <xdr:sp macro="" textlink="">
      <xdr:nvSpPr>
        <xdr:cNvPr id="86" name="テキスト ボックス 85">
          <a:extLst>
            <a:ext uri="{FF2B5EF4-FFF2-40B4-BE49-F238E27FC236}">
              <a16:creationId xmlns:a16="http://schemas.microsoft.com/office/drawing/2014/main" id="{406F26ED-CAC2-45E2-9354-95330751E866}"/>
            </a:ext>
          </a:extLst>
        </xdr:cNvPr>
        <xdr:cNvSpPr txBox="1"/>
      </xdr:nvSpPr>
      <xdr:spPr>
        <a:xfrm>
          <a:off x="1450975" y="6151245"/>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28</xdr:row>
      <xdr:rowOff>12065</xdr:rowOff>
    </xdr:from>
    <xdr:to>
      <xdr:col>23</xdr:col>
      <xdr:colOff>136525</xdr:colOff>
      <xdr:row>28</xdr:row>
      <xdr:rowOff>113665</xdr:rowOff>
    </xdr:to>
    <xdr:sp macro="" textlink="">
      <xdr:nvSpPr>
        <xdr:cNvPr id="87" name="楕円 86">
          <a:extLst>
            <a:ext uri="{FF2B5EF4-FFF2-40B4-BE49-F238E27FC236}">
              <a16:creationId xmlns:a16="http://schemas.microsoft.com/office/drawing/2014/main" id="{AD712A3C-2013-4AB9-B899-E67159795E03}"/>
            </a:ext>
          </a:extLst>
        </xdr:cNvPr>
        <xdr:cNvSpPr/>
      </xdr:nvSpPr>
      <xdr:spPr>
        <a:xfrm>
          <a:off x="4251325" y="463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34925</xdr:rowOff>
    </xdr:from>
    <xdr:ext cx="401320" cy="259080"/>
    <xdr:sp macro="" textlink="">
      <xdr:nvSpPr>
        <xdr:cNvPr id="88" name="有形固定資産減価償却率該当値テキスト">
          <a:extLst>
            <a:ext uri="{FF2B5EF4-FFF2-40B4-BE49-F238E27FC236}">
              <a16:creationId xmlns:a16="http://schemas.microsoft.com/office/drawing/2014/main" id="{84883393-6C79-40F7-9EF2-16C030FFF55B}"/>
            </a:ext>
          </a:extLst>
        </xdr:cNvPr>
        <xdr:cNvSpPr txBox="1"/>
      </xdr:nvSpPr>
      <xdr:spPr>
        <a:xfrm>
          <a:off x="4352925" y="44926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135890</xdr:rowOff>
    </xdr:from>
    <xdr:to>
      <xdr:col>19</xdr:col>
      <xdr:colOff>187325</xdr:colOff>
      <xdr:row>31</xdr:row>
      <xdr:rowOff>66040</xdr:rowOff>
    </xdr:to>
    <xdr:sp macro="" textlink="">
      <xdr:nvSpPr>
        <xdr:cNvPr id="89" name="楕円 88">
          <a:extLst>
            <a:ext uri="{FF2B5EF4-FFF2-40B4-BE49-F238E27FC236}">
              <a16:creationId xmlns:a16="http://schemas.microsoft.com/office/drawing/2014/main" id="{9F8F84CB-6BD8-4C9C-91D1-732E652911C8}"/>
            </a:ext>
          </a:extLst>
        </xdr:cNvPr>
        <xdr:cNvSpPr/>
      </xdr:nvSpPr>
      <xdr:spPr>
        <a:xfrm>
          <a:off x="3616325" y="50888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63500</xdr:rowOff>
    </xdr:from>
    <xdr:to>
      <xdr:col>23</xdr:col>
      <xdr:colOff>85725</xdr:colOff>
      <xdr:row>31</xdr:row>
      <xdr:rowOff>15240</xdr:rowOff>
    </xdr:to>
    <xdr:cxnSp macro="">
      <xdr:nvCxnSpPr>
        <xdr:cNvPr id="90" name="直線コネクタ 89">
          <a:extLst>
            <a:ext uri="{FF2B5EF4-FFF2-40B4-BE49-F238E27FC236}">
              <a16:creationId xmlns:a16="http://schemas.microsoft.com/office/drawing/2014/main" id="{974D7229-78B1-48D7-8D95-C909CFC8C722}"/>
            </a:ext>
          </a:extLst>
        </xdr:cNvPr>
        <xdr:cNvCxnSpPr/>
      </xdr:nvCxnSpPr>
      <xdr:spPr>
        <a:xfrm flipV="1">
          <a:off x="3667125" y="4686300"/>
          <a:ext cx="635000" cy="447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83820</xdr:rowOff>
    </xdr:from>
    <xdr:to>
      <xdr:col>15</xdr:col>
      <xdr:colOff>187325</xdr:colOff>
      <xdr:row>31</xdr:row>
      <xdr:rowOff>13970</xdr:rowOff>
    </xdr:to>
    <xdr:sp macro="" textlink="">
      <xdr:nvSpPr>
        <xdr:cNvPr id="91" name="楕円 90">
          <a:extLst>
            <a:ext uri="{FF2B5EF4-FFF2-40B4-BE49-F238E27FC236}">
              <a16:creationId xmlns:a16="http://schemas.microsoft.com/office/drawing/2014/main" id="{982E0D1C-515C-4061-AA6F-8B2318B1C7BC}"/>
            </a:ext>
          </a:extLst>
        </xdr:cNvPr>
        <xdr:cNvSpPr/>
      </xdr:nvSpPr>
      <xdr:spPr>
        <a:xfrm>
          <a:off x="2930525" y="50368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134620</xdr:rowOff>
    </xdr:from>
    <xdr:to>
      <xdr:col>19</xdr:col>
      <xdr:colOff>136525</xdr:colOff>
      <xdr:row>31</xdr:row>
      <xdr:rowOff>15240</xdr:rowOff>
    </xdr:to>
    <xdr:cxnSp macro="">
      <xdr:nvCxnSpPr>
        <xdr:cNvPr id="92" name="直線コネクタ 91">
          <a:extLst>
            <a:ext uri="{FF2B5EF4-FFF2-40B4-BE49-F238E27FC236}">
              <a16:creationId xmlns:a16="http://schemas.microsoft.com/office/drawing/2014/main" id="{022E2891-32E3-4337-89E1-8CA557EF6A08}"/>
            </a:ext>
          </a:extLst>
        </xdr:cNvPr>
        <xdr:cNvCxnSpPr/>
      </xdr:nvCxnSpPr>
      <xdr:spPr>
        <a:xfrm>
          <a:off x="2981325" y="5087620"/>
          <a:ext cx="6858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75565</xdr:rowOff>
    </xdr:from>
    <xdr:to>
      <xdr:col>11</xdr:col>
      <xdr:colOff>187325</xdr:colOff>
      <xdr:row>31</xdr:row>
      <xdr:rowOff>6350</xdr:rowOff>
    </xdr:to>
    <xdr:sp macro="" textlink="">
      <xdr:nvSpPr>
        <xdr:cNvPr id="93" name="楕円 92">
          <a:extLst>
            <a:ext uri="{FF2B5EF4-FFF2-40B4-BE49-F238E27FC236}">
              <a16:creationId xmlns:a16="http://schemas.microsoft.com/office/drawing/2014/main" id="{F3572862-A8D9-4FE0-9997-4908BBB4EFA9}"/>
            </a:ext>
          </a:extLst>
        </xdr:cNvPr>
        <xdr:cNvSpPr/>
      </xdr:nvSpPr>
      <xdr:spPr>
        <a:xfrm>
          <a:off x="2244725" y="5028565"/>
          <a:ext cx="825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126365</xdr:rowOff>
    </xdr:from>
    <xdr:to>
      <xdr:col>15</xdr:col>
      <xdr:colOff>136525</xdr:colOff>
      <xdr:row>30</xdr:row>
      <xdr:rowOff>134620</xdr:rowOff>
    </xdr:to>
    <xdr:cxnSp macro="">
      <xdr:nvCxnSpPr>
        <xdr:cNvPr id="94" name="直線コネクタ 93">
          <a:extLst>
            <a:ext uri="{FF2B5EF4-FFF2-40B4-BE49-F238E27FC236}">
              <a16:creationId xmlns:a16="http://schemas.microsoft.com/office/drawing/2014/main" id="{39008C86-D7ED-4A0C-A46E-BE9C1614CEDC}"/>
            </a:ext>
          </a:extLst>
        </xdr:cNvPr>
        <xdr:cNvCxnSpPr/>
      </xdr:nvCxnSpPr>
      <xdr:spPr>
        <a:xfrm>
          <a:off x="2295525" y="5079365"/>
          <a:ext cx="6858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10795</xdr:rowOff>
    </xdr:from>
    <xdr:to>
      <xdr:col>7</xdr:col>
      <xdr:colOff>187325</xdr:colOff>
      <xdr:row>30</xdr:row>
      <xdr:rowOff>112395</xdr:rowOff>
    </xdr:to>
    <xdr:sp macro="" textlink="">
      <xdr:nvSpPr>
        <xdr:cNvPr id="95" name="楕円 94">
          <a:extLst>
            <a:ext uri="{FF2B5EF4-FFF2-40B4-BE49-F238E27FC236}">
              <a16:creationId xmlns:a16="http://schemas.microsoft.com/office/drawing/2014/main" id="{EF09722E-3338-46F5-BF86-CF2814D2F485}"/>
            </a:ext>
          </a:extLst>
        </xdr:cNvPr>
        <xdr:cNvSpPr/>
      </xdr:nvSpPr>
      <xdr:spPr>
        <a:xfrm>
          <a:off x="1558925" y="49637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61595</xdr:rowOff>
    </xdr:from>
    <xdr:to>
      <xdr:col>11</xdr:col>
      <xdr:colOff>136525</xdr:colOff>
      <xdr:row>30</xdr:row>
      <xdr:rowOff>126365</xdr:rowOff>
    </xdr:to>
    <xdr:cxnSp macro="">
      <xdr:nvCxnSpPr>
        <xdr:cNvPr id="96" name="直線コネクタ 95">
          <a:extLst>
            <a:ext uri="{FF2B5EF4-FFF2-40B4-BE49-F238E27FC236}">
              <a16:creationId xmlns:a16="http://schemas.microsoft.com/office/drawing/2014/main" id="{9FB26C2A-FA72-4660-AEE1-94075F92B2F2}"/>
            </a:ext>
          </a:extLst>
        </xdr:cNvPr>
        <xdr:cNvCxnSpPr/>
      </xdr:nvCxnSpPr>
      <xdr:spPr>
        <a:xfrm>
          <a:off x="1609725" y="5014595"/>
          <a:ext cx="6858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28</xdr:row>
      <xdr:rowOff>167640</xdr:rowOff>
    </xdr:from>
    <xdr:ext cx="401320" cy="255270"/>
    <xdr:sp macro="" textlink="">
      <xdr:nvSpPr>
        <xdr:cNvPr id="97" name="n_1aveValue有形固定資産減価償却率">
          <a:extLst>
            <a:ext uri="{FF2B5EF4-FFF2-40B4-BE49-F238E27FC236}">
              <a16:creationId xmlns:a16="http://schemas.microsoft.com/office/drawing/2014/main" id="{36F34DD5-0A83-4F4A-907B-EA0D5305DA26}"/>
            </a:ext>
          </a:extLst>
        </xdr:cNvPr>
        <xdr:cNvSpPr txBox="1"/>
      </xdr:nvSpPr>
      <xdr:spPr>
        <a:xfrm>
          <a:off x="3470910" y="47904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28</xdr:row>
      <xdr:rowOff>107315</xdr:rowOff>
    </xdr:from>
    <xdr:ext cx="401320" cy="259080"/>
    <xdr:sp macro="" textlink="">
      <xdr:nvSpPr>
        <xdr:cNvPr id="98" name="n_2aveValue有形固定資産減価償却率">
          <a:extLst>
            <a:ext uri="{FF2B5EF4-FFF2-40B4-BE49-F238E27FC236}">
              <a16:creationId xmlns:a16="http://schemas.microsoft.com/office/drawing/2014/main" id="{EECEC783-F956-4DF0-AEE9-F63A6D753F58}"/>
            </a:ext>
          </a:extLst>
        </xdr:cNvPr>
        <xdr:cNvSpPr txBox="1"/>
      </xdr:nvSpPr>
      <xdr:spPr>
        <a:xfrm>
          <a:off x="2797810" y="47301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64135</xdr:rowOff>
    </xdr:from>
    <xdr:ext cx="401320" cy="255270"/>
    <xdr:sp macro="" textlink="">
      <xdr:nvSpPr>
        <xdr:cNvPr id="99" name="n_3aveValue有形固定資産減価償却率">
          <a:extLst>
            <a:ext uri="{FF2B5EF4-FFF2-40B4-BE49-F238E27FC236}">
              <a16:creationId xmlns:a16="http://schemas.microsoft.com/office/drawing/2014/main" id="{6D90F10F-6CC6-48F2-9F2F-9B208E9AFFF2}"/>
            </a:ext>
          </a:extLst>
        </xdr:cNvPr>
        <xdr:cNvSpPr txBox="1"/>
      </xdr:nvSpPr>
      <xdr:spPr>
        <a:xfrm>
          <a:off x="2112010" y="46869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12065</xdr:rowOff>
    </xdr:from>
    <xdr:ext cx="401320" cy="259080"/>
    <xdr:sp macro="" textlink="">
      <xdr:nvSpPr>
        <xdr:cNvPr id="100" name="n_4aveValue有形固定資産減価償却率">
          <a:extLst>
            <a:ext uri="{FF2B5EF4-FFF2-40B4-BE49-F238E27FC236}">
              <a16:creationId xmlns:a16="http://schemas.microsoft.com/office/drawing/2014/main" id="{AC2F26D4-E687-4677-AE26-CBE9EFD47E8F}"/>
            </a:ext>
          </a:extLst>
        </xdr:cNvPr>
        <xdr:cNvSpPr txBox="1"/>
      </xdr:nvSpPr>
      <xdr:spPr>
        <a:xfrm>
          <a:off x="1426210" y="46348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31</xdr:row>
      <xdr:rowOff>57150</xdr:rowOff>
    </xdr:from>
    <xdr:ext cx="401320" cy="259080"/>
    <xdr:sp macro="" textlink="">
      <xdr:nvSpPr>
        <xdr:cNvPr id="101" name="n_1mainValue有形固定資産減価償却率">
          <a:extLst>
            <a:ext uri="{FF2B5EF4-FFF2-40B4-BE49-F238E27FC236}">
              <a16:creationId xmlns:a16="http://schemas.microsoft.com/office/drawing/2014/main" id="{118AC135-1AE6-4368-9FE3-AC7949DE1F4E}"/>
            </a:ext>
          </a:extLst>
        </xdr:cNvPr>
        <xdr:cNvSpPr txBox="1"/>
      </xdr:nvSpPr>
      <xdr:spPr>
        <a:xfrm>
          <a:off x="3470910" y="51752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5080</xdr:rowOff>
    </xdr:from>
    <xdr:ext cx="401320" cy="259080"/>
    <xdr:sp macro="" textlink="">
      <xdr:nvSpPr>
        <xdr:cNvPr id="102" name="n_2mainValue有形固定資産減価償却率">
          <a:extLst>
            <a:ext uri="{FF2B5EF4-FFF2-40B4-BE49-F238E27FC236}">
              <a16:creationId xmlns:a16="http://schemas.microsoft.com/office/drawing/2014/main" id="{B5C3E042-50D9-475F-B66C-8B53142A02AD}"/>
            </a:ext>
          </a:extLst>
        </xdr:cNvPr>
        <xdr:cNvSpPr txBox="1"/>
      </xdr:nvSpPr>
      <xdr:spPr>
        <a:xfrm>
          <a:off x="2797810" y="51231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30</xdr:row>
      <xdr:rowOff>168275</xdr:rowOff>
    </xdr:from>
    <xdr:ext cx="401320" cy="255270"/>
    <xdr:sp macro="" textlink="">
      <xdr:nvSpPr>
        <xdr:cNvPr id="103" name="n_3mainValue有形固定資産減価償却率">
          <a:extLst>
            <a:ext uri="{FF2B5EF4-FFF2-40B4-BE49-F238E27FC236}">
              <a16:creationId xmlns:a16="http://schemas.microsoft.com/office/drawing/2014/main" id="{C1F97D63-CEF3-4E71-8DE4-BA8E1B311AA7}"/>
            </a:ext>
          </a:extLst>
        </xdr:cNvPr>
        <xdr:cNvSpPr txBox="1"/>
      </xdr:nvSpPr>
      <xdr:spPr>
        <a:xfrm>
          <a:off x="2112010" y="511492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103505</xdr:rowOff>
    </xdr:from>
    <xdr:ext cx="401320" cy="259080"/>
    <xdr:sp macro="" textlink="">
      <xdr:nvSpPr>
        <xdr:cNvPr id="104" name="n_4mainValue有形固定資産減価償却率">
          <a:extLst>
            <a:ext uri="{FF2B5EF4-FFF2-40B4-BE49-F238E27FC236}">
              <a16:creationId xmlns:a16="http://schemas.microsoft.com/office/drawing/2014/main" id="{9675EECE-1A2D-412E-88E1-32B802A45D18}"/>
            </a:ext>
          </a:extLst>
        </xdr:cNvPr>
        <xdr:cNvSpPr txBox="1"/>
      </xdr:nvSpPr>
      <xdr:spPr>
        <a:xfrm>
          <a:off x="1426210" y="50565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5" name="正方形/長方形 104">
          <a:extLst>
            <a:ext uri="{FF2B5EF4-FFF2-40B4-BE49-F238E27FC236}">
              <a16:creationId xmlns:a16="http://schemas.microsoft.com/office/drawing/2014/main" id="{8CE8B50A-73CC-4E71-B2F2-FFE21E7BFE75}"/>
            </a:ext>
          </a:extLst>
        </xdr:cNvPr>
        <xdr:cNvSpPr/>
      </xdr:nvSpPr>
      <xdr:spPr>
        <a:xfrm>
          <a:off x="10194925" y="3451225"/>
          <a:ext cx="3803650" cy="2101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6" name="正方形/長方形 105">
          <a:extLst>
            <a:ext uri="{FF2B5EF4-FFF2-40B4-BE49-F238E27FC236}">
              <a16:creationId xmlns:a16="http://schemas.microsoft.com/office/drawing/2014/main" id="{07985006-EDE7-4647-A3E6-E909E858A90A}"/>
            </a:ext>
          </a:extLst>
        </xdr:cNvPr>
        <xdr:cNvSpPr/>
      </xdr:nvSpPr>
      <xdr:spPr>
        <a:xfrm>
          <a:off x="11150600" y="3713480"/>
          <a:ext cx="9398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7" name="正方形/長方形 106">
          <a:extLst>
            <a:ext uri="{FF2B5EF4-FFF2-40B4-BE49-F238E27FC236}">
              <a16:creationId xmlns:a16="http://schemas.microsoft.com/office/drawing/2014/main" id="{4D0D0156-5B27-406F-A35D-A6A8783D1F6B}"/>
            </a:ext>
          </a:extLst>
        </xdr:cNvPr>
        <xdr:cNvSpPr/>
      </xdr:nvSpPr>
      <xdr:spPr>
        <a:xfrm>
          <a:off x="12443460" y="3696970"/>
          <a:ext cx="86233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[ 524.8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87F4ECFC-DB67-4F7B-8841-D027B1ACFFF0}"/>
            </a:ext>
          </a:extLst>
        </xdr:cNvPr>
        <xdr:cNvSpPr/>
      </xdr:nvSpPr>
      <xdr:spPr>
        <a:xfrm>
          <a:off x="139668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A89E0763-EA4C-44D8-A0EF-C7BBF4FDA611}"/>
            </a:ext>
          </a:extLst>
        </xdr:cNvPr>
        <xdr:cNvSpPr/>
      </xdr:nvSpPr>
      <xdr:spPr>
        <a:xfrm>
          <a:off x="139668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9DFAA395-0E23-4F31-B30D-23FEFB47E35D}"/>
            </a:ext>
          </a:extLst>
        </xdr:cNvPr>
        <xdr:cNvSpPr/>
      </xdr:nvSpPr>
      <xdr:spPr>
        <a:xfrm>
          <a:off x="153384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8CB50520-A80E-4190-8ED8-46103FED2092}"/>
            </a:ext>
          </a:extLst>
        </xdr:cNvPr>
        <xdr:cNvSpPr/>
      </xdr:nvSpPr>
      <xdr:spPr>
        <a:xfrm>
          <a:off x="153384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78BA9270-B3DB-4C1B-B9A9-A06CE886B150}"/>
            </a:ext>
          </a:extLst>
        </xdr:cNvPr>
        <xdr:cNvSpPr/>
      </xdr:nvSpPr>
      <xdr:spPr>
        <a:xfrm>
          <a:off x="1681797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C1B252D8-13A6-492F-A900-7266E35F442F}"/>
            </a:ext>
          </a:extLst>
        </xdr:cNvPr>
        <xdr:cNvSpPr/>
      </xdr:nvSpPr>
      <xdr:spPr>
        <a:xfrm>
          <a:off x="1681797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575.6</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34B39A74-278A-4D17-AB4B-9DFF0F02D909}"/>
            </a:ext>
          </a:extLst>
        </xdr:cNvPr>
        <xdr:cNvSpPr/>
      </xdr:nvSpPr>
      <xdr:spPr>
        <a:xfrm>
          <a:off x="10194925" y="4029075"/>
          <a:ext cx="380365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1F525349-F4C8-4790-8B9F-4C00CCE2BFEA}"/>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75ACABDB-4A15-4F69-9424-9CEFB95E4AEE}"/>
            </a:ext>
          </a:extLst>
        </xdr:cNvPr>
        <xdr:cNvSpPr/>
      </xdr:nvSpPr>
      <xdr:spPr>
        <a:xfrm>
          <a:off x="14246225" y="409257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2CD9A826-2D68-4192-947E-41669529E37A}"/>
            </a:ext>
          </a:extLst>
        </xdr:cNvPr>
        <xdr:cNvSpPr txBox="1"/>
      </xdr:nvSpPr>
      <xdr:spPr>
        <a:xfrm>
          <a:off x="14322425" y="430847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850" b="0" i="0" baseline="0">
              <a:solidFill>
                <a:schemeClr val="dk1"/>
              </a:solidFill>
              <a:effectLst/>
              <a:latin typeface="游ゴシック 本文"/>
              <a:ea typeface="+mn-ea"/>
              <a:cs typeface="+mn-cs"/>
            </a:rPr>
            <a:t>　平成</a:t>
          </a:r>
          <a:r>
            <a:rPr kumimoji="1" lang="en-US" altLang="ja-JP" sz="850" b="0" i="0" baseline="0">
              <a:solidFill>
                <a:schemeClr val="dk1"/>
              </a:solidFill>
              <a:effectLst/>
              <a:latin typeface="游ゴシック 本文"/>
              <a:ea typeface="+mn-ea"/>
              <a:cs typeface="+mn-cs"/>
            </a:rPr>
            <a:t>29</a:t>
          </a:r>
          <a:r>
            <a:rPr kumimoji="1" lang="ja-JP" altLang="ja-JP" sz="850" b="0" i="0" baseline="0">
              <a:solidFill>
                <a:schemeClr val="dk1"/>
              </a:solidFill>
              <a:effectLst/>
              <a:latin typeface="游ゴシック 本文"/>
              <a:ea typeface="+mn-ea"/>
              <a:cs typeface="+mn-cs"/>
            </a:rPr>
            <a:t>年度に完成した公立藤岡総合病院に係る公債費負担額が多額であることが、将来負担額の増加に大きな影響を与えたが、以降は公債費負担額も減少基調にあり、将来負担額自体も減少傾向にある。</a:t>
          </a:r>
          <a:endParaRPr lang="ja-JP" altLang="ja-JP" sz="850">
            <a:effectLst/>
            <a:latin typeface="游ゴシック 本文"/>
          </a:endParaRPr>
        </a:p>
        <a:p>
          <a:pPr eaLnBrk="1" fontAlgn="auto" latinLnBrk="0" hangingPunct="1"/>
          <a:r>
            <a:rPr kumimoji="1" lang="ja-JP" altLang="ja-JP" sz="850" b="0" i="0" baseline="0">
              <a:solidFill>
                <a:schemeClr val="dk1"/>
              </a:solidFill>
              <a:effectLst/>
              <a:latin typeface="游ゴシック 本文"/>
              <a:ea typeface="+mn-ea"/>
              <a:cs typeface="+mn-cs"/>
            </a:rPr>
            <a:t>　また、類似団体と比較して人件費が低く抑えられていることが作用して、債務償還比率は類似団体と同程度となっていると考えられる。</a:t>
          </a:r>
          <a:endParaRPr kumimoji="1" lang="en-US" altLang="ja-JP" sz="850" b="0" i="0" baseline="0">
            <a:solidFill>
              <a:schemeClr val="dk1"/>
            </a:solidFill>
            <a:effectLst/>
            <a:latin typeface="游ゴシック 本文"/>
            <a:ea typeface="+mn-ea"/>
            <a:cs typeface="+mn-cs"/>
          </a:endParaRPr>
        </a:p>
        <a:p>
          <a:pPr eaLnBrk="1" fontAlgn="auto" latinLnBrk="0" hangingPunct="1"/>
          <a:r>
            <a:rPr kumimoji="1" lang="ja-JP" altLang="en-US" sz="850" b="0" i="0" baseline="0">
              <a:solidFill>
                <a:schemeClr val="dk1"/>
              </a:solidFill>
              <a:effectLst/>
              <a:latin typeface="游ゴシック 本文"/>
              <a:ea typeface="+mn-ea"/>
              <a:cs typeface="+mn-cs"/>
            </a:rPr>
            <a:t>　</a:t>
          </a:r>
          <a:r>
            <a:rPr kumimoji="1" lang="ja-JP" altLang="ja-JP" sz="850">
              <a:solidFill>
                <a:schemeClr val="dk1"/>
              </a:solidFill>
              <a:effectLst/>
              <a:latin typeface="+mn-lt"/>
              <a:ea typeface="+mn-ea"/>
              <a:cs typeface="+mn-cs"/>
            </a:rPr>
            <a:t>今後は経常経費の抑制をはじめとしたより一層の健全な財政運営に努める。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8" name="テキスト ボックス 117">
          <a:extLst>
            <a:ext uri="{FF2B5EF4-FFF2-40B4-BE49-F238E27FC236}">
              <a16:creationId xmlns:a16="http://schemas.microsoft.com/office/drawing/2014/main" id="{8C2AAA27-3576-4015-A6F5-ECAC7B221631}"/>
            </a:ext>
          </a:extLst>
        </xdr:cNvPr>
        <xdr:cNvSpPr txBox="1"/>
      </xdr:nvSpPr>
      <xdr:spPr>
        <a:xfrm>
          <a:off x="10156825" y="384492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900084ED-5CDF-47AE-8E0B-9E3814631F5E}"/>
            </a:ext>
          </a:extLst>
        </xdr:cNvPr>
        <xdr:cNvCxnSpPr/>
      </xdr:nvCxnSpPr>
      <xdr:spPr>
        <a:xfrm>
          <a:off x="10194925" y="61055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1615"/>
    <xdr:sp macro="" textlink="">
      <xdr:nvSpPr>
        <xdr:cNvPr id="120" name="テキスト ボックス 119">
          <a:extLst>
            <a:ext uri="{FF2B5EF4-FFF2-40B4-BE49-F238E27FC236}">
              <a16:creationId xmlns:a16="http://schemas.microsoft.com/office/drawing/2014/main" id="{35D9B2ED-B591-42C4-B322-325EAE223616}"/>
            </a:ext>
          </a:extLst>
        </xdr:cNvPr>
        <xdr:cNvSpPr txBox="1"/>
      </xdr:nvSpPr>
      <xdr:spPr>
        <a:xfrm>
          <a:off x="9699625" y="6018530"/>
          <a:ext cx="482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21" name="直線コネクタ 120">
          <a:extLst>
            <a:ext uri="{FF2B5EF4-FFF2-40B4-BE49-F238E27FC236}">
              <a16:creationId xmlns:a16="http://schemas.microsoft.com/office/drawing/2014/main" id="{50F9638B-0E14-4834-B8A1-C25FAA420B6F}"/>
            </a:ext>
          </a:extLst>
        </xdr:cNvPr>
        <xdr:cNvCxnSpPr/>
      </xdr:nvCxnSpPr>
      <xdr:spPr>
        <a:xfrm>
          <a:off x="10194925" y="57645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22" name="テキスト ボックス 121">
          <a:extLst>
            <a:ext uri="{FF2B5EF4-FFF2-40B4-BE49-F238E27FC236}">
              <a16:creationId xmlns:a16="http://schemas.microsoft.com/office/drawing/2014/main" id="{F7DF6EF7-1CF8-4294-B89B-A62ACC89DC11}"/>
            </a:ext>
          </a:extLst>
        </xdr:cNvPr>
        <xdr:cNvSpPr txBox="1"/>
      </xdr:nvSpPr>
      <xdr:spPr>
        <a:xfrm>
          <a:off x="9699625" y="5671185"/>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23" name="直線コネクタ 122">
          <a:extLst>
            <a:ext uri="{FF2B5EF4-FFF2-40B4-BE49-F238E27FC236}">
              <a16:creationId xmlns:a16="http://schemas.microsoft.com/office/drawing/2014/main" id="{5C2AE692-32E2-4083-8B9C-78394A8E2381}"/>
            </a:ext>
          </a:extLst>
        </xdr:cNvPr>
        <xdr:cNvCxnSpPr/>
      </xdr:nvCxnSpPr>
      <xdr:spPr>
        <a:xfrm>
          <a:off x="10194925" y="541782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7035" cy="221615"/>
    <xdr:sp macro="" textlink="">
      <xdr:nvSpPr>
        <xdr:cNvPr id="124" name="テキスト ボックス 123">
          <a:extLst>
            <a:ext uri="{FF2B5EF4-FFF2-40B4-BE49-F238E27FC236}">
              <a16:creationId xmlns:a16="http://schemas.microsoft.com/office/drawing/2014/main" id="{C17364CD-DDF8-409F-B16D-88816586E861}"/>
            </a:ext>
          </a:extLst>
        </xdr:cNvPr>
        <xdr:cNvSpPr txBox="1"/>
      </xdr:nvSpPr>
      <xdr:spPr>
        <a:xfrm>
          <a:off x="9758680" y="5323840"/>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7B66AF2B-FC4D-4C33-A200-E7482698C090}"/>
            </a:ext>
          </a:extLst>
        </xdr:cNvPr>
        <xdr:cNvCxnSpPr/>
      </xdr:nvCxnSpPr>
      <xdr:spPr>
        <a:xfrm>
          <a:off x="10194925" y="50704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7035" cy="225425"/>
    <xdr:sp macro="" textlink="">
      <xdr:nvSpPr>
        <xdr:cNvPr id="126" name="テキスト ボックス 125">
          <a:extLst>
            <a:ext uri="{FF2B5EF4-FFF2-40B4-BE49-F238E27FC236}">
              <a16:creationId xmlns:a16="http://schemas.microsoft.com/office/drawing/2014/main" id="{8F885361-4C10-47AB-AA00-33A9C4C9099A}"/>
            </a:ext>
          </a:extLst>
        </xdr:cNvPr>
        <xdr:cNvSpPr txBox="1"/>
      </xdr:nvSpPr>
      <xdr:spPr>
        <a:xfrm>
          <a:off x="9758680" y="4976495"/>
          <a:ext cx="4070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7" name="直線コネクタ 126">
          <a:extLst>
            <a:ext uri="{FF2B5EF4-FFF2-40B4-BE49-F238E27FC236}">
              <a16:creationId xmlns:a16="http://schemas.microsoft.com/office/drawing/2014/main" id="{A92E9964-7FA6-4CE8-9D0B-9C88EFF77A2B}"/>
            </a:ext>
          </a:extLst>
        </xdr:cNvPr>
        <xdr:cNvCxnSpPr/>
      </xdr:nvCxnSpPr>
      <xdr:spPr>
        <a:xfrm>
          <a:off x="10194925" y="4723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7035" cy="221615"/>
    <xdr:sp macro="" textlink="">
      <xdr:nvSpPr>
        <xdr:cNvPr id="128" name="テキスト ボックス 127">
          <a:extLst>
            <a:ext uri="{FF2B5EF4-FFF2-40B4-BE49-F238E27FC236}">
              <a16:creationId xmlns:a16="http://schemas.microsoft.com/office/drawing/2014/main" id="{473FF2EB-6A5B-4FAD-9652-A0C2FCCAEBB0}"/>
            </a:ext>
          </a:extLst>
        </xdr:cNvPr>
        <xdr:cNvSpPr txBox="1"/>
      </xdr:nvSpPr>
      <xdr:spPr>
        <a:xfrm>
          <a:off x="9758680" y="462978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9" name="直線コネクタ 128">
          <a:extLst>
            <a:ext uri="{FF2B5EF4-FFF2-40B4-BE49-F238E27FC236}">
              <a16:creationId xmlns:a16="http://schemas.microsoft.com/office/drawing/2014/main" id="{B26218F7-FED2-4238-8B1D-65EA3F28A5B9}"/>
            </a:ext>
          </a:extLst>
        </xdr:cNvPr>
        <xdr:cNvCxnSpPr/>
      </xdr:nvCxnSpPr>
      <xdr:spPr>
        <a:xfrm>
          <a:off x="10194925" y="437642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30" name="テキスト ボックス 129">
          <a:extLst>
            <a:ext uri="{FF2B5EF4-FFF2-40B4-BE49-F238E27FC236}">
              <a16:creationId xmlns:a16="http://schemas.microsoft.com/office/drawing/2014/main" id="{837E0C82-D5FA-40EB-99B6-52FE3533A7D9}"/>
            </a:ext>
          </a:extLst>
        </xdr:cNvPr>
        <xdr:cNvSpPr txBox="1"/>
      </xdr:nvSpPr>
      <xdr:spPr>
        <a:xfrm>
          <a:off x="9861550" y="428879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7D048EF2-F2DB-450E-B7CD-7DF08555979E}"/>
            </a:ext>
          </a:extLst>
        </xdr:cNvPr>
        <xdr:cNvCxnSpPr/>
      </xdr:nvCxnSpPr>
      <xdr:spPr>
        <a:xfrm>
          <a:off x="10194925" y="40290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E3683C34-9281-493C-8366-4BAB3172181F}"/>
            </a:ext>
          </a:extLst>
        </xdr:cNvPr>
        <xdr:cNvSpPr/>
      </xdr:nvSpPr>
      <xdr:spPr>
        <a:xfrm>
          <a:off x="10194925" y="4029075"/>
          <a:ext cx="380365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127000</xdr:rowOff>
    </xdr:to>
    <xdr:cxnSp macro="">
      <xdr:nvCxnSpPr>
        <xdr:cNvPr id="133" name="直線コネクタ 132">
          <a:extLst>
            <a:ext uri="{FF2B5EF4-FFF2-40B4-BE49-F238E27FC236}">
              <a16:creationId xmlns:a16="http://schemas.microsoft.com/office/drawing/2014/main" id="{C62101BE-7DDC-4441-8912-DA3B24239529}"/>
            </a:ext>
          </a:extLst>
        </xdr:cNvPr>
        <xdr:cNvCxnSpPr/>
      </xdr:nvCxnSpPr>
      <xdr:spPr>
        <a:xfrm flipV="1">
          <a:off x="13323570" y="4376420"/>
          <a:ext cx="127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130810</xdr:rowOff>
    </xdr:from>
    <xdr:ext cx="556895" cy="259080"/>
    <xdr:sp macro="" textlink="">
      <xdr:nvSpPr>
        <xdr:cNvPr id="134" name="債務償還比率最小値テキスト">
          <a:extLst>
            <a:ext uri="{FF2B5EF4-FFF2-40B4-BE49-F238E27FC236}">
              <a16:creationId xmlns:a16="http://schemas.microsoft.com/office/drawing/2014/main" id="{5AA2B6AC-2268-4E9E-A5E3-C06A2579FEAE}"/>
            </a:ext>
          </a:extLst>
        </xdr:cNvPr>
        <xdr:cNvSpPr txBox="1"/>
      </xdr:nvSpPr>
      <xdr:spPr>
        <a:xfrm>
          <a:off x="13376275" y="5579110"/>
          <a:ext cx="556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127000</xdr:rowOff>
    </xdr:from>
    <xdr:to>
      <xdr:col>76</xdr:col>
      <xdr:colOff>111125</xdr:colOff>
      <xdr:row>33</xdr:row>
      <xdr:rowOff>127000</xdr:rowOff>
    </xdr:to>
    <xdr:cxnSp macro="">
      <xdr:nvCxnSpPr>
        <xdr:cNvPr id="135" name="直線コネクタ 134">
          <a:extLst>
            <a:ext uri="{FF2B5EF4-FFF2-40B4-BE49-F238E27FC236}">
              <a16:creationId xmlns:a16="http://schemas.microsoft.com/office/drawing/2014/main" id="{06215C5F-B838-4497-941D-26C248790F80}"/>
            </a:ext>
          </a:extLst>
        </xdr:cNvPr>
        <xdr:cNvCxnSpPr/>
      </xdr:nvCxnSpPr>
      <xdr:spPr>
        <a:xfrm>
          <a:off x="13255625" y="5575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6550" cy="255270"/>
    <xdr:sp macro="" textlink="">
      <xdr:nvSpPr>
        <xdr:cNvPr id="136" name="債務償還比率最大値テキスト">
          <a:extLst>
            <a:ext uri="{FF2B5EF4-FFF2-40B4-BE49-F238E27FC236}">
              <a16:creationId xmlns:a16="http://schemas.microsoft.com/office/drawing/2014/main" id="{8AAFC5D6-8844-4B31-AFD9-BC467088E65E}"/>
            </a:ext>
          </a:extLst>
        </xdr:cNvPr>
        <xdr:cNvSpPr txBox="1"/>
      </xdr:nvSpPr>
      <xdr:spPr>
        <a:xfrm>
          <a:off x="13376275" y="4157980"/>
          <a:ext cx="336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7" name="直線コネクタ 136">
          <a:extLst>
            <a:ext uri="{FF2B5EF4-FFF2-40B4-BE49-F238E27FC236}">
              <a16:creationId xmlns:a16="http://schemas.microsoft.com/office/drawing/2014/main" id="{2CC031C4-5231-4F60-832A-AA35E9C3897C}"/>
            </a:ext>
          </a:extLst>
        </xdr:cNvPr>
        <xdr:cNvCxnSpPr/>
      </xdr:nvCxnSpPr>
      <xdr:spPr>
        <a:xfrm>
          <a:off x="13255625" y="4376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164465</xdr:rowOff>
    </xdr:from>
    <xdr:ext cx="466090" cy="259080"/>
    <xdr:sp macro="" textlink="">
      <xdr:nvSpPr>
        <xdr:cNvPr id="138" name="債務償還比率平均値テキスト">
          <a:extLst>
            <a:ext uri="{FF2B5EF4-FFF2-40B4-BE49-F238E27FC236}">
              <a16:creationId xmlns:a16="http://schemas.microsoft.com/office/drawing/2014/main" id="{6A04BAA7-98D7-4BFF-BDB0-007A50F5E8D5}"/>
            </a:ext>
          </a:extLst>
        </xdr:cNvPr>
        <xdr:cNvSpPr txBox="1"/>
      </xdr:nvSpPr>
      <xdr:spPr>
        <a:xfrm>
          <a:off x="13376275" y="4787265"/>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141605</xdr:rowOff>
    </xdr:from>
    <xdr:to>
      <xdr:col>76</xdr:col>
      <xdr:colOff>73025</xdr:colOff>
      <xdr:row>30</xdr:row>
      <xdr:rowOff>71755</xdr:rowOff>
    </xdr:to>
    <xdr:sp macro="" textlink="">
      <xdr:nvSpPr>
        <xdr:cNvPr id="139" name="フローチャート: 判断 138">
          <a:extLst>
            <a:ext uri="{FF2B5EF4-FFF2-40B4-BE49-F238E27FC236}">
              <a16:creationId xmlns:a16="http://schemas.microsoft.com/office/drawing/2014/main" id="{18F6466C-6799-4372-83E7-B47B23994240}"/>
            </a:ext>
          </a:extLst>
        </xdr:cNvPr>
        <xdr:cNvSpPr/>
      </xdr:nvSpPr>
      <xdr:spPr>
        <a:xfrm>
          <a:off x="13293725" y="49295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162560</xdr:rowOff>
    </xdr:from>
    <xdr:to>
      <xdr:col>72</xdr:col>
      <xdr:colOff>123825</xdr:colOff>
      <xdr:row>30</xdr:row>
      <xdr:rowOff>92710</xdr:rowOff>
    </xdr:to>
    <xdr:sp macro="" textlink="">
      <xdr:nvSpPr>
        <xdr:cNvPr id="140" name="フローチャート: 判断 139">
          <a:extLst>
            <a:ext uri="{FF2B5EF4-FFF2-40B4-BE49-F238E27FC236}">
              <a16:creationId xmlns:a16="http://schemas.microsoft.com/office/drawing/2014/main" id="{0000FE13-B68A-45ED-848E-2E9728C5810B}"/>
            </a:ext>
          </a:extLst>
        </xdr:cNvPr>
        <xdr:cNvSpPr/>
      </xdr:nvSpPr>
      <xdr:spPr>
        <a:xfrm>
          <a:off x="12639675" y="4950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155575</xdr:rowOff>
    </xdr:from>
    <xdr:to>
      <xdr:col>68</xdr:col>
      <xdr:colOff>123825</xdr:colOff>
      <xdr:row>30</xdr:row>
      <xdr:rowOff>86360</xdr:rowOff>
    </xdr:to>
    <xdr:sp macro="" textlink="">
      <xdr:nvSpPr>
        <xdr:cNvPr id="141" name="フローチャート: 判断 140">
          <a:extLst>
            <a:ext uri="{FF2B5EF4-FFF2-40B4-BE49-F238E27FC236}">
              <a16:creationId xmlns:a16="http://schemas.microsoft.com/office/drawing/2014/main" id="{52D43D09-466D-4ABE-AEE9-3CAE441A7F5D}"/>
            </a:ext>
          </a:extLst>
        </xdr:cNvPr>
        <xdr:cNvSpPr/>
      </xdr:nvSpPr>
      <xdr:spPr>
        <a:xfrm>
          <a:off x="11953875" y="49434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109855</xdr:rowOff>
    </xdr:from>
    <xdr:to>
      <xdr:col>64</xdr:col>
      <xdr:colOff>123825</xdr:colOff>
      <xdr:row>30</xdr:row>
      <xdr:rowOff>40640</xdr:rowOff>
    </xdr:to>
    <xdr:sp macro="" textlink="">
      <xdr:nvSpPr>
        <xdr:cNvPr id="142" name="フローチャート: 判断 141">
          <a:extLst>
            <a:ext uri="{FF2B5EF4-FFF2-40B4-BE49-F238E27FC236}">
              <a16:creationId xmlns:a16="http://schemas.microsoft.com/office/drawing/2014/main" id="{5FC5C6AE-8579-4EA0-BBF3-64E1BA129E9A}"/>
            </a:ext>
          </a:extLst>
        </xdr:cNvPr>
        <xdr:cNvSpPr/>
      </xdr:nvSpPr>
      <xdr:spPr>
        <a:xfrm>
          <a:off x="11268075" y="48977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106045</xdr:rowOff>
    </xdr:from>
    <xdr:to>
      <xdr:col>60</xdr:col>
      <xdr:colOff>123825</xdr:colOff>
      <xdr:row>31</xdr:row>
      <xdr:rowOff>36195</xdr:rowOff>
    </xdr:to>
    <xdr:sp macro="" textlink="">
      <xdr:nvSpPr>
        <xdr:cNvPr id="143" name="フローチャート: 判断 142">
          <a:extLst>
            <a:ext uri="{FF2B5EF4-FFF2-40B4-BE49-F238E27FC236}">
              <a16:creationId xmlns:a16="http://schemas.microsoft.com/office/drawing/2014/main" id="{44DA608F-CBD0-4C47-94D2-185F26CF82DA}"/>
            </a:ext>
          </a:extLst>
        </xdr:cNvPr>
        <xdr:cNvSpPr/>
      </xdr:nvSpPr>
      <xdr:spPr>
        <a:xfrm>
          <a:off x="10582275" y="50590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1615"/>
    <xdr:sp macro="" textlink="">
      <xdr:nvSpPr>
        <xdr:cNvPr id="144" name="テキスト ボックス 143">
          <a:extLst>
            <a:ext uri="{FF2B5EF4-FFF2-40B4-BE49-F238E27FC236}">
              <a16:creationId xmlns:a16="http://schemas.microsoft.com/office/drawing/2014/main" id="{96BF3FD5-9BA4-4C1B-9D6F-1A53B71D339F}"/>
            </a:ext>
          </a:extLst>
        </xdr:cNvPr>
        <xdr:cNvSpPr txBox="1"/>
      </xdr:nvSpPr>
      <xdr:spPr>
        <a:xfrm>
          <a:off x="13166725" y="6151245"/>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190" cy="221615"/>
    <xdr:sp macro="" textlink="">
      <xdr:nvSpPr>
        <xdr:cNvPr id="145" name="テキスト ボックス 144">
          <a:extLst>
            <a:ext uri="{FF2B5EF4-FFF2-40B4-BE49-F238E27FC236}">
              <a16:creationId xmlns:a16="http://schemas.microsoft.com/office/drawing/2014/main" id="{A7428632-1641-40FE-8836-A6ED6A444F14}"/>
            </a:ext>
          </a:extLst>
        </xdr:cNvPr>
        <xdr:cNvSpPr txBox="1"/>
      </xdr:nvSpPr>
      <xdr:spPr>
        <a:xfrm>
          <a:off x="12531725" y="6151245"/>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190" cy="221615"/>
    <xdr:sp macro="" textlink="">
      <xdr:nvSpPr>
        <xdr:cNvPr id="146" name="テキスト ボックス 145">
          <a:extLst>
            <a:ext uri="{FF2B5EF4-FFF2-40B4-BE49-F238E27FC236}">
              <a16:creationId xmlns:a16="http://schemas.microsoft.com/office/drawing/2014/main" id="{0EA6D060-37F5-48E0-848E-9C2FAE892C8B}"/>
            </a:ext>
          </a:extLst>
        </xdr:cNvPr>
        <xdr:cNvSpPr txBox="1"/>
      </xdr:nvSpPr>
      <xdr:spPr>
        <a:xfrm>
          <a:off x="11845925" y="6151245"/>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190" cy="221615"/>
    <xdr:sp macro="" textlink="">
      <xdr:nvSpPr>
        <xdr:cNvPr id="147" name="テキスト ボックス 146">
          <a:extLst>
            <a:ext uri="{FF2B5EF4-FFF2-40B4-BE49-F238E27FC236}">
              <a16:creationId xmlns:a16="http://schemas.microsoft.com/office/drawing/2014/main" id="{2BBAB3B4-F1FF-41A4-A443-A3461D69BD6C}"/>
            </a:ext>
          </a:extLst>
        </xdr:cNvPr>
        <xdr:cNvSpPr txBox="1"/>
      </xdr:nvSpPr>
      <xdr:spPr>
        <a:xfrm>
          <a:off x="11160125" y="6151245"/>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190" cy="221615"/>
    <xdr:sp macro="" textlink="">
      <xdr:nvSpPr>
        <xdr:cNvPr id="148" name="テキスト ボックス 147">
          <a:extLst>
            <a:ext uri="{FF2B5EF4-FFF2-40B4-BE49-F238E27FC236}">
              <a16:creationId xmlns:a16="http://schemas.microsoft.com/office/drawing/2014/main" id="{64F27D57-0F94-4D58-8C52-A43E96E06A46}"/>
            </a:ext>
          </a:extLst>
        </xdr:cNvPr>
        <xdr:cNvSpPr txBox="1"/>
      </xdr:nvSpPr>
      <xdr:spPr>
        <a:xfrm>
          <a:off x="10474325" y="6151245"/>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147955</xdr:rowOff>
    </xdr:from>
    <xdr:to>
      <xdr:col>76</xdr:col>
      <xdr:colOff>73025</xdr:colOff>
      <xdr:row>30</xdr:row>
      <xdr:rowOff>78105</xdr:rowOff>
    </xdr:to>
    <xdr:sp macro="" textlink="">
      <xdr:nvSpPr>
        <xdr:cNvPr id="149" name="楕円 148">
          <a:extLst>
            <a:ext uri="{FF2B5EF4-FFF2-40B4-BE49-F238E27FC236}">
              <a16:creationId xmlns:a16="http://schemas.microsoft.com/office/drawing/2014/main" id="{9985D43B-1E50-4E21-94C5-9F7FC6CF5968}"/>
            </a:ext>
          </a:extLst>
        </xdr:cNvPr>
        <xdr:cNvSpPr/>
      </xdr:nvSpPr>
      <xdr:spPr>
        <a:xfrm>
          <a:off x="13293725" y="49358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126365</xdr:rowOff>
    </xdr:from>
    <xdr:ext cx="466090" cy="259080"/>
    <xdr:sp macro="" textlink="">
      <xdr:nvSpPr>
        <xdr:cNvPr id="150" name="債務償還比率該当値テキスト">
          <a:extLst>
            <a:ext uri="{FF2B5EF4-FFF2-40B4-BE49-F238E27FC236}">
              <a16:creationId xmlns:a16="http://schemas.microsoft.com/office/drawing/2014/main" id="{EA0C62B6-0D26-4417-8EEB-142902E1DE68}"/>
            </a:ext>
          </a:extLst>
        </xdr:cNvPr>
        <xdr:cNvSpPr txBox="1"/>
      </xdr:nvSpPr>
      <xdr:spPr>
        <a:xfrm>
          <a:off x="13376275" y="49142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524.8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170815</xdr:rowOff>
    </xdr:from>
    <xdr:to>
      <xdr:col>72</xdr:col>
      <xdr:colOff>123825</xdr:colOff>
      <xdr:row>30</xdr:row>
      <xdr:rowOff>100965</xdr:rowOff>
    </xdr:to>
    <xdr:sp macro="" textlink="">
      <xdr:nvSpPr>
        <xdr:cNvPr id="151" name="楕円 150">
          <a:extLst>
            <a:ext uri="{FF2B5EF4-FFF2-40B4-BE49-F238E27FC236}">
              <a16:creationId xmlns:a16="http://schemas.microsoft.com/office/drawing/2014/main" id="{49DD136F-0AF7-4AD2-95E3-1F3E767C0D0D}"/>
            </a:ext>
          </a:extLst>
        </xdr:cNvPr>
        <xdr:cNvSpPr/>
      </xdr:nvSpPr>
      <xdr:spPr>
        <a:xfrm>
          <a:off x="12639675" y="495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27305</xdr:rowOff>
    </xdr:from>
    <xdr:to>
      <xdr:col>76</xdr:col>
      <xdr:colOff>22225</xdr:colOff>
      <xdr:row>30</xdr:row>
      <xdr:rowOff>50165</xdr:rowOff>
    </xdr:to>
    <xdr:cxnSp macro="">
      <xdr:nvCxnSpPr>
        <xdr:cNvPr id="152" name="直線コネクタ 151">
          <a:extLst>
            <a:ext uri="{FF2B5EF4-FFF2-40B4-BE49-F238E27FC236}">
              <a16:creationId xmlns:a16="http://schemas.microsoft.com/office/drawing/2014/main" id="{E1297CBF-089D-423D-836D-2D4DF9BB53B9}"/>
            </a:ext>
          </a:extLst>
        </xdr:cNvPr>
        <xdr:cNvCxnSpPr/>
      </xdr:nvCxnSpPr>
      <xdr:spPr>
        <a:xfrm flipV="1">
          <a:off x="12690475" y="4980305"/>
          <a:ext cx="635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96520</xdr:rowOff>
    </xdr:from>
    <xdr:to>
      <xdr:col>68</xdr:col>
      <xdr:colOff>123825</xdr:colOff>
      <xdr:row>30</xdr:row>
      <xdr:rowOff>26670</xdr:rowOff>
    </xdr:to>
    <xdr:sp macro="" textlink="">
      <xdr:nvSpPr>
        <xdr:cNvPr id="153" name="楕円 152">
          <a:extLst>
            <a:ext uri="{FF2B5EF4-FFF2-40B4-BE49-F238E27FC236}">
              <a16:creationId xmlns:a16="http://schemas.microsoft.com/office/drawing/2014/main" id="{0A85C498-23E9-4EE3-A9F8-49296D90B89B}"/>
            </a:ext>
          </a:extLst>
        </xdr:cNvPr>
        <xdr:cNvSpPr/>
      </xdr:nvSpPr>
      <xdr:spPr>
        <a:xfrm>
          <a:off x="11953875" y="4884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147320</xdr:rowOff>
    </xdr:from>
    <xdr:to>
      <xdr:col>72</xdr:col>
      <xdr:colOff>73025</xdr:colOff>
      <xdr:row>30</xdr:row>
      <xdr:rowOff>50165</xdr:rowOff>
    </xdr:to>
    <xdr:cxnSp macro="">
      <xdr:nvCxnSpPr>
        <xdr:cNvPr id="154" name="直線コネクタ 153">
          <a:extLst>
            <a:ext uri="{FF2B5EF4-FFF2-40B4-BE49-F238E27FC236}">
              <a16:creationId xmlns:a16="http://schemas.microsoft.com/office/drawing/2014/main" id="{CF793612-0799-40E5-88FA-0BBB85D572EB}"/>
            </a:ext>
          </a:extLst>
        </xdr:cNvPr>
        <xdr:cNvCxnSpPr/>
      </xdr:nvCxnSpPr>
      <xdr:spPr>
        <a:xfrm>
          <a:off x="12004675" y="4935220"/>
          <a:ext cx="6858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57785</xdr:rowOff>
    </xdr:from>
    <xdr:to>
      <xdr:col>64</xdr:col>
      <xdr:colOff>123825</xdr:colOff>
      <xdr:row>29</xdr:row>
      <xdr:rowOff>159385</xdr:rowOff>
    </xdr:to>
    <xdr:sp macro="" textlink="">
      <xdr:nvSpPr>
        <xdr:cNvPr id="155" name="楕円 154">
          <a:extLst>
            <a:ext uri="{FF2B5EF4-FFF2-40B4-BE49-F238E27FC236}">
              <a16:creationId xmlns:a16="http://schemas.microsoft.com/office/drawing/2014/main" id="{51FA442C-C9EF-4FCA-9EB3-EA42D3095034}"/>
            </a:ext>
          </a:extLst>
        </xdr:cNvPr>
        <xdr:cNvSpPr/>
      </xdr:nvSpPr>
      <xdr:spPr>
        <a:xfrm>
          <a:off x="11268075" y="484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109220</xdr:rowOff>
    </xdr:from>
    <xdr:to>
      <xdr:col>68</xdr:col>
      <xdr:colOff>73025</xdr:colOff>
      <xdr:row>29</xdr:row>
      <xdr:rowOff>147320</xdr:rowOff>
    </xdr:to>
    <xdr:cxnSp macro="">
      <xdr:nvCxnSpPr>
        <xdr:cNvPr id="156" name="直線コネクタ 155">
          <a:extLst>
            <a:ext uri="{FF2B5EF4-FFF2-40B4-BE49-F238E27FC236}">
              <a16:creationId xmlns:a16="http://schemas.microsoft.com/office/drawing/2014/main" id="{ECB0471F-0768-4A00-8A74-4FF6A3933D3C}"/>
            </a:ext>
          </a:extLst>
        </xdr:cNvPr>
        <xdr:cNvCxnSpPr/>
      </xdr:nvCxnSpPr>
      <xdr:spPr>
        <a:xfrm>
          <a:off x="11318875" y="4897120"/>
          <a:ext cx="6858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63500</xdr:rowOff>
    </xdr:from>
    <xdr:to>
      <xdr:col>60</xdr:col>
      <xdr:colOff>123825</xdr:colOff>
      <xdr:row>30</xdr:row>
      <xdr:rowOff>165100</xdr:rowOff>
    </xdr:to>
    <xdr:sp macro="" textlink="">
      <xdr:nvSpPr>
        <xdr:cNvPr id="157" name="楕円 156">
          <a:extLst>
            <a:ext uri="{FF2B5EF4-FFF2-40B4-BE49-F238E27FC236}">
              <a16:creationId xmlns:a16="http://schemas.microsoft.com/office/drawing/2014/main" id="{68F29716-BD28-4815-BD5C-7AF4D8AB3FC1}"/>
            </a:ext>
          </a:extLst>
        </xdr:cNvPr>
        <xdr:cNvSpPr/>
      </xdr:nvSpPr>
      <xdr:spPr>
        <a:xfrm>
          <a:off x="10582275" y="501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109220</xdr:rowOff>
    </xdr:from>
    <xdr:to>
      <xdr:col>64</xdr:col>
      <xdr:colOff>73025</xdr:colOff>
      <xdr:row>30</xdr:row>
      <xdr:rowOff>114300</xdr:rowOff>
    </xdr:to>
    <xdr:cxnSp macro="">
      <xdr:nvCxnSpPr>
        <xdr:cNvPr id="158" name="直線コネクタ 157">
          <a:extLst>
            <a:ext uri="{FF2B5EF4-FFF2-40B4-BE49-F238E27FC236}">
              <a16:creationId xmlns:a16="http://schemas.microsoft.com/office/drawing/2014/main" id="{1F09BC70-A77C-4A4A-9DC9-718351688F1D}"/>
            </a:ext>
          </a:extLst>
        </xdr:cNvPr>
        <xdr:cNvCxnSpPr/>
      </xdr:nvCxnSpPr>
      <xdr:spPr>
        <a:xfrm flipV="1">
          <a:off x="10633075" y="4897120"/>
          <a:ext cx="6858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109220</xdr:rowOff>
    </xdr:from>
    <xdr:ext cx="466090" cy="255270"/>
    <xdr:sp macro="" textlink="">
      <xdr:nvSpPr>
        <xdr:cNvPr id="159" name="n_1aveValue債務償還比率">
          <a:extLst>
            <a:ext uri="{FF2B5EF4-FFF2-40B4-BE49-F238E27FC236}">
              <a16:creationId xmlns:a16="http://schemas.microsoft.com/office/drawing/2014/main" id="{27089D25-B6CF-4EB4-B008-D09CB882D3FB}"/>
            </a:ext>
          </a:extLst>
        </xdr:cNvPr>
        <xdr:cNvSpPr txBox="1"/>
      </xdr:nvSpPr>
      <xdr:spPr>
        <a:xfrm>
          <a:off x="12461875" y="47320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76835</xdr:rowOff>
    </xdr:from>
    <xdr:ext cx="466090" cy="255270"/>
    <xdr:sp macro="" textlink="">
      <xdr:nvSpPr>
        <xdr:cNvPr id="160" name="n_2aveValue債務償還比率">
          <a:extLst>
            <a:ext uri="{FF2B5EF4-FFF2-40B4-BE49-F238E27FC236}">
              <a16:creationId xmlns:a16="http://schemas.microsoft.com/office/drawing/2014/main" id="{B762D6A7-E244-4FB1-8972-F8520D3577AC}"/>
            </a:ext>
          </a:extLst>
        </xdr:cNvPr>
        <xdr:cNvSpPr txBox="1"/>
      </xdr:nvSpPr>
      <xdr:spPr>
        <a:xfrm>
          <a:off x="11788775" y="50298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31115</xdr:rowOff>
    </xdr:from>
    <xdr:ext cx="466090" cy="255270"/>
    <xdr:sp macro="" textlink="">
      <xdr:nvSpPr>
        <xdr:cNvPr id="161" name="n_3aveValue債務償還比率">
          <a:extLst>
            <a:ext uri="{FF2B5EF4-FFF2-40B4-BE49-F238E27FC236}">
              <a16:creationId xmlns:a16="http://schemas.microsoft.com/office/drawing/2014/main" id="{73C677AF-CE90-4394-960A-D8838D46988B}"/>
            </a:ext>
          </a:extLst>
        </xdr:cNvPr>
        <xdr:cNvSpPr txBox="1"/>
      </xdr:nvSpPr>
      <xdr:spPr>
        <a:xfrm>
          <a:off x="11102975" y="49841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27305</xdr:rowOff>
    </xdr:from>
    <xdr:ext cx="466090" cy="259080"/>
    <xdr:sp macro="" textlink="">
      <xdr:nvSpPr>
        <xdr:cNvPr id="162" name="n_4aveValue債務償還比率">
          <a:extLst>
            <a:ext uri="{FF2B5EF4-FFF2-40B4-BE49-F238E27FC236}">
              <a16:creationId xmlns:a16="http://schemas.microsoft.com/office/drawing/2014/main" id="{0699C709-4EA8-4DE2-8C6F-549D1B9C7746}"/>
            </a:ext>
          </a:extLst>
        </xdr:cNvPr>
        <xdr:cNvSpPr txBox="1"/>
      </xdr:nvSpPr>
      <xdr:spPr>
        <a:xfrm>
          <a:off x="10417175" y="51454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92075</xdr:rowOff>
    </xdr:from>
    <xdr:ext cx="466090" cy="259080"/>
    <xdr:sp macro="" textlink="">
      <xdr:nvSpPr>
        <xdr:cNvPr id="163" name="n_1mainValue債務償還比率">
          <a:extLst>
            <a:ext uri="{FF2B5EF4-FFF2-40B4-BE49-F238E27FC236}">
              <a16:creationId xmlns:a16="http://schemas.microsoft.com/office/drawing/2014/main" id="{52E67070-85A8-4E04-BA1E-1CDD8B65013D}"/>
            </a:ext>
          </a:extLst>
        </xdr:cNvPr>
        <xdr:cNvSpPr txBox="1"/>
      </xdr:nvSpPr>
      <xdr:spPr>
        <a:xfrm>
          <a:off x="12461875" y="50450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543.8</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43180</xdr:rowOff>
    </xdr:from>
    <xdr:ext cx="466090" cy="255270"/>
    <xdr:sp macro="" textlink="">
      <xdr:nvSpPr>
        <xdr:cNvPr id="164" name="n_2mainValue債務償還比率">
          <a:extLst>
            <a:ext uri="{FF2B5EF4-FFF2-40B4-BE49-F238E27FC236}">
              <a16:creationId xmlns:a16="http://schemas.microsoft.com/office/drawing/2014/main" id="{4106467D-C4E0-439D-9737-51B92801924A}"/>
            </a:ext>
          </a:extLst>
        </xdr:cNvPr>
        <xdr:cNvSpPr txBox="1"/>
      </xdr:nvSpPr>
      <xdr:spPr>
        <a:xfrm>
          <a:off x="11788775" y="46659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481.8</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4445</xdr:rowOff>
    </xdr:from>
    <xdr:ext cx="466090" cy="259080"/>
    <xdr:sp macro="" textlink="">
      <xdr:nvSpPr>
        <xdr:cNvPr id="165" name="n_3mainValue債務償還比率">
          <a:extLst>
            <a:ext uri="{FF2B5EF4-FFF2-40B4-BE49-F238E27FC236}">
              <a16:creationId xmlns:a16="http://schemas.microsoft.com/office/drawing/2014/main" id="{214E3408-7A21-4063-A294-5DED7CBB0B02}"/>
            </a:ext>
          </a:extLst>
        </xdr:cNvPr>
        <xdr:cNvSpPr txBox="1"/>
      </xdr:nvSpPr>
      <xdr:spPr>
        <a:xfrm>
          <a:off x="11102975" y="46272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449.5</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10160</xdr:rowOff>
    </xdr:from>
    <xdr:ext cx="466090" cy="259080"/>
    <xdr:sp macro="" textlink="">
      <xdr:nvSpPr>
        <xdr:cNvPr id="166" name="n_4mainValue債務償還比率">
          <a:extLst>
            <a:ext uri="{FF2B5EF4-FFF2-40B4-BE49-F238E27FC236}">
              <a16:creationId xmlns:a16="http://schemas.microsoft.com/office/drawing/2014/main" id="{BC6F3B0C-5808-44B3-A146-D7296A01E826}"/>
            </a:ext>
          </a:extLst>
        </xdr:cNvPr>
        <xdr:cNvSpPr txBox="1"/>
      </xdr:nvSpPr>
      <xdr:spPr>
        <a:xfrm>
          <a:off x="10417175" y="4798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D1186130-B0C5-4C9F-A14D-CA160BA845D0}"/>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8" name="正方形/長方形 167">
          <a:extLst>
            <a:ext uri="{FF2B5EF4-FFF2-40B4-BE49-F238E27FC236}">
              <a16:creationId xmlns:a16="http://schemas.microsoft.com/office/drawing/2014/main" id="{EA42F87C-1D86-4BB1-A9D5-CEE539D17504}"/>
            </a:ext>
          </a:extLst>
        </xdr:cNvPr>
        <xdr:cNvSpPr/>
      </xdr:nvSpPr>
      <xdr:spPr>
        <a:xfrm>
          <a:off x="1152525" y="1054481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9" name="テキスト ボックス 168">
          <a:extLst>
            <a:ext uri="{FF2B5EF4-FFF2-40B4-BE49-F238E27FC236}">
              <a16:creationId xmlns:a16="http://schemas.microsoft.com/office/drawing/2014/main" id="{C2BCBF01-DD9D-479C-A87E-8BA51C0DF686}"/>
            </a:ext>
          </a:extLst>
        </xdr:cNvPr>
        <xdr:cNvSpPr txBox="1"/>
      </xdr:nvSpPr>
      <xdr:spPr>
        <a:xfrm>
          <a:off x="835025" y="71628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6395" cy="238760"/>
    <xdr:sp macro="" textlink="">
      <xdr:nvSpPr>
        <xdr:cNvPr id="170" name="テキスト ボックス 169">
          <a:extLst>
            <a:ext uri="{FF2B5EF4-FFF2-40B4-BE49-F238E27FC236}">
              <a16:creationId xmlns:a16="http://schemas.microsoft.com/office/drawing/2014/main" id="{421037AC-4D69-4284-A74D-13E95A3CB20C}"/>
            </a:ext>
          </a:extLst>
        </xdr:cNvPr>
        <xdr:cNvSpPr txBox="1"/>
      </xdr:nvSpPr>
      <xdr:spPr>
        <a:xfrm>
          <a:off x="6296025" y="9734550"/>
          <a:ext cx="3663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1" name="テキスト ボックス 170">
          <a:extLst>
            <a:ext uri="{FF2B5EF4-FFF2-40B4-BE49-F238E27FC236}">
              <a16:creationId xmlns:a16="http://schemas.microsoft.com/office/drawing/2014/main" id="{9804CEA1-2869-427D-A5CC-36D566157360}"/>
            </a:ext>
          </a:extLst>
        </xdr:cNvPr>
        <xdr:cNvSpPr txBox="1"/>
      </xdr:nvSpPr>
      <xdr:spPr>
        <a:xfrm>
          <a:off x="835025" y="1076071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6395" cy="241300"/>
    <xdr:sp macro="" textlink="">
      <xdr:nvSpPr>
        <xdr:cNvPr id="172" name="テキスト ボックス 171">
          <a:extLst>
            <a:ext uri="{FF2B5EF4-FFF2-40B4-BE49-F238E27FC236}">
              <a16:creationId xmlns:a16="http://schemas.microsoft.com/office/drawing/2014/main" id="{1B3D07FA-872E-486F-AD74-32FA14333EDA}"/>
            </a:ext>
          </a:extLst>
        </xdr:cNvPr>
        <xdr:cNvSpPr txBox="1"/>
      </xdr:nvSpPr>
      <xdr:spPr>
        <a:xfrm>
          <a:off x="6296025" y="13414375"/>
          <a:ext cx="3663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06C167-E4CE-4FB8-9393-F55240429A2E}"/>
            </a:ext>
          </a:extLst>
        </xdr:cNvPr>
        <xdr:cNvSpPr/>
      </xdr:nvSpPr>
      <xdr:spPr>
        <a:xfrm>
          <a:off x="577850" y="127000"/>
          <a:ext cx="1142365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F32E5B-39EE-4D4D-947A-7C9613C00539}"/>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C1C6B7-7B46-471C-BAB0-DC678504A5C8}"/>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295A79-F457-47D4-9EDC-CC4A843DDAB8}"/>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群馬県藤岡市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E15FE04-7B5E-446F-88AC-2B9FFE27BCB9}"/>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C43616-CA50-457D-A1D7-87D8B9E52CFE}"/>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BE1AD7-9E80-4608-B287-625D8BD76C37}"/>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BFB30F-5413-4B70-8A07-ECD515645D8E}"/>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CCEE8B-6EBF-4827-8CEA-76287332DB32}"/>
            </a:ext>
          </a:extLst>
        </xdr:cNvPr>
        <xdr:cNvSpPr/>
      </xdr:nvSpPr>
      <xdr:spPr>
        <a:xfrm>
          <a:off x="812800" y="88900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3E188B5-7188-4AED-9092-26EB6D0285D7}"/>
            </a:ext>
          </a:extLst>
        </xdr:cNvPr>
        <xdr:cNvSpPr/>
      </xdr:nvSpPr>
      <xdr:spPr>
        <a:xfrm>
          <a:off x="2012950" y="88900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61,551
60,341
180.29
31,605,270
30,406,019
1,026,685
16,478,423
21,819,405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76F14EE-FF9F-4073-BABE-FFDB60CC6C3C}"/>
            </a:ext>
          </a:extLst>
        </xdr:cNvPr>
        <xdr:cNvSpPr/>
      </xdr:nvSpPr>
      <xdr:spPr>
        <a:xfrm>
          <a:off x="3213100" y="88900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BD1A18-76FA-46DC-B2A9-0AECBA985B16}"/>
            </a:ext>
          </a:extLst>
        </xdr:cNvPr>
        <xdr:cNvSpPr/>
      </xdr:nvSpPr>
      <xdr:spPr>
        <a:xfrm>
          <a:off x="4584700" y="90805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F39490F-6125-4D39-9E71-ED7682089CDE}"/>
            </a:ext>
          </a:extLst>
        </xdr:cNvPr>
        <xdr:cNvSpPr/>
      </xdr:nvSpPr>
      <xdr:spPr>
        <a:xfrm>
          <a:off x="6407150" y="90805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DFEBA14-55D9-49C1-968B-371A6BFFECAC}"/>
            </a:ext>
          </a:extLst>
        </xdr:cNvPr>
        <xdr:cNvSpPr/>
      </xdr:nvSpPr>
      <xdr:spPr>
        <a:xfrm>
          <a:off x="7607300" y="92075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92477ED-881B-43FD-BD6B-D6DBD2525FCE}"/>
            </a:ext>
          </a:extLst>
        </xdr:cNvPr>
        <xdr:cNvSpPr/>
      </xdr:nvSpPr>
      <xdr:spPr>
        <a:xfrm>
          <a:off x="4584700" y="165100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D6416E8-B322-4714-B39C-5E18E3B8C9A0}"/>
            </a:ext>
          </a:extLst>
        </xdr:cNvPr>
        <xdr:cNvSpPr/>
      </xdr:nvSpPr>
      <xdr:spPr>
        <a:xfrm>
          <a:off x="6470650" y="1651000"/>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03565A8-5C05-4690-9FFA-034DBAFC4991}"/>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488874-8569-4FDA-BCD3-F51058465F3B}"/>
            </a:ext>
          </a:extLst>
        </xdr:cNvPr>
        <xdr:cNvSpPr/>
      </xdr:nvSpPr>
      <xdr:spPr>
        <a:xfrm>
          <a:off x="10210800" y="92075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3198E0E-DE4A-4CAF-B23B-DC7DF9EC299E}"/>
            </a:ext>
          </a:extLst>
        </xdr:cNvPr>
        <xdr:cNvSpPr/>
      </xdr:nvSpPr>
      <xdr:spPr>
        <a:xfrm>
          <a:off x="10210800" y="11747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F2EA3EB-AD82-44D8-A8D2-8D2174D78541}"/>
            </a:ext>
          </a:extLst>
        </xdr:cNvPr>
        <xdr:cNvSpPr/>
      </xdr:nvSpPr>
      <xdr:spPr>
        <a:xfrm>
          <a:off x="10210800" y="149225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130C079-BD16-44B5-8D6E-AAC3ACE72CB1}"/>
            </a:ext>
          </a:extLst>
        </xdr:cNvPr>
        <xdr:cNvCxnSpPr/>
      </xdr:nvCxnSpPr>
      <xdr:spPr>
        <a:xfrm flipH="1">
          <a:off x="10052050" y="10033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5A5063-ECF5-4F86-95AC-74E85D9B1175}"/>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57C144B-BDE8-47EE-8374-A1D15E4A7781}"/>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8B8AF7-9E64-4435-AF6D-568A05A0BFB6}"/>
            </a:ext>
          </a:extLst>
        </xdr:cNvPr>
        <xdr:cNvCxnSpPr/>
      </xdr:nvCxnSpPr>
      <xdr:spPr>
        <a:xfrm>
          <a:off x="10131425" y="14732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3C6781-910E-4814-B95B-013F14302C77}"/>
            </a:ext>
          </a:extLst>
        </xdr:cNvPr>
        <xdr:cNvCxnSpPr/>
      </xdr:nvCxnSpPr>
      <xdr:spPr>
        <a:xfrm>
          <a:off x="10071100" y="14732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47829D3-2D7B-4FD7-B4D2-FABB68A123AA}"/>
            </a:ext>
          </a:extLst>
        </xdr:cNvPr>
        <xdr:cNvCxnSpPr/>
      </xdr:nvCxnSpPr>
      <xdr:spPr>
        <a:xfrm flipV="1">
          <a:off x="10131425" y="16986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B731C4-765D-4E3D-BD54-FE486B574CA3}"/>
            </a:ext>
          </a:extLst>
        </xdr:cNvPr>
        <xdr:cNvCxnSpPr/>
      </xdr:nvCxnSpPr>
      <xdr:spPr>
        <a:xfrm>
          <a:off x="10071100" y="18351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1BA7A1DE-14E0-418D-8CE2-ACF223C83124}"/>
            </a:ext>
          </a:extLst>
        </xdr:cNvPr>
        <xdr:cNvSpPr txBox="1"/>
      </xdr:nvSpPr>
      <xdr:spPr>
        <a:xfrm>
          <a:off x="641350" y="26924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EE112287-9573-4C49-A73D-06012B056509}"/>
            </a:ext>
          </a:extLst>
        </xdr:cNvPr>
        <xdr:cNvSpPr txBox="1"/>
      </xdr:nvSpPr>
      <xdr:spPr>
        <a:xfrm>
          <a:off x="641350" y="29972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BA640EFF-0752-4D57-A5E4-55016F24B86C}"/>
            </a:ext>
          </a:extLst>
        </xdr:cNvPr>
        <xdr:cNvSpPr txBox="1"/>
      </xdr:nvSpPr>
      <xdr:spPr>
        <a:xfrm>
          <a:off x="641350" y="3302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270"/>
    <xdr:sp macro="" textlink="">
      <xdr:nvSpPr>
        <xdr:cNvPr id="32" name="テキスト ボックス 31">
          <a:extLst>
            <a:ext uri="{FF2B5EF4-FFF2-40B4-BE49-F238E27FC236}">
              <a16:creationId xmlns:a16="http://schemas.microsoft.com/office/drawing/2014/main" id="{11C28472-BE9B-4BCD-BF84-97E80D9EE82A}"/>
            </a:ext>
          </a:extLst>
        </xdr:cNvPr>
        <xdr:cNvSpPr txBox="1"/>
      </xdr:nvSpPr>
      <xdr:spPr>
        <a:xfrm>
          <a:off x="641350" y="361315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4E65F8E-96FA-4CC2-9524-B89DD1D924B9}"/>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02C2D1E-C72C-489D-8E3C-D1D07ECBAB39}"/>
            </a:ext>
          </a:extLst>
        </xdr:cNvPr>
        <xdr:cNvSpPr/>
      </xdr:nvSpPr>
      <xdr:spPr>
        <a:xfrm>
          <a:off x="8128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DBBD50-D5F8-43EA-BCED-0410E16DD016}"/>
            </a:ext>
          </a:extLst>
        </xdr:cNvPr>
        <xdr:cNvSpPr/>
      </xdr:nvSpPr>
      <xdr:spPr>
        <a:xfrm>
          <a:off x="8128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E1E6C8A-A9D5-44BB-8752-75F30DCD3300}"/>
            </a:ext>
          </a:extLst>
        </xdr:cNvPr>
        <xdr:cNvSpPr/>
      </xdr:nvSpPr>
      <xdr:spPr>
        <a:xfrm>
          <a:off x="17145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728B9E9-416D-48C5-9D69-19E734656337}"/>
            </a:ext>
          </a:extLst>
        </xdr:cNvPr>
        <xdr:cNvSpPr/>
      </xdr:nvSpPr>
      <xdr:spPr>
        <a:xfrm>
          <a:off x="17145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D11C9E-4790-4071-B934-C2283E76190A}"/>
            </a:ext>
          </a:extLst>
        </xdr:cNvPr>
        <xdr:cNvSpPr/>
      </xdr:nvSpPr>
      <xdr:spPr>
        <a:xfrm>
          <a:off x="2743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3D5987-BED7-4A12-8F1B-C66BA8A37520}"/>
            </a:ext>
          </a:extLst>
        </xdr:cNvPr>
        <xdr:cNvSpPr/>
      </xdr:nvSpPr>
      <xdr:spPr>
        <a:xfrm>
          <a:off x="2743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E1BBFE-456F-4D16-8AA4-6AB5ECCB718D}"/>
            </a:ext>
          </a:extLst>
        </xdr:cNvPr>
        <xdr:cNvSpPr/>
      </xdr:nvSpPr>
      <xdr:spPr>
        <a:xfrm>
          <a:off x="6858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640" cy="225425"/>
    <xdr:sp macro="" textlink="">
      <xdr:nvSpPr>
        <xdr:cNvPr id="41" name="テキスト ボックス 40">
          <a:extLst>
            <a:ext uri="{FF2B5EF4-FFF2-40B4-BE49-F238E27FC236}">
              <a16:creationId xmlns:a16="http://schemas.microsoft.com/office/drawing/2014/main" id="{F3CF7D74-195E-4507-9E13-CB4F3604658F}"/>
            </a:ext>
          </a:extLst>
        </xdr:cNvPr>
        <xdr:cNvSpPr txBox="1"/>
      </xdr:nvSpPr>
      <xdr:spPr>
        <a:xfrm>
          <a:off x="666750" y="4953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1FAFA5D-23D8-45FF-8552-F1D72ED4BD3F}"/>
            </a:ext>
          </a:extLst>
        </xdr:cNvPr>
        <xdr:cNvCxnSpPr/>
      </xdr:nvCxnSpPr>
      <xdr:spPr>
        <a:xfrm>
          <a:off x="6858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3550" cy="259080"/>
    <xdr:sp macro="" textlink="">
      <xdr:nvSpPr>
        <xdr:cNvPr id="43" name="テキスト ボックス 42">
          <a:extLst>
            <a:ext uri="{FF2B5EF4-FFF2-40B4-BE49-F238E27FC236}">
              <a16:creationId xmlns:a16="http://schemas.microsoft.com/office/drawing/2014/main" id="{DA109F49-6F03-44EF-AD65-10AE0200A237}"/>
            </a:ext>
          </a:extLst>
        </xdr:cNvPr>
        <xdr:cNvSpPr txBox="1"/>
      </xdr:nvSpPr>
      <xdr:spPr>
        <a:xfrm>
          <a:off x="275590" y="7204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67DEC0A-169D-4F82-ABF9-9D93D17A5345}"/>
            </a:ext>
          </a:extLst>
        </xdr:cNvPr>
        <xdr:cNvCxnSpPr/>
      </xdr:nvCxnSpPr>
      <xdr:spPr>
        <a:xfrm>
          <a:off x="685800" y="6902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3550" cy="259080"/>
    <xdr:sp macro="" textlink="">
      <xdr:nvSpPr>
        <xdr:cNvPr id="45" name="テキスト ボックス 44">
          <a:extLst>
            <a:ext uri="{FF2B5EF4-FFF2-40B4-BE49-F238E27FC236}">
              <a16:creationId xmlns:a16="http://schemas.microsoft.com/office/drawing/2014/main" id="{5CA8F2CD-39EC-447B-B947-7F9E86366335}"/>
            </a:ext>
          </a:extLst>
        </xdr:cNvPr>
        <xdr:cNvSpPr txBox="1"/>
      </xdr:nvSpPr>
      <xdr:spPr>
        <a:xfrm>
          <a:off x="275590" y="6766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575D826-B44A-4BD3-A210-852A0D3876FD}"/>
            </a:ext>
          </a:extLst>
        </xdr:cNvPr>
        <xdr:cNvCxnSpPr/>
      </xdr:nvCxnSpPr>
      <xdr:spPr>
        <a:xfrm>
          <a:off x="685800" y="6457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9385E170-A799-43DA-910D-17867F4DF01A}"/>
            </a:ext>
          </a:extLst>
        </xdr:cNvPr>
        <xdr:cNvSpPr txBox="1"/>
      </xdr:nvSpPr>
      <xdr:spPr>
        <a:xfrm>
          <a:off x="339725" y="6322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58F8839-4E1A-4414-A70E-1A6FCCB9ADD0}"/>
            </a:ext>
          </a:extLst>
        </xdr:cNvPr>
        <xdr:cNvCxnSpPr/>
      </xdr:nvCxnSpPr>
      <xdr:spPr>
        <a:xfrm>
          <a:off x="685800" y="6019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8DB6D2DE-203C-45A9-9D5C-CA96C5B24467}"/>
            </a:ext>
          </a:extLst>
        </xdr:cNvPr>
        <xdr:cNvSpPr txBox="1"/>
      </xdr:nvSpPr>
      <xdr:spPr>
        <a:xfrm>
          <a:off x="339725" y="58839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5494982-05AC-4FA4-B312-A554ADFA43F7}"/>
            </a:ext>
          </a:extLst>
        </xdr:cNvPr>
        <xdr:cNvCxnSpPr/>
      </xdr:nvCxnSpPr>
      <xdr:spPr>
        <a:xfrm>
          <a:off x="685800" y="558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2480C9AE-1C30-4F31-9EB4-1B18064A1620}"/>
            </a:ext>
          </a:extLst>
        </xdr:cNvPr>
        <xdr:cNvSpPr txBox="1"/>
      </xdr:nvSpPr>
      <xdr:spPr>
        <a:xfrm>
          <a:off x="339725" y="544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493E68E-32B2-48F8-B814-1B27FEAD2677}"/>
            </a:ext>
          </a:extLst>
        </xdr:cNvPr>
        <xdr:cNvCxnSpPr/>
      </xdr:nvCxnSpPr>
      <xdr:spPr>
        <a:xfrm>
          <a:off x="6858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5A18DD60-6C4D-4F97-8C7B-1561983EE64B}"/>
            </a:ext>
          </a:extLst>
        </xdr:cNvPr>
        <xdr:cNvSpPr txBox="1"/>
      </xdr:nvSpPr>
      <xdr:spPr>
        <a:xfrm>
          <a:off x="339725" y="5001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57E309C-8EC4-4602-B90D-5A379DB36451}"/>
            </a:ext>
          </a:extLst>
        </xdr:cNvPr>
        <xdr:cNvSpPr/>
      </xdr:nvSpPr>
      <xdr:spPr>
        <a:xfrm>
          <a:off x="6858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69215</xdr:rowOff>
    </xdr:to>
    <xdr:cxnSp macro="">
      <xdr:nvCxnSpPr>
        <xdr:cNvPr id="55" name="直線コネクタ 54">
          <a:extLst>
            <a:ext uri="{FF2B5EF4-FFF2-40B4-BE49-F238E27FC236}">
              <a16:creationId xmlns:a16="http://schemas.microsoft.com/office/drawing/2014/main" id="{06C48FC0-96D9-4D32-9362-B8F28F1D53A8}"/>
            </a:ext>
          </a:extLst>
        </xdr:cNvPr>
        <xdr:cNvCxnSpPr/>
      </xdr:nvCxnSpPr>
      <xdr:spPr>
        <a:xfrm flipV="1">
          <a:off x="4177665" y="5547360"/>
          <a:ext cx="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73025</xdr:rowOff>
    </xdr:from>
    <xdr:ext cx="405130" cy="259080"/>
    <xdr:sp macro="" textlink="">
      <xdr:nvSpPr>
        <xdr:cNvPr id="56" name="【道路】&#10;有形固定資産減価償却率最小値テキスト">
          <a:extLst>
            <a:ext uri="{FF2B5EF4-FFF2-40B4-BE49-F238E27FC236}">
              <a16:creationId xmlns:a16="http://schemas.microsoft.com/office/drawing/2014/main" id="{7B8B76A7-ABAB-417E-8873-1ACA29F83C40}"/>
            </a:ext>
          </a:extLst>
        </xdr:cNvPr>
        <xdr:cNvSpPr txBox="1"/>
      </xdr:nvSpPr>
      <xdr:spPr>
        <a:xfrm>
          <a:off x="4216400" y="6677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69215</xdr:rowOff>
    </xdr:from>
    <xdr:to>
      <xdr:col>24</xdr:col>
      <xdr:colOff>152400</xdr:colOff>
      <xdr:row>40</xdr:row>
      <xdr:rowOff>69215</xdr:rowOff>
    </xdr:to>
    <xdr:cxnSp macro="">
      <xdr:nvCxnSpPr>
        <xdr:cNvPr id="57" name="直線コネクタ 56">
          <a:extLst>
            <a:ext uri="{FF2B5EF4-FFF2-40B4-BE49-F238E27FC236}">
              <a16:creationId xmlns:a16="http://schemas.microsoft.com/office/drawing/2014/main" id="{A7153C31-46D0-4FB8-9E9A-228FE3475827}"/>
            </a:ext>
          </a:extLst>
        </xdr:cNvPr>
        <xdr:cNvCxnSpPr/>
      </xdr:nvCxnSpPr>
      <xdr:spPr>
        <a:xfrm>
          <a:off x="4108450" y="66732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45720</xdr:rowOff>
    </xdr:from>
    <xdr:ext cx="405130" cy="259080"/>
    <xdr:sp macro="" textlink="">
      <xdr:nvSpPr>
        <xdr:cNvPr id="58" name="【道路】&#10;有形固定資産減価償却率最大値テキスト">
          <a:extLst>
            <a:ext uri="{FF2B5EF4-FFF2-40B4-BE49-F238E27FC236}">
              <a16:creationId xmlns:a16="http://schemas.microsoft.com/office/drawing/2014/main" id="{2918D075-2917-4492-BD59-C97ED95E38B1}"/>
            </a:ext>
          </a:extLst>
        </xdr:cNvPr>
        <xdr:cNvSpPr txBox="1"/>
      </xdr:nvSpPr>
      <xdr:spPr>
        <a:xfrm>
          <a:off x="4216400" y="5328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C8D864DB-C769-4B00-86A7-AED524CD5E9F}"/>
            </a:ext>
          </a:extLst>
        </xdr:cNvPr>
        <xdr:cNvCxnSpPr/>
      </xdr:nvCxnSpPr>
      <xdr:spPr>
        <a:xfrm>
          <a:off x="4108450" y="55473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17780</xdr:rowOff>
    </xdr:from>
    <xdr:ext cx="405130" cy="255270"/>
    <xdr:sp macro="" textlink="">
      <xdr:nvSpPr>
        <xdr:cNvPr id="60" name="【道路】&#10;有形固定資産減価償却率平均値テキスト">
          <a:extLst>
            <a:ext uri="{FF2B5EF4-FFF2-40B4-BE49-F238E27FC236}">
              <a16:creationId xmlns:a16="http://schemas.microsoft.com/office/drawing/2014/main" id="{FF2466E5-364D-444E-BB60-0CFF80FCD2DB}"/>
            </a:ext>
          </a:extLst>
        </xdr:cNvPr>
        <xdr:cNvSpPr txBox="1"/>
      </xdr:nvSpPr>
      <xdr:spPr>
        <a:xfrm>
          <a:off x="4216400" y="612648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39370</xdr:rowOff>
    </xdr:from>
    <xdr:to>
      <xdr:col>24</xdr:col>
      <xdr:colOff>114300</xdr:colOff>
      <xdr:row>37</xdr:row>
      <xdr:rowOff>140970</xdr:rowOff>
    </xdr:to>
    <xdr:sp macro="" textlink="">
      <xdr:nvSpPr>
        <xdr:cNvPr id="61" name="フローチャート: 判断 60">
          <a:extLst>
            <a:ext uri="{FF2B5EF4-FFF2-40B4-BE49-F238E27FC236}">
              <a16:creationId xmlns:a16="http://schemas.microsoft.com/office/drawing/2014/main" id="{61A0A8A4-4FE3-4EDC-9A2D-4DB097C0F98D}"/>
            </a:ext>
          </a:extLst>
        </xdr:cNvPr>
        <xdr:cNvSpPr/>
      </xdr:nvSpPr>
      <xdr:spPr>
        <a:xfrm>
          <a:off x="4127500" y="614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167005</xdr:rowOff>
    </xdr:from>
    <xdr:to>
      <xdr:col>20</xdr:col>
      <xdr:colOff>38100</xdr:colOff>
      <xdr:row>37</xdr:row>
      <xdr:rowOff>97790</xdr:rowOff>
    </xdr:to>
    <xdr:sp macro="" textlink="">
      <xdr:nvSpPr>
        <xdr:cNvPr id="62" name="フローチャート: 判断 61">
          <a:extLst>
            <a:ext uri="{FF2B5EF4-FFF2-40B4-BE49-F238E27FC236}">
              <a16:creationId xmlns:a16="http://schemas.microsoft.com/office/drawing/2014/main" id="{05C7D4EE-1345-4BA3-9576-0284B73F6FF2}"/>
            </a:ext>
          </a:extLst>
        </xdr:cNvPr>
        <xdr:cNvSpPr/>
      </xdr:nvSpPr>
      <xdr:spPr>
        <a:xfrm>
          <a:off x="3384550" y="6110605"/>
          <a:ext cx="825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123825</xdr:rowOff>
    </xdr:from>
    <xdr:to>
      <xdr:col>15</xdr:col>
      <xdr:colOff>101600</xdr:colOff>
      <xdr:row>37</xdr:row>
      <xdr:rowOff>53975</xdr:rowOff>
    </xdr:to>
    <xdr:sp macro="" textlink="">
      <xdr:nvSpPr>
        <xdr:cNvPr id="63" name="フローチャート: 判断 62">
          <a:extLst>
            <a:ext uri="{FF2B5EF4-FFF2-40B4-BE49-F238E27FC236}">
              <a16:creationId xmlns:a16="http://schemas.microsoft.com/office/drawing/2014/main" id="{99D3BD06-6803-480D-96DB-BC41EC8A6504}"/>
            </a:ext>
          </a:extLst>
        </xdr:cNvPr>
        <xdr:cNvSpPr/>
      </xdr:nvSpPr>
      <xdr:spPr>
        <a:xfrm>
          <a:off x="2571750" y="6067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89535</xdr:rowOff>
    </xdr:from>
    <xdr:to>
      <xdr:col>10</xdr:col>
      <xdr:colOff>165100</xdr:colOff>
      <xdr:row>37</xdr:row>
      <xdr:rowOff>19685</xdr:rowOff>
    </xdr:to>
    <xdr:sp macro="" textlink="">
      <xdr:nvSpPr>
        <xdr:cNvPr id="64" name="フローチャート: 判断 63">
          <a:extLst>
            <a:ext uri="{FF2B5EF4-FFF2-40B4-BE49-F238E27FC236}">
              <a16:creationId xmlns:a16="http://schemas.microsoft.com/office/drawing/2014/main" id="{285651CC-67B3-4B44-AD75-839D48472207}"/>
            </a:ext>
          </a:extLst>
        </xdr:cNvPr>
        <xdr:cNvSpPr/>
      </xdr:nvSpPr>
      <xdr:spPr>
        <a:xfrm>
          <a:off x="1778000" y="60331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A439AE3F-4F57-4DEB-AE79-129099740501}"/>
            </a:ext>
          </a:extLst>
        </xdr:cNvPr>
        <xdr:cNvSpPr/>
      </xdr:nvSpPr>
      <xdr:spPr>
        <a:xfrm>
          <a:off x="984250" y="59918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5B4F9023-F5DE-40A0-869C-F723E2CAA06D}"/>
            </a:ext>
          </a:extLst>
        </xdr:cNvPr>
        <xdr:cNvSpPr txBox="1"/>
      </xdr:nvSpPr>
      <xdr:spPr>
        <a:xfrm>
          <a:off x="40068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A62E1830-01A3-4FF3-9D34-82086871C1BF}"/>
            </a:ext>
          </a:extLst>
        </xdr:cNvPr>
        <xdr:cNvSpPr txBox="1"/>
      </xdr:nvSpPr>
      <xdr:spPr>
        <a:xfrm>
          <a:off x="32575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AAD1ADA4-3975-4F92-9B7D-BF6780B28798}"/>
            </a:ext>
          </a:extLst>
        </xdr:cNvPr>
        <xdr:cNvSpPr txBox="1"/>
      </xdr:nvSpPr>
      <xdr:spPr>
        <a:xfrm>
          <a:off x="24511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43D52DCC-0DCC-4DA1-84DA-88BA9AF4D749}"/>
            </a:ext>
          </a:extLst>
        </xdr:cNvPr>
        <xdr:cNvSpPr txBox="1"/>
      </xdr:nvSpPr>
      <xdr:spPr>
        <a:xfrm>
          <a:off x="1657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E57F119F-1FCF-4664-BED6-7F8F8EB7B396}"/>
            </a:ext>
          </a:extLst>
        </xdr:cNvPr>
        <xdr:cNvSpPr txBox="1"/>
      </xdr:nvSpPr>
      <xdr:spPr>
        <a:xfrm>
          <a:off x="857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45720</xdr:rowOff>
    </xdr:from>
    <xdr:to>
      <xdr:col>24</xdr:col>
      <xdr:colOff>114300</xdr:colOff>
      <xdr:row>36</xdr:row>
      <xdr:rowOff>147320</xdr:rowOff>
    </xdr:to>
    <xdr:sp macro="" textlink="">
      <xdr:nvSpPr>
        <xdr:cNvPr id="71" name="楕円 70">
          <a:extLst>
            <a:ext uri="{FF2B5EF4-FFF2-40B4-BE49-F238E27FC236}">
              <a16:creationId xmlns:a16="http://schemas.microsoft.com/office/drawing/2014/main" id="{6E897F65-7293-4394-AF55-9C53DF8A0801}"/>
            </a:ext>
          </a:extLst>
        </xdr:cNvPr>
        <xdr:cNvSpPr/>
      </xdr:nvSpPr>
      <xdr:spPr>
        <a:xfrm>
          <a:off x="41275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68580</xdr:rowOff>
    </xdr:from>
    <xdr:ext cx="405130" cy="259080"/>
    <xdr:sp macro="" textlink="">
      <xdr:nvSpPr>
        <xdr:cNvPr id="72" name="【道路】&#10;有形固定資産減価償却率該当値テキスト">
          <a:extLst>
            <a:ext uri="{FF2B5EF4-FFF2-40B4-BE49-F238E27FC236}">
              <a16:creationId xmlns:a16="http://schemas.microsoft.com/office/drawing/2014/main" id="{1722CE9C-6939-4950-8FF7-E5451B3833AE}"/>
            </a:ext>
          </a:extLst>
        </xdr:cNvPr>
        <xdr:cNvSpPr txBox="1"/>
      </xdr:nvSpPr>
      <xdr:spPr>
        <a:xfrm>
          <a:off x="4216400" y="5847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39370</xdr:rowOff>
    </xdr:from>
    <xdr:to>
      <xdr:col>20</xdr:col>
      <xdr:colOff>38100</xdr:colOff>
      <xdr:row>36</xdr:row>
      <xdr:rowOff>140970</xdr:rowOff>
    </xdr:to>
    <xdr:sp macro="" textlink="">
      <xdr:nvSpPr>
        <xdr:cNvPr id="73" name="楕円 72">
          <a:extLst>
            <a:ext uri="{FF2B5EF4-FFF2-40B4-BE49-F238E27FC236}">
              <a16:creationId xmlns:a16="http://schemas.microsoft.com/office/drawing/2014/main" id="{54EDBDEA-A970-46A9-BDB6-A6B07B0AFAC3}"/>
            </a:ext>
          </a:extLst>
        </xdr:cNvPr>
        <xdr:cNvSpPr/>
      </xdr:nvSpPr>
      <xdr:spPr>
        <a:xfrm>
          <a:off x="3384550" y="5982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90170</xdr:rowOff>
    </xdr:from>
    <xdr:to>
      <xdr:col>24</xdr:col>
      <xdr:colOff>63500</xdr:colOff>
      <xdr:row>36</xdr:row>
      <xdr:rowOff>96520</xdr:rowOff>
    </xdr:to>
    <xdr:cxnSp macro="">
      <xdr:nvCxnSpPr>
        <xdr:cNvPr id="74" name="直線コネクタ 73">
          <a:extLst>
            <a:ext uri="{FF2B5EF4-FFF2-40B4-BE49-F238E27FC236}">
              <a16:creationId xmlns:a16="http://schemas.microsoft.com/office/drawing/2014/main" id="{19A61F6D-CE85-4679-8299-A1D46B3A8C68}"/>
            </a:ext>
          </a:extLst>
        </xdr:cNvPr>
        <xdr:cNvCxnSpPr/>
      </xdr:nvCxnSpPr>
      <xdr:spPr>
        <a:xfrm>
          <a:off x="3429000" y="6033770"/>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27940</xdr:rowOff>
    </xdr:from>
    <xdr:to>
      <xdr:col>15</xdr:col>
      <xdr:colOff>101600</xdr:colOff>
      <xdr:row>36</xdr:row>
      <xdr:rowOff>129540</xdr:rowOff>
    </xdr:to>
    <xdr:sp macro="" textlink="">
      <xdr:nvSpPr>
        <xdr:cNvPr id="75" name="楕円 74">
          <a:extLst>
            <a:ext uri="{FF2B5EF4-FFF2-40B4-BE49-F238E27FC236}">
              <a16:creationId xmlns:a16="http://schemas.microsoft.com/office/drawing/2014/main" id="{C386EF8E-BC0C-4E67-886F-8951A211036D}"/>
            </a:ext>
          </a:extLst>
        </xdr:cNvPr>
        <xdr:cNvSpPr/>
      </xdr:nvSpPr>
      <xdr:spPr>
        <a:xfrm>
          <a:off x="2571750" y="597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78740</xdr:rowOff>
    </xdr:from>
    <xdr:to>
      <xdr:col>19</xdr:col>
      <xdr:colOff>177800</xdr:colOff>
      <xdr:row>36</xdr:row>
      <xdr:rowOff>90170</xdr:rowOff>
    </xdr:to>
    <xdr:cxnSp macro="">
      <xdr:nvCxnSpPr>
        <xdr:cNvPr id="76" name="直線コネクタ 75">
          <a:extLst>
            <a:ext uri="{FF2B5EF4-FFF2-40B4-BE49-F238E27FC236}">
              <a16:creationId xmlns:a16="http://schemas.microsoft.com/office/drawing/2014/main" id="{22466377-8EB9-49CF-BD1D-B33042DA21D5}"/>
            </a:ext>
          </a:extLst>
        </xdr:cNvPr>
        <xdr:cNvCxnSpPr/>
      </xdr:nvCxnSpPr>
      <xdr:spPr>
        <a:xfrm>
          <a:off x="2622550" y="602234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80010</xdr:rowOff>
    </xdr:from>
    <xdr:to>
      <xdr:col>10</xdr:col>
      <xdr:colOff>165100</xdr:colOff>
      <xdr:row>37</xdr:row>
      <xdr:rowOff>10160</xdr:rowOff>
    </xdr:to>
    <xdr:sp macro="" textlink="">
      <xdr:nvSpPr>
        <xdr:cNvPr id="77" name="楕円 76">
          <a:extLst>
            <a:ext uri="{FF2B5EF4-FFF2-40B4-BE49-F238E27FC236}">
              <a16:creationId xmlns:a16="http://schemas.microsoft.com/office/drawing/2014/main" id="{E75A528B-6F4C-4FF2-97DE-A19E8A87A769}"/>
            </a:ext>
          </a:extLst>
        </xdr:cNvPr>
        <xdr:cNvSpPr/>
      </xdr:nvSpPr>
      <xdr:spPr>
        <a:xfrm>
          <a:off x="1778000" y="6023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78740</xdr:rowOff>
    </xdr:from>
    <xdr:to>
      <xdr:col>15</xdr:col>
      <xdr:colOff>50800</xdr:colOff>
      <xdr:row>36</xdr:row>
      <xdr:rowOff>130810</xdr:rowOff>
    </xdr:to>
    <xdr:cxnSp macro="">
      <xdr:nvCxnSpPr>
        <xdr:cNvPr id="78" name="直線コネクタ 77">
          <a:extLst>
            <a:ext uri="{FF2B5EF4-FFF2-40B4-BE49-F238E27FC236}">
              <a16:creationId xmlns:a16="http://schemas.microsoft.com/office/drawing/2014/main" id="{75E92ADE-AF89-448F-A067-6ED3A303A10A}"/>
            </a:ext>
          </a:extLst>
        </xdr:cNvPr>
        <xdr:cNvCxnSpPr/>
      </xdr:nvCxnSpPr>
      <xdr:spPr>
        <a:xfrm flipV="1">
          <a:off x="1828800" y="6022340"/>
          <a:ext cx="7937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62230</xdr:rowOff>
    </xdr:from>
    <xdr:to>
      <xdr:col>6</xdr:col>
      <xdr:colOff>38100</xdr:colOff>
      <xdr:row>36</xdr:row>
      <xdr:rowOff>163830</xdr:rowOff>
    </xdr:to>
    <xdr:sp macro="" textlink="">
      <xdr:nvSpPr>
        <xdr:cNvPr id="79" name="楕円 78">
          <a:extLst>
            <a:ext uri="{FF2B5EF4-FFF2-40B4-BE49-F238E27FC236}">
              <a16:creationId xmlns:a16="http://schemas.microsoft.com/office/drawing/2014/main" id="{5B622430-D1CD-4454-82C8-5B80EF2ED78B}"/>
            </a:ext>
          </a:extLst>
        </xdr:cNvPr>
        <xdr:cNvSpPr/>
      </xdr:nvSpPr>
      <xdr:spPr>
        <a:xfrm>
          <a:off x="984250" y="60058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113030</xdr:rowOff>
    </xdr:from>
    <xdr:to>
      <xdr:col>10</xdr:col>
      <xdr:colOff>114300</xdr:colOff>
      <xdr:row>36</xdr:row>
      <xdr:rowOff>130810</xdr:rowOff>
    </xdr:to>
    <xdr:cxnSp macro="">
      <xdr:nvCxnSpPr>
        <xdr:cNvPr id="80" name="直線コネクタ 79">
          <a:extLst>
            <a:ext uri="{FF2B5EF4-FFF2-40B4-BE49-F238E27FC236}">
              <a16:creationId xmlns:a16="http://schemas.microsoft.com/office/drawing/2014/main" id="{AEF0F9D2-32D2-4A84-ACE7-B0269DCDBF86}"/>
            </a:ext>
          </a:extLst>
        </xdr:cNvPr>
        <xdr:cNvCxnSpPr/>
      </xdr:nvCxnSpPr>
      <xdr:spPr>
        <a:xfrm>
          <a:off x="1028700" y="6056630"/>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88265</xdr:rowOff>
    </xdr:from>
    <xdr:ext cx="405130" cy="255270"/>
    <xdr:sp macro="" textlink="">
      <xdr:nvSpPr>
        <xdr:cNvPr id="81" name="n_1aveValue【道路】&#10;有形固定資産減価償却率">
          <a:extLst>
            <a:ext uri="{FF2B5EF4-FFF2-40B4-BE49-F238E27FC236}">
              <a16:creationId xmlns:a16="http://schemas.microsoft.com/office/drawing/2014/main" id="{4349C198-35EF-4E15-ACAE-02A732C1EFC6}"/>
            </a:ext>
          </a:extLst>
        </xdr:cNvPr>
        <xdr:cNvSpPr txBox="1"/>
      </xdr:nvSpPr>
      <xdr:spPr>
        <a:xfrm>
          <a:off x="3239135" y="61969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45085</xdr:rowOff>
    </xdr:from>
    <xdr:ext cx="401320" cy="258445"/>
    <xdr:sp macro="" textlink="">
      <xdr:nvSpPr>
        <xdr:cNvPr id="82" name="n_2aveValue【道路】&#10;有形固定資産減価償却率">
          <a:extLst>
            <a:ext uri="{FF2B5EF4-FFF2-40B4-BE49-F238E27FC236}">
              <a16:creationId xmlns:a16="http://schemas.microsoft.com/office/drawing/2014/main" id="{E6F37CE0-3702-40B0-86FD-510A03FECFDA}"/>
            </a:ext>
          </a:extLst>
        </xdr:cNvPr>
        <xdr:cNvSpPr txBox="1"/>
      </xdr:nvSpPr>
      <xdr:spPr>
        <a:xfrm>
          <a:off x="2439035" y="615378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10795</xdr:rowOff>
    </xdr:from>
    <xdr:ext cx="401320" cy="258445"/>
    <xdr:sp macro="" textlink="">
      <xdr:nvSpPr>
        <xdr:cNvPr id="83" name="n_3aveValue【道路】&#10;有形固定資産減価償却率">
          <a:extLst>
            <a:ext uri="{FF2B5EF4-FFF2-40B4-BE49-F238E27FC236}">
              <a16:creationId xmlns:a16="http://schemas.microsoft.com/office/drawing/2014/main" id="{BB07B19A-5357-431F-9FCC-5CC0D1E050EA}"/>
            </a:ext>
          </a:extLst>
        </xdr:cNvPr>
        <xdr:cNvSpPr txBox="1"/>
      </xdr:nvSpPr>
      <xdr:spPr>
        <a:xfrm>
          <a:off x="1645285" y="611949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166370</xdr:rowOff>
    </xdr:from>
    <xdr:ext cx="401320" cy="255270"/>
    <xdr:sp macro="" textlink="">
      <xdr:nvSpPr>
        <xdr:cNvPr id="84" name="n_4aveValue【道路】&#10;有形固定資産減価償却率">
          <a:extLst>
            <a:ext uri="{FF2B5EF4-FFF2-40B4-BE49-F238E27FC236}">
              <a16:creationId xmlns:a16="http://schemas.microsoft.com/office/drawing/2014/main" id="{01438DE7-26F0-40E6-B02B-1D422904EC6A}"/>
            </a:ext>
          </a:extLst>
        </xdr:cNvPr>
        <xdr:cNvSpPr txBox="1"/>
      </xdr:nvSpPr>
      <xdr:spPr>
        <a:xfrm>
          <a:off x="851535" y="57797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157480</xdr:rowOff>
    </xdr:from>
    <xdr:ext cx="405130" cy="255270"/>
    <xdr:sp macro="" textlink="">
      <xdr:nvSpPr>
        <xdr:cNvPr id="85" name="n_1mainValue【道路】&#10;有形固定資産減価償却率">
          <a:extLst>
            <a:ext uri="{FF2B5EF4-FFF2-40B4-BE49-F238E27FC236}">
              <a16:creationId xmlns:a16="http://schemas.microsoft.com/office/drawing/2014/main" id="{7799FF64-D8E3-42A2-803F-2F42706EAFCC}"/>
            </a:ext>
          </a:extLst>
        </xdr:cNvPr>
        <xdr:cNvSpPr txBox="1"/>
      </xdr:nvSpPr>
      <xdr:spPr>
        <a:xfrm>
          <a:off x="3239135" y="577088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146050</xdr:rowOff>
    </xdr:from>
    <xdr:ext cx="401320" cy="255270"/>
    <xdr:sp macro="" textlink="">
      <xdr:nvSpPr>
        <xdr:cNvPr id="86" name="n_2mainValue【道路】&#10;有形固定資産減価償却率">
          <a:extLst>
            <a:ext uri="{FF2B5EF4-FFF2-40B4-BE49-F238E27FC236}">
              <a16:creationId xmlns:a16="http://schemas.microsoft.com/office/drawing/2014/main" id="{A331589E-E52E-413B-9CB2-AAE55B6DD94D}"/>
            </a:ext>
          </a:extLst>
        </xdr:cNvPr>
        <xdr:cNvSpPr txBox="1"/>
      </xdr:nvSpPr>
      <xdr:spPr>
        <a:xfrm>
          <a:off x="2439035" y="57594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26670</xdr:rowOff>
    </xdr:from>
    <xdr:ext cx="401320" cy="259080"/>
    <xdr:sp macro="" textlink="">
      <xdr:nvSpPr>
        <xdr:cNvPr id="87" name="n_3mainValue【道路】&#10;有形固定資産減価償却率">
          <a:extLst>
            <a:ext uri="{FF2B5EF4-FFF2-40B4-BE49-F238E27FC236}">
              <a16:creationId xmlns:a16="http://schemas.microsoft.com/office/drawing/2014/main" id="{49D88F2B-9DB0-424F-B604-C4A722708260}"/>
            </a:ext>
          </a:extLst>
        </xdr:cNvPr>
        <xdr:cNvSpPr txBox="1"/>
      </xdr:nvSpPr>
      <xdr:spPr>
        <a:xfrm>
          <a:off x="1645285" y="58051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154940</xdr:rowOff>
    </xdr:from>
    <xdr:ext cx="401320" cy="255270"/>
    <xdr:sp macro="" textlink="">
      <xdr:nvSpPr>
        <xdr:cNvPr id="88" name="n_4mainValue【道路】&#10;有形固定資産減価償却率">
          <a:extLst>
            <a:ext uri="{FF2B5EF4-FFF2-40B4-BE49-F238E27FC236}">
              <a16:creationId xmlns:a16="http://schemas.microsoft.com/office/drawing/2014/main" id="{4BBDA98B-D4D4-44B2-965D-62683D9C6005}"/>
            </a:ext>
          </a:extLst>
        </xdr:cNvPr>
        <xdr:cNvSpPr txBox="1"/>
      </xdr:nvSpPr>
      <xdr:spPr>
        <a:xfrm>
          <a:off x="851535" y="60985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232C398-AB03-4AF1-ABD9-11F351D7DD09}"/>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83C038B-EF07-418A-99E0-446CA8FE7C8D}"/>
            </a:ext>
          </a:extLst>
        </xdr:cNvPr>
        <xdr:cNvSpPr/>
      </xdr:nvSpPr>
      <xdr:spPr>
        <a:xfrm>
          <a:off x="60642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E06E320-41F8-43FD-9772-DE1A06A04F4F}"/>
            </a:ext>
          </a:extLst>
        </xdr:cNvPr>
        <xdr:cNvSpPr/>
      </xdr:nvSpPr>
      <xdr:spPr>
        <a:xfrm>
          <a:off x="60642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31B0F14-0A97-484F-A33B-CB50B25B87FB}"/>
            </a:ext>
          </a:extLst>
        </xdr:cNvPr>
        <xdr:cNvSpPr/>
      </xdr:nvSpPr>
      <xdr:spPr>
        <a:xfrm>
          <a:off x="69850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7B964A8-B47E-4D3E-9676-2B46AF8F58D5}"/>
            </a:ext>
          </a:extLst>
        </xdr:cNvPr>
        <xdr:cNvSpPr/>
      </xdr:nvSpPr>
      <xdr:spPr>
        <a:xfrm>
          <a:off x="69850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8A10345-6C84-4F8A-BC6C-1D0CE9CF99AF}"/>
            </a:ext>
          </a:extLst>
        </xdr:cNvPr>
        <xdr:cNvSpPr/>
      </xdr:nvSpPr>
      <xdr:spPr>
        <a:xfrm>
          <a:off x="8013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7AF4E67-96A6-47B4-8323-231FB127AC5E}"/>
            </a:ext>
          </a:extLst>
        </xdr:cNvPr>
        <xdr:cNvSpPr/>
      </xdr:nvSpPr>
      <xdr:spPr>
        <a:xfrm>
          <a:off x="8013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55CDFF9-BD0D-430C-B15A-A38E5F16684F}"/>
            </a:ext>
          </a:extLst>
        </xdr:cNvPr>
        <xdr:cNvSpPr/>
      </xdr:nvSpPr>
      <xdr:spPr>
        <a:xfrm>
          <a:off x="595630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9725" cy="225425"/>
    <xdr:sp macro="" textlink="">
      <xdr:nvSpPr>
        <xdr:cNvPr id="97" name="テキスト ボックス 96">
          <a:extLst>
            <a:ext uri="{FF2B5EF4-FFF2-40B4-BE49-F238E27FC236}">
              <a16:creationId xmlns:a16="http://schemas.microsoft.com/office/drawing/2014/main" id="{63F66917-9D75-456F-B418-DA08A76ED266}"/>
            </a:ext>
          </a:extLst>
        </xdr:cNvPr>
        <xdr:cNvSpPr txBox="1"/>
      </xdr:nvSpPr>
      <xdr:spPr>
        <a:xfrm>
          <a:off x="5918200" y="4953000"/>
          <a:ext cx="3397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40E9C6E-6DAD-4F5E-8BAE-8308575D9035}"/>
            </a:ext>
          </a:extLst>
        </xdr:cNvPr>
        <xdr:cNvCxnSpPr/>
      </xdr:nvCxnSpPr>
      <xdr:spPr>
        <a:xfrm>
          <a:off x="5956300" y="7340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44C5764-B3ED-4058-A8A5-83095FDB1257}"/>
            </a:ext>
          </a:extLst>
        </xdr:cNvPr>
        <xdr:cNvCxnSpPr/>
      </xdr:nvCxnSpPr>
      <xdr:spPr>
        <a:xfrm>
          <a:off x="5956300" y="6972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3550" cy="259080"/>
    <xdr:sp macro="" textlink="">
      <xdr:nvSpPr>
        <xdr:cNvPr id="100" name="テキスト ボックス 99">
          <a:extLst>
            <a:ext uri="{FF2B5EF4-FFF2-40B4-BE49-F238E27FC236}">
              <a16:creationId xmlns:a16="http://schemas.microsoft.com/office/drawing/2014/main" id="{2469995A-C7B2-4A3C-900A-2C02ABA7CA7F}"/>
            </a:ext>
          </a:extLst>
        </xdr:cNvPr>
        <xdr:cNvSpPr txBox="1"/>
      </xdr:nvSpPr>
      <xdr:spPr>
        <a:xfrm>
          <a:off x="5527040" y="68364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5E76B65-78EF-48E2-B926-F78ABE5FFB07}"/>
            </a:ext>
          </a:extLst>
        </xdr:cNvPr>
        <xdr:cNvCxnSpPr/>
      </xdr:nvCxnSpPr>
      <xdr:spPr>
        <a:xfrm>
          <a:off x="5956300" y="660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5270"/>
    <xdr:sp macro="" textlink="">
      <xdr:nvSpPr>
        <xdr:cNvPr id="102" name="テキスト ボックス 101">
          <a:extLst>
            <a:ext uri="{FF2B5EF4-FFF2-40B4-BE49-F238E27FC236}">
              <a16:creationId xmlns:a16="http://schemas.microsoft.com/office/drawing/2014/main" id="{C22ABFD7-621E-4FC2-B63C-B382AA0AAC32}"/>
            </a:ext>
          </a:extLst>
        </xdr:cNvPr>
        <xdr:cNvSpPr txBox="1"/>
      </xdr:nvSpPr>
      <xdr:spPr>
        <a:xfrm>
          <a:off x="5481955" y="64681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3634883-E6E7-44F0-87FB-F2EA171799EA}"/>
            </a:ext>
          </a:extLst>
        </xdr:cNvPr>
        <xdr:cNvCxnSpPr/>
      </xdr:nvCxnSpPr>
      <xdr:spPr>
        <a:xfrm>
          <a:off x="5956300" y="6242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4" name="テキスト ボックス 103">
          <a:extLst>
            <a:ext uri="{FF2B5EF4-FFF2-40B4-BE49-F238E27FC236}">
              <a16:creationId xmlns:a16="http://schemas.microsoft.com/office/drawing/2014/main" id="{FDF82B17-50FC-4E29-BB0E-824E8AD3C557}"/>
            </a:ext>
          </a:extLst>
        </xdr:cNvPr>
        <xdr:cNvSpPr txBox="1"/>
      </xdr:nvSpPr>
      <xdr:spPr>
        <a:xfrm>
          <a:off x="548195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45123AA-EE96-4A4B-A78A-C5505A6EE370}"/>
            </a:ext>
          </a:extLst>
        </xdr:cNvPr>
        <xdr:cNvCxnSpPr/>
      </xdr:nvCxnSpPr>
      <xdr:spPr>
        <a:xfrm>
          <a:off x="5956300" y="5873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6" name="テキスト ボックス 105">
          <a:extLst>
            <a:ext uri="{FF2B5EF4-FFF2-40B4-BE49-F238E27FC236}">
              <a16:creationId xmlns:a16="http://schemas.microsoft.com/office/drawing/2014/main" id="{CFB7D176-F55E-49C0-851E-5637FD7ACFD1}"/>
            </a:ext>
          </a:extLst>
        </xdr:cNvPr>
        <xdr:cNvSpPr txBox="1"/>
      </xdr:nvSpPr>
      <xdr:spPr>
        <a:xfrm>
          <a:off x="5481955" y="5737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0F1DE6F-456E-48D7-B746-03EFE596C71E}"/>
            </a:ext>
          </a:extLst>
        </xdr:cNvPr>
        <xdr:cNvCxnSpPr/>
      </xdr:nvCxnSpPr>
      <xdr:spPr>
        <a:xfrm>
          <a:off x="5956300" y="5505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5270"/>
    <xdr:sp macro="" textlink="">
      <xdr:nvSpPr>
        <xdr:cNvPr id="108" name="テキスト ボックス 107">
          <a:extLst>
            <a:ext uri="{FF2B5EF4-FFF2-40B4-BE49-F238E27FC236}">
              <a16:creationId xmlns:a16="http://schemas.microsoft.com/office/drawing/2014/main" id="{D35A1727-EDD5-4008-B7B6-54E5BD683F31}"/>
            </a:ext>
          </a:extLst>
        </xdr:cNvPr>
        <xdr:cNvSpPr txBox="1"/>
      </xdr:nvSpPr>
      <xdr:spPr>
        <a:xfrm>
          <a:off x="5481955" y="5369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AACF0CA-2461-4CBF-81B2-AD39CF2F6504}"/>
            </a:ext>
          </a:extLst>
        </xdr:cNvPr>
        <xdr:cNvCxnSpPr/>
      </xdr:nvCxnSpPr>
      <xdr:spPr>
        <a:xfrm>
          <a:off x="5956300" y="5137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0" name="テキスト ボックス 109">
          <a:extLst>
            <a:ext uri="{FF2B5EF4-FFF2-40B4-BE49-F238E27FC236}">
              <a16:creationId xmlns:a16="http://schemas.microsoft.com/office/drawing/2014/main" id="{6861DAC5-FCC4-44D9-B3F4-BAF24504D805}"/>
            </a:ext>
          </a:extLst>
        </xdr:cNvPr>
        <xdr:cNvSpPr txBox="1"/>
      </xdr:nvSpPr>
      <xdr:spPr>
        <a:xfrm>
          <a:off x="5481955" y="5001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4198083-97A6-4E25-AB82-351ED0262712}"/>
            </a:ext>
          </a:extLst>
        </xdr:cNvPr>
        <xdr:cNvSpPr/>
      </xdr:nvSpPr>
      <xdr:spPr>
        <a:xfrm>
          <a:off x="595630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65405</xdr:rowOff>
    </xdr:from>
    <xdr:to>
      <xdr:col>54</xdr:col>
      <xdr:colOff>189865</xdr:colOff>
      <xdr:row>41</xdr:row>
      <xdr:rowOff>74930</xdr:rowOff>
    </xdr:to>
    <xdr:cxnSp macro="">
      <xdr:nvCxnSpPr>
        <xdr:cNvPr id="112" name="直線コネクタ 111">
          <a:extLst>
            <a:ext uri="{FF2B5EF4-FFF2-40B4-BE49-F238E27FC236}">
              <a16:creationId xmlns:a16="http://schemas.microsoft.com/office/drawing/2014/main" id="{9CB88BA6-A4A8-412A-B904-1B45ED218AF9}"/>
            </a:ext>
          </a:extLst>
        </xdr:cNvPr>
        <xdr:cNvCxnSpPr/>
      </xdr:nvCxnSpPr>
      <xdr:spPr>
        <a:xfrm flipV="1">
          <a:off x="9429115" y="5678805"/>
          <a:ext cx="0" cy="1165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78740</xdr:rowOff>
    </xdr:from>
    <xdr:ext cx="469900" cy="259080"/>
    <xdr:sp macro="" textlink="">
      <xdr:nvSpPr>
        <xdr:cNvPr id="113" name="【道路】&#10;一人当たり延長最小値テキスト">
          <a:extLst>
            <a:ext uri="{FF2B5EF4-FFF2-40B4-BE49-F238E27FC236}">
              <a16:creationId xmlns:a16="http://schemas.microsoft.com/office/drawing/2014/main" id="{C52A5AC6-EE59-40A4-83F2-99B6E1661BA4}"/>
            </a:ext>
          </a:extLst>
        </xdr:cNvPr>
        <xdr:cNvSpPr txBox="1"/>
      </xdr:nvSpPr>
      <xdr:spPr>
        <a:xfrm>
          <a:off x="9467850" y="6847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74930</xdr:rowOff>
    </xdr:from>
    <xdr:to>
      <xdr:col>55</xdr:col>
      <xdr:colOff>88900</xdr:colOff>
      <xdr:row>41</xdr:row>
      <xdr:rowOff>74930</xdr:rowOff>
    </xdr:to>
    <xdr:cxnSp macro="">
      <xdr:nvCxnSpPr>
        <xdr:cNvPr id="114" name="直線コネクタ 113">
          <a:extLst>
            <a:ext uri="{FF2B5EF4-FFF2-40B4-BE49-F238E27FC236}">
              <a16:creationId xmlns:a16="http://schemas.microsoft.com/office/drawing/2014/main" id="{0409789A-7968-42FE-94DC-5957CA16C256}"/>
            </a:ext>
          </a:extLst>
        </xdr:cNvPr>
        <xdr:cNvCxnSpPr/>
      </xdr:nvCxnSpPr>
      <xdr:spPr>
        <a:xfrm>
          <a:off x="9359900" y="6844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12065</xdr:rowOff>
    </xdr:from>
    <xdr:ext cx="534670" cy="259080"/>
    <xdr:sp macro="" textlink="">
      <xdr:nvSpPr>
        <xdr:cNvPr id="115" name="【道路】&#10;一人当たり延長最大値テキスト">
          <a:extLst>
            <a:ext uri="{FF2B5EF4-FFF2-40B4-BE49-F238E27FC236}">
              <a16:creationId xmlns:a16="http://schemas.microsoft.com/office/drawing/2014/main" id="{A8B3C631-07AD-434F-9094-0A0F61B208EB}"/>
            </a:ext>
          </a:extLst>
        </xdr:cNvPr>
        <xdr:cNvSpPr txBox="1"/>
      </xdr:nvSpPr>
      <xdr:spPr>
        <a:xfrm>
          <a:off x="9467850" y="54603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65405</xdr:rowOff>
    </xdr:from>
    <xdr:to>
      <xdr:col>55</xdr:col>
      <xdr:colOff>88900</xdr:colOff>
      <xdr:row>34</xdr:row>
      <xdr:rowOff>65405</xdr:rowOff>
    </xdr:to>
    <xdr:cxnSp macro="">
      <xdr:nvCxnSpPr>
        <xdr:cNvPr id="116" name="直線コネクタ 115">
          <a:extLst>
            <a:ext uri="{FF2B5EF4-FFF2-40B4-BE49-F238E27FC236}">
              <a16:creationId xmlns:a16="http://schemas.microsoft.com/office/drawing/2014/main" id="{5CAA1F84-2B49-4669-B177-4B75853F924C}"/>
            </a:ext>
          </a:extLst>
        </xdr:cNvPr>
        <xdr:cNvCxnSpPr/>
      </xdr:nvCxnSpPr>
      <xdr:spPr>
        <a:xfrm>
          <a:off x="9359900" y="5678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134620</xdr:rowOff>
    </xdr:from>
    <xdr:ext cx="534670" cy="255270"/>
    <xdr:sp macro="" textlink="">
      <xdr:nvSpPr>
        <xdr:cNvPr id="117" name="【道路】&#10;一人当たり延長平均値テキスト">
          <a:extLst>
            <a:ext uri="{FF2B5EF4-FFF2-40B4-BE49-F238E27FC236}">
              <a16:creationId xmlns:a16="http://schemas.microsoft.com/office/drawing/2014/main" id="{A5370431-7ABD-45C8-B6B8-6EDE8E70C5AD}"/>
            </a:ext>
          </a:extLst>
        </xdr:cNvPr>
        <xdr:cNvSpPr txBox="1"/>
      </xdr:nvSpPr>
      <xdr:spPr>
        <a:xfrm>
          <a:off x="9467850" y="640842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156210</xdr:rowOff>
    </xdr:from>
    <xdr:to>
      <xdr:col>55</xdr:col>
      <xdr:colOff>50800</xdr:colOff>
      <xdr:row>39</xdr:row>
      <xdr:rowOff>86360</xdr:rowOff>
    </xdr:to>
    <xdr:sp macro="" textlink="">
      <xdr:nvSpPr>
        <xdr:cNvPr id="118" name="フローチャート: 判断 117">
          <a:extLst>
            <a:ext uri="{FF2B5EF4-FFF2-40B4-BE49-F238E27FC236}">
              <a16:creationId xmlns:a16="http://schemas.microsoft.com/office/drawing/2014/main" id="{F4B1EB0E-41C2-4C86-870E-8BB12BF08388}"/>
            </a:ext>
          </a:extLst>
        </xdr:cNvPr>
        <xdr:cNvSpPr/>
      </xdr:nvSpPr>
      <xdr:spPr>
        <a:xfrm>
          <a:off x="9398000" y="64300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160655</xdr:rowOff>
    </xdr:from>
    <xdr:to>
      <xdr:col>50</xdr:col>
      <xdr:colOff>165100</xdr:colOff>
      <xdr:row>39</xdr:row>
      <xdr:rowOff>90805</xdr:rowOff>
    </xdr:to>
    <xdr:sp macro="" textlink="">
      <xdr:nvSpPr>
        <xdr:cNvPr id="119" name="フローチャート: 判断 118">
          <a:extLst>
            <a:ext uri="{FF2B5EF4-FFF2-40B4-BE49-F238E27FC236}">
              <a16:creationId xmlns:a16="http://schemas.microsoft.com/office/drawing/2014/main" id="{02F695F7-F1BA-425B-AC35-906D16C325B8}"/>
            </a:ext>
          </a:extLst>
        </xdr:cNvPr>
        <xdr:cNvSpPr/>
      </xdr:nvSpPr>
      <xdr:spPr>
        <a:xfrm>
          <a:off x="8636000" y="64344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120650</xdr:rowOff>
    </xdr:from>
    <xdr:to>
      <xdr:col>46</xdr:col>
      <xdr:colOff>38100</xdr:colOff>
      <xdr:row>39</xdr:row>
      <xdr:rowOff>50800</xdr:rowOff>
    </xdr:to>
    <xdr:sp macro="" textlink="">
      <xdr:nvSpPr>
        <xdr:cNvPr id="120" name="フローチャート: 判断 119">
          <a:extLst>
            <a:ext uri="{FF2B5EF4-FFF2-40B4-BE49-F238E27FC236}">
              <a16:creationId xmlns:a16="http://schemas.microsoft.com/office/drawing/2014/main" id="{2277BE21-E7FC-4322-AF5E-504FFD8B73D2}"/>
            </a:ext>
          </a:extLst>
        </xdr:cNvPr>
        <xdr:cNvSpPr/>
      </xdr:nvSpPr>
      <xdr:spPr>
        <a:xfrm>
          <a:off x="7842250" y="63944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117475</xdr:rowOff>
    </xdr:from>
    <xdr:to>
      <xdr:col>41</xdr:col>
      <xdr:colOff>101600</xdr:colOff>
      <xdr:row>39</xdr:row>
      <xdr:rowOff>47625</xdr:rowOff>
    </xdr:to>
    <xdr:sp macro="" textlink="">
      <xdr:nvSpPr>
        <xdr:cNvPr id="121" name="フローチャート: 判断 120">
          <a:extLst>
            <a:ext uri="{FF2B5EF4-FFF2-40B4-BE49-F238E27FC236}">
              <a16:creationId xmlns:a16="http://schemas.microsoft.com/office/drawing/2014/main" id="{402D59DD-88ED-4178-A9DE-0238C273717D}"/>
            </a:ext>
          </a:extLst>
        </xdr:cNvPr>
        <xdr:cNvSpPr/>
      </xdr:nvSpPr>
      <xdr:spPr>
        <a:xfrm>
          <a:off x="7029450" y="6391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169545</xdr:rowOff>
    </xdr:from>
    <xdr:to>
      <xdr:col>36</xdr:col>
      <xdr:colOff>165100</xdr:colOff>
      <xdr:row>39</xdr:row>
      <xdr:rowOff>99695</xdr:rowOff>
    </xdr:to>
    <xdr:sp macro="" textlink="">
      <xdr:nvSpPr>
        <xdr:cNvPr id="122" name="フローチャート: 判断 121">
          <a:extLst>
            <a:ext uri="{FF2B5EF4-FFF2-40B4-BE49-F238E27FC236}">
              <a16:creationId xmlns:a16="http://schemas.microsoft.com/office/drawing/2014/main" id="{BB91F744-E70E-43CB-BC7D-139DCF25D1A7}"/>
            </a:ext>
          </a:extLst>
        </xdr:cNvPr>
        <xdr:cNvSpPr/>
      </xdr:nvSpPr>
      <xdr:spPr>
        <a:xfrm>
          <a:off x="6235700" y="64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7A55659B-EE18-4E7A-AE8C-CDDCC4327FFB}"/>
            </a:ext>
          </a:extLst>
        </xdr:cNvPr>
        <xdr:cNvSpPr txBox="1"/>
      </xdr:nvSpPr>
      <xdr:spPr>
        <a:xfrm>
          <a:off x="92583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BA91779F-ED88-49F0-93BF-21EE44A0B8D1}"/>
            </a:ext>
          </a:extLst>
        </xdr:cNvPr>
        <xdr:cNvSpPr txBox="1"/>
      </xdr:nvSpPr>
      <xdr:spPr>
        <a:xfrm>
          <a:off x="8515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F84C1C2C-9FC4-46CB-BFC3-6C7ADF91071A}"/>
            </a:ext>
          </a:extLst>
        </xdr:cNvPr>
        <xdr:cNvSpPr txBox="1"/>
      </xdr:nvSpPr>
      <xdr:spPr>
        <a:xfrm>
          <a:off x="7715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C75C0ED2-401A-485E-AFEB-21849A27C2C3}"/>
            </a:ext>
          </a:extLst>
        </xdr:cNvPr>
        <xdr:cNvSpPr txBox="1"/>
      </xdr:nvSpPr>
      <xdr:spPr>
        <a:xfrm>
          <a:off x="690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CCC9D8D5-9A85-4EC6-87E6-53617FE38C7B}"/>
            </a:ext>
          </a:extLst>
        </xdr:cNvPr>
        <xdr:cNvSpPr txBox="1"/>
      </xdr:nvSpPr>
      <xdr:spPr>
        <a:xfrm>
          <a:off x="6115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79375</xdr:rowOff>
    </xdr:from>
    <xdr:to>
      <xdr:col>55</xdr:col>
      <xdr:colOff>50800</xdr:colOff>
      <xdr:row>39</xdr:row>
      <xdr:rowOff>9525</xdr:rowOff>
    </xdr:to>
    <xdr:sp macro="" textlink="">
      <xdr:nvSpPr>
        <xdr:cNvPr id="128" name="楕円 127">
          <a:extLst>
            <a:ext uri="{FF2B5EF4-FFF2-40B4-BE49-F238E27FC236}">
              <a16:creationId xmlns:a16="http://schemas.microsoft.com/office/drawing/2014/main" id="{0D2930B0-7D18-4F9A-8821-A95FA8CFC6CE}"/>
            </a:ext>
          </a:extLst>
        </xdr:cNvPr>
        <xdr:cNvSpPr/>
      </xdr:nvSpPr>
      <xdr:spPr>
        <a:xfrm>
          <a:off x="9398000" y="63531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102235</xdr:rowOff>
    </xdr:from>
    <xdr:ext cx="534670" cy="258445"/>
    <xdr:sp macro="" textlink="">
      <xdr:nvSpPr>
        <xdr:cNvPr id="129" name="【道路】&#10;一人当たり延長該当値テキスト">
          <a:extLst>
            <a:ext uri="{FF2B5EF4-FFF2-40B4-BE49-F238E27FC236}">
              <a16:creationId xmlns:a16="http://schemas.microsoft.com/office/drawing/2014/main" id="{40A8254B-A6F1-4214-AC69-D73DB07A9AAC}"/>
            </a:ext>
          </a:extLst>
        </xdr:cNvPr>
        <xdr:cNvSpPr txBox="1"/>
      </xdr:nvSpPr>
      <xdr:spPr>
        <a:xfrm>
          <a:off x="9467850" y="62109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109855</xdr:rowOff>
    </xdr:from>
    <xdr:to>
      <xdr:col>50</xdr:col>
      <xdr:colOff>165100</xdr:colOff>
      <xdr:row>39</xdr:row>
      <xdr:rowOff>40640</xdr:rowOff>
    </xdr:to>
    <xdr:sp macro="" textlink="">
      <xdr:nvSpPr>
        <xdr:cNvPr id="130" name="楕円 129">
          <a:extLst>
            <a:ext uri="{FF2B5EF4-FFF2-40B4-BE49-F238E27FC236}">
              <a16:creationId xmlns:a16="http://schemas.microsoft.com/office/drawing/2014/main" id="{A7193247-4AFE-4676-953F-7794DFC36BBA}"/>
            </a:ext>
          </a:extLst>
        </xdr:cNvPr>
        <xdr:cNvSpPr/>
      </xdr:nvSpPr>
      <xdr:spPr>
        <a:xfrm>
          <a:off x="8636000" y="63836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130175</xdr:rowOff>
    </xdr:from>
    <xdr:to>
      <xdr:col>55</xdr:col>
      <xdr:colOff>0</xdr:colOff>
      <xdr:row>38</xdr:row>
      <xdr:rowOff>160655</xdr:rowOff>
    </xdr:to>
    <xdr:cxnSp macro="">
      <xdr:nvCxnSpPr>
        <xdr:cNvPr id="131" name="直線コネクタ 130">
          <a:extLst>
            <a:ext uri="{FF2B5EF4-FFF2-40B4-BE49-F238E27FC236}">
              <a16:creationId xmlns:a16="http://schemas.microsoft.com/office/drawing/2014/main" id="{A1FF01C2-B914-4D80-9619-C0953581C966}"/>
            </a:ext>
          </a:extLst>
        </xdr:cNvPr>
        <xdr:cNvCxnSpPr/>
      </xdr:nvCxnSpPr>
      <xdr:spPr>
        <a:xfrm flipV="1">
          <a:off x="8686800" y="6403975"/>
          <a:ext cx="7429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117475</xdr:rowOff>
    </xdr:from>
    <xdr:to>
      <xdr:col>46</xdr:col>
      <xdr:colOff>38100</xdr:colOff>
      <xdr:row>39</xdr:row>
      <xdr:rowOff>47625</xdr:rowOff>
    </xdr:to>
    <xdr:sp macro="" textlink="">
      <xdr:nvSpPr>
        <xdr:cNvPr id="132" name="楕円 131">
          <a:extLst>
            <a:ext uri="{FF2B5EF4-FFF2-40B4-BE49-F238E27FC236}">
              <a16:creationId xmlns:a16="http://schemas.microsoft.com/office/drawing/2014/main" id="{A6B8AC89-641B-49F8-B111-C1B28E43CA53}"/>
            </a:ext>
          </a:extLst>
        </xdr:cNvPr>
        <xdr:cNvSpPr/>
      </xdr:nvSpPr>
      <xdr:spPr>
        <a:xfrm>
          <a:off x="7842250" y="63912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160655</xdr:rowOff>
    </xdr:from>
    <xdr:to>
      <xdr:col>50</xdr:col>
      <xdr:colOff>114300</xdr:colOff>
      <xdr:row>38</xdr:row>
      <xdr:rowOff>168275</xdr:rowOff>
    </xdr:to>
    <xdr:cxnSp macro="">
      <xdr:nvCxnSpPr>
        <xdr:cNvPr id="133" name="直線コネクタ 132">
          <a:extLst>
            <a:ext uri="{FF2B5EF4-FFF2-40B4-BE49-F238E27FC236}">
              <a16:creationId xmlns:a16="http://schemas.microsoft.com/office/drawing/2014/main" id="{9A377F85-ADFF-4484-A8AB-978B4BD6E190}"/>
            </a:ext>
          </a:extLst>
        </xdr:cNvPr>
        <xdr:cNvCxnSpPr/>
      </xdr:nvCxnSpPr>
      <xdr:spPr>
        <a:xfrm flipV="1">
          <a:off x="7886700" y="643445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158115</xdr:rowOff>
    </xdr:from>
    <xdr:to>
      <xdr:col>41</xdr:col>
      <xdr:colOff>101600</xdr:colOff>
      <xdr:row>39</xdr:row>
      <xdr:rowOff>88265</xdr:rowOff>
    </xdr:to>
    <xdr:sp macro="" textlink="">
      <xdr:nvSpPr>
        <xdr:cNvPr id="134" name="楕円 133">
          <a:extLst>
            <a:ext uri="{FF2B5EF4-FFF2-40B4-BE49-F238E27FC236}">
              <a16:creationId xmlns:a16="http://schemas.microsoft.com/office/drawing/2014/main" id="{1BD7CB81-0CBF-4466-8B0D-C74B82A5188C}"/>
            </a:ext>
          </a:extLst>
        </xdr:cNvPr>
        <xdr:cNvSpPr/>
      </xdr:nvSpPr>
      <xdr:spPr>
        <a:xfrm>
          <a:off x="7029450" y="64319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168275</xdr:rowOff>
    </xdr:from>
    <xdr:to>
      <xdr:col>45</xdr:col>
      <xdr:colOff>177800</xdr:colOff>
      <xdr:row>39</xdr:row>
      <xdr:rowOff>37465</xdr:rowOff>
    </xdr:to>
    <xdr:cxnSp macro="">
      <xdr:nvCxnSpPr>
        <xdr:cNvPr id="135" name="直線コネクタ 134">
          <a:extLst>
            <a:ext uri="{FF2B5EF4-FFF2-40B4-BE49-F238E27FC236}">
              <a16:creationId xmlns:a16="http://schemas.microsoft.com/office/drawing/2014/main" id="{336242F3-1DFC-4059-B823-192010D36525}"/>
            </a:ext>
          </a:extLst>
        </xdr:cNvPr>
        <xdr:cNvCxnSpPr/>
      </xdr:nvCxnSpPr>
      <xdr:spPr>
        <a:xfrm flipV="1">
          <a:off x="7080250" y="6435725"/>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171450</xdr:rowOff>
    </xdr:from>
    <xdr:to>
      <xdr:col>36</xdr:col>
      <xdr:colOff>165100</xdr:colOff>
      <xdr:row>39</xdr:row>
      <xdr:rowOff>101600</xdr:rowOff>
    </xdr:to>
    <xdr:sp macro="" textlink="">
      <xdr:nvSpPr>
        <xdr:cNvPr id="136" name="楕円 135">
          <a:extLst>
            <a:ext uri="{FF2B5EF4-FFF2-40B4-BE49-F238E27FC236}">
              <a16:creationId xmlns:a16="http://schemas.microsoft.com/office/drawing/2014/main" id="{210743FD-0E02-4290-916E-2BFB9604B19E}"/>
            </a:ext>
          </a:extLst>
        </xdr:cNvPr>
        <xdr:cNvSpPr/>
      </xdr:nvSpPr>
      <xdr:spPr>
        <a:xfrm>
          <a:off x="62357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37465</xdr:rowOff>
    </xdr:from>
    <xdr:to>
      <xdr:col>41</xdr:col>
      <xdr:colOff>50800</xdr:colOff>
      <xdr:row>39</xdr:row>
      <xdr:rowOff>50800</xdr:rowOff>
    </xdr:to>
    <xdr:cxnSp macro="">
      <xdr:nvCxnSpPr>
        <xdr:cNvPr id="137" name="直線コネクタ 136">
          <a:extLst>
            <a:ext uri="{FF2B5EF4-FFF2-40B4-BE49-F238E27FC236}">
              <a16:creationId xmlns:a16="http://schemas.microsoft.com/office/drawing/2014/main" id="{91479B7A-F432-4BA3-A66F-FBC8A74DCD1A}"/>
            </a:ext>
          </a:extLst>
        </xdr:cNvPr>
        <xdr:cNvCxnSpPr/>
      </xdr:nvCxnSpPr>
      <xdr:spPr>
        <a:xfrm flipV="1">
          <a:off x="6286500" y="6476365"/>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81915</xdr:rowOff>
    </xdr:from>
    <xdr:ext cx="534670" cy="259080"/>
    <xdr:sp macro="" textlink="">
      <xdr:nvSpPr>
        <xdr:cNvPr id="138" name="n_1aveValue【道路】&#10;一人当たり延長">
          <a:extLst>
            <a:ext uri="{FF2B5EF4-FFF2-40B4-BE49-F238E27FC236}">
              <a16:creationId xmlns:a16="http://schemas.microsoft.com/office/drawing/2014/main" id="{5BC7E7C1-80D7-4CFA-87FE-7608434C0586}"/>
            </a:ext>
          </a:extLst>
        </xdr:cNvPr>
        <xdr:cNvSpPr txBox="1"/>
      </xdr:nvSpPr>
      <xdr:spPr>
        <a:xfrm>
          <a:off x="8425815" y="65208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41910</xdr:rowOff>
    </xdr:from>
    <xdr:ext cx="530860" cy="255270"/>
    <xdr:sp macro="" textlink="">
      <xdr:nvSpPr>
        <xdr:cNvPr id="139" name="n_2aveValue【道路】&#10;一人当たり延長">
          <a:extLst>
            <a:ext uri="{FF2B5EF4-FFF2-40B4-BE49-F238E27FC236}">
              <a16:creationId xmlns:a16="http://schemas.microsoft.com/office/drawing/2014/main" id="{0BA23778-A70B-4366-AFED-C19CB1118B1A}"/>
            </a:ext>
          </a:extLst>
        </xdr:cNvPr>
        <xdr:cNvSpPr txBox="1"/>
      </xdr:nvSpPr>
      <xdr:spPr>
        <a:xfrm>
          <a:off x="7644765" y="64808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64135</xdr:rowOff>
    </xdr:from>
    <xdr:ext cx="530860" cy="255270"/>
    <xdr:sp macro="" textlink="">
      <xdr:nvSpPr>
        <xdr:cNvPr id="140" name="n_3aveValue【道路】&#10;一人当たり延長">
          <a:extLst>
            <a:ext uri="{FF2B5EF4-FFF2-40B4-BE49-F238E27FC236}">
              <a16:creationId xmlns:a16="http://schemas.microsoft.com/office/drawing/2014/main" id="{B8B1BB08-3C53-40A4-99E7-FC2414A1793B}"/>
            </a:ext>
          </a:extLst>
        </xdr:cNvPr>
        <xdr:cNvSpPr txBox="1"/>
      </xdr:nvSpPr>
      <xdr:spPr>
        <a:xfrm>
          <a:off x="6851015" y="61728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116205</xdr:rowOff>
    </xdr:from>
    <xdr:ext cx="530860" cy="259080"/>
    <xdr:sp macro="" textlink="">
      <xdr:nvSpPr>
        <xdr:cNvPr id="141" name="n_4aveValue【道路】&#10;一人当たり延長">
          <a:extLst>
            <a:ext uri="{FF2B5EF4-FFF2-40B4-BE49-F238E27FC236}">
              <a16:creationId xmlns:a16="http://schemas.microsoft.com/office/drawing/2014/main" id="{0CEDC6D9-3A0F-49FB-A671-EC3CB13BC38D}"/>
            </a:ext>
          </a:extLst>
        </xdr:cNvPr>
        <xdr:cNvSpPr txBox="1"/>
      </xdr:nvSpPr>
      <xdr:spPr>
        <a:xfrm>
          <a:off x="6038215" y="62249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37</xdr:row>
      <xdr:rowOff>56515</xdr:rowOff>
    </xdr:from>
    <xdr:ext cx="534670" cy="258445"/>
    <xdr:sp macro="" textlink="">
      <xdr:nvSpPr>
        <xdr:cNvPr id="142" name="n_1mainValue【道路】&#10;一人当たり延長">
          <a:extLst>
            <a:ext uri="{FF2B5EF4-FFF2-40B4-BE49-F238E27FC236}">
              <a16:creationId xmlns:a16="http://schemas.microsoft.com/office/drawing/2014/main" id="{C14C4194-97AA-41F6-8414-233282367BF0}"/>
            </a:ext>
          </a:extLst>
        </xdr:cNvPr>
        <xdr:cNvSpPr txBox="1"/>
      </xdr:nvSpPr>
      <xdr:spPr>
        <a:xfrm>
          <a:off x="8425815" y="61652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14.787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37</xdr:row>
      <xdr:rowOff>64135</xdr:rowOff>
    </xdr:from>
    <xdr:ext cx="530860" cy="255270"/>
    <xdr:sp macro="" textlink="">
      <xdr:nvSpPr>
        <xdr:cNvPr id="143" name="n_2mainValue【道路】&#10;一人当たり延長">
          <a:extLst>
            <a:ext uri="{FF2B5EF4-FFF2-40B4-BE49-F238E27FC236}">
              <a16:creationId xmlns:a16="http://schemas.microsoft.com/office/drawing/2014/main" id="{3B912EDD-9059-40CD-A960-C7A80E931D45}"/>
            </a:ext>
          </a:extLst>
        </xdr:cNvPr>
        <xdr:cNvSpPr txBox="1"/>
      </xdr:nvSpPr>
      <xdr:spPr>
        <a:xfrm>
          <a:off x="7644765" y="61728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14.587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39</xdr:row>
      <xdr:rowOff>79375</xdr:rowOff>
    </xdr:from>
    <xdr:ext cx="530860" cy="258445"/>
    <xdr:sp macro="" textlink="">
      <xdr:nvSpPr>
        <xdr:cNvPr id="144" name="n_3mainValue【道路】&#10;一人当たり延長">
          <a:extLst>
            <a:ext uri="{FF2B5EF4-FFF2-40B4-BE49-F238E27FC236}">
              <a16:creationId xmlns:a16="http://schemas.microsoft.com/office/drawing/2014/main" id="{563F1897-A0D8-4081-8BCB-A95A48875FDA}"/>
            </a:ext>
          </a:extLst>
        </xdr:cNvPr>
        <xdr:cNvSpPr txBox="1"/>
      </xdr:nvSpPr>
      <xdr:spPr>
        <a:xfrm>
          <a:off x="6851015" y="65182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39</xdr:row>
      <xdr:rowOff>92710</xdr:rowOff>
    </xdr:from>
    <xdr:ext cx="530860" cy="259080"/>
    <xdr:sp macro="" textlink="">
      <xdr:nvSpPr>
        <xdr:cNvPr id="145" name="n_4mainValue【道路】&#10;一人当たり延長">
          <a:extLst>
            <a:ext uri="{FF2B5EF4-FFF2-40B4-BE49-F238E27FC236}">
              <a16:creationId xmlns:a16="http://schemas.microsoft.com/office/drawing/2014/main" id="{D63F1516-D448-44F6-B67F-6F1255E220ED}"/>
            </a:ext>
          </a:extLst>
        </xdr:cNvPr>
        <xdr:cNvSpPr txBox="1"/>
      </xdr:nvSpPr>
      <xdr:spPr>
        <a:xfrm>
          <a:off x="6038215" y="6531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3C3AB72-8986-4AC7-A637-79D47C36E84B}"/>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20FCFDC-94D2-449D-B599-BCB7EF5C1903}"/>
            </a:ext>
          </a:extLst>
        </xdr:cNvPr>
        <xdr:cNvSpPr/>
      </xdr:nvSpPr>
      <xdr:spPr>
        <a:xfrm>
          <a:off x="8128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232E9A4-6390-49D7-8E5A-C842EFF30EFD}"/>
            </a:ext>
          </a:extLst>
        </xdr:cNvPr>
        <xdr:cNvSpPr/>
      </xdr:nvSpPr>
      <xdr:spPr>
        <a:xfrm>
          <a:off x="8128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38DC842-D62D-4D7B-8A3E-09918E9A34F9}"/>
            </a:ext>
          </a:extLst>
        </xdr:cNvPr>
        <xdr:cNvSpPr/>
      </xdr:nvSpPr>
      <xdr:spPr>
        <a:xfrm>
          <a:off x="17145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5D39A00-2A7C-4794-9F73-746BADA60664}"/>
            </a:ext>
          </a:extLst>
        </xdr:cNvPr>
        <xdr:cNvSpPr/>
      </xdr:nvSpPr>
      <xdr:spPr>
        <a:xfrm>
          <a:off x="17145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C5C9A0B-80B1-4955-9C84-58BF55024C49}"/>
            </a:ext>
          </a:extLst>
        </xdr:cNvPr>
        <xdr:cNvSpPr/>
      </xdr:nvSpPr>
      <xdr:spPr>
        <a:xfrm>
          <a:off x="2743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6086D2B-47D2-472C-9A2D-52C13B37B535}"/>
            </a:ext>
          </a:extLst>
        </xdr:cNvPr>
        <xdr:cNvSpPr/>
      </xdr:nvSpPr>
      <xdr:spPr>
        <a:xfrm>
          <a:off x="2743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30C9F7D-C924-4C90-B636-E834630B7F14}"/>
            </a:ext>
          </a:extLst>
        </xdr:cNvPr>
        <xdr:cNvSpPr/>
      </xdr:nvSpPr>
      <xdr:spPr>
        <a:xfrm>
          <a:off x="6858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4640" cy="225425"/>
    <xdr:sp macro="" textlink="">
      <xdr:nvSpPr>
        <xdr:cNvPr id="154" name="テキスト ボックス 153">
          <a:extLst>
            <a:ext uri="{FF2B5EF4-FFF2-40B4-BE49-F238E27FC236}">
              <a16:creationId xmlns:a16="http://schemas.microsoft.com/office/drawing/2014/main" id="{CD9F1E46-48F3-4829-B5E8-A4E0629250DB}"/>
            </a:ext>
          </a:extLst>
        </xdr:cNvPr>
        <xdr:cNvSpPr txBox="1"/>
      </xdr:nvSpPr>
      <xdr:spPr>
        <a:xfrm>
          <a:off x="666750" y="86233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58A3831-6E54-4DB1-96C6-9690CA9444C7}"/>
            </a:ext>
          </a:extLst>
        </xdr:cNvPr>
        <xdr:cNvCxnSpPr/>
      </xdr:nvCxnSpPr>
      <xdr:spPr>
        <a:xfrm>
          <a:off x="6858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3550" cy="255270"/>
    <xdr:sp macro="" textlink="">
      <xdr:nvSpPr>
        <xdr:cNvPr id="156" name="テキスト ボックス 155">
          <a:extLst>
            <a:ext uri="{FF2B5EF4-FFF2-40B4-BE49-F238E27FC236}">
              <a16:creationId xmlns:a16="http://schemas.microsoft.com/office/drawing/2014/main" id="{E7B55F7F-7599-47FE-9ACA-544D1E58AC6E}"/>
            </a:ext>
          </a:extLst>
        </xdr:cNvPr>
        <xdr:cNvSpPr txBox="1"/>
      </xdr:nvSpPr>
      <xdr:spPr>
        <a:xfrm>
          <a:off x="275590" y="10875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24FF4E96-BA4F-48C1-8CA3-5D838429FAFE}"/>
            </a:ext>
          </a:extLst>
        </xdr:cNvPr>
        <xdr:cNvCxnSpPr/>
      </xdr:nvCxnSpPr>
      <xdr:spPr>
        <a:xfrm>
          <a:off x="685800" y="10697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3550" cy="259080"/>
    <xdr:sp macro="" textlink="">
      <xdr:nvSpPr>
        <xdr:cNvPr id="158" name="テキスト ボックス 157">
          <a:extLst>
            <a:ext uri="{FF2B5EF4-FFF2-40B4-BE49-F238E27FC236}">
              <a16:creationId xmlns:a16="http://schemas.microsoft.com/office/drawing/2014/main" id="{58621465-C066-4499-8ACD-61686C29A997}"/>
            </a:ext>
          </a:extLst>
        </xdr:cNvPr>
        <xdr:cNvSpPr txBox="1"/>
      </xdr:nvSpPr>
      <xdr:spPr>
        <a:xfrm>
          <a:off x="275590" y="105613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9B8A3712-A8A4-4554-A865-C8A50866C1FD}"/>
            </a:ext>
          </a:extLst>
        </xdr:cNvPr>
        <xdr:cNvCxnSpPr/>
      </xdr:nvCxnSpPr>
      <xdr:spPr>
        <a:xfrm>
          <a:off x="685800" y="10382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AE4BCAE4-61BE-4DC7-9933-1139A1238D75}"/>
            </a:ext>
          </a:extLst>
        </xdr:cNvPr>
        <xdr:cNvSpPr txBox="1"/>
      </xdr:nvSpPr>
      <xdr:spPr>
        <a:xfrm>
          <a:off x="339725" y="102406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023EF422-B9E2-4B50-A217-3BAB9081C3BF}"/>
            </a:ext>
          </a:extLst>
        </xdr:cNvPr>
        <xdr:cNvCxnSpPr/>
      </xdr:nvCxnSpPr>
      <xdr:spPr>
        <a:xfrm>
          <a:off x="685800" y="10069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5270"/>
    <xdr:sp macro="" textlink="">
      <xdr:nvSpPr>
        <xdr:cNvPr id="162" name="テキスト ボックス 161">
          <a:extLst>
            <a:ext uri="{FF2B5EF4-FFF2-40B4-BE49-F238E27FC236}">
              <a16:creationId xmlns:a16="http://schemas.microsoft.com/office/drawing/2014/main" id="{6F6C45B6-6324-4A10-8EA0-13F4CBD6ACB6}"/>
            </a:ext>
          </a:extLst>
        </xdr:cNvPr>
        <xdr:cNvSpPr txBox="1"/>
      </xdr:nvSpPr>
      <xdr:spPr>
        <a:xfrm>
          <a:off x="339725" y="99269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624FF6B1-F4AF-4ADC-9EE8-B13AB15A68CB}"/>
            </a:ext>
          </a:extLst>
        </xdr:cNvPr>
        <xdr:cNvCxnSpPr/>
      </xdr:nvCxnSpPr>
      <xdr:spPr>
        <a:xfrm>
          <a:off x="685800" y="9749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5BE0C8C7-869D-4925-ACF2-DD98D89E6C06}"/>
            </a:ext>
          </a:extLst>
        </xdr:cNvPr>
        <xdr:cNvSpPr txBox="1"/>
      </xdr:nvSpPr>
      <xdr:spPr>
        <a:xfrm>
          <a:off x="339725" y="9613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8AE885CA-760C-41AF-88EA-25215D039C34}"/>
            </a:ext>
          </a:extLst>
        </xdr:cNvPr>
        <xdr:cNvCxnSpPr/>
      </xdr:nvCxnSpPr>
      <xdr:spPr>
        <a:xfrm>
          <a:off x="685800" y="9435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5270"/>
    <xdr:sp macro="" textlink="">
      <xdr:nvSpPr>
        <xdr:cNvPr id="166" name="テキスト ボックス 165">
          <a:extLst>
            <a:ext uri="{FF2B5EF4-FFF2-40B4-BE49-F238E27FC236}">
              <a16:creationId xmlns:a16="http://schemas.microsoft.com/office/drawing/2014/main" id="{6EE40DA6-C623-4D0D-913A-70164DE95043}"/>
            </a:ext>
          </a:extLst>
        </xdr:cNvPr>
        <xdr:cNvSpPr txBox="1"/>
      </xdr:nvSpPr>
      <xdr:spPr>
        <a:xfrm>
          <a:off x="339725" y="92995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70799F1E-74D3-4A35-87E1-64FA08296154}"/>
            </a:ext>
          </a:extLst>
        </xdr:cNvPr>
        <xdr:cNvCxnSpPr/>
      </xdr:nvCxnSpPr>
      <xdr:spPr>
        <a:xfrm>
          <a:off x="685800" y="9121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5280" cy="259080"/>
    <xdr:sp macro="" textlink="">
      <xdr:nvSpPr>
        <xdr:cNvPr id="168" name="テキスト ボックス 167">
          <a:extLst>
            <a:ext uri="{FF2B5EF4-FFF2-40B4-BE49-F238E27FC236}">
              <a16:creationId xmlns:a16="http://schemas.microsoft.com/office/drawing/2014/main" id="{DBCC862D-C482-4E5B-94A4-6403ED68D70F}"/>
            </a:ext>
          </a:extLst>
        </xdr:cNvPr>
        <xdr:cNvSpPr txBox="1"/>
      </xdr:nvSpPr>
      <xdr:spPr>
        <a:xfrm>
          <a:off x="384810" y="89852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A12E432-8C5B-4300-B9B1-F60AAC684D9D}"/>
            </a:ext>
          </a:extLst>
        </xdr:cNvPr>
        <xdr:cNvCxnSpPr/>
      </xdr:nvCxnSpPr>
      <xdr:spPr>
        <a:xfrm>
          <a:off x="6858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04BE57E-21C1-4BD2-A2D6-A73E4C696E65}"/>
            </a:ext>
          </a:extLst>
        </xdr:cNvPr>
        <xdr:cNvSpPr/>
      </xdr:nvSpPr>
      <xdr:spPr>
        <a:xfrm>
          <a:off x="6858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119380</xdr:rowOff>
    </xdr:from>
    <xdr:to>
      <xdr:col>24</xdr:col>
      <xdr:colOff>62865</xdr:colOff>
      <xdr:row>63</xdr:row>
      <xdr:rowOff>142240</xdr:rowOff>
    </xdr:to>
    <xdr:cxnSp macro="">
      <xdr:nvCxnSpPr>
        <xdr:cNvPr id="171" name="直線コネクタ 170">
          <a:extLst>
            <a:ext uri="{FF2B5EF4-FFF2-40B4-BE49-F238E27FC236}">
              <a16:creationId xmlns:a16="http://schemas.microsoft.com/office/drawing/2014/main" id="{0A3BB2F2-8471-4B55-BAA5-E50B7A90F8D5}"/>
            </a:ext>
          </a:extLst>
        </xdr:cNvPr>
        <xdr:cNvCxnSpPr/>
      </xdr:nvCxnSpPr>
      <xdr:spPr>
        <a:xfrm flipV="1">
          <a:off x="4177665" y="9199880"/>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146050</xdr:rowOff>
    </xdr:from>
    <xdr:ext cx="405130" cy="255270"/>
    <xdr:sp macro="" textlink="">
      <xdr:nvSpPr>
        <xdr:cNvPr id="172" name="【橋りょう・トンネル】&#10;有形固定資産減価償却率最小値テキスト">
          <a:extLst>
            <a:ext uri="{FF2B5EF4-FFF2-40B4-BE49-F238E27FC236}">
              <a16:creationId xmlns:a16="http://schemas.microsoft.com/office/drawing/2014/main" id="{02449256-FCBA-4F5B-B1AE-AA1C43E6BB44}"/>
            </a:ext>
          </a:extLst>
        </xdr:cNvPr>
        <xdr:cNvSpPr txBox="1"/>
      </xdr:nvSpPr>
      <xdr:spPr>
        <a:xfrm>
          <a:off x="4216400" y="105473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142240</xdr:rowOff>
    </xdr:from>
    <xdr:to>
      <xdr:col>24</xdr:col>
      <xdr:colOff>152400</xdr:colOff>
      <xdr:row>63</xdr:row>
      <xdr:rowOff>142240</xdr:rowOff>
    </xdr:to>
    <xdr:cxnSp macro="">
      <xdr:nvCxnSpPr>
        <xdr:cNvPr id="173" name="直線コネクタ 172">
          <a:extLst>
            <a:ext uri="{FF2B5EF4-FFF2-40B4-BE49-F238E27FC236}">
              <a16:creationId xmlns:a16="http://schemas.microsoft.com/office/drawing/2014/main" id="{5544D515-CF14-49E6-B64D-1EE3C0A0F015}"/>
            </a:ext>
          </a:extLst>
        </xdr:cNvPr>
        <xdr:cNvCxnSpPr/>
      </xdr:nvCxnSpPr>
      <xdr:spPr>
        <a:xfrm>
          <a:off x="4108450" y="10543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66040</xdr:rowOff>
    </xdr:from>
    <xdr:ext cx="340360" cy="255270"/>
    <xdr:sp macro="" textlink="">
      <xdr:nvSpPr>
        <xdr:cNvPr id="174" name="【橋りょう・トンネル】&#10;有形固定資産減価償却率最大値テキスト">
          <a:extLst>
            <a:ext uri="{FF2B5EF4-FFF2-40B4-BE49-F238E27FC236}">
              <a16:creationId xmlns:a16="http://schemas.microsoft.com/office/drawing/2014/main" id="{33A8563B-E1DE-4172-A3E3-009847BBE193}"/>
            </a:ext>
          </a:extLst>
        </xdr:cNvPr>
        <xdr:cNvSpPr txBox="1"/>
      </xdr:nvSpPr>
      <xdr:spPr>
        <a:xfrm>
          <a:off x="4216400" y="898144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119380</xdr:rowOff>
    </xdr:from>
    <xdr:to>
      <xdr:col>24</xdr:col>
      <xdr:colOff>152400</xdr:colOff>
      <xdr:row>55</xdr:row>
      <xdr:rowOff>119380</xdr:rowOff>
    </xdr:to>
    <xdr:cxnSp macro="">
      <xdr:nvCxnSpPr>
        <xdr:cNvPr id="175" name="直線コネクタ 174">
          <a:extLst>
            <a:ext uri="{FF2B5EF4-FFF2-40B4-BE49-F238E27FC236}">
              <a16:creationId xmlns:a16="http://schemas.microsoft.com/office/drawing/2014/main" id="{112CE708-3B47-4FF8-BB16-7A34DC20DD5F}"/>
            </a:ext>
          </a:extLst>
        </xdr:cNvPr>
        <xdr:cNvCxnSpPr/>
      </xdr:nvCxnSpPr>
      <xdr:spPr>
        <a:xfrm>
          <a:off x="4108450" y="91998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29210</xdr:rowOff>
    </xdr:from>
    <xdr:ext cx="405130" cy="255270"/>
    <xdr:sp macro="" textlink="">
      <xdr:nvSpPr>
        <xdr:cNvPr id="176" name="【橋りょう・トンネル】&#10;有形固定資産減価償却率平均値テキスト">
          <a:extLst>
            <a:ext uri="{FF2B5EF4-FFF2-40B4-BE49-F238E27FC236}">
              <a16:creationId xmlns:a16="http://schemas.microsoft.com/office/drawing/2014/main" id="{E822EF90-7193-4F5B-A665-AE0E84778A5B}"/>
            </a:ext>
          </a:extLst>
        </xdr:cNvPr>
        <xdr:cNvSpPr txBox="1"/>
      </xdr:nvSpPr>
      <xdr:spPr>
        <a:xfrm>
          <a:off x="4216400" y="993521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5E145E07-BFF1-4C20-A1CF-D983D7AD720F}"/>
            </a:ext>
          </a:extLst>
        </xdr:cNvPr>
        <xdr:cNvSpPr/>
      </xdr:nvSpPr>
      <xdr:spPr>
        <a:xfrm>
          <a:off x="41275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158115</xdr:rowOff>
    </xdr:from>
    <xdr:to>
      <xdr:col>20</xdr:col>
      <xdr:colOff>38100</xdr:colOff>
      <xdr:row>61</xdr:row>
      <xdr:rowOff>88265</xdr:rowOff>
    </xdr:to>
    <xdr:sp macro="" textlink="">
      <xdr:nvSpPr>
        <xdr:cNvPr id="178" name="フローチャート: 判断 177">
          <a:extLst>
            <a:ext uri="{FF2B5EF4-FFF2-40B4-BE49-F238E27FC236}">
              <a16:creationId xmlns:a16="http://schemas.microsoft.com/office/drawing/2014/main" id="{CFB8A003-7D18-48D0-A213-0D0EAB2E9DB7}"/>
            </a:ext>
          </a:extLst>
        </xdr:cNvPr>
        <xdr:cNvSpPr/>
      </xdr:nvSpPr>
      <xdr:spPr>
        <a:xfrm>
          <a:off x="3384550" y="100641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130175</xdr:rowOff>
    </xdr:from>
    <xdr:to>
      <xdr:col>15</xdr:col>
      <xdr:colOff>101600</xdr:colOff>
      <xdr:row>61</xdr:row>
      <xdr:rowOff>60325</xdr:rowOff>
    </xdr:to>
    <xdr:sp macro="" textlink="">
      <xdr:nvSpPr>
        <xdr:cNvPr id="179" name="フローチャート: 判断 178">
          <a:extLst>
            <a:ext uri="{FF2B5EF4-FFF2-40B4-BE49-F238E27FC236}">
              <a16:creationId xmlns:a16="http://schemas.microsoft.com/office/drawing/2014/main" id="{EA37B8BE-1162-47AF-A3C7-D6FA78812B54}"/>
            </a:ext>
          </a:extLst>
        </xdr:cNvPr>
        <xdr:cNvSpPr/>
      </xdr:nvSpPr>
      <xdr:spPr>
        <a:xfrm>
          <a:off x="2571750" y="100361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0B29AF83-8E71-4A88-B446-2FF2F6E34414}"/>
            </a:ext>
          </a:extLst>
        </xdr:cNvPr>
        <xdr:cNvSpPr/>
      </xdr:nvSpPr>
      <xdr:spPr>
        <a:xfrm>
          <a:off x="1778000" y="10015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BBA07CC4-857C-40C2-8F78-7F9308AC30C1}"/>
            </a:ext>
          </a:extLst>
        </xdr:cNvPr>
        <xdr:cNvSpPr/>
      </xdr:nvSpPr>
      <xdr:spPr>
        <a:xfrm>
          <a:off x="984250" y="10015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270"/>
    <xdr:sp macro="" textlink="">
      <xdr:nvSpPr>
        <xdr:cNvPr id="182" name="テキスト ボックス 181">
          <a:extLst>
            <a:ext uri="{FF2B5EF4-FFF2-40B4-BE49-F238E27FC236}">
              <a16:creationId xmlns:a16="http://schemas.microsoft.com/office/drawing/2014/main" id="{78DA581B-4336-4911-BEC2-4B6904AD7803}"/>
            </a:ext>
          </a:extLst>
        </xdr:cNvPr>
        <xdr:cNvSpPr txBox="1"/>
      </xdr:nvSpPr>
      <xdr:spPr>
        <a:xfrm>
          <a:off x="40068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270"/>
    <xdr:sp macro="" textlink="">
      <xdr:nvSpPr>
        <xdr:cNvPr id="183" name="テキスト ボックス 182">
          <a:extLst>
            <a:ext uri="{FF2B5EF4-FFF2-40B4-BE49-F238E27FC236}">
              <a16:creationId xmlns:a16="http://schemas.microsoft.com/office/drawing/2014/main" id="{30D5592E-EF17-44DC-AF3A-9098C327F7BE}"/>
            </a:ext>
          </a:extLst>
        </xdr:cNvPr>
        <xdr:cNvSpPr txBox="1"/>
      </xdr:nvSpPr>
      <xdr:spPr>
        <a:xfrm>
          <a:off x="32575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270"/>
    <xdr:sp macro="" textlink="">
      <xdr:nvSpPr>
        <xdr:cNvPr id="184" name="テキスト ボックス 183">
          <a:extLst>
            <a:ext uri="{FF2B5EF4-FFF2-40B4-BE49-F238E27FC236}">
              <a16:creationId xmlns:a16="http://schemas.microsoft.com/office/drawing/2014/main" id="{D8EE44A2-D328-424E-86DC-86D3F6A589CB}"/>
            </a:ext>
          </a:extLst>
        </xdr:cNvPr>
        <xdr:cNvSpPr txBox="1"/>
      </xdr:nvSpPr>
      <xdr:spPr>
        <a:xfrm>
          <a:off x="24511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270"/>
    <xdr:sp macro="" textlink="">
      <xdr:nvSpPr>
        <xdr:cNvPr id="185" name="テキスト ボックス 184">
          <a:extLst>
            <a:ext uri="{FF2B5EF4-FFF2-40B4-BE49-F238E27FC236}">
              <a16:creationId xmlns:a16="http://schemas.microsoft.com/office/drawing/2014/main" id="{D3238F6A-9BBC-4BCA-A7AB-4014EFD17904}"/>
            </a:ext>
          </a:extLst>
        </xdr:cNvPr>
        <xdr:cNvSpPr txBox="1"/>
      </xdr:nvSpPr>
      <xdr:spPr>
        <a:xfrm>
          <a:off x="16573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270"/>
    <xdr:sp macro="" textlink="">
      <xdr:nvSpPr>
        <xdr:cNvPr id="186" name="テキスト ボックス 185">
          <a:extLst>
            <a:ext uri="{FF2B5EF4-FFF2-40B4-BE49-F238E27FC236}">
              <a16:creationId xmlns:a16="http://schemas.microsoft.com/office/drawing/2014/main" id="{CCED0128-C8A7-4BA8-B477-C5D8F96116F3}"/>
            </a:ext>
          </a:extLst>
        </xdr:cNvPr>
        <xdr:cNvSpPr txBox="1"/>
      </xdr:nvSpPr>
      <xdr:spPr>
        <a:xfrm>
          <a:off x="8572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73025</xdr:rowOff>
    </xdr:from>
    <xdr:to>
      <xdr:col>24</xdr:col>
      <xdr:colOff>114300</xdr:colOff>
      <xdr:row>62</xdr:row>
      <xdr:rowOff>3175</xdr:rowOff>
    </xdr:to>
    <xdr:sp macro="" textlink="">
      <xdr:nvSpPr>
        <xdr:cNvPr id="187" name="楕円 186">
          <a:extLst>
            <a:ext uri="{FF2B5EF4-FFF2-40B4-BE49-F238E27FC236}">
              <a16:creationId xmlns:a16="http://schemas.microsoft.com/office/drawing/2014/main" id="{DA3388A6-712E-42DE-A489-E8950903D665}"/>
            </a:ext>
          </a:extLst>
        </xdr:cNvPr>
        <xdr:cNvSpPr/>
      </xdr:nvSpPr>
      <xdr:spPr>
        <a:xfrm>
          <a:off x="4127500" y="10144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52070</xdr:rowOff>
    </xdr:from>
    <xdr:ext cx="405130" cy="255270"/>
    <xdr:sp macro="" textlink="">
      <xdr:nvSpPr>
        <xdr:cNvPr id="188" name="【橋りょう・トンネル】&#10;有形固定資産減価償却率該当値テキスト">
          <a:extLst>
            <a:ext uri="{FF2B5EF4-FFF2-40B4-BE49-F238E27FC236}">
              <a16:creationId xmlns:a16="http://schemas.microsoft.com/office/drawing/2014/main" id="{B533E576-FF55-4053-ACB7-032A063BF2CB}"/>
            </a:ext>
          </a:extLst>
        </xdr:cNvPr>
        <xdr:cNvSpPr txBox="1"/>
      </xdr:nvSpPr>
      <xdr:spPr>
        <a:xfrm>
          <a:off x="4216400" y="1012317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53975</xdr:rowOff>
    </xdr:from>
    <xdr:to>
      <xdr:col>20</xdr:col>
      <xdr:colOff>38100</xdr:colOff>
      <xdr:row>61</xdr:row>
      <xdr:rowOff>155575</xdr:rowOff>
    </xdr:to>
    <xdr:sp macro="" textlink="">
      <xdr:nvSpPr>
        <xdr:cNvPr id="189" name="楕円 188">
          <a:extLst>
            <a:ext uri="{FF2B5EF4-FFF2-40B4-BE49-F238E27FC236}">
              <a16:creationId xmlns:a16="http://schemas.microsoft.com/office/drawing/2014/main" id="{6489D135-76A7-4E30-8499-BAD203ABE295}"/>
            </a:ext>
          </a:extLst>
        </xdr:cNvPr>
        <xdr:cNvSpPr/>
      </xdr:nvSpPr>
      <xdr:spPr>
        <a:xfrm>
          <a:off x="3384550" y="101250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104775</xdr:rowOff>
    </xdr:from>
    <xdr:to>
      <xdr:col>24</xdr:col>
      <xdr:colOff>63500</xdr:colOff>
      <xdr:row>61</xdr:row>
      <xdr:rowOff>123825</xdr:rowOff>
    </xdr:to>
    <xdr:cxnSp macro="">
      <xdr:nvCxnSpPr>
        <xdr:cNvPr id="190" name="直線コネクタ 189">
          <a:extLst>
            <a:ext uri="{FF2B5EF4-FFF2-40B4-BE49-F238E27FC236}">
              <a16:creationId xmlns:a16="http://schemas.microsoft.com/office/drawing/2014/main" id="{0EE0357E-11A0-45E5-9B02-CE37923EB702}"/>
            </a:ext>
          </a:extLst>
        </xdr:cNvPr>
        <xdr:cNvCxnSpPr/>
      </xdr:nvCxnSpPr>
      <xdr:spPr>
        <a:xfrm>
          <a:off x="3429000" y="10175875"/>
          <a:ext cx="7493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43815</xdr:rowOff>
    </xdr:from>
    <xdr:to>
      <xdr:col>15</xdr:col>
      <xdr:colOff>101600</xdr:colOff>
      <xdr:row>61</xdr:row>
      <xdr:rowOff>145415</xdr:rowOff>
    </xdr:to>
    <xdr:sp macro="" textlink="">
      <xdr:nvSpPr>
        <xdr:cNvPr id="191" name="楕円 190">
          <a:extLst>
            <a:ext uri="{FF2B5EF4-FFF2-40B4-BE49-F238E27FC236}">
              <a16:creationId xmlns:a16="http://schemas.microsoft.com/office/drawing/2014/main" id="{DDEF9C0B-463A-4771-A76D-393C26F143AC}"/>
            </a:ext>
          </a:extLst>
        </xdr:cNvPr>
        <xdr:cNvSpPr/>
      </xdr:nvSpPr>
      <xdr:spPr>
        <a:xfrm>
          <a:off x="2571750" y="1011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94615</xdr:rowOff>
    </xdr:from>
    <xdr:to>
      <xdr:col>19</xdr:col>
      <xdr:colOff>177800</xdr:colOff>
      <xdr:row>61</xdr:row>
      <xdr:rowOff>104775</xdr:rowOff>
    </xdr:to>
    <xdr:cxnSp macro="">
      <xdr:nvCxnSpPr>
        <xdr:cNvPr id="192" name="直線コネクタ 191">
          <a:extLst>
            <a:ext uri="{FF2B5EF4-FFF2-40B4-BE49-F238E27FC236}">
              <a16:creationId xmlns:a16="http://schemas.microsoft.com/office/drawing/2014/main" id="{6CA95520-A18F-4A8C-94F3-75A302FA6224}"/>
            </a:ext>
          </a:extLst>
        </xdr:cNvPr>
        <xdr:cNvCxnSpPr/>
      </xdr:nvCxnSpPr>
      <xdr:spPr>
        <a:xfrm>
          <a:off x="2622550" y="10165715"/>
          <a:ext cx="8064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22860</xdr:rowOff>
    </xdr:from>
    <xdr:to>
      <xdr:col>10</xdr:col>
      <xdr:colOff>165100</xdr:colOff>
      <xdr:row>61</xdr:row>
      <xdr:rowOff>124460</xdr:rowOff>
    </xdr:to>
    <xdr:sp macro="" textlink="">
      <xdr:nvSpPr>
        <xdr:cNvPr id="193" name="楕円 192">
          <a:extLst>
            <a:ext uri="{FF2B5EF4-FFF2-40B4-BE49-F238E27FC236}">
              <a16:creationId xmlns:a16="http://schemas.microsoft.com/office/drawing/2014/main" id="{2C777AB0-C812-45D9-9D9C-DAB327B25EE9}"/>
            </a:ext>
          </a:extLst>
        </xdr:cNvPr>
        <xdr:cNvSpPr/>
      </xdr:nvSpPr>
      <xdr:spPr>
        <a:xfrm>
          <a:off x="177800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73660</xdr:rowOff>
    </xdr:from>
    <xdr:to>
      <xdr:col>15</xdr:col>
      <xdr:colOff>50800</xdr:colOff>
      <xdr:row>61</xdr:row>
      <xdr:rowOff>94615</xdr:rowOff>
    </xdr:to>
    <xdr:cxnSp macro="">
      <xdr:nvCxnSpPr>
        <xdr:cNvPr id="194" name="直線コネクタ 193">
          <a:extLst>
            <a:ext uri="{FF2B5EF4-FFF2-40B4-BE49-F238E27FC236}">
              <a16:creationId xmlns:a16="http://schemas.microsoft.com/office/drawing/2014/main" id="{9096CA4D-E1E2-49FB-A672-B8DC6443910F}"/>
            </a:ext>
          </a:extLst>
        </xdr:cNvPr>
        <xdr:cNvCxnSpPr/>
      </xdr:nvCxnSpPr>
      <xdr:spPr>
        <a:xfrm>
          <a:off x="1828800" y="10144760"/>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3175</xdr:rowOff>
    </xdr:from>
    <xdr:to>
      <xdr:col>6</xdr:col>
      <xdr:colOff>38100</xdr:colOff>
      <xdr:row>61</xdr:row>
      <xdr:rowOff>104775</xdr:rowOff>
    </xdr:to>
    <xdr:sp macro="" textlink="">
      <xdr:nvSpPr>
        <xdr:cNvPr id="195" name="楕円 194">
          <a:extLst>
            <a:ext uri="{FF2B5EF4-FFF2-40B4-BE49-F238E27FC236}">
              <a16:creationId xmlns:a16="http://schemas.microsoft.com/office/drawing/2014/main" id="{4AC1F98C-ECC7-4A0F-B03A-8C34DD0A292D}"/>
            </a:ext>
          </a:extLst>
        </xdr:cNvPr>
        <xdr:cNvSpPr/>
      </xdr:nvSpPr>
      <xdr:spPr>
        <a:xfrm>
          <a:off x="984250" y="10074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53975</xdr:rowOff>
    </xdr:from>
    <xdr:to>
      <xdr:col>10</xdr:col>
      <xdr:colOff>114300</xdr:colOff>
      <xdr:row>61</xdr:row>
      <xdr:rowOff>73660</xdr:rowOff>
    </xdr:to>
    <xdr:cxnSp macro="">
      <xdr:nvCxnSpPr>
        <xdr:cNvPr id="196" name="直線コネクタ 195">
          <a:extLst>
            <a:ext uri="{FF2B5EF4-FFF2-40B4-BE49-F238E27FC236}">
              <a16:creationId xmlns:a16="http://schemas.microsoft.com/office/drawing/2014/main" id="{D6F6ACD1-8C5F-4F8F-8A05-3F6138B4DF64}"/>
            </a:ext>
          </a:extLst>
        </xdr:cNvPr>
        <xdr:cNvCxnSpPr/>
      </xdr:nvCxnSpPr>
      <xdr:spPr>
        <a:xfrm>
          <a:off x="1028700" y="10125075"/>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104775</xdr:rowOff>
    </xdr:from>
    <xdr:ext cx="405130" cy="259080"/>
    <xdr:sp macro="" textlink="">
      <xdr:nvSpPr>
        <xdr:cNvPr id="197" name="n_1aveValue【橋りょう・トンネル】&#10;有形固定資産減価償却率">
          <a:extLst>
            <a:ext uri="{FF2B5EF4-FFF2-40B4-BE49-F238E27FC236}">
              <a16:creationId xmlns:a16="http://schemas.microsoft.com/office/drawing/2014/main" id="{3E859933-77C8-43E4-A432-3FD684966770}"/>
            </a:ext>
          </a:extLst>
        </xdr:cNvPr>
        <xdr:cNvSpPr txBox="1"/>
      </xdr:nvSpPr>
      <xdr:spPr>
        <a:xfrm>
          <a:off x="3239135" y="9845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76835</xdr:rowOff>
    </xdr:from>
    <xdr:ext cx="401320" cy="255270"/>
    <xdr:sp macro="" textlink="">
      <xdr:nvSpPr>
        <xdr:cNvPr id="198" name="n_2aveValue【橋りょう・トンネル】&#10;有形固定資産減価償却率">
          <a:extLst>
            <a:ext uri="{FF2B5EF4-FFF2-40B4-BE49-F238E27FC236}">
              <a16:creationId xmlns:a16="http://schemas.microsoft.com/office/drawing/2014/main" id="{F806A26F-B8B9-4BC3-AC1C-BE46BCC36F75}"/>
            </a:ext>
          </a:extLst>
        </xdr:cNvPr>
        <xdr:cNvSpPr txBox="1"/>
      </xdr:nvSpPr>
      <xdr:spPr>
        <a:xfrm>
          <a:off x="2439035" y="98177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55880</xdr:rowOff>
    </xdr:from>
    <xdr:ext cx="401320" cy="259080"/>
    <xdr:sp macro="" textlink="">
      <xdr:nvSpPr>
        <xdr:cNvPr id="199" name="n_3aveValue【橋りょう・トンネル】&#10;有形固定資産減価償却率">
          <a:extLst>
            <a:ext uri="{FF2B5EF4-FFF2-40B4-BE49-F238E27FC236}">
              <a16:creationId xmlns:a16="http://schemas.microsoft.com/office/drawing/2014/main" id="{B86BB805-B196-4D2D-8B69-5BF68704F73A}"/>
            </a:ext>
          </a:extLst>
        </xdr:cNvPr>
        <xdr:cNvSpPr txBox="1"/>
      </xdr:nvSpPr>
      <xdr:spPr>
        <a:xfrm>
          <a:off x="1645285" y="97967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55880</xdr:rowOff>
    </xdr:from>
    <xdr:ext cx="401320" cy="259080"/>
    <xdr:sp macro="" textlink="">
      <xdr:nvSpPr>
        <xdr:cNvPr id="200" name="n_4aveValue【橋りょう・トンネル】&#10;有形固定資産減価償却率">
          <a:extLst>
            <a:ext uri="{FF2B5EF4-FFF2-40B4-BE49-F238E27FC236}">
              <a16:creationId xmlns:a16="http://schemas.microsoft.com/office/drawing/2014/main" id="{F04606DC-9ABA-4B34-B6B6-DCEF0465DA3F}"/>
            </a:ext>
          </a:extLst>
        </xdr:cNvPr>
        <xdr:cNvSpPr txBox="1"/>
      </xdr:nvSpPr>
      <xdr:spPr>
        <a:xfrm>
          <a:off x="851535" y="97967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146685</xdr:rowOff>
    </xdr:from>
    <xdr:ext cx="405130" cy="255270"/>
    <xdr:sp macro="" textlink="">
      <xdr:nvSpPr>
        <xdr:cNvPr id="201" name="n_1mainValue【橋りょう・トンネル】&#10;有形固定資産減価償却率">
          <a:extLst>
            <a:ext uri="{FF2B5EF4-FFF2-40B4-BE49-F238E27FC236}">
              <a16:creationId xmlns:a16="http://schemas.microsoft.com/office/drawing/2014/main" id="{DA341422-F903-4BD7-AE48-6E09EB2571EE}"/>
            </a:ext>
          </a:extLst>
        </xdr:cNvPr>
        <xdr:cNvSpPr txBox="1"/>
      </xdr:nvSpPr>
      <xdr:spPr>
        <a:xfrm>
          <a:off x="3239135" y="102177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136525</xdr:rowOff>
    </xdr:from>
    <xdr:ext cx="401320" cy="258445"/>
    <xdr:sp macro="" textlink="">
      <xdr:nvSpPr>
        <xdr:cNvPr id="202" name="n_2mainValue【橋りょう・トンネル】&#10;有形固定資産減価償却率">
          <a:extLst>
            <a:ext uri="{FF2B5EF4-FFF2-40B4-BE49-F238E27FC236}">
              <a16:creationId xmlns:a16="http://schemas.microsoft.com/office/drawing/2014/main" id="{B19DB08E-919E-4D95-A3FB-B3A2EDB46545}"/>
            </a:ext>
          </a:extLst>
        </xdr:cNvPr>
        <xdr:cNvSpPr txBox="1"/>
      </xdr:nvSpPr>
      <xdr:spPr>
        <a:xfrm>
          <a:off x="2439035" y="1020762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115570</xdr:rowOff>
    </xdr:from>
    <xdr:ext cx="401320" cy="259080"/>
    <xdr:sp macro="" textlink="">
      <xdr:nvSpPr>
        <xdr:cNvPr id="203" name="n_3mainValue【橋りょう・トンネル】&#10;有形固定資産減価償却率">
          <a:extLst>
            <a:ext uri="{FF2B5EF4-FFF2-40B4-BE49-F238E27FC236}">
              <a16:creationId xmlns:a16="http://schemas.microsoft.com/office/drawing/2014/main" id="{CE3AF658-5E8B-4E94-BC84-25DC0B28A21A}"/>
            </a:ext>
          </a:extLst>
        </xdr:cNvPr>
        <xdr:cNvSpPr txBox="1"/>
      </xdr:nvSpPr>
      <xdr:spPr>
        <a:xfrm>
          <a:off x="1645285" y="101866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95885</xdr:rowOff>
    </xdr:from>
    <xdr:ext cx="401320" cy="259080"/>
    <xdr:sp macro="" textlink="">
      <xdr:nvSpPr>
        <xdr:cNvPr id="204" name="n_4mainValue【橋りょう・トンネル】&#10;有形固定資産減価償却率">
          <a:extLst>
            <a:ext uri="{FF2B5EF4-FFF2-40B4-BE49-F238E27FC236}">
              <a16:creationId xmlns:a16="http://schemas.microsoft.com/office/drawing/2014/main" id="{FB170F7F-C377-4E48-8BBE-452D2D2C75D1}"/>
            </a:ext>
          </a:extLst>
        </xdr:cNvPr>
        <xdr:cNvSpPr txBox="1"/>
      </xdr:nvSpPr>
      <xdr:spPr>
        <a:xfrm>
          <a:off x="851535" y="101669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BFD3C70-AA07-4C2D-B97F-8908A55E9202}"/>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50811D3-95FE-4B15-96FE-B26E453506B4}"/>
            </a:ext>
          </a:extLst>
        </xdr:cNvPr>
        <xdr:cNvSpPr/>
      </xdr:nvSpPr>
      <xdr:spPr>
        <a:xfrm>
          <a:off x="60642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B4CA9C6-A345-43CA-805D-9FDC17D3934C}"/>
            </a:ext>
          </a:extLst>
        </xdr:cNvPr>
        <xdr:cNvSpPr/>
      </xdr:nvSpPr>
      <xdr:spPr>
        <a:xfrm>
          <a:off x="60642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7AC5B0A-4D7D-49B3-AE54-4BC385872B8B}"/>
            </a:ext>
          </a:extLst>
        </xdr:cNvPr>
        <xdr:cNvSpPr/>
      </xdr:nvSpPr>
      <xdr:spPr>
        <a:xfrm>
          <a:off x="69850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EBD9230-D0E1-4E74-BDD1-793B4A7D714E}"/>
            </a:ext>
          </a:extLst>
        </xdr:cNvPr>
        <xdr:cNvSpPr/>
      </xdr:nvSpPr>
      <xdr:spPr>
        <a:xfrm>
          <a:off x="69850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37A3904-E80C-472E-B56E-F5FE4E9A0FBF}"/>
            </a:ext>
          </a:extLst>
        </xdr:cNvPr>
        <xdr:cNvSpPr/>
      </xdr:nvSpPr>
      <xdr:spPr>
        <a:xfrm>
          <a:off x="8013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8998215-C5C8-43D2-BA3B-4BA4D27C3C16}"/>
            </a:ext>
          </a:extLst>
        </xdr:cNvPr>
        <xdr:cNvSpPr/>
      </xdr:nvSpPr>
      <xdr:spPr>
        <a:xfrm>
          <a:off x="8013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2B59686-6AA2-4695-B8C6-8C8C991F173A}"/>
            </a:ext>
          </a:extLst>
        </xdr:cNvPr>
        <xdr:cNvSpPr/>
      </xdr:nvSpPr>
      <xdr:spPr>
        <a:xfrm>
          <a:off x="595630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075" cy="225425"/>
    <xdr:sp macro="" textlink="">
      <xdr:nvSpPr>
        <xdr:cNvPr id="213" name="テキスト ボックス 212">
          <a:extLst>
            <a:ext uri="{FF2B5EF4-FFF2-40B4-BE49-F238E27FC236}">
              <a16:creationId xmlns:a16="http://schemas.microsoft.com/office/drawing/2014/main" id="{23E94DA7-F28C-47A4-8EDE-299B8BD43F68}"/>
            </a:ext>
          </a:extLst>
        </xdr:cNvPr>
        <xdr:cNvSpPr txBox="1"/>
      </xdr:nvSpPr>
      <xdr:spPr>
        <a:xfrm>
          <a:off x="5918200" y="86233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D9AC4AE-286A-4D13-8319-E38C1C993821}"/>
            </a:ext>
          </a:extLst>
        </xdr:cNvPr>
        <xdr:cNvCxnSpPr/>
      </xdr:nvCxnSpPr>
      <xdr:spPr>
        <a:xfrm>
          <a:off x="5956300" y="11010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39A9D59-2B56-4367-9A93-1FB98289870D}"/>
            </a:ext>
          </a:extLst>
        </xdr:cNvPr>
        <xdr:cNvCxnSpPr/>
      </xdr:nvCxnSpPr>
      <xdr:spPr>
        <a:xfrm>
          <a:off x="5956300" y="1064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5110" cy="259080"/>
    <xdr:sp macro="" textlink="">
      <xdr:nvSpPr>
        <xdr:cNvPr id="216" name="テキスト ボックス 215">
          <a:extLst>
            <a:ext uri="{FF2B5EF4-FFF2-40B4-BE49-F238E27FC236}">
              <a16:creationId xmlns:a16="http://schemas.microsoft.com/office/drawing/2014/main" id="{4F681D7E-922D-4BF2-AAC1-17290B48C293}"/>
            </a:ext>
          </a:extLst>
        </xdr:cNvPr>
        <xdr:cNvSpPr txBox="1"/>
      </xdr:nvSpPr>
      <xdr:spPr>
        <a:xfrm>
          <a:off x="5726430" y="1050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3AEC97C-5162-4799-AA03-70D2E59183FA}"/>
            </a:ext>
          </a:extLst>
        </xdr:cNvPr>
        <xdr:cNvCxnSpPr/>
      </xdr:nvCxnSpPr>
      <xdr:spPr>
        <a:xfrm>
          <a:off x="5956300" y="10274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1820" cy="259080"/>
    <xdr:sp macro="" textlink="">
      <xdr:nvSpPr>
        <xdr:cNvPr id="218" name="テキスト ボックス 217">
          <a:extLst>
            <a:ext uri="{FF2B5EF4-FFF2-40B4-BE49-F238E27FC236}">
              <a16:creationId xmlns:a16="http://schemas.microsoft.com/office/drawing/2014/main" id="{A3F13207-E856-4C0F-8E52-67208063AC19}"/>
            </a:ext>
          </a:extLst>
        </xdr:cNvPr>
        <xdr:cNvSpPr txBox="1"/>
      </xdr:nvSpPr>
      <xdr:spPr>
        <a:xfrm>
          <a:off x="5417820" y="1013841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BAA2CF5-91F9-43AA-B92C-1ADF3142EE6C}"/>
            </a:ext>
          </a:extLst>
        </xdr:cNvPr>
        <xdr:cNvCxnSpPr/>
      </xdr:nvCxnSpPr>
      <xdr:spPr>
        <a:xfrm>
          <a:off x="5956300" y="990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1820" cy="255270"/>
    <xdr:sp macro="" textlink="">
      <xdr:nvSpPr>
        <xdr:cNvPr id="220" name="テキスト ボックス 219">
          <a:extLst>
            <a:ext uri="{FF2B5EF4-FFF2-40B4-BE49-F238E27FC236}">
              <a16:creationId xmlns:a16="http://schemas.microsoft.com/office/drawing/2014/main" id="{F5B1EF02-F9E2-4020-89CE-E2B10C553368}"/>
            </a:ext>
          </a:extLst>
        </xdr:cNvPr>
        <xdr:cNvSpPr txBox="1"/>
      </xdr:nvSpPr>
      <xdr:spPr>
        <a:xfrm>
          <a:off x="5417820" y="977011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94CBC26-D427-4831-A1B8-AA1F6DB56986}"/>
            </a:ext>
          </a:extLst>
        </xdr:cNvPr>
        <xdr:cNvCxnSpPr/>
      </xdr:nvCxnSpPr>
      <xdr:spPr>
        <a:xfrm>
          <a:off x="5956300" y="9544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1820" cy="259080"/>
    <xdr:sp macro="" textlink="">
      <xdr:nvSpPr>
        <xdr:cNvPr id="222" name="テキスト ボックス 221">
          <a:extLst>
            <a:ext uri="{FF2B5EF4-FFF2-40B4-BE49-F238E27FC236}">
              <a16:creationId xmlns:a16="http://schemas.microsoft.com/office/drawing/2014/main" id="{FEBF4602-01A7-48B5-9726-5114D45F3372}"/>
            </a:ext>
          </a:extLst>
        </xdr:cNvPr>
        <xdr:cNvSpPr txBox="1"/>
      </xdr:nvSpPr>
      <xdr:spPr>
        <a:xfrm>
          <a:off x="5417820" y="94081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1404FDB-0DEE-44CE-A375-CDC66453354E}"/>
            </a:ext>
          </a:extLst>
        </xdr:cNvPr>
        <xdr:cNvCxnSpPr/>
      </xdr:nvCxnSpPr>
      <xdr:spPr>
        <a:xfrm>
          <a:off x="5956300" y="9175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1990" cy="259080"/>
    <xdr:sp macro="" textlink="">
      <xdr:nvSpPr>
        <xdr:cNvPr id="224" name="テキスト ボックス 223">
          <a:extLst>
            <a:ext uri="{FF2B5EF4-FFF2-40B4-BE49-F238E27FC236}">
              <a16:creationId xmlns:a16="http://schemas.microsoft.com/office/drawing/2014/main" id="{C60F1D46-CB0E-450A-9D00-A83475ADF2B1}"/>
            </a:ext>
          </a:extLst>
        </xdr:cNvPr>
        <xdr:cNvSpPr txBox="1"/>
      </xdr:nvSpPr>
      <xdr:spPr>
        <a:xfrm>
          <a:off x="5327650" y="90398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B54D1B2-761A-4D87-8B97-42241888C16E}"/>
            </a:ext>
          </a:extLst>
        </xdr:cNvPr>
        <xdr:cNvCxnSpPr/>
      </xdr:nvCxnSpPr>
      <xdr:spPr>
        <a:xfrm>
          <a:off x="5956300" y="8807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1990" cy="255270"/>
    <xdr:sp macro="" textlink="">
      <xdr:nvSpPr>
        <xdr:cNvPr id="226" name="テキスト ボックス 225">
          <a:extLst>
            <a:ext uri="{FF2B5EF4-FFF2-40B4-BE49-F238E27FC236}">
              <a16:creationId xmlns:a16="http://schemas.microsoft.com/office/drawing/2014/main" id="{877C3F7F-2AE2-4A07-A88E-36F13CF766D1}"/>
            </a:ext>
          </a:extLst>
        </xdr:cNvPr>
        <xdr:cNvSpPr txBox="1"/>
      </xdr:nvSpPr>
      <xdr:spPr>
        <a:xfrm>
          <a:off x="5327650" y="86715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313B86DD-D13E-447E-852D-44276ABBA12F}"/>
            </a:ext>
          </a:extLst>
        </xdr:cNvPr>
        <xdr:cNvSpPr/>
      </xdr:nvSpPr>
      <xdr:spPr>
        <a:xfrm>
          <a:off x="595630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124460</xdr:rowOff>
    </xdr:from>
    <xdr:to>
      <xdr:col>54</xdr:col>
      <xdr:colOff>189865</xdr:colOff>
      <xdr:row>64</xdr:row>
      <xdr:rowOff>57785</xdr:rowOff>
    </xdr:to>
    <xdr:cxnSp macro="">
      <xdr:nvCxnSpPr>
        <xdr:cNvPr id="228" name="直線コネクタ 227">
          <a:extLst>
            <a:ext uri="{FF2B5EF4-FFF2-40B4-BE49-F238E27FC236}">
              <a16:creationId xmlns:a16="http://schemas.microsoft.com/office/drawing/2014/main" id="{93641FF7-B38A-4E54-9E4A-3541381C692A}"/>
            </a:ext>
          </a:extLst>
        </xdr:cNvPr>
        <xdr:cNvCxnSpPr/>
      </xdr:nvCxnSpPr>
      <xdr:spPr>
        <a:xfrm flipV="1">
          <a:off x="9429115" y="920496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61595</xdr:rowOff>
    </xdr:from>
    <xdr:ext cx="534670" cy="259080"/>
    <xdr:sp macro="" textlink="">
      <xdr:nvSpPr>
        <xdr:cNvPr id="229" name="【橋りょう・トンネル】&#10;一人当たり有形固定資産（償却資産）額最小値テキスト">
          <a:extLst>
            <a:ext uri="{FF2B5EF4-FFF2-40B4-BE49-F238E27FC236}">
              <a16:creationId xmlns:a16="http://schemas.microsoft.com/office/drawing/2014/main" id="{5FD5BEBC-F8D0-4ED3-96E1-F96457136ED1}"/>
            </a:ext>
          </a:extLst>
        </xdr:cNvPr>
        <xdr:cNvSpPr txBox="1"/>
      </xdr:nvSpPr>
      <xdr:spPr>
        <a:xfrm>
          <a:off x="9467850" y="10627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57785</xdr:rowOff>
    </xdr:from>
    <xdr:to>
      <xdr:col>55</xdr:col>
      <xdr:colOff>88900</xdr:colOff>
      <xdr:row>64</xdr:row>
      <xdr:rowOff>57785</xdr:rowOff>
    </xdr:to>
    <xdr:cxnSp macro="">
      <xdr:nvCxnSpPr>
        <xdr:cNvPr id="230" name="直線コネクタ 229">
          <a:extLst>
            <a:ext uri="{FF2B5EF4-FFF2-40B4-BE49-F238E27FC236}">
              <a16:creationId xmlns:a16="http://schemas.microsoft.com/office/drawing/2014/main" id="{E42339FE-6707-4467-99FF-6C2FFD5DA7C1}"/>
            </a:ext>
          </a:extLst>
        </xdr:cNvPr>
        <xdr:cNvCxnSpPr/>
      </xdr:nvCxnSpPr>
      <xdr:spPr>
        <a:xfrm>
          <a:off x="9359900" y="10624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71120</xdr:rowOff>
    </xdr:from>
    <xdr:ext cx="690245" cy="259080"/>
    <xdr:sp macro="" textlink="">
      <xdr:nvSpPr>
        <xdr:cNvPr id="231" name="【橋りょう・トンネル】&#10;一人当たり有形固定資産（償却資産）額最大値テキスト">
          <a:extLst>
            <a:ext uri="{FF2B5EF4-FFF2-40B4-BE49-F238E27FC236}">
              <a16:creationId xmlns:a16="http://schemas.microsoft.com/office/drawing/2014/main" id="{23B248DE-A9CE-459D-9E8C-B22A1E04A940}"/>
            </a:ext>
          </a:extLst>
        </xdr:cNvPr>
        <xdr:cNvSpPr txBox="1"/>
      </xdr:nvSpPr>
      <xdr:spPr>
        <a:xfrm>
          <a:off x="9467850" y="89865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124460</xdr:rowOff>
    </xdr:from>
    <xdr:to>
      <xdr:col>55</xdr:col>
      <xdr:colOff>88900</xdr:colOff>
      <xdr:row>55</xdr:row>
      <xdr:rowOff>124460</xdr:rowOff>
    </xdr:to>
    <xdr:cxnSp macro="">
      <xdr:nvCxnSpPr>
        <xdr:cNvPr id="232" name="直線コネクタ 231">
          <a:extLst>
            <a:ext uri="{FF2B5EF4-FFF2-40B4-BE49-F238E27FC236}">
              <a16:creationId xmlns:a16="http://schemas.microsoft.com/office/drawing/2014/main" id="{1B082944-4C8B-49C7-BCAD-E815F4ABA9A8}"/>
            </a:ext>
          </a:extLst>
        </xdr:cNvPr>
        <xdr:cNvCxnSpPr/>
      </xdr:nvCxnSpPr>
      <xdr:spPr>
        <a:xfrm>
          <a:off x="9359900" y="92049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120650</xdr:rowOff>
    </xdr:from>
    <xdr:ext cx="598805" cy="255270"/>
    <xdr:sp macro="" textlink="">
      <xdr:nvSpPr>
        <xdr:cNvPr id="233" name="【橋りょう・トンネル】&#10;一人当たり有形固定資産（償却資産）額平均値テキスト">
          <a:extLst>
            <a:ext uri="{FF2B5EF4-FFF2-40B4-BE49-F238E27FC236}">
              <a16:creationId xmlns:a16="http://schemas.microsoft.com/office/drawing/2014/main" id="{9BFBC62A-09DE-450D-8416-D79D4EEF897E}"/>
            </a:ext>
          </a:extLst>
        </xdr:cNvPr>
        <xdr:cNvSpPr txBox="1"/>
      </xdr:nvSpPr>
      <xdr:spPr>
        <a:xfrm>
          <a:off x="9467850" y="1019175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234" name="フローチャート: 判断 233">
          <a:extLst>
            <a:ext uri="{FF2B5EF4-FFF2-40B4-BE49-F238E27FC236}">
              <a16:creationId xmlns:a16="http://schemas.microsoft.com/office/drawing/2014/main" id="{5E255381-FD32-41DD-AEB8-8A96F52B52F5}"/>
            </a:ext>
          </a:extLst>
        </xdr:cNvPr>
        <xdr:cNvSpPr/>
      </xdr:nvSpPr>
      <xdr:spPr>
        <a:xfrm>
          <a:off x="9398000" y="10333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100965</xdr:rowOff>
    </xdr:from>
    <xdr:to>
      <xdr:col>50</xdr:col>
      <xdr:colOff>165100</xdr:colOff>
      <xdr:row>63</xdr:row>
      <xdr:rowOff>31115</xdr:rowOff>
    </xdr:to>
    <xdr:sp macro="" textlink="">
      <xdr:nvSpPr>
        <xdr:cNvPr id="235" name="フローチャート: 判断 234">
          <a:extLst>
            <a:ext uri="{FF2B5EF4-FFF2-40B4-BE49-F238E27FC236}">
              <a16:creationId xmlns:a16="http://schemas.microsoft.com/office/drawing/2014/main" id="{F7305581-0C40-4A4B-B2F8-DB356AC01CFB}"/>
            </a:ext>
          </a:extLst>
        </xdr:cNvPr>
        <xdr:cNvSpPr/>
      </xdr:nvSpPr>
      <xdr:spPr>
        <a:xfrm>
          <a:off x="8636000" y="103371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99060</xdr:rowOff>
    </xdr:from>
    <xdr:to>
      <xdr:col>46</xdr:col>
      <xdr:colOff>38100</xdr:colOff>
      <xdr:row>63</xdr:row>
      <xdr:rowOff>29210</xdr:rowOff>
    </xdr:to>
    <xdr:sp macro="" textlink="">
      <xdr:nvSpPr>
        <xdr:cNvPr id="236" name="フローチャート: 判断 235">
          <a:extLst>
            <a:ext uri="{FF2B5EF4-FFF2-40B4-BE49-F238E27FC236}">
              <a16:creationId xmlns:a16="http://schemas.microsoft.com/office/drawing/2014/main" id="{D3D05561-05AA-4C0C-B230-24C3383230B0}"/>
            </a:ext>
          </a:extLst>
        </xdr:cNvPr>
        <xdr:cNvSpPr/>
      </xdr:nvSpPr>
      <xdr:spPr>
        <a:xfrm>
          <a:off x="7842250" y="103352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95885</xdr:rowOff>
    </xdr:from>
    <xdr:to>
      <xdr:col>41</xdr:col>
      <xdr:colOff>101600</xdr:colOff>
      <xdr:row>63</xdr:row>
      <xdr:rowOff>26035</xdr:rowOff>
    </xdr:to>
    <xdr:sp macro="" textlink="">
      <xdr:nvSpPr>
        <xdr:cNvPr id="237" name="フローチャート: 判断 236">
          <a:extLst>
            <a:ext uri="{FF2B5EF4-FFF2-40B4-BE49-F238E27FC236}">
              <a16:creationId xmlns:a16="http://schemas.microsoft.com/office/drawing/2014/main" id="{53374038-9191-4378-8864-D83486C7997E}"/>
            </a:ext>
          </a:extLst>
        </xdr:cNvPr>
        <xdr:cNvSpPr/>
      </xdr:nvSpPr>
      <xdr:spPr>
        <a:xfrm>
          <a:off x="7029450" y="10332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111760</xdr:rowOff>
    </xdr:from>
    <xdr:to>
      <xdr:col>36</xdr:col>
      <xdr:colOff>165100</xdr:colOff>
      <xdr:row>63</xdr:row>
      <xdr:rowOff>41910</xdr:rowOff>
    </xdr:to>
    <xdr:sp macro="" textlink="">
      <xdr:nvSpPr>
        <xdr:cNvPr id="238" name="フローチャート: 判断 237">
          <a:extLst>
            <a:ext uri="{FF2B5EF4-FFF2-40B4-BE49-F238E27FC236}">
              <a16:creationId xmlns:a16="http://schemas.microsoft.com/office/drawing/2014/main" id="{3E911BB3-F2B0-4EE3-9D74-AB3BDF297077}"/>
            </a:ext>
          </a:extLst>
        </xdr:cNvPr>
        <xdr:cNvSpPr/>
      </xdr:nvSpPr>
      <xdr:spPr>
        <a:xfrm>
          <a:off x="6235700" y="10347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270"/>
    <xdr:sp macro="" textlink="">
      <xdr:nvSpPr>
        <xdr:cNvPr id="239" name="テキスト ボックス 238">
          <a:extLst>
            <a:ext uri="{FF2B5EF4-FFF2-40B4-BE49-F238E27FC236}">
              <a16:creationId xmlns:a16="http://schemas.microsoft.com/office/drawing/2014/main" id="{DE129A94-8251-4F9F-A4E8-E28FA8F44726}"/>
            </a:ext>
          </a:extLst>
        </xdr:cNvPr>
        <xdr:cNvSpPr txBox="1"/>
      </xdr:nvSpPr>
      <xdr:spPr>
        <a:xfrm>
          <a:off x="92583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270"/>
    <xdr:sp macro="" textlink="">
      <xdr:nvSpPr>
        <xdr:cNvPr id="240" name="テキスト ボックス 239">
          <a:extLst>
            <a:ext uri="{FF2B5EF4-FFF2-40B4-BE49-F238E27FC236}">
              <a16:creationId xmlns:a16="http://schemas.microsoft.com/office/drawing/2014/main" id="{6A80222F-3D98-4DE0-89CD-E20DF9908B29}"/>
            </a:ext>
          </a:extLst>
        </xdr:cNvPr>
        <xdr:cNvSpPr txBox="1"/>
      </xdr:nvSpPr>
      <xdr:spPr>
        <a:xfrm>
          <a:off x="85153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270"/>
    <xdr:sp macro="" textlink="">
      <xdr:nvSpPr>
        <xdr:cNvPr id="241" name="テキスト ボックス 240">
          <a:extLst>
            <a:ext uri="{FF2B5EF4-FFF2-40B4-BE49-F238E27FC236}">
              <a16:creationId xmlns:a16="http://schemas.microsoft.com/office/drawing/2014/main" id="{618A1754-D658-45E3-B42D-736E14A3F860}"/>
            </a:ext>
          </a:extLst>
        </xdr:cNvPr>
        <xdr:cNvSpPr txBox="1"/>
      </xdr:nvSpPr>
      <xdr:spPr>
        <a:xfrm>
          <a:off x="77152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270"/>
    <xdr:sp macro="" textlink="">
      <xdr:nvSpPr>
        <xdr:cNvPr id="242" name="テキスト ボックス 241">
          <a:extLst>
            <a:ext uri="{FF2B5EF4-FFF2-40B4-BE49-F238E27FC236}">
              <a16:creationId xmlns:a16="http://schemas.microsoft.com/office/drawing/2014/main" id="{BAB86B73-9E54-46F0-BA23-C3E664D1A333}"/>
            </a:ext>
          </a:extLst>
        </xdr:cNvPr>
        <xdr:cNvSpPr txBox="1"/>
      </xdr:nvSpPr>
      <xdr:spPr>
        <a:xfrm>
          <a:off x="69088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270"/>
    <xdr:sp macro="" textlink="">
      <xdr:nvSpPr>
        <xdr:cNvPr id="243" name="テキスト ボックス 242">
          <a:extLst>
            <a:ext uri="{FF2B5EF4-FFF2-40B4-BE49-F238E27FC236}">
              <a16:creationId xmlns:a16="http://schemas.microsoft.com/office/drawing/2014/main" id="{579D4305-835C-4076-80E0-552BBC4E984F}"/>
            </a:ext>
          </a:extLst>
        </xdr:cNvPr>
        <xdr:cNvSpPr txBox="1"/>
      </xdr:nvSpPr>
      <xdr:spPr>
        <a:xfrm>
          <a:off x="61150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125730</xdr:rowOff>
    </xdr:from>
    <xdr:to>
      <xdr:col>55</xdr:col>
      <xdr:colOff>50800</xdr:colOff>
      <xdr:row>63</xdr:row>
      <xdr:rowOff>55880</xdr:rowOff>
    </xdr:to>
    <xdr:sp macro="" textlink="">
      <xdr:nvSpPr>
        <xdr:cNvPr id="244" name="楕円 243">
          <a:extLst>
            <a:ext uri="{FF2B5EF4-FFF2-40B4-BE49-F238E27FC236}">
              <a16:creationId xmlns:a16="http://schemas.microsoft.com/office/drawing/2014/main" id="{966D3664-7AFE-40FE-A8ED-6D0CC1AAC08B}"/>
            </a:ext>
          </a:extLst>
        </xdr:cNvPr>
        <xdr:cNvSpPr/>
      </xdr:nvSpPr>
      <xdr:spPr>
        <a:xfrm>
          <a:off x="9398000" y="103619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104140</xdr:rowOff>
    </xdr:from>
    <xdr:ext cx="598805" cy="259080"/>
    <xdr:sp macro="" textlink="">
      <xdr:nvSpPr>
        <xdr:cNvPr id="245" name="【橋りょう・トンネル】&#10;一人当たり有形固定資産（償却資産）額該当値テキスト">
          <a:extLst>
            <a:ext uri="{FF2B5EF4-FFF2-40B4-BE49-F238E27FC236}">
              <a16:creationId xmlns:a16="http://schemas.microsoft.com/office/drawing/2014/main" id="{55CA120E-353C-4F83-B7CC-DD2BB5CAD9E7}"/>
            </a:ext>
          </a:extLst>
        </xdr:cNvPr>
        <xdr:cNvSpPr txBox="1"/>
      </xdr:nvSpPr>
      <xdr:spPr>
        <a:xfrm>
          <a:off x="9467850" y="10340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191,053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128270</xdr:rowOff>
    </xdr:from>
    <xdr:to>
      <xdr:col>50</xdr:col>
      <xdr:colOff>165100</xdr:colOff>
      <xdr:row>63</xdr:row>
      <xdr:rowOff>58420</xdr:rowOff>
    </xdr:to>
    <xdr:sp macro="" textlink="">
      <xdr:nvSpPr>
        <xdr:cNvPr id="246" name="楕円 245">
          <a:extLst>
            <a:ext uri="{FF2B5EF4-FFF2-40B4-BE49-F238E27FC236}">
              <a16:creationId xmlns:a16="http://schemas.microsoft.com/office/drawing/2014/main" id="{D0F64877-69AB-4CED-984D-9C141219FD11}"/>
            </a:ext>
          </a:extLst>
        </xdr:cNvPr>
        <xdr:cNvSpPr/>
      </xdr:nvSpPr>
      <xdr:spPr>
        <a:xfrm>
          <a:off x="8636000" y="10364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5080</xdr:rowOff>
    </xdr:from>
    <xdr:to>
      <xdr:col>55</xdr:col>
      <xdr:colOff>0</xdr:colOff>
      <xdr:row>63</xdr:row>
      <xdr:rowOff>7620</xdr:rowOff>
    </xdr:to>
    <xdr:cxnSp macro="">
      <xdr:nvCxnSpPr>
        <xdr:cNvPr id="247" name="直線コネクタ 246">
          <a:extLst>
            <a:ext uri="{FF2B5EF4-FFF2-40B4-BE49-F238E27FC236}">
              <a16:creationId xmlns:a16="http://schemas.microsoft.com/office/drawing/2014/main" id="{807F7B33-56AB-4414-A637-A82D761DC346}"/>
            </a:ext>
          </a:extLst>
        </xdr:cNvPr>
        <xdr:cNvCxnSpPr/>
      </xdr:nvCxnSpPr>
      <xdr:spPr>
        <a:xfrm flipV="1">
          <a:off x="8686800" y="10406380"/>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132715</xdr:rowOff>
    </xdr:from>
    <xdr:to>
      <xdr:col>46</xdr:col>
      <xdr:colOff>38100</xdr:colOff>
      <xdr:row>63</xdr:row>
      <xdr:rowOff>63500</xdr:rowOff>
    </xdr:to>
    <xdr:sp macro="" textlink="">
      <xdr:nvSpPr>
        <xdr:cNvPr id="248" name="楕円 247">
          <a:extLst>
            <a:ext uri="{FF2B5EF4-FFF2-40B4-BE49-F238E27FC236}">
              <a16:creationId xmlns:a16="http://schemas.microsoft.com/office/drawing/2014/main" id="{74C627F4-243D-4C14-A588-A6449D244179}"/>
            </a:ext>
          </a:extLst>
        </xdr:cNvPr>
        <xdr:cNvSpPr/>
      </xdr:nvSpPr>
      <xdr:spPr>
        <a:xfrm>
          <a:off x="7842250" y="10368915"/>
          <a:ext cx="825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7620</xdr:rowOff>
    </xdr:from>
    <xdr:to>
      <xdr:col>50</xdr:col>
      <xdr:colOff>114300</xdr:colOff>
      <xdr:row>63</xdr:row>
      <xdr:rowOff>12065</xdr:rowOff>
    </xdr:to>
    <xdr:cxnSp macro="">
      <xdr:nvCxnSpPr>
        <xdr:cNvPr id="249" name="直線コネクタ 248">
          <a:extLst>
            <a:ext uri="{FF2B5EF4-FFF2-40B4-BE49-F238E27FC236}">
              <a16:creationId xmlns:a16="http://schemas.microsoft.com/office/drawing/2014/main" id="{55D6EA84-CA29-40C8-9577-39247BE759D8}"/>
            </a:ext>
          </a:extLst>
        </xdr:cNvPr>
        <xdr:cNvCxnSpPr/>
      </xdr:nvCxnSpPr>
      <xdr:spPr>
        <a:xfrm flipV="1">
          <a:off x="7886700" y="1040892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135255</xdr:rowOff>
    </xdr:from>
    <xdr:to>
      <xdr:col>41</xdr:col>
      <xdr:colOff>101600</xdr:colOff>
      <xdr:row>63</xdr:row>
      <xdr:rowOff>65405</xdr:rowOff>
    </xdr:to>
    <xdr:sp macro="" textlink="">
      <xdr:nvSpPr>
        <xdr:cNvPr id="250" name="楕円 249">
          <a:extLst>
            <a:ext uri="{FF2B5EF4-FFF2-40B4-BE49-F238E27FC236}">
              <a16:creationId xmlns:a16="http://schemas.microsoft.com/office/drawing/2014/main" id="{1B64C9E2-7451-4BB9-9C20-DCDACCDDA8E0}"/>
            </a:ext>
          </a:extLst>
        </xdr:cNvPr>
        <xdr:cNvSpPr/>
      </xdr:nvSpPr>
      <xdr:spPr>
        <a:xfrm>
          <a:off x="7029450" y="103714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12065</xdr:rowOff>
    </xdr:from>
    <xdr:to>
      <xdr:col>45</xdr:col>
      <xdr:colOff>177800</xdr:colOff>
      <xdr:row>63</xdr:row>
      <xdr:rowOff>14605</xdr:rowOff>
    </xdr:to>
    <xdr:cxnSp macro="">
      <xdr:nvCxnSpPr>
        <xdr:cNvPr id="251" name="直線コネクタ 250">
          <a:extLst>
            <a:ext uri="{FF2B5EF4-FFF2-40B4-BE49-F238E27FC236}">
              <a16:creationId xmlns:a16="http://schemas.microsoft.com/office/drawing/2014/main" id="{55C39FC0-9CF9-4839-A59E-C415C7C91A57}"/>
            </a:ext>
          </a:extLst>
        </xdr:cNvPr>
        <xdr:cNvCxnSpPr/>
      </xdr:nvCxnSpPr>
      <xdr:spPr>
        <a:xfrm flipV="1">
          <a:off x="7080250" y="1041336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138430</xdr:rowOff>
    </xdr:from>
    <xdr:to>
      <xdr:col>36</xdr:col>
      <xdr:colOff>165100</xdr:colOff>
      <xdr:row>63</xdr:row>
      <xdr:rowOff>68580</xdr:rowOff>
    </xdr:to>
    <xdr:sp macro="" textlink="">
      <xdr:nvSpPr>
        <xdr:cNvPr id="252" name="楕円 251">
          <a:extLst>
            <a:ext uri="{FF2B5EF4-FFF2-40B4-BE49-F238E27FC236}">
              <a16:creationId xmlns:a16="http://schemas.microsoft.com/office/drawing/2014/main" id="{B0303924-BAEB-43DA-905B-5084F3BACC2A}"/>
            </a:ext>
          </a:extLst>
        </xdr:cNvPr>
        <xdr:cNvSpPr/>
      </xdr:nvSpPr>
      <xdr:spPr>
        <a:xfrm>
          <a:off x="6235700" y="10374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14605</xdr:rowOff>
    </xdr:from>
    <xdr:to>
      <xdr:col>41</xdr:col>
      <xdr:colOff>50800</xdr:colOff>
      <xdr:row>63</xdr:row>
      <xdr:rowOff>17780</xdr:rowOff>
    </xdr:to>
    <xdr:cxnSp macro="">
      <xdr:nvCxnSpPr>
        <xdr:cNvPr id="253" name="直線コネクタ 252">
          <a:extLst>
            <a:ext uri="{FF2B5EF4-FFF2-40B4-BE49-F238E27FC236}">
              <a16:creationId xmlns:a16="http://schemas.microsoft.com/office/drawing/2014/main" id="{CE451EC4-9B75-4B1E-8182-8639D4512FBB}"/>
            </a:ext>
          </a:extLst>
        </xdr:cNvPr>
        <xdr:cNvCxnSpPr/>
      </xdr:nvCxnSpPr>
      <xdr:spPr>
        <a:xfrm flipV="1">
          <a:off x="6286500" y="1041590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47625</xdr:rowOff>
    </xdr:from>
    <xdr:ext cx="594995" cy="259080"/>
    <xdr:sp macro="" textlink="">
      <xdr:nvSpPr>
        <xdr:cNvPr id="254" name="n_1aveValue【橋りょう・トンネル】&#10;一人当たり有形固定資産（償却資産）額">
          <a:extLst>
            <a:ext uri="{FF2B5EF4-FFF2-40B4-BE49-F238E27FC236}">
              <a16:creationId xmlns:a16="http://schemas.microsoft.com/office/drawing/2014/main" id="{6D1A81D4-EE18-40D8-9E3E-15DA2FA3C3B7}"/>
            </a:ext>
          </a:extLst>
        </xdr:cNvPr>
        <xdr:cNvSpPr txBox="1"/>
      </xdr:nvSpPr>
      <xdr:spPr>
        <a:xfrm>
          <a:off x="8399780" y="101187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45720</xdr:rowOff>
    </xdr:from>
    <xdr:ext cx="594995" cy="259080"/>
    <xdr:sp macro="" textlink="">
      <xdr:nvSpPr>
        <xdr:cNvPr id="255" name="n_2aveValue【橋りょう・トンネル】&#10;一人当たり有形固定資産（償却資産）額">
          <a:extLst>
            <a:ext uri="{FF2B5EF4-FFF2-40B4-BE49-F238E27FC236}">
              <a16:creationId xmlns:a16="http://schemas.microsoft.com/office/drawing/2014/main" id="{5EB5C3B3-7762-4F11-BE32-11A17CF6CA02}"/>
            </a:ext>
          </a:extLst>
        </xdr:cNvPr>
        <xdr:cNvSpPr txBox="1"/>
      </xdr:nvSpPr>
      <xdr:spPr>
        <a:xfrm>
          <a:off x="7612380" y="101168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42545</xdr:rowOff>
    </xdr:from>
    <xdr:ext cx="594995" cy="255270"/>
    <xdr:sp macro="" textlink="">
      <xdr:nvSpPr>
        <xdr:cNvPr id="256" name="n_3aveValue【橋りょう・トンネル】&#10;一人当たり有形固定資産（償却資産）額">
          <a:extLst>
            <a:ext uri="{FF2B5EF4-FFF2-40B4-BE49-F238E27FC236}">
              <a16:creationId xmlns:a16="http://schemas.microsoft.com/office/drawing/2014/main" id="{3E16C7B6-1183-42D3-A061-2C51E4D57D91}"/>
            </a:ext>
          </a:extLst>
        </xdr:cNvPr>
        <xdr:cNvSpPr txBox="1"/>
      </xdr:nvSpPr>
      <xdr:spPr>
        <a:xfrm>
          <a:off x="6818630" y="1011364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58420</xdr:rowOff>
    </xdr:from>
    <xdr:ext cx="594995" cy="259080"/>
    <xdr:sp macro="" textlink="">
      <xdr:nvSpPr>
        <xdr:cNvPr id="257" name="n_4aveValue【橋りょう・トンネル】&#10;一人当たり有形固定資産（償却資産）額">
          <a:extLst>
            <a:ext uri="{FF2B5EF4-FFF2-40B4-BE49-F238E27FC236}">
              <a16:creationId xmlns:a16="http://schemas.microsoft.com/office/drawing/2014/main" id="{D7400732-BE8C-419B-8155-EB8131823B92}"/>
            </a:ext>
          </a:extLst>
        </xdr:cNvPr>
        <xdr:cNvSpPr txBox="1"/>
      </xdr:nvSpPr>
      <xdr:spPr>
        <a:xfrm>
          <a:off x="6005830" y="101295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63</xdr:row>
      <xdr:rowOff>49530</xdr:rowOff>
    </xdr:from>
    <xdr:ext cx="594995" cy="259080"/>
    <xdr:sp macro="" textlink="">
      <xdr:nvSpPr>
        <xdr:cNvPr id="258" name="n_1mainValue【橋りょう・トンネル】&#10;一人当たり有形固定資産（償却資産）額">
          <a:extLst>
            <a:ext uri="{FF2B5EF4-FFF2-40B4-BE49-F238E27FC236}">
              <a16:creationId xmlns:a16="http://schemas.microsoft.com/office/drawing/2014/main" id="{BCC570E7-1B6D-4B19-89D2-49ADE2DA308D}"/>
            </a:ext>
          </a:extLst>
        </xdr:cNvPr>
        <xdr:cNvSpPr txBox="1"/>
      </xdr:nvSpPr>
      <xdr:spPr>
        <a:xfrm>
          <a:off x="8399780" y="1045083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188,874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53975</xdr:rowOff>
    </xdr:from>
    <xdr:ext cx="594995" cy="255270"/>
    <xdr:sp macro="" textlink="">
      <xdr:nvSpPr>
        <xdr:cNvPr id="259" name="n_2mainValue【橋りょう・トンネル】&#10;一人当たり有形固定資産（償却資産）額">
          <a:extLst>
            <a:ext uri="{FF2B5EF4-FFF2-40B4-BE49-F238E27FC236}">
              <a16:creationId xmlns:a16="http://schemas.microsoft.com/office/drawing/2014/main" id="{9A301E6A-7533-493B-A3E0-F3545C54C9D8}"/>
            </a:ext>
          </a:extLst>
        </xdr:cNvPr>
        <xdr:cNvSpPr txBox="1"/>
      </xdr:nvSpPr>
      <xdr:spPr>
        <a:xfrm>
          <a:off x="7612380" y="1045527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185,327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56515</xdr:rowOff>
    </xdr:from>
    <xdr:ext cx="594995" cy="258445"/>
    <xdr:sp macro="" textlink="">
      <xdr:nvSpPr>
        <xdr:cNvPr id="260" name="n_3mainValue【橋りょう・トンネル】&#10;一人当たり有形固定資産（償却資産）額">
          <a:extLst>
            <a:ext uri="{FF2B5EF4-FFF2-40B4-BE49-F238E27FC236}">
              <a16:creationId xmlns:a16="http://schemas.microsoft.com/office/drawing/2014/main" id="{68388C7B-A4DC-48E0-8094-7250F965DBE6}"/>
            </a:ext>
          </a:extLst>
        </xdr:cNvPr>
        <xdr:cNvSpPr txBox="1"/>
      </xdr:nvSpPr>
      <xdr:spPr>
        <a:xfrm>
          <a:off x="6818630" y="1045781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183,345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59690</xdr:rowOff>
    </xdr:from>
    <xdr:ext cx="594995" cy="259080"/>
    <xdr:sp macro="" textlink="">
      <xdr:nvSpPr>
        <xdr:cNvPr id="261" name="n_4mainValue【橋りょう・トンネル】&#10;一人当たり有形固定資産（償却資産）額">
          <a:extLst>
            <a:ext uri="{FF2B5EF4-FFF2-40B4-BE49-F238E27FC236}">
              <a16:creationId xmlns:a16="http://schemas.microsoft.com/office/drawing/2014/main" id="{7E7A3D98-2048-48B2-8BC7-1FD49CED0123}"/>
            </a:ext>
          </a:extLst>
        </xdr:cNvPr>
        <xdr:cNvSpPr txBox="1"/>
      </xdr:nvSpPr>
      <xdr:spPr>
        <a:xfrm>
          <a:off x="6005830" y="104609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181,091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A18B7778-8211-4F3C-A748-D267BA16C3BC}"/>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53299B85-D827-49A8-8177-3DBC3F179BE8}"/>
            </a:ext>
          </a:extLst>
        </xdr:cNvPr>
        <xdr:cNvSpPr/>
      </xdr:nvSpPr>
      <xdr:spPr>
        <a:xfrm>
          <a:off x="8128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D2F1FE5-0FEC-4A94-9E4A-22973F475ABD}"/>
            </a:ext>
          </a:extLst>
        </xdr:cNvPr>
        <xdr:cNvSpPr/>
      </xdr:nvSpPr>
      <xdr:spPr>
        <a:xfrm>
          <a:off x="8128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6B80E12-282C-4D2A-B9FF-B4A74C9D5713}"/>
            </a:ext>
          </a:extLst>
        </xdr:cNvPr>
        <xdr:cNvSpPr/>
      </xdr:nvSpPr>
      <xdr:spPr>
        <a:xfrm>
          <a:off x="17145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E5FEE26-1CAF-4C7B-AEF9-55AF569CCDE2}"/>
            </a:ext>
          </a:extLst>
        </xdr:cNvPr>
        <xdr:cNvSpPr/>
      </xdr:nvSpPr>
      <xdr:spPr>
        <a:xfrm>
          <a:off x="17145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6C37986-F569-473C-9AB6-222D0565EDBF}"/>
            </a:ext>
          </a:extLst>
        </xdr:cNvPr>
        <xdr:cNvSpPr/>
      </xdr:nvSpPr>
      <xdr:spPr>
        <a:xfrm>
          <a:off x="2743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F9FA0A1-8C90-4166-83E3-6892F57098CB}"/>
            </a:ext>
          </a:extLst>
        </xdr:cNvPr>
        <xdr:cNvSpPr/>
      </xdr:nvSpPr>
      <xdr:spPr>
        <a:xfrm>
          <a:off x="2743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9D7481B-757A-4355-B9E9-DB973F64038E}"/>
            </a:ext>
          </a:extLst>
        </xdr:cNvPr>
        <xdr:cNvSpPr/>
      </xdr:nvSpPr>
      <xdr:spPr>
        <a:xfrm>
          <a:off x="6858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4640" cy="221615"/>
    <xdr:sp macro="" textlink="">
      <xdr:nvSpPr>
        <xdr:cNvPr id="270" name="テキスト ボックス 269">
          <a:extLst>
            <a:ext uri="{FF2B5EF4-FFF2-40B4-BE49-F238E27FC236}">
              <a16:creationId xmlns:a16="http://schemas.microsoft.com/office/drawing/2014/main" id="{3E0662E3-577A-44A0-9811-040EEB09F4FC}"/>
            </a:ext>
          </a:extLst>
        </xdr:cNvPr>
        <xdr:cNvSpPr txBox="1"/>
      </xdr:nvSpPr>
      <xdr:spPr>
        <a:xfrm>
          <a:off x="666750" y="122936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B47A248-2815-49D8-80ED-906E6974B013}"/>
            </a:ext>
          </a:extLst>
        </xdr:cNvPr>
        <xdr:cNvCxnSpPr/>
      </xdr:nvCxnSpPr>
      <xdr:spPr>
        <a:xfrm>
          <a:off x="6858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3550" cy="259080"/>
    <xdr:sp macro="" textlink="">
      <xdr:nvSpPr>
        <xdr:cNvPr id="272" name="テキスト ボックス 271">
          <a:extLst>
            <a:ext uri="{FF2B5EF4-FFF2-40B4-BE49-F238E27FC236}">
              <a16:creationId xmlns:a16="http://schemas.microsoft.com/office/drawing/2014/main" id="{6616D8DB-808D-41F3-A01C-6E5FB9648622}"/>
            </a:ext>
          </a:extLst>
        </xdr:cNvPr>
        <xdr:cNvSpPr txBox="1"/>
      </xdr:nvSpPr>
      <xdr:spPr>
        <a:xfrm>
          <a:off x="275590" y="1453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CB307FE-1E18-427A-AD3F-2367DD208285}"/>
            </a:ext>
          </a:extLst>
        </xdr:cNvPr>
        <xdr:cNvCxnSpPr/>
      </xdr:nvCxnSpPr>
      <xdr:spPr>
        <a:xfrm>
          <a:off x="685800" y="14236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3550" cy="259080"/>
    <xdr:sp macro="" textlink="">
      <xdr:nvSpPr>
        <xdr:cNvPr id="274" name="テキスト ボックス 273">
          <a:extLst>
            <a:ext uri="{FF2B5EF4-FFF2-40B4-BE49-F238E27FC236}">
              <a16:creationId xmlns:a16="http://schemas.microsoft.com/office/drawing/2014/main" id="{441872B8-75D0-40E3-8C20-2854F3BF9451}"/>
            </a:ext>
          </a:extLst>
        </xdr:cNvPr>
        <xdr:cNvSpPr txBox="1"/>
      </xdr:nvSpPr>
      <xdr:spPr>
        <a:xfrm>
          <a:off x="275590" y="141008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54975074-2FB6-4D43-B981-B93A7B3FEE2B}"/>
            </a:ext>
          </a:extLst>
        </xdr:cNvPr>
        <xdr:cNvCxnSpPr/>
      </xdr:nvCxnSpPr>
      <xdr:spPr>
        <a:xfrm>
          <a:off x="685800" y="13798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6" name="テキスト ボックス 275">
          <a:extLst>
            <a:ext uri="{FF2B5EF4-FFF2-40B4-BE49-F238E27FC236}">
              <a16:creationId xmlns:a16="http://schemas.microsoft.com/office/drawing/2014/main" id="{46F18B16-EB7E-4619-B2F6-5D320AB25C2E}"/>
            </a:ext>
          </a:extLst>
        </xdr:cNvPr>
        <xdr:cNvSpPr txBox="1"/>
      </xdr:nvSpPr>
      <xdr:spPr>
        <a:xfrm>
          <a:off x="339725" y="136626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6FB74EDB-A762-4529-A8DB-07A8106EFC06}"/>
            </a:ext>
          </a:extLst>
        </xdr:cNvPr>
        <xdr:cNvCxnSpPr/>
      </xdr:nvCxnSpPr>
      <xdr:spPr>
        <a:xfrm>
          <a:off x="685800" y="1336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8" name="テキスト ボックス 277">
          <a:extLst>
            <a:ext uri="{FF2B5EF4-FFF2-40B4-BE49-F238E27FC236}">
              <a16:creationId xmlns:a16="http://schemas.microsoft.com/office/drawing/2014/main" id="{8E929A96-4567-4F1F-9CBD-7A33EB21F97C}"/>
            </a:ext>
          </a:extLst>
        </xdr:cNvPr>
        <xdr:cNvSpPr txBox="1"/>
      </xdr:nvSpPr>
      <xdr:spPr>
        <a:xfrm>
          <a:off x="339725" y="13218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8989426-4F1F-413E-AFDA-A41FA4119EEC}"/>
            </a:ext>
          </a:extLst>
        </xdr:cNvPr>
        <xdr:cNvCxnSpPr/>
      </xdr:nvCxnSpPr>
      <xdr:spPr>
        <a:xfrm>
          <a:off x="685800" y="12915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0" name="テキスト ボックス 279">
          <a:extLst>
            <a:ext uri="{FF2B5EF4-FFF2-40B4-BE49-F238E27FC236}">
              <a16:creationId xmlns:a16="http://schemas.microsoft.com/office/drawing/2014/main" id="{FD7A49CB-5804-415C-B4A7-AAC3FAB73737}"/>
            </a:ext>
          </a:extLst>
        </xdr:cNvPr>
        <xdr:cNvSpPr txBox="1"/>
      </xdr:nvSpPr>
      <xdr:spPr>
        <a:xfrm>
          <a:off x="339725" y="12780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EF89D63D-2E81-4839-BAA6-120B28C11E4D}"/>
            </a:ext>
          </a:extLst>
        </xdr:cNvPr>
        <xdr:cNvCxnSpPr/>
      </xdr:nvCxnSpPr>
      <xdr:spPr>
        <a:xfrm>
          <a:off x="6858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2" name="テキスト ボックス 281">
          <a:extLst>
            <a:ext uri="{FF2B5EF4-FFF2-40B4-BE49-F238E27FC236}">
              <a16:creationId xmlns:a16="http://schemas.microsoft.com/office/drawing/2014/main" id="{5A8955D6-A3BF-4B90-8B76-7E24E929A3EC}"/>
            </a:ext>
          </a:extLst>
        </xdr:cNvPr>
        <xdr:cNvSpPr txBox="1"/>
      </xdr:nvSpPr>
      <xdr:spPr>
        <a:xfrm>
          <a:off x="339725" y="12341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D14FD1D3-8B3C-43A9-9E00-C8AC03A6A455}"/>
            </a:ext>
          </a:extLst>
        </xdr:cNvPr>
        <xdr:cNvSpPr/>
      </xdr:nvSpPr>
      <xdr:spPr>
        <a:xfrm>
          <a:off x="6858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56515</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C7542498-AFA4-4C71-94AC-3A0B9C0E2BB2}"/>
            </a:ext>
          </a:extLst>
        </xdr:cNvPr>
        <xdr:cNvCxnSpPr/>
      </xdr:nvCxnSpPr>
      <xdr:spPr>
        <a:xfrm flipV="1">
          <a:off x="4177665" y="13099415"/>
          <a:ext cx="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41910</xdr:rowOff>
    </xdr:from>
    <xdr:ext cx="469900" cy="255270"/>
    <xdr:sp macro="" textlink="">
      <xdr:nvSpPr>
        <xdr:cNvPr id="285" name="【公営住宅】&#10;有形固定資産減価償却率最小値テキスト">
          <a:extLst>
            <a:ext uri="{FF2B5EF4-FFF2-40B4-BE49-F238E27FC236}">
              <a16:creationId xmlns:a16="http://schemas.microsoft.com/office/drawing/2014/main" id="{A4411898-C715-4289-851C-6ABBD82D6CE7}"/>
            </a:ext>
          </a:extLst>
        </xdr:cNvPr>
        <xdr:cNvSpPr txBox="1"/>
      </xdr:nvSpPr>
      <xdr:spPr>
        <a:xfrm>
          <a:off x="4216400" y="142405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ADD7A5CD-160C-40A7-9B5B-981FC584A334}"/>
            </a:ext>
          </a:extLst>
        </xdr:cNvPr>
        <xdr:cNvCxnSpPr/>
      </xdr:nvCxnSpPr>
      <xdr:spPr>
        <a:xfrm>
          <a:off x="4108450" y="142367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3175</xdr:rowOff>
    </xdr:from>
    <xdr:ext cx="405130" cy="259080"/>
    <xdr:sp macro="" textlink="">
      <xdr:nvSpPr>
        <xdr:cNvPr id="287" name="【公営住宅】&#10;有形固定資産減価償却率最大値テキスト">
          <a:extLst>
            <a:ext uri="{FF2B5EF4-FFF2-40B4-BE49-F238E27FC236}">
              <a16:creationId xmlns:a16="http://schemas.microsoft.com/office/drawing/2014/main" id="{BE308EFA-A9DA-4608-9DA8-9BA8F586DCD7}"/>
            </a:ext>
          </a:extLst>
        </xdr:cNvPr>
        <xdr:cNvSpPr txBox="1"/>
      </xdr:nvSpPr>
      <xdr:spPr>
        <a:xfrm>
          <a:off x="4216400" y="12880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56515</xdr:rowOff>
    </xdr:from>
    <xdr:to>
      <xdr:col>24</xdr:col>
      <xdr:colOff>152400</xdr:colOff>
      <xdr:row>79</xdr:row>
      <xdr:rowOff>56515</xdr:rowOff>
    </xdr:to>
    <xdr:cxnSp macro="">
      <xdr:nvCxnSpPr>
        <xdr:cNvPr id="288" name="直線コネクタ 287">
          <a:extLst>
            <a:ext uri="{FF2B5EF4-FFF2-40B4-BE49-F238E27FC236}">
              <a16:creationId xmlns:a16="http://schemas.microsoft.com/office/drawing/2014/main" id="{B951BA05-15C9-445A-B07E-94D9F88AA021}"/>
            </a:ext>
          </a:extLst>
        </xdr:cNvPr>
        <xdr:cNvCxnSpPr/>
      </xdr:nvCxnSpPr>
      <xdr:spPr>
        <a:xfrm>
          <a:off x="4108450" y="13099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90170</xdr:rowOff>
    </xdr:from>
    <xdr:ext cx="405130" cy="259080"/>
    <xdr:sp macro="" textlink="">
      <xdr:nvSpPr>
        <xdr:cNvPr id="289" name="【公営住宅】&#10;有形固定資産減価償却率平均値テキスト">
          <a:extLst>
            <a:ext uri="{FF2B5EF4-FFF2-40B4-BE49-F238E27FC236}">
              <a16:creationId xmlns:a16="http://schemas.microsoft.com/office/drawing/2014/main" id="{BE766EEC-8775-45C4-B5D2-C17BB47DACAF}"/>
            </a:ext>
          </a:extLst>
        </xdr:cNvPr>
        <xdr:cNvSpPr txBox="1"/>
      </xdr:nvSpPr>
      <xdr:spPr>
        <a:xfrm>
          <a:off x="4216400" y="134632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67310</xdr:rowOff>
    </xdr:from>
    <xdr:to>
      <xdr:col>24</xdr:col>
      <xdr:colOff>114300</xdr:colOff>
      <xdr:row>82</xdr:row>
      <xdr:rowOff>168910</xdr:rowOff>
    </xdr:to>
    <xdr:sp macro="" textlink="">
      <xdr:nvSpPr>
        <xdr:cNvPr id="290" name="フローチャート: 判断 289">
          <a:extLst>
            <a:ext uri="{FF2B5EF4-FFF2-40B4-BE49-F238E27FC236}">
              <a16:creationId xmlns:a16="http://schemas.microsoft.com/office/drawing/2014/main" id="{CF70572A-37E3-4335-B133-F5B4C52A78E6}"/>
            </a:ext>
          </a:extLst>
        </xdr:cNvPr>
        <xdr:cNvSpPr/>
      </xdr:nvSpPr>
      <xdr:spPr>
        <a:xfrm>
          <a:off x="4127500" y="13605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48895</xdr:rowOff>
    </xdr:from>
    <xdr:to>
      <xdr:col>20</xdr:col>
      <xdr:colOff>38100</xdr:colOff>
      <xdr:row>82</xdr:row>
      <xdr:rowOff>150495</xdr:rowOff>
    </xdr:to>
    <xdr:sp macro="" textlink="">
      <xdr:nvSpPr>
        <xdr:cNvPr id="291" name="フローチャート: 判断 290">
          <a:extLst>
            <a:ext uri="{FF2B5EF4-FFF2-40B4-BE49-F238E27FC236}">
              <a16:creationId xmlns:a16="http://schemas.microsoft.com/office/drawing/2014/main" id="{EE9DF8F5-7BF2-4E31-BD53-D18DFE090DF0}"/>
            </a:ext>
          </a:extLst>
        </xdr:cNvPr>
        <xdr:cNvSpPr/>
      </xdr:nvSpPr>
      <xdr:spPr>
        <a:xfrm>
          <a:off x="3384550" y="135870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37465</xdr:rowOff>
    </xdr:from>
    <xdr:to>
      <xdr:col>15</xdr:col>
      <xdr:colOff>101600</xdr:colOff>
      <xdr:row>82</xdr:row>
      <xdr:rowOff>139065</xdr:rowOff>
    </xdr:to>
    <xdr:sp macro="" textlink="">
      <xdr:nvSpPr>
        <xdr:cNvPr id="292" name="フローチャート: 判断 291">
          <a:extLst>
            <a:ext uri="{FF2B5EF4-FFF2-40B4-BE49-F238E27FC236}">
              <a16:creationId xmlns:a16="http://schemas.microsoft.com/office/drawing/2014/main" id="{B95CED8F-8E32-4D1E-B453-B3CDE8AB2298}"/>
            </a:ext>
          </a:extLst>
        </xdr:cNvPr>
        <xdr:cNvSpPr/>
      </xdr:nvSpPr>
      <xdr:spPr>
        <a:xfrm>
          <a:off x="2571750" y="1357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19050</xdr:rowOff>
    </xdr:from>
    <xdr:to>
      <xdr:col>10</xdr:col>
      <xdr:colOff>165100</xdr:colOff>
      <xdr:row>82</xdr:row>
      <xdr:rowOff>120650</xdr:rowOff>
    </xdr:to>
    <xdr:sp macro="" textlink="">
      <xdr:nvSpPr>
        <xdr:cNvPr id="293" name="フローチャート: 判断 292">
          <a:extLst>
            <a:ext uri="{FF2B5EF4-FFF2-40B4-BE49-F238E27FC236}">
              <a16:creationId xmlns:a16="http://schemas.microsoft.com/office/drawing/2014/main" id="{161BC528-09A1-4794-BD9D-F929E09E3F73}"/>
            </a:ext>
          </a:extLst>
        </xdr:cNvPr>
        <xdr:cNvSpPr/>
      </xdr:nvSpPr>
      <xdr:spPr>
        <a:xfrm>
          <a:off x="1778000" y="1355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154940</xdr:rowOff>
    </xdr:from>
    <xdr:to>
      <xdr:col>6</xdr:col>
      <xdr:colOff>38100</xdr:colOff>
      <xdr:row>82</xdr:row>
      <xdr:rowOff>84455</xdr:rowOff>
    </xdr:to>
    <xdr:sp macro="" textlink="">
      <xdr:nvSpPr>
        <xdr:cNvPr id="294" name="フローチャート: 判断 293">
          <a:extLst>
            <a:ext uri="{FF2B5EF4-FFF2-40B4-BE49-F238E27FC236}">
              <a16:creationId xmlns:a16="http://schemas.microsoft.com/office/drawing/2014/main" id="{F386E553-0698-482F-8147-4CD847ADB322}"/>
            </a:ext>
          </a:extLst>
        </xdr:cNvPr>
        <xdr:cNvSpPr/>
      </xdr:nvSpPr>
      <xdr:spPr>
        <a:xfrm>
          <a:off x="984250" y="13528040"/>
          <a:ext cx="825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52A10C3C-0360-466D-BB29-EA8DE36DED8A}"/>
            </a:ext>
          </a:extLst>
        </xdr:cNvPr>
        <xdr:cNvSpPr txBox="1"/>
      </xdr:nvSpPr>
      <xdr:spPr>
        <a:xfrm>
          <a:off x="40068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D7BB9052-D90F-40AD-BE42-C6D8F9B2025C}"/>
            </a:ext>
          </a:extLst>
        </xdr:cNvPr>
        <xdr:cNvSpPr txBox="1"/>
      </xdr:nvSpPr>
      <xdr:spPr>
        <a:xfrm>
          <a:off x="32575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1A7C638C-2A38-4709-8558-C6055F7F70F9}"/>
            </a:ext>
          </a:extLst>
        </xdr:cNvPr>
        <xdr:cNvSpPr txBox="1"/>
      </xdr:nvSpPr>
      <xdr:spPr>
        <a:xfrm>
          <a:off x="24511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B3FA970F-73D5-45C9-AE65-DBF34250A343}"/>
            </a:ext>
          </a:extLst>
        </xdr:cNvPr>
        <xdr:cNvSpPr txBox="1"/>
      </xdr:nvSpPr>
      <xdr:spPr>
        <a:xfrm>
          <a:off x="16573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17076357-AC14-44A4-981A-DA954E17623D}"/>
            </a:ext>
          </a:extLst>
        </xdr:cNvPr>
        <xdr:cNvSpPr txBox="1"/>
      </xdr:nvSpPr>
      <xdr:spPr>
        <a:xfrm>
          <a:off x="857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71755</xdr:rowOff>
    </xdr:from>
    <xdr:to>
      <xdr:col>24</xdr:col>
      <xdr:colOff>114300</xdr:colOff>
      <xdr:row>86</xdr:row>
      <xdr:rowOff>1905</xdr:rowOff>
    </xdr:to>
    <xdr:sp macro="" textlink="">
      <xdr:nvSpPr>
        <xdr:cNvPr id="300" name="楕円 299">
          <a:extLst>
            <a:ext uri="{FF2B5EF4-FFF2-40B4-BE49-F238E27FC236}">
              <a16:creationId xmlns:a16="http://schemas.microsoft.com/office/drawing/2014/main" id="{4F5A4F4B-35D1-4CB4-B8B8-1228A0E8D923}"/>
            </a:ext>
          </a:extLst>
        </xdr:cNvPr>
        <xdr:cNvSpPr/>
      </xdr:nvSpPr>
      <xdr:spPr>
        <a:xfrm>
          <a:off x="4127500" y="14105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158115</xdr:rowOff>
    </xdr:from>
    <xdr:ext cx="405130" cy="255270"/>
    <xdr:sp macro="" textlink="">
      <xdr:nvSpPr>
        <xdr:cNvPr id="301" name="【公営住宅】&#10;有形固定資産減価償却率該当値テキスト">
          <a:extLst>
            <a:ext uri="{FF2B5EF4-FFF2-40B4-BE49-F238E27FC236}">
              <a16:creationId xmlns:a16="http://schemas.microsoft.com/office/drawing/2014/main" id="{E895780E-D6A8-4EB0-9565-E0AEBC61CDBA}"/>
            </a:ext>
          </a:extLst>
        </xdr:cNvPr>
        <xdr:cNvSpPr txBox="1"/>
      </xdr:nvSpPr>
      <xdr:spPr>
        <a:xfrm>
          <a:off x="4216400" y="140265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55880</xdr:rowOff>
    </xdr:from>
    <xdr:to>
      <xdr:col>20</xdr:col>
      <xdr:colOff>38100</xdr:colOff>
      <xdr:row>85</xdr:row>
      <xdr:rowOff>157480</xdr:rowOff>
    </xdr:to>
    <xdr:sp macro="" textlink="">
      <xdr:nvSpPr>
        <xdr:cNvPr id="302" name="楕円 301">
          <a:extLst>
            <a:ext uri="{FF2B5EF4-FFF2-40B4-BE49-F238E27FC236}">
              <a16:creationId xmlns:a16="http://schemas.microsoft.com/office/drawing/2014/main" id="{90CAD63D-D35A-42D8-8F54-2DA5181F77C3}"/>
            </a:ext>
          </a:extLst>
        </xdr:cNvPr>
        <xdr:cNvSpPr/>
      </xdr:nvSpPr>
      <xdr:spPr>
        <a:xfrm>
          <a:off x="3384550" y="14089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106680</xdr:rowOff>
    </xdr:from>
    <xdr:to>
      <xdr:col>24</xdr:col>
      <xdr:colOff>63500</xdr:colOff>
      <xdr:row>85</xdr:row>
      <xdr:rowOff>122555</xdr:rowOff>
    </xdr:to>
    <xdr:cxnSp macro="">
      <xdr:nvCxnSpPr>
        <xdr:cNvPr id="303" name="直線コネクタ 302">
          <a:extLst>
            <a:ext uri="{FF2B5EF4-FFF2-40B4-BE49-F238E27FC236}">
              <a16:creationId xmlns:a16="http://schemas.microsoft.com/office/drawing/2014/main" id="{AF131D1F-F9E4-4114-9D62-5429EBB97135}"/>
            </a:ext>
          </a:extLst>
        </xdr:cNvPr>
        <xdr:cNvCxnSpPr/>
      </xdr:nvCxnSpPr>
      <xdr:spPr>
        <a:xfrm>
          <a:off x="3429000" y="14140180"/>
          <a:ext cx="7493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55880</xdr:rowOff>
    </xdr:from>
    <xdr:to>
      <xdr:col>15</xdr:col>
      <xdr:colOff>101600</xdr:colOff>
      <xdr:row>85</xdr:row>
      <xdr:rowOff>157480</xdr:rowOff>
    </xdr:to>
    <xdr:sp macro="" textlink="">
      <xdr:nvSpPr>
        <xdr:cNvPr id="304" name="楕円 303">
          <a:extLst>
            <a:ext uri="{FF2B5EF4-FFF2-40B4-BE49-F238E27FC236}">
              <a16:creationId xmlns:a16="http://schemas.microsoft.com/office/drawing/2014/main" id="{0869BFDF-BA55-49D3-BF6D-2FC7270DBAF3}"/>
            </a:ext>
          </a:extLst>
        </xdr:cNvPr>
        <xdr:cNvSpPr/>
      </xdr:nvSpPr>
      <xdr:spPr>
        <a:xfrm>
          <a:off x="2571750" y="1408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106680</xdr:rowOff>
    </xdr:from>
    <xdr:to>
      <xdr:col>19</xdr:col>
      <xdr:colOff>177800</xdr:colOff>
      <xdr:row>85</xdr:row>
      <xdr:rowOff>106680</xdr:rowOff>
    </xdr:to>
    <xdr:cxnSp macro="">
      <xdr:nvCxnSpPr>
        <xdr:cNvPr id="305" name="直線コネクタ 304">
          <a:extLst>
            <a:ext uri="{FF2B5EF4-FFF2-40B4-BE49-F238E27FC236}">
              <a16:creationId xmlns:a16="http://schemas.microsoft.com/office/drawing/2014/main" id="{4ACC91A0-1E98-4F0E-8240-6723AD900807}"/>
            </a:ext>
          </a:extLst>
        </xdr:cNvPr>
        <xdr:cNvCxnSpPr/>
      </xdr:nvCxnSpPr>
      <xdr:spPr>
        <a:xfrm>
          <a:off x="2622550" y="1414018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46990</xdr:rowOff>
    </xdr:from>
    <xdr:to>
      <xdr:col>10</xdr:col>
      <xdr:colOff>165100</xdr:colOff>
      <xdr:row>85</xdr:row>
      <xdr:rowOff>148590</xdr:rowOff>
    </xdr:to>
    <xdr:sp macro="" textlink="">
      <xdr:nvSpPr>
        <xdr:cNvPr id="306" name="楕円 305">
          <a:extLst>
            <a:ext uri="{FF2B5EF4-FFF2-40B4-BE49-F238E27FC236}">
              <a16:creationId xmlns:a16="http://schemas.microsoft.com/office/drawing/2014/main" id="{B275B705-45DF-4FF8-B9CD-4B875EAC75F2}"/>
            </a:ext>
          </a:extLst>
        </xdr:cNvPr>
        <xdr:cNvSpPr/>
      </xdr:nvSpPr>
      <xdr:spPr>
        <a:xfrm>
          <a:off x="1778000" y="1408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97790</xdr:rowOff>
    </xdr:from>
    <xdr:to>
      <xdr:col>15</xdr:col>
      <xdr:colOff>50800</xdr:colOff>
      <xdr:row>85</xdr:row>
      <xdr:rowOff>106680</xdr:rowOff>
    </xdr:to>
    <xdr:cxnSp macro="">
      <xdr:nvCxnSpPr>
        <xdr:cNvPr id="307" name="直線コネクタ 306">
          <a:extLst>
            <a:ext uri="{FF2B5EF4-FFF2-40B4-BE49-F238E27FC236}">
              <a16:creationId xmlns:a16="http://schemas.microsoft.com/office/drawing/2014/main" id="{A64E0A31-C1EB-447E-A95D-C8541996B7BC}"/>
            </a:ext>
          </a:extLst>
        </xdr:cNvPr>
        <xdr:cNvCxnSpPr/>
      </xdr:nvCxnSpPr>
      <xdr:spPr>
        <a:xfrm>
          <a:off x="1828800" y="14131290"/>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17780</xdr:rowOff>
    </xdr:from>
    <xdr:to>
      <xdr:col>6</xdr:col>
      <xdr:colOff>38100</xdr:colOff>
      <xdr:row>85</xdr:row>
      <xdr:rowOff>118745</xdr:rowOff>
    </xdr:to>
    <xdr:sp macro="" textlink="">
      <xdr:nvSpPr>
        <xdr:cNvPr id="308" name="楕円 307">
          <a:extLst>
            <a:ext uri="{FF2B5EF4-FFF2-40B4-BE49-F238E27FC236}">
              <a16:creationId xmlns:a16="http://schemas.microsoft.com/office/drawing/2014/main" id="{BD25220A-CCBC-4B8E-B220-6F33E1D0B9AB}"/>
            </a:ext>
          </a:extLst>
        </xdr:cNvPr>
        <xdr:cNvSpPr/>
      </xdr:nvSpPr>
      <xdr:spPr>
        <a:xfrm>
          <a:off x="984250" y="1405128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67945</xdr:rowOff>
    </xdr:from>
    <xdr:to>
      <xdr:col>10</xdr:col>
      <xdr:colOff>114300</xdr:colOff>
      <xdr:row>85</xdr:row>
      <xdr:rowOff>97790</xdr:rowOff>
    </xdr:to>
    <xdr:cxnSp macro="">
      <xdr:nvCxnSpPr>
        <xdr:cNvPr id="309" name="直線コネクタ 308">
          <a:extLst>
            <a:ext uri="{FF2B5EF4-FFF2-40B4-BE49-F238E27FC236}">
              <a16:creationId xmlns:a16="http://schemas.microsoft.com/office/drawing/2014/main" id="{81C91921-639C-49F7-8F39-FFAAF40DDBA6}"/>
            </a:ext>
          </a:extLst>
        </xdr:cNvPr>
        <xdr:cNvCxnSpPr/>
      </xdr:nvCxnSpPr>
      <xdr:spPr>
        <a:xfrm>
          <a:off x="1028700" y="14101445"/>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167005</xdr:rowOff>
    </xdr:from>
    <xdr:ext cx="405130" cy="255270"/>
    <xdr:sp macro="" textlink="">
      <xdr:nvSpPr>
        <xdr:cNvPr id="310" name="n_1aveValue【公営住宅】&#10;有形固定資産減価償却率">
          <a:extLst>
            <a:ext uri="{FF2B5EF4-FFF2-40B4-BE49-F238E27FC236}">
              <a16:creationId xmlns:a16="http://schemas.microsoft.com/office/drawing/2014/main" id="{17E47110-2273-4283-B58A-5F4034FC69DE}"/>
            </a:ext>
          </a:extLst>
        </xdr:cNvPr>
        <xdr:cNvSpPr txBox="1"/>
      </xdr:nvSpPr>
      <xdr:spPr>
        <a:xfrm>
          <a:off x="3239135" y="133750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155575</xdr:rowOff>
    </xdr:from>
    <xdr:ext cx="401320" cy="255270"/>
    <xdr:sp macro="" textlink="">
      <xdr:nvSpPr>
        <xdr:cNvPr id="311" name="n_2aveValue【公営住宅】&#10;有形固定資産減価償却率">
          <a:extLst>
            <a:ext uri="{FF2B5EF4-FFF2-40B4-BE49-F238E27FC236}">
              <a16:creationId xmlns:a16="http://schemas.microsoft.com/office/drawing/2014/main" id="{83967C6B-A61E-45FC-827A-AC8AD077D830}"/>
            </a:ext>
          </a:extLst>
        </xdr:cNvPr>
        <xdr:cNvSpPr txBox="1"/>
      </xdr:nvSpPr>
      <xdr:spPr>
        <a:xfrm>
          <a:off x="2439035" y="133635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137160</xdr:rowOff>
    </xdr:from>
    <xdr:ext cx="401320" cy="259080"/>
    <xdr:sp macro="" textlink="">
      <xdr:nvSpPr>
        <xdr:cNvPr id="312" name="n_3aveValue【公営住宅】&#10;有形固定資産減価償却率">
          <a:extLst>
            <a:ext uri="{FF2B5EF4-FFF2-40B4-BE49-F238E27FC236}">
              <a16:creationId xmlns:a16="http://schemas.microsoft.com/office/drawing/2014/main" id="{3BEBC00E-B738-4664-A9DF-C6D9E0272E6B}"/>
            </a:ext>
          </a:extLst>
        </xdr:cNvPr>
        <xdr:cNvSpPr txBox="1"/>
      </xdr:nvSpPr>
      <xdr:spPr>
        <a:xfrm>
          <a:off x="1645285" y="133451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100965</xdr:rowOff>
    </xdr:from>
    <xdr:ext cx="401320" cy="255270"/>
    <xdr:sp macro="" textlink="">
      <xdr:nvSpPr>
        <xdr:cNvPr id="313" name="n_4aveValue【公営住宅】&#10;有形固定資産減価償却率">
          <a:extLst>
            <a:ext uri="{FF2B5EF4-FFF2-40B4-BE49-F238E27FC236}">
              <a16:creationId xmlns:a16="http://schemas.microsoft.com/office/drawing/2014/main" id="{771E295C-DEF2-4AEC-AF31-8BCBCD8F80E3}"/>
            </a:ext>
          </a:extLst>
        </xdr:cNvPr>
        <xdr:cNvSpPr txBox="1"/>
      </xdr:nvSpPr>
      <xdr:spPr>
        <a:xfrm>
          <a:off x="851535" y="133089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148590</xdr:rowOff>
    </xdr:from>
    <xdr:ext cx="405130" cy="259080"/>
    <xdr:sp macro="" textlink="">
      <xdr:nvSpPr>
        <xdr:cNvPr id="314" name="n_1mainValue【公営住宅】&#10;有形固定資産減価償却率">
          <a:extLst>
            <a:ext uri="{FF2B5EF4-FFF2-40B4-BE49-F238E27FC236}">
              <a16:creationId xmlns:a16="http://schemas.microsoft.com/office/drawing/2014/main" id="{2E81C5F7-D1E2-4D10-9BD9-B4F017C50DED}"/>
            </a:ext>
          </a:extLst>
        </xdr:cNvPr>
        <xdr:cNvSpPr txBox="1"/>
      </xdr:nvSpPr>
      <xdr:spPr>
        <a:xfrm>
          <a:off x="3239135" y="14182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148590</xdr:rowOff>
    </xdr:from>
    <xdr:ext cx="401320" cy="259080"/>
    <xdr:sp macro="" textlink="">
      <xdr:nvSpPr>
        <xdr:cNvPr id="315" name="n_2mainValue【公営住宅】&#10;有形固定資産減価償却率">
          <a:extLst>
            <a:ext uri="{FF2B5EF4-FFF2-40B4-BE49-F238E27FC236}">
              <a16:creationId xmlns:a16="http://schemas.microsoft.com/office/drawing/2014/main" id="{6F7AE5E0-30FB-459C-A9DD-583410E91760}"/>
            </a:ext>
          </a:extLst>
        </xdr:cNvPr>
        <xdr:cNvSpPr txBox="1"/>
      </xdr:nvSpPr>
      <xdr:spPr>
        <a:xfrm>
          <a:off x="2439035" y="141820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139700</xdr:rowOff>
    </xdr:from>
    <xdr:ext cx="401320" cy="259080"/>
    <xdr:sp macro="" textlink="">
      <xdr:nvSpPr>
        <xdr:cNvPr id="316" name="n_3mainValue【公営住宅】&#10;有形固定資産減価償却率">
          <a:extLst>
            <a:ext uri="{FF2B5EF4-FFF2-40B4-BE49-F238E27FC236}">
              <a16:creationId xmlns:a16="http://schemas.microsoft.com/office/drawing/2014/main" id="{25C870D4-D325-4948-BF33-31585338BB28}"/>
            </a:ext>
          </a:extLst>
        </xdr:cNvPr>
        <xdr:cNvSpPr txBox="1"/>
      </xdr:nvSpPr>
      <xdr:spPr>
        <a:xfrm>
          <a:off x="1645285" y="141732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85</xdr:row>
      <xdr:rowOff>109855</xdr:rowOff>
    </xdr:from>
    <xdr:ext cx="401320" cy="255270"/>
    <xdr:sp macro="" textlink="">
      <xdr:nvSpPr>
        <xdr:cNvPr id="317" name="n_4mainValue【公営住宅】&#10;有形固定資産減価償却率">
          <a:extLst>
            <a:ext uri="{FF2B5EF4-FFF2-40B4-BE49-F238E27FC236}">
              <a16:creationId xmlns:a16="http://schemas.microsoft.com/office/drawing/2014/main" id="{C312D750-AC69-4E83-A400-C74B14B79F95}"/>
            </a:ext>
          </a:extLst>
        </xdr:cNvPr>
        <xdr:cNvSpPr txBox="1"/>
      </xdr:nvSpPr>
      <xdr:spPr>
        <a:xfrm>
          <a:off x="851535" y="141433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728EF60B-EA45-4E75-9817-12F7A156AAC0}"/>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4233EACA-92FB-4FE9-B3C9-9AE3CDDD5C83}"/>
            </a:ext>
          </a:extLst>
        </xdr:cNvPr>
        <xdr:cNvSpPr/>
      </xdr:nvSpPr>
      <xdr:spPr>
        <a:xfrm>
          <a:off x="60642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FA65D2B-FE84-480C-A1A8-600461E93F64}"/>
            </a:ext>
          </a:extLst>
        </xdr:cNvPr>
        <xdr:cNvSpPr/>
      </xdr:nvSpPr>
      <xdr:spPr>
        <a:xfrm>
          <a:off x="60642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F17CB306-4398-475C-9A19-D7EB9DB46500}"/>
            </a:ext>
          </a:extLst>
        </xdr:cNvPr>
        <xdr:cNvSpPr/>
      </xdr:nvSpPr>
      <xdr:spPr>
        <a:xfrm>
          <a:off x="69850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524DDBB8-891E-4456-BEF7-C0008D42F187}"/>
            </a:ext>
          </a:extLst>
        </xdr:cNvPr>
        <xdr:cNvSpPr/>
      </xdr:nvSpPr>
      <xdr:spPr>
        <a:xfrm>
          <a:off x="69850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30FCCBF4-6057-4D02-9E03-4A3A591B9445}"/>
            </a:ext>
          </a:extLst>
        </xdr:cNvPr>
        <xdr:cNvSpPr/>
      </xdr:nvSpPr>
      <xdr:spPr>
        <a:xfrm>
          <a:off x="8013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36361B9-39C0-49A8-A8B5-054729ABF57A}"/>
            </a:ext>
          </a:extLst>
        </xdr:cNvPr>
        <xdr:cNvSpPr/>
      </xdr:nvSpPr>
      <xdr:spPr>
        <a:xfrm>
          <a:off x="8013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B72F88DF-BE9D-4BE0-88D6-F474CA2E654E}"/>
            </a:ext>
          </a:extLst>
        </xdr:cNvPr>
        <xdr:cNvSpPr/>
      </xdr:nvSpPr>
      <xdr:spPr>
        <a:xfrm>
          <a:off x="595630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075" cy="221615"/>
    <xdr:sp macro="" textlink="">
      <xdr:nvSpPr>
        <xdr:cNvPr id="326" name="テキスト ボックス 325">
          <a:extLst>
            <a:ext uri="{FF2B5EF4-FFF2-40B4-BE49-F238E27FC236}">
              <a16:creationId xmlns:a16="http://schemas.microsoft.com/office/drawing/2014/main" id="{C8962B2B-0F9C-4153-B4AD-606D96FB71F1}"/>
            </a:ext>
          </a:extLst>
        </xdr:cNvPr>
        <xdr:cNvSpPr txBox="1"/>
      </xdr:nvSpPr>
      <xdr:spPr>
        <a:xfrm>
          <a:off x="5918200" y="122936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D82C0C57-BD3F-49C0-B7E4-3FE76EBC7E7D}"/>
            </a:ext>
          </a:extLst>
        </xdr:cNvPr>
        <xdr:cNvCxnSpPr/>
      </xdr:nvCxnSpPr>
      <xdr:spPr>
        <a:xfrm>
          <a:off x="5956300" y="1468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F531888-D952-4060-8F5E-AEFC7DC2D86D}"/>
            </a:ext>
          </a:extLst>
        </xdr:cNvPr>
        <xdr:cNvCxnSpPr/>
      </xdr:nvCxnSpPr>
      <xdr:spPr>
        <a:xfrm>
          <a:off x="5956300" y="14312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3550" cy="255270"/>
    <xdr:sp macro="" textlink="">
      <xdr:nvSpPr>
        <xdr:cNvPr id="329" name="テキスト ボックス 328">
          <a:extLst>
            <a:ext uri="{FF2B5EF4-FFF2-40B4-BE49-F238E27FC236}">
              <a16:creationId xmlns:a16="http://schemas.microsoft.com/office/drawing/2014/main" id="{BBCB0EBB-A270-4B3E-970C-99FC4F1C8041}"/>
            </a:ext>
          </a:extLst>
        </xdr:cNvPr>
        <xdr:cNvSpPr txBox="1"/>
      </xdr:nvSpPr>
      <xdr:spPr>
        <a:xfrm>
          <a:off x="5527040" y="14177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9C399DF9-C248-4BFC-A33C-C5F27FC0A123}"/>
            </a:ext>
          </a:extLst>
        </xdr:cNvPr>
        <xdr:cNvCxnSpPr/>
      </xdr:nvCxnSpPr>
      <xdr:spPr>
        <a:xfrm>
          <a:off x="5956300" y="13944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3550" cy="259080"/>
    <xdr:sp macro="" textlink="">
      <xdr:nvSpPr>
        <xdr:cNvPr id="331" name="テキスト ボックス 330">
          <a:extLst>
            <a:ext uri="{FF2B5EF4-FFF2-40B4-BE49-F238E27FC236}">
              <a16:creationId xmlns:a16="http://schemas.microsoft.com/office/drawing/2014/main" id="{8B07189A-71C8-4D59-AE15-F91191AFFD38}"/>
            </a:ext>
          </a:extLst>
        </xdr:cNvPr>
        <xdr:cNvSpPr txBox="1"/>
      </xdr:nvSpPr>
      <xdr:spPr>
        <a:xfrm>
          <a:off x="5527040" y="13808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EA2D60B7-F6B8-4479-BB7F-16CCCDF84E2D}"/>
            </a:ext>
          </a:extLst>
        </xdr:cNvPr>
        <xdr:cNvCxnSpPr/>
      </xdr:nvCxnSpPr>
      <xdr:spPr>
        <a:xfrm>
          <a:off x="5956300" y="13576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3550" cy="259080"/>
    <xdr:sp macro="" textlink="">
      <xdr:nvSpPr>
        <xdr:cNvPr id="333" name="テキスト ボックス 332">
          <a:extLst>
            <a:ext uri="{FF2B5EF4-FFF2-40B4-BE49-F238E27FC236}">
              <a16:creationId xmlns:a16="http://schemas.microsoft.com/office/drawing/2014/main" id="{A78B4B29-8400-4B49-B754-B11E03E7CA23}"/>
            </a:ext>
          </a:extLst>
        </xdr:cNvPr>
        <xdr:cNvSpPr txBox="1"/>
      </xdr:nvSpPr>
      <xdr:spPr>
        <a:xfrm>
          <a:off x="5527040" y="134404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B94D28CC-274F-4A5D-A2F8-298159790257}"/>
            </a:ext>
          </a:extLst>
        </xdr:cNvPr>
        <xdr:cNvCxnSpPr/>
      </xdr:nvCxnSpPr>
      <xdr:spPr>
        <a:xfrm>
          <a:off x="5956300" y="1320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3550" cy="255270"/>
    <xdr:sp macro="" textlink="">
      <xdr:nvSpPr>
        <xdr:cNvPr id="335" name="テキスト ボックス 334">
          <a:extLst>
            <a:ext uri="{FF2B5EF4-FFF2-40B4-BE49-F238E27FC236}">
              <a16:creationId xmlns:a16="http://schemas.microsoft.com/office/drawing/2014/main" id="{1A4A71D6-F292-4C1C-AEAC-DEC103D7CE92}"/>
            </a:ext>
          </a:extLst>
        </xdr:cNvPr>
        <xdr:cNvSpPr txBox="1"/>
      </xdr:nvSpPr>
      <xdr:spPr>
        <a:xfrm>
          <a:off x="5527040" y="130721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EE8030C8-7BD4-460B-AE58-B174F383DCCB}"/>
            </a:ext>
          </a:extLst>
        </xdr:cNvPr>
        <xdr:cNvCxnSpPr/>
      </xdr:nvCxnSpPr>
      <xdr:spPr>
        <a:xfrm>
          <a:off x="5956300" y="12846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3550" cy="259080"/>
    <xdr:sp macro="" textlink="">
      <xdr:nvSpPr>
        <xdr:cNvPr id="337" name="テキスト ボックス 336">
          <a:extLst>
            <a:ext uri="{FF2B5EF4-FFF2-40B4-BE49-F238E27FC236}">
              <a16:creationId xmlns:a16="http://schemas.microsoft.com/office/drawing/2014/main" id="{DFDC96C4-728D-4162-874E-10031D4C3D37}"/>
            </a:ext>
          </a:extLst>
        </xdr:cNvPr>
        <xdr:cNvSpPr txBox="1"/>
      </xdr:nvSpPr>
      <xdr:spPr>
        <a:xfrm>
          <a:off x="5527040" y="12710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4BEE259-9590-4EBE-A670-6E72837E05B2}"/>
            </a:ext>
          </a:extLst>
        </xdr:cNvPr>
        <xdr:cNvCxnSpPr/>
      </xdr:nvCxnSpPr>
      <xdr:spPr>
        <a:xfrm>
          <a:off x="5956300" y="1247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3550" cy="259080"/>
    <xdr:sp macro="" textlink="">
      <xdr:nvSpPr>
        <xdr:cNvPr id="339" name="テキスト ボックス 338">
          <a:extLst>
            <a:ext uri="{FF2B5EF4-FFF2-40B4-BE49-F238E27FC236}">
              <a16:creationId xmlns:a16="http://schemas.microsoft.com/office/drawing/2014/main" id="{1669C785-D213-43F1-AB95-312B394860C2}"/>
            </a:ext>
          </a:extLst>
        </xdr:cNvPr>
        <xdr:cNvSpPr txBox="1"/>
      </xdr:nvSpPr>
      <xdr:spPr>
        <a:xfrm>
          <a:off x="5527040" y="12341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1C908E6-85E8-4795-859B-FA965A8A3DD5}"/>
            </a:ext>
          </a:extLst>
        </xdr:cNvPr>
        <xdr:cNvSpPr/>
      </xdr:nvSpPr>
      <xdr:spPr>
        <a:xfrm>
          <a:off x="595630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34290</xdr:rowOff>
    </xdr:from>
    <xdr:to>
      <xdr:col>54</xdr:col>
      <xdr:colOff>189865</xdr:colOff>
      <xdr:row>86</xdr:row>
      <xdr:rowOff>109220</xdr:rowOff>
    </xdr:to>
    <xdr:cxnSp macro="">
      <xdr:nvCxnSpPr>
        <xdr:cNvPr id="341" name="直線コネクタ 340">
          <a:extLst>
            <a:ext uri="{FF2B5EF4-FFF2-40B4-BE49-F238E27FC236}">
              <a16:creationId xmlns:a16="http://schemas.microsoft.com/office/drawing/2014/main" id="{6E8E96AA-887C-4CB4-84D7-CE96D456AE8B}"/>
            </a:ext>
          </a:extLst>
        </xdr:cNvPr>
        <xdr:cNvCxnSpPr/>
      </xdr:nvCxnSpPr>
      <xdr:spPr>
        <a:xfrm flipV="1">
          <a:off x="9429115" y="12912090"/>
          <a:ext cx="0" cy="1395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113030</xdr:rowOff>
    </xdr:from>
    <xdr:ext cx="469900" cy="259080"/>
    <xdr:sp macro="" textlink="">
      <xdr:nvSpPr>
        <xdr:cNvPr id="342" name="【公営住宅】&#10;一人当たり面積最小値テキスト">
          <a:extLst>
            <a:ext uri="{FF2B5EF4-FFF2-40B4-BE49-F238E27FC236}">
              <a16:creationId xmlns:a16="http://schemas.microsoft.com/office/drawing/2014/main" id="{5D7F55DF-9EAF-4DA4-9DD2-69CBE8F2D35D}"/>
            </a:ext>
          </a:extLst>
        </xdr:cNvPr>
        <xdr:cNvSpPr txBox="1"/>
      </xdr:nvSpPr>
      <xdr:spPr>
        <a:xfrm>
          <a:off x="9467850" y="14311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109220</xdr:rowOff>
    </xdr:from>
    <xdr:to>
      <xdr:col>55</xdr:col>
      <xdr:colOff>88900</xdr:colOff>
      <xdr:row>86</xdr:row>
      <xdr:rowOff>109220</xdr:rowOff>
    </xdr:to>
    <xdr:cxnSp macro="">
      <xdr:nvCxnSpPr>
        <xdr:cNvPr id="343" name="直線コネクタ 342">
          <a:extLst>
            <a:ext uri="{FF2B5EF4-FFF2-40B4-BE49-F238E27FC236}">
              <a16:creationId xmlns:a16="http://schemas.microsoft.com/office/drawing/2014/main" id="{3261CC46-4D80-4D81-B55A-5813E140D8C4}"/>
            </a:ext>
          </a:extLst>
        </xdr:cNvPr>
        <xdr:cNvCxnSpPr/>
      </xdr:nvCxnSpPr>
      <xdr:spPr>
        <a:xfrm>
          <a:off x="9359900" y="143078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152400</xdr:rowOff>
    </xdr:from>
    <xdr:ext cx="469900" cy="259080"/>
    <xdr:sp macro="" textlink="">
      <xdr:nvSpPr>
        <xdr:cNvPr id="344" name="【公営住宅】&#10;一人当たり面積最大値テキスト">
          <a:extLst>
            <a:ext uri="{FF2B5EF4-FFF2-40B4-BE49-F238E27FC236}">
              <a16:creationId xmlns:a16="http://schemas.microsoft.com/office/drawing/2014/main" id="{D015DAE0-C90F-4520-9384-FFDE47572ED7}"/>
            </a:ext>
          </a:extLst>
        </xdr:cNvPr>
        <xdr:cNvSpPr txBox="1"/>
      </xdr:nvSpPr>
      <xdr:spPr>
        <a:xfrm>
          <a:off x="9467850" y="12700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34290</xdr:rowOff>
    </xdr:from>
    <xdr:to>
      <xdr:col>55</xdr:col>
      <xdr:colOff>88900</xdr:colOff>
      <xdr:row>78</xdr:row>
      <xdr:rowOff>34290</xdr:rowOff>
    </xdr:to>
    <xdr:cxnSp macro="">
      <xdr:nvCxnSpPr>
        <xdr:cNvPr id="345" name="直線コネクタ 344">
          <a:extLst>
            <a:ext uri="{FF2B5EF4-FFF2-40B4-BE49-F238E27FC236}">
              <a16:creationId xmlns:a16="http://schemas.microsoft.com/office/drawing/2014/main" id="{E6AE67D6-E30A-4BE0-85E3-EE09ECE6DED1}"/>
            </a:ext>
          </a:extLst>
        </xdr:cNvPr>
        <xdr:cNvCxnSpPr/>
      </xdr:nvCxnSpPr>
      <xdr:spPr>
        <a:xfrm>
          <a:off x="9359900" y="12912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153035</xdr:rowOff>
    </xdr:from>
    <xdr:ext cx="469900" cy="259080"/>
    <xdr:sp macro="" textlink="">
      <xdr:nvSpPr>
        <xdr:cNvPr id="346" name="【公営住宅】&#10;一人当たり面積平均値テキスト">
          <a:extLst>
            <a:ext uri="{FF2B5EF4-FFF2-40B4-BE49-F238E27FC236}">
              <a16:creationId xmlns:a16="http://schemas.microsoft.com/office/drawing/2014/main" id="{D6D72C7B-B846-45F8-B2ED-EAB52102AC02}"/>
            </a:ext>
          </a:extLst>
        </xdr:cNvPr>
        <xdr:cNvSpPr txBox="1"/>
      </xdr:nvSpPr>
      <xdr:spPr>
        <a:xfrm>
          <a:off x="9467850" y="13856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3175</xdr:rowOff>
    </xdr:from>
    <xdr:to>
      <xdr:col>55</xdr:col>
      <xdr:colOff>50800</xdr:colOff>
      <xdr:row>84</xdr:row>
      <xdr:rowOff>104775</xdr:rowOff>
    </xdr:to>
    <xdr:sp macro="" textlink="">
      <xdr:nvSpPr>
        <xdr:cNvPr id="347" name="フローチャート: 判断 346">
          <a:extLst>
            <a:ext uri="{FF2B5EF4-FFF2-40B4-BE49-F238E27FC236}">
              <a16:creationId xmlns:a16="http://schemas.microsoft.com/office/drawing/2014/main" id="{AD843CBF-E44D-46F9-83FB-62E04AEEBD64}"/>
            </a:ext>
          </a:extLst>
        </xdr:cNvPr>
        <xdr:cNvSpPr/>
      </xdr:nvSpPr>
      <xdr:spPr>
        <a:xfrm>
          <a:off x="9398000" y="138715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14605</xdr:rowOff>
    </xdr:from>
    <xdr:to>
      <xdr:col>50</xdr:col>
      <xdr:colOff>165100</xdr:colOff>
      <xdr:row>84</xdr:row>
      <xdr:rowOff>116205</xdr:rowOff>
    </xdr:to>
    <xdr:sp macro="" textlink="">
      <xdr:nvSpPr>
        <xdr:cNvPr id="348" name="フローチャート: 判断 347">
          <a:extLst>
            <a:ext uri="{FF2B5EF4-FFF2-40B4-BE49-F238E27FC236}">
              <a16:creationId xmlns:a16="http://schemas.microsoft.com/office/drawing/2014/main" id="{23C503F8-F804-4C4E-91F0-AB6F54FD9871}"/>
            </a:ext>
          </a:extLst>
        </xdr:cNvPr>
        <xdr:cNvSpPr/>
      </xdr:nvSpPr>
      <xdr:spPr>
        <a:xfrm>
          <a:off x="8636000" y="138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8890</xdr:rowOff>
    </xdr:from>
    <xdr:to>
      <xdr:col>46</xdr:col>
      <xdr:colOff>38100</xdr:colOff>
      <xdr:row>84</xdr:row>
      <xdr:rowOff>110490</xdr:rowOff>
    </xdr:to>
    <xdr:sp macro="" textlink="">
      <xdr:nvSpPr>
        <xdr:cNvPr id="349" name="フローチャート: 判断 348">
          <a:extLst>
            <a:ext uri="{FF2B5EF4-FFF2-40B4-BE49-F238E27FC236}">
              <a16:creationId xmlns:a16="http://schemas.microsoft.com/office/drawing/2014/main" id="{DCBDFF50-59B2-49DF-A9DF-EDF8134D29F0}"/>
            </a:ext>
          </a:extLst>
        </xdr:cNvPr>
        <xdr:cNvSpPr/>
      </xdr:nvSpPr>
      <xdr:spPr>
        <a:xfrm>
          <a:off x="7842250" y="138772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B74C89AB-C642-4EA7-8C82-33E33295B39A}"/>
            </a:ext>
          </a:extLst>
        </xdr:cNvPr>
        <xdr:cNvSpPr/>
      </xdr:nvSpPr>
      <xdr:spPr>
        <a:xfrm>
          <a:off x="7029450" y="1387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13335</xdr:rowOff>
    </xdr:from>
    <xdr:to>
      <xdr:col>36</xdr:col>
      <xdr:colOff>165100</xdr:colOff>
      <xdr:row>84</xdr:row>
      <xdr:rowOff>114935</xdr:rowOff>
    </xdr:to>
    <xdr:sp macro="" textlink="">
      <xdr:nvSpPr>
        <xdr:cNvPr id="351" name="フローチャート: 判断 350">
          <a:extLst>
            <a:ext uri="{FF2B5EF4-FFF2-40B4-BE49-F238E27FC236}">
              <a16:creationId xmlns:a16="http://schemas.microsoft.com/office/drawing/2014/main" id="{0B4B2490-0B60-4886-A33D-D443709684AE}"/>
            </a:ext>
          </a:extLst>
        </xdr:cNvPr>
        <xdr:cNvSpPr/>
      </xdr:nvSpPr>
      <xdr:spPr>
        <a:xfrm>
          <a:off x="6235700" y="1388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A4953167-6272-4F12-8B3A-5278E9AA3EFF}"/>
            </a:ext>
          </a:extLst>
        </xdr:cNvPr>
        <xdr:cNvSpPr txBox="1"/>
      </xdr:nvSpPr>
      <xdr:spPr>
        <a:xfrm>
          <a:off x="92583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DA0DA428-524B-4B0F-AE97-0C969CF8BAAD}"/>
            </a:ext>
          </a:extLst>
        </xdr:cNvPr>
        <xdr:cNvSpPr txBox="1"/>
      </xdr:nvSpPr>
      <xdr:spPr>
        <a:xfrm>
          <a:off x="85153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2E0B45BB-C7BA-4B4C-A60D-58D94EC99817}"/>
            </a:ext>
          </a:extLst>
        </xdr:cNvPr>
        <xdr:cNvSpPr txBox="1"/>
      </xdr:nvSpPr>
      <xdr:spPr>
        <a:xfrm>
          <a:off x="7715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A7A2F428-E850-43EB-AD67-83BB5369FC8A}"/>
            </a:ext>
          </a:extLst>
        </xdr:cNvPr>
        <xdr:cNvSpPr txBox="1"/>
      </xdr:nvSpPr>
      <xdr:spPr>
        <a:xfrm>
          <a:off x="690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EC164D54-B719-4E6E-87D2-5C99D62357B9}"/>
            </a:ext>
          </a:extLst>
        </xdr:cNvPr>
        <xdr:cNvSpPr txBox="1"/>
      </xdr:nvSpPr>
      <xdr:spPr>
        <a:xfrm>
          <a:off x="6115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2540</xdr:rowOff>
    </xdr:from>
    <xdr:to>
      <xdr:col>55</xdr:col>
      <xdr:colOff>50800</xdr:colOff>
      <xdr:row>84</xdr:row>
      <xdr:rowOff>104140</xdr:rowOff>
    </xdr:to>
    <xdr:sp macro="" textlink="">
      <xdr:nvSpPr>
        <xdr:cNvPr id="357" name="楕円 356">
          <a:extLst>
            <a:ext uri="{FF2B5EF4-FFF2-40B4-BE49-F238E27FC236}">
              <a16:creationId xmlns:a16="http://schemas.microsoft.com/office/drawing/2014/main" id="{7E3BA9DD-B857-4829-8BC9-898200A5D1FB}"/>
            </a:ext>
          </a:extLst>
        </xdr:cNvPr>
        <xdr:cNvSpPr/>
      </xdr:nvSpPr>
      <xdr:spPr>
        <a:xfrm>
          <a:off x="9398000" y="138709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25400</xdr:rowOff>
    </xdr:from>
    <xdr:ext cx="469900" cy="259080"/>
    <xdr:sp macro="" textlink="">
      <xdr:nvSpPr>
        <xdr:cNvPr id="358" name="【公営住宅】&#10;一人当たり面積該当値テキスト">
          <a:extLst>
            <a:ext uri="{FF2B5EF4-FFF2-40B4-BE49-F238E27FC236}">
              <a16:creationId xmlns:a16="http://schemas.microsoft.com/office/drawing/2014/main" id="{50D02DED-642E-473A-8CC6-F20C74856EA8}"/>
            </a:ext>
          </a:extLst>
        </xdr:cNvPr>
        <xdr:cNvSpPr txBox="1"/>
      </xdr:nvSpPr>
      <xdr:spPr>
        <a:xfrm>
          <a:off x="9467850" y="13728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0.530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6985</xdr:rowOff>
    </xdr:from>
    <xdr:to>
      <xdr:col>50</xdr:col>
      <xdr:colOff>165100</xdr:colOff>
      <xdr:row>84</xdr:row>
      <xdr:rowOff>109220</xdr:rowOff>
    </xdr:to>
    <xdr:sp macro="" textlink="">
      <xdr:nvSpPr>
        <xdr:cNvPr id="359" name="楕円 358">
          <a:extLst>
            <a:ext uri="{FF2B5EF4-FFF2-40B4-BE49-F238E27FC236}">
              <a16:creationId xmlns:a16="http://schemas.microsoft.com/office/drawing/2014/main" id="{F5F39514-8C13-4FBB-BCBC-FC5BC9EC475A}"/>
            </a:ext>
          </a:extLst>
        </xdr:cNvPr>
        <xdr:cNvSpPr/>
      </xdr:nvSpPr>
      <xdr:spPr>
        <a:xfrm>
          <a:off x="8636000" y="13875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53340</xdr:rowOff>
    </xdr:from>
    <xdr:to>
      <xdr:col>55</xdr:col>
      <xdr:colOff>0</xdr:colOff>
      <xdr:row>84</xdr:row>
      <xdr:rowOff>57785</xdr:rowOff>
    </xdr:to>
    <xdr:cxnSp macro="">
      <xdr:nvCxnSpPr>
        <xdr:cNvPr id="360" name="直線コネクタ 359">
          <a:extLst>
            <a:ext uri="{FF2B5EF4-FFF2-40B4-BE49-F238E27FC236}">
              <a16:creationId xmlns:a16="http://schemas.microsoft.com/office/drawing/2014/main" id="{85401602-3AE0-4968-87D2-AA771BB372F5}"/>
            </a:ext>
          </a:extLst>
        </xdr:cNvPr>
        <xdr:cNvCxnSpPr/>
      </xdr:nvCxnSpPr>
      <xdr:spPr>
        <a:xfrm flipV="1">
          <a:off x="8686800" y="13921740"/>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10795</xdr:rowOff>
    </xdr:from>
    <xdr:to>
      <xdr:col>46</xdr:col>
      <xdr:colOff>38100</xdr:colOff>
      <xdr:row>84</xdr:row>
      <xdr:rowOff>112395</xdr:rowOff>
    </xdr:to>
    <xdr:sp macro="" textlink="">
      <xdr:nvSpPr>
        <xdr:cNvPr id="361" name="楕円 360">
          <a:extLst>
            <a:ext uri="{FF2B5EF4-FFF2-40B4-BE49-F238E27FC236}">
              <a16:creationId xmlns:a16="http://schemas.microsoft.com/office/drawing/2014/main" id="{2AB95804-55C2-4F84-A826-2D4CE63BB8C8}"/>
            </a:ext>
          </a:extLst>
        </xdr:cNvPr>
        <xdr:cNvSpPr/>
      </xdr:nvSpPr>
      <xdr:spPr>
        <a:xfrm>
          <a:off x="7842250" y="13879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57785</xdr:rowOff>
    </xdr:from>
    <xdr:to>
      <xdr:col>50</xdr:col>
      <xdr:colOff>114300</xdr:colOff>
      <xdr:row>84</xdr:row>
      <xdr:rowOff>61595</xdr:rowOff>
    </xdr:to>
    <xdr:cxnSp macro="">
      <xdr:nvCxnSpPr>
        <xdr:cNvPr id="362" name="直線コネクタ 361">
          <a:extLst>
            <a:ext uri="{FF2B5EF4-FFF2-40B4-BE49-F238E27FC236}">
              <a16:creationId xmlns:a16="http://schemas.microsoft.com/office/drawing/2014/main" id="{CA519ABC-1B2B-44B0-8BCA-BABC7D36E8FB}"/>
            </a:ext>
          </a:extLst>
        </xdr:cNvPr>
        <xdr:cNvCxnSpPr/>
      </xdr:nvCxnSpPr>
      <xdr:spPr>
        <a:xfrm flipV="1">
          <a:off x="7886700" y="1392618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170815</xdr:rowOff>
    </xdr:from>
    <xdr:to>
      <xdr:col>41</xdr:col>
      <xdr:colOff>101600</xdr:colOff>
      <xdr:row>84</xdr:row>
      <xdr:rowOff>100965</xdr:rowOff>
    </xdr:to>
    <xdr:sp macro="" textlink="">
      <xdr:nvSpPr>
        <xdr:cNvPr id="363" name="楕円 362">
          <a:extLst>
            <a:ext uri="{FF2B5EF4-FFF2-40B4-BE49-F238E27FC236}">
              <a16:creationId xmlns:a16="http://schemas.microsoft.com/office/drawing/2014/main" id="{CECDD27B-1437-4B6D-A3F4-0CFC01E8A52E}"/>
            </a:ext>
          </a:extLst>
        </xdr:cNvPr>
        <xdr:cNvSpPr/>
      </xdr:nvSpPr>
      <xdr:spPr>
        <a:xfrm>
          <a:off x="7029450" y="1386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50165</xdr:rowOff>
    </xdr:from>
    <xdr:to>
      <xdr:col>45</xdr:col>
      <xdr:colOff>177800</xdr:colOff>
      <xdr:row>84</xdr:row>
      <xdr:rowOff>61595</xdr:rowOff>
    </xdr:to>
    <xdr:cxnSp macro="">
      <xdr:nvCxnSpPr>
        <xdr:cNvPr id="364" name="直線コネクタ 363">
          <a:extLst>
            <a:ext uri="{FF2B5EF4-FFF2-40B4-BE49-F238E27FC236}">
              <a16:creationId xmlns:a16="http://schemas.microsoft.com/office/drawing/2014/main" id="{89EAADDF-BCEA-47A2-9984-85D6A2F74A5D}"/>
            </a:ext>
          </a:extLst>
        </xdr:cNvPr>
        <xdr:cNvCxnSpPr/>
      </xdr:nvCxnSpPr>
      <xdr:spPr>
        <a:xfrm>
          <a:off x="7080250" y="13918565"/>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5080</xdr:rowOff>
    </xdr:from>
    <xdr:to>
      <xdr:col>36</xdr:col>
      <xdr:colOff>165100</xdr:colOff>
      <xdr:row>84</xdr:row>
      <xdr:rowOff>106680</xdr:rowOff>
    </xdr:to>
    <xdr:sp macro="" textlink="">
      <xdr:nvSpPr>
        <xdr:cNvPr id="365" name="楕円 364">
          <a:extLst>
            <a:ext uri="{FF2B5EF4-FFF2-40B4-BE49-F238E27FC236}">
              <a16:creationId xmlns:a16="http://schemas.microsoft.com/office/drawing/2014/main" id="{B0F3CCCA-AC3F-4FA8-A655-7D41AD0B2C9F}"/>
            </a:ext>
          </a:extLst>
        </xdr:cNvPr>
        <xdr:cNvSpPr/>
      </xdr:nvSpPr>
      <xdr:spPr>
        <a:xfrm>
          <a:off x="6235700" y="1387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50165</xdr:rowOff>
    </xdr:from>
    <xdr:to>
      <xdr:col>41</xdr:col>
      <xdr:colOff>50800</xdr:colOff>
      <xdr:row>84</xdr:row>
      <xdr:rowOff>55880</xdr:rowOff>
    </xdr:to>
    <xdr:cxnSp macro="">
      <xdr:nvCxnSpPr>
        <xdr:cNvPr id="366" name="直線コネクタ 365">
          <a:extLst>
            <a:ext uri="{FF2B5EF4-FFF2-40B4-BE49-F238E27FC236}">
              <a16:creationId xmlns:a16="http://schemas.microsoft.com/office/drawing/2014/main" id="{7020D5D8-7F4C-478D-A224-B46E03B2244E}"/>
            </a:ext>
          </a:extLst>
        </xdr:cNvPr>
        <xdr:cNvCxnSpPr/>
      </xdr:nvCxnSpPr>
      <xdr:spPr>
        <a:xfrm flipV="1">
          <a:off x="6286500" y="1391856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107315</xdr:rowOff>
    </xdr:from>
    <xdr:ext cx="469900" cy="259080"/>
    <xdr:sp macro="" textlink="">
      <xdr:nvSpPr>
        <xdr:cNvPr id="367" name="n_1aveValue【公営住宅】&#10;一人当たり面積">
          <a:extLst>
            <a:ext uri="{FF2B5EF4-FFF2-40B4-BE49-F238E27FC236}">
              <a16:creationId xmlns:a16="http://schemas.microsoft.com/office/drawing/2014/main" id="{02EA58B2-114C-4DC6-8E0B-3F017B274030}"/>
            </a:ext>
          </a:extLst>
        </xdr:cNvPr>
        <xdr:cNvSpPr txBox="1"/>
      </xdr:nvSpPr>
      <xdr:spPr>
        <a:xfrm>
          <a:off x="8458200" y="13975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127000</xdr:rowOff>
    </xdr:from>
    <xdr:ext cx="466090" cy="259080"/>
    <xdr:sp macro="" textlink="">
      <xdr:nvSpPr>
        <xdr:cNvPr id="368" name="n_2aveValue【公営住宅】&#10;一人当たり面積">
          <a:extLst>
            <a:ext uri="{FF2B5EF4-FFF2-40B4-BE49-F238E27FC236}">
              <a16:creationId xmlns:a16="http://schemas.microsoft.com/office/drawing/2014/main" id="{6F4FD3F6-1E26-491C-9F57-CF4A048E4920}"/>
            </a:ext>
          </a:extLst>
        </xdr:cNvPr>
        <xdr:cNvSpPr txBox="1"/>
      </xdr:nvSpPr>
      <xdr:spPr>
        <a:xfrm>
          <a:off x="7677150" y="136652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99060</xdr:rowOff>
    </xdr:from>
    <xdr:ext cx="466090" cy="255270"/>
    <xdr:sp macro="" textlink="">
      <xdr:nvSpPr>
        <xdr:cNvPr id="369" name="n_3aveValue【公営住宅】&#10;一人当たり面積">
          <a:extLst>
            <a:ext uri="{FF2B5EF4-FFF2-40B4-BE49-F238E27FC236}">
              <a16:creationId xmlns:a16="http://schemas.microsoft.com/office/drawing/2014/main" id="{C0F01451-D978-4B57-9D6A-AE243F05AE53}"/>
            </a:ext>
          </a:extLst>
        </xdr:cNvPr>
        <xdr:cNvSpPr txBox="1"/>
      </xdr:nvSpPr>
      <xdr:spPr>
        <a:xfrm>
          <a:off x="6864350" y="139674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106045</xdr:rowOff>
    </xdr:from>
    <xdr:ext cx="466090" cy="259080"/>
    <xdr:sp macro="" textlink="">
      <xdr:nvSpPr>
        <xdr:cNvPr id="370" name="n_4aveValue【公営住宅】&#10;一人当たり面積">
          <a:extLst>
            <a:ext uri="{FF2B5EF4-FFF2-40B4-BE49-F238E27FC236}">
              <a16:creationId xmlns:a16="http://schemas.microsoft.com/office/drawing/2014/main" id="{43B1A5B0-0ED3-4768-BE97-A65D1240A542}"/>
            </a:ext>
          </a:extLst>
        </xdr:cNvPr>
        <xdr:cNvSpPr txBox="1"/>
      </xdr:nvSpPr>
      <xdr:spPr>
        <a:xfrm>
          <a:off x="6070600" y="139744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125095</xdr:rowOff>
    </xdr:from>
    <xdr:ext cx="469900" cy="258445"/>
    <xdr:sp macro="" textlink="">
      <xdr:nvSpPr>
        <xdr:cNvPr id="371" name="n_1mainValue【公営住宅】&#10;一人当たり面積">
          <a:extLst>
            <a:ext uri="{FF2B5EF4-FFF2-40B4-BE49-F238E27FC236}">
              <a16:creationId xmlns:a16="http://schemas.microsoft.com/office/drawing/2014/main" id="{4201AB56-6F1E-4A4E-81C2-C00948BDBD3D}"/>
            </a:ext>
          </a:extLst>
        </xdr:cNvPr>
        <xdr:cNvSpPr txBox="1"/>
      </xdr:nvSpPr>
      <xdr:spPr>
        <a:xfrm>
          <a:off x="8458200" y="136632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103505</xdr:rowOff>
    </xdr:from>
    <xdr:ext cx="466090" cy="259080"/>
    <xdr:sp macro="" textlink="">
      <xdr:nvSpPr>
        <xdr:cNvPr id="372" name="n_2mainValue【公営住宅】&#10;一人当たり面積">
          <a:extLst>
            <a:ext uri="{FF2B5EF4-FFF2-40B4-BE49-F238E27FC236}">
              <a16:creationId xmlns:a16="http://schemas.microsoft.com/office/drawing/2014/main" id="{169C4B83-A116-499F-A1AA-346AC441BCC7}"/>
            </a:ext>
          </a:extLst>
        </xdr:cNvPr>
        <xdr:cNvSpPr txBox="1"/>
      </xdr:nvSpPr>
      <xdr:spPr>
        <a:xfrm>
          <a:off x="7677150" y="139719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117475</xdr:rowOff>
    </xdr:from>
    <xdr:ext cx="466090" cy="259080"/>
    <xdr:sp macro="" textlink="">
      <xdr:nvSpPr>
        <xdr:cNvPr id="373" name="n_3mainValue【公営住宅】&#10;一人当たり面積">
          <a:extLst>
            <a:ext uri="{FF2B5EF4-FFF2-40B4-BE49-F238E27FC236}">
              <a16:creationId xmlns:a16="http://schemas.microsoft.com/office/drawing/2014/main" id="{19A9FB41-926D-42B5-B757-B7FF03C2557C}"/>
            </a:ext>
          </a:extLst>
        </xdr:cNvPr>
        <xdr:cNvSpPr txBox="1"/>
      </xdr:nvSpPr>
      <xdr:spPr>
        <a:xfrm>
          <a:off x="6864350" y="136556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123190</xdr:rowOff>
    </xdr:from>
    <xdr:ext cx="466090" cy="255270"/>
    <xdr:sp macro="" textlink="">
      <xdr:nvSpPr>
        <xdr:cNvPr id="374" name="n_4mainValue【公営住宅】&#10;一人当たり面積">
          <a:extLst>
            <a:ext uri="{FF2B5EF4-FFF2-40B4-BE49-F238E27FC236}">
              <a16:creationId xmlns:a16="http://schemas.microsoft.com/office/drawing/2014/main" id="{64CC7B79-8C92-46E0-AB3D-B0A6ADD18E0D}"/>
            </a:ext>
          </a:extLst>
        </xdr:cNvPr>
        <xdr:cNvSpPr txBox="1"/>
      </xdr:nvSpPr>
      <xdr:spPr>
        <a:xfrm>
          <a:off x="6070600" y="136613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687BEFF-8D2D-4EA3-B7A0-5CF7F9FB5301}"/>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383E22A2-9BC4-402A-9F63-155CA316123F}"/>
            </a:ext>
          </a:extLst>
        </xdr:cNvPr>
        <xdr:cNvSpPr/>
      </xdr:nvSpPr>
      <xdr:spPr>
        <a:xfrm>
          <a:off x="8128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C816C58-9A61-4D47-913A-4AAF14F0F089}"/>
            </a:ext>
          </a:extLst>
        </xdr:cNvPr>
        <xdr:cNvSpPr/>
      </xdr:nvSpPr>
      <xdr:spPr>
        <a:xfrm>
          <a:off x="8128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52C51CE5-F3E2-48C4-9ED2-24507D5F2C0E}"/>
            </a:ext>
          </a:extLst>
        </xdr:cNvPr>
        <xdr:cNvSpPr/>
      </xdr:nvSpPr>
      <xdr:spPr>
        <a:xfrm>
          <a:off x="17145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833F4E9-9F7F-40AB-95E2-368FE58515D1}"/>
            </a:ext>
          </a:extLst>
        </xdr:cNvPr>
        <xdr:cNvSpPr/>
      </xdr:nvSpPr>
      <xdr:spPr>
        <a:xfrm>
          <a:off x="17145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5AF2961-F47F-4097-BDBF-90F94C297DCF}"/>
            </a:ext>
          </a:extLst>
        </xdr:cNvPr>
        <xdr:cNvSpPr/>
      </xdr:nvSpPr>
      <xdr:spPr>
        <a:xfrm>
          <a:off x="2743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A3B13899-1FC4-4764-BF6E-31041FABFED4}"/>
            </a:ext>
          </a:extLst>
        </xdr:cNvPr>
        <xdr:cNvSpPr/>
      </xdr:nvSpPr>
      <xdr:spPr>
        <a:xfrm>
          <a:off x="2743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DA3F366-190D-4CB6-AC10-6E482D7F4D86}"/>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31AB269D-F872-4A97-82C8-90275BA6FA12}"/>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15A9EBD-62F2-46D3-811B-7C6321C1EF57}"/>
            </a:ext>
          </a:extLst>
        </xdr:cNvPr>
        <xdr:cNvSpPr/>
      </xdr:nvSpPr>
      <xdr:spPr>
        <a:xfrm>
          <a:off x="60642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EC40870-013F-4418-AC42-A4033CF1CAA1}"/>
            </a:ext>
          </a:extLst>
        </xdr:cNvPr>
        <xdr:cNvSpPr/>
      </xdr:nvSpPr>
      <xdr:spPr>
        <a:xfrm>
          <a:off x="60642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447C0D00-B14E-4CD7-8596-1198BB7E6A9B}"/>
            </a:ext>
          </a:extLst>
        </xdr:cNvPr>
        <xdr:cNvSpPr/>
      </xdr:nvSpPr>
      <xdr:spPr>
        <a:xfrm>
          <a:off x="69850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F8D5DC4B-94F7-4316-8868-477F334B732B}"/>
            </a:ext>
          </a:extLst>
        </xdr:cNvPr>
        <xdr:cNvSpPr/>
      </xdr:nvSpPr>
      <xdr:spPr>
        <a:xfrm>
          <a:off x="69850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9F37542-3614-4C00-9C1C-0B789836EB78}"/>
            </a:ext>
          </a:extLst>
        </xdr:cNvPr>
        <xdr:cNvSpPr/>
      </xdr:nvSpPr>
      <xdr:spPr>
        <a:xfrm>
          <a:off x="8013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12CC171E-D84D-428B-9CFC-5D8B92F1037D}"/>
            </a:ext>
          </a:extLst>
        </xdr:cNvPr>
        <xdr:cNvSpPr/>
      </xdr:nvSpPr>
      <xdr:spPr>
        <a:xfrm>
          <a:off x="8013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67751065-264B-4E22-AFEA-B5CDFBFD2682}"/>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DA72D08B-9F35-439E-A0DE-352DDC1F8174}"/>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FF8AE6D-E784-400F-B3D7-9156E7E2A340}"/>
            </a:ext>
          </a:extLst>
        </xdr:cNvPr>
        <xdr:cNvSpPr/>
      </xdr:nvSpPr>
      <xdr:spPr>
        <a:xfrm>
          <a:off x="11315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537539EB-36D2-4379-B5BD-464FBC8E0994}"/>
            </a:ext>
          </a:extLst>
        </xdr:cNvPr>
        <xdr:cNvSpPr/>
      </xdr:nvSpPr>
      <xdr:spPr>
        <a:xfrm>
          <a:off x="11315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AA5D8C9C-3DB5-4FD5-986D-E33D12F81C7A}"/>
            </a:ext>
          </a:extLst>
        </xdr:cNvPr>
        <xdr:cNvSpPr/>
      </xdr:nvSpPr>
      <xdr:spPr>
        <a:xfrm>
          <a:off x="122364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DA46129E-22F3-4444-9745-E9CA0B737E9E}"/>
            </a:ext>
          </a:extLst>
        </xdr:cNvPr>
        <xdr:cNvSpPr/>
      </xdr:nvSpPr>
      <xdr:spPr>
        <a:xfrm>
          <a:off x="122364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F7554BEC-9779-4879-8150-EA7DDF5209D4}"/>
            </a:ext>
          </a:extLst>
        </xdr:cNvPr>
        <xdr:cNvSpPr/>
      </xdr:nvSpPr>
      <xdr:spPr>
        <a:xfrm>
          <a:off x="132651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562ACA9-40C9-4A05-B5D6-78146A573442}"/>
            </a:ext>
          </a:extLst>
        </xdr:cNvPr>
        <xdr:cNvSpPr/>
      </xdr:nvSpPr>
      <xdr:spPr>
        <a:xfrm>
          <a:off x="132651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3834146-C4F4-4FAE-A445-4BA00E3039E6}"/>
            </a:ext>
          </a:extLst>
        </xdr:cNvPr>
        <xdr:cNvSpPr/>
      </xdr:nvSpPr>
      <xdr:spPr>
        <a:xfrm>
          <a:off x="1120775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640" cy="225425"/>
    <xdr:sp macro="" textlink="">
      <xdr:nvSpPr>
        <xdr:cNvPr id="399" name="テキスト ボックス 398">
          <a:extLst>
            <a:ext uri="{FF2B5EF4-FFF2-40B4-BE49-F238E27FC236}">
              <a16:creationId xmlns:a16="http://schemas.microsoft.com/office/drawing/2014/main" id="{74191613-F2F8-4EB8-B552-384EFD1BD50A}"/>
            </a:ext>
          </a:extLst>
        </xdr:cNvPr>
        <xdr:cNvSpPr txBox="1"/>
      </xdr:nvSpPr>
      <xdr:spPr>
        <a:xfrm>
          <a:off x="11169650" y="4953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F9630197-341A-4E02-B766-EFF26A5ACBE3}"/>
            </a:ext>
          </a:extLst>
        </xdr:cNvPr>
        <xdr:cNvCxnSpPr/>
      </xdr:nvCxnSpPr>
      <xdr:spPr>
        <a:xfrm>
          <a:off x="11207750" y="7340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3550" cy="259080"/>
    <xdr:sp macro="" textlink="">
      <xdr:nvSpPr>
        <xdr:cNvPr id="401" name="テキスト ボックス 400">
          <a:extLst>
            <a:ext uri="{FF2B5EF4-FFF2-40B4-BE49-F238E27FC236}">
              <a16:creationId xmlns:a16="http://schemas.microsoft.com/office/drawing/2014/main" id="{EA262997-4DC4-48F6-B4BB-9AD75DA84580}"/>
            </a:ext>
          </a:extLst>
        </xdr:cNvPr>
        <xdr:cNvSpPr txBox="1"/>
      </xdr:nvSpPr>
      <xdr:spPr>
        <a:xfrm>
          <a:off x="10797540" y="7204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C0A76236-6701-4AAD-B090-BA83A8C965E2}"/>
            </a:ext>
          </a:extLst>
        </xdr:cNvPr>
        <xdr:cNvCxnSpPr/>
      </xdr:nvCxnSpPr>
      <xdr:spPr>
        <a:xfrm>
          <a:off x="11207750" y="6972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3550" cy="259080"/>
    <xdr:sp macro="" textlink="">
      <xdr:nvSpPr>
        <xdr:cNvPr id="403" name="テキスト ボックス 402">
          <a:extLst>
            <a:ext uri="{FF2B5EF4-FFF2-40B4-BE49-F238E27FC236}">
              <a16:creationId xmlns:a16="http://schemas.microsoft.com/office/drawing/2014/main" id="{DD7CDE32-9FC2-4583-B575-5214B2FAEFF7}"/>
            </a:ext>
          </a:extLst>
        </xdr:cNvPr>
        <xdr:cNvSpPr txBox="1"/>
      </xdr:nvSpPr>
      <xdr:spPr>
        <a:xfrm>
          <a:off x="10797540" y="68364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72C36E38-B438-4E5C-ACF9-867DA5EDBDA1}"/>
            </a:ext>
          </a:extLst>
        </xdr:cNvPr>
        <xdr:cNvCxnSpPr/>
      </xdr:nvCxnSpPr>
      <xdr:spPr>
        <a:xfrm>
          <a:off x="11207750" y="660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5270"/>
    <xdr:sp macro="" textlink="">
      <xdr:nvSpPr>
        <xdr:cNvPr id="405" name="テキスト ボックス 404">
          <a:extLst>
            <a:ext uri="{FF2B5EF4-FFF2-40B4-BE49-F238E27FC236}">
              <a16:creationId xmlns:a16="http://schemas.microsoft.com/office/drawing/2014/main" id="{6D193176-BA83-4A49-AF95-B2FC73E2D70D}"/>
            </a:ext>
          </a:extLst>
        </xdr:cNvPr>
        <xdr:cNvSpPr txBox="1"/>
      </xdr:nvSpPr>
      <xdr:spPr>
        <a:xfrm>
          <a:off x="10842625" y="64681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30E6EB34-344C-4A24-9A47-8A26ED8EB246}"/>
            </a:ext>
          </a:extLst>
        </xdr:cNvPr>
        <xdr:cNvCxnSpPr/>
      </xdr:nvCxnSpPr>
      <xdr:spPr>
        <a:xfrm>
          <a:off x="11207750" y="6242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07" name="テキスト ボックス 406">
          <a:extLst>
            <a:ext uri="{FF2B5EF4-FFF2-40B4-BE49-F238E27FC236}">
              <a16:creationId xmlns:a16="http://schemas.microsoft.com/office/drawing/2014/main" id="{5F82DEF2-7CB0-4B53-A2EA-368E779D13D1}"/>
            </a:ext>
          </a:extLst>
        </xdr:cNvPr>
        <xdr:cNvSpPr txBox="1"/>
      </xdr:nvSpPr>
      <xdr:spPr>
        <a:xfrm>
          <a:off x="1084262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634FE870-6748-4BDE-AA38-4ED3DFF18626}"/>
            </a:ext>
          </a:extLst>
        </xdr:cNvPr>
        <xdr:cNvCxnSpPr/>
      </xdr:nvCxnSpPr>
      <xdr:spPr>
        <a:xfrm>
          <a:off x="11207750" y="5873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09" name="テキスト ボックス 408">
          <a:extLst>
            <a:ext uri="{FF2B5EF4-FFF2-40B4-BE49-F238E27FC236}">
              <a16:creationId xmlns:a16="http://schemas.microsoft.com/office/drawing/2014/main" id="{0FB6BEAC-403F-45C7-8956-EFE48D5965B8}"/>
            </a:ext>
          </a:extLst>
        </xdr:cNvPr>
        <xdr:cNvSpPr txBox="1"/>
      </xdr:nvSpPr>
      <xdr:spPr>
        <a:xfrm>
          <a:off x="10842625" y="5737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53744337-714F-4112-AC36-E532F5F8E1BC}"/>
            </a:ext>
          </a:extLst>
        </xdr:cNvPr>
        <xdr:cNvCxnSpPr/>
      </xdr:nvCxnSpPr>
      <xdr:spPr>
        <a:xfrm>
          <a:off x="11207750" y="55054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5270"/>
    <xdr:sp macro="" textlink="">
      <xdr:nvSpPr>
        <xdr:cNvPr id="411" name="テキスト ボックス 410">
          <a:extLst>
            <a:ext uri="{FF2B5EF4-FFF2-40B4-BE49-F238E27FC236}">
              <a16:creationId xmlns:a16="http://schemas.microsoft.com/office/drawing/2014/main" id="{227A7957-351A-4144-9EB6-C46D9C152762}"/>
            </a:ext>
          </a:extLst>
        </xdr:cNvPr>
        <xdr:cNvSpPr txBox="1"/>
      </xdr:nvSpPr>
      <xdr:spPr>
        <a:xfrm>
          <a:off x="10842625" y="53695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B2E820E-02C3-48B7-B48C-DB9A927323F3}"/>
            </a:ext>
          </a:extLst>
        </xdr:cNvPr>
        <xdr:cNvCxnSpPr/>
      </xdr:nvCxnSpPr>
      <xdr:spPr>
        <a:xfrm>
          <a:off x="11207750" y="5137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5280" cy="259080"/>
    <xdr:sp macro="" textlink="">
      <xdr:nvSpPr>
        <xdr:cNvPr id="413" name="テキスト ボックス 412">
          <a:extLst>
            <a:ext uri="{FF2B5EF4-FFF2-40B4-BE49-F238E27FC236}">
              <a16:creationId xmlns:a16="http://schemas.microsoft.com/office/drawing/2014/main" id="{0E967506-8B8B-41D3-B119-6EE1924FA74A}"/>
            </a:ext>
          </a:extLst>
        </xdr:cNvPr>
        <xdr:cNvSpPr txBox="1"/>
      </xdr:nvSpPr>
      <xdr:spPr>
        <a:xfrm>
          <a:off x="10906760" y="50012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3487A400-1242-435A-94EC-B5136D29A151}"/>
            </a:ext>
          </a:extLst>
        </xdr:cNvPr>
        <xdr:cNvSpPr/>
      </xdr:nvSpPr>
      <xdr:spPr>
        <a:xfrm>
          <a:off x="1120775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86360</xdr:rowOff>
    </xdr:from>
    <xdr:to>
      <xdr:col>85</xdr:col>
      <xdr:colOff>126365</xdr:colOff>
      <xdr:row>41</xdr:row>
      <xdr:rowOff>143510</xdr:rowOff>
    </xdr:to>
    <xdr:cxnSp macro="">
      <xdr:nvCxnSpPr>
        <xdr:cNvPr id="415" name="直線コネクタ 414">
          <a:extLst>
            <a:ext uri="{FF2B5EF4-FFF2-40B4-BE49-F238E27FC236}">
              <a16:creationId xmlns:a16="http://schemas.microsoft.com/office/drawing/2014/main" id="{E4D2D106-93FC-4897-A1B0-006EF0CEDDF9}"/>
            </a:ext>
          </a:extLst>
        </xdr:cNvPr>
        <xdr:cNvCxnSpPr/>
      </xdr:nvCxnSpPr>
      <xdr:spPr>
        <a:xfrm flipV="1">
          <a:off x="14699615" y="5699760"/>
          <a:ext cx="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146685</xdr:rowOff>
    </xdr:from>
    <xdr:ext cx="405130" cy="255270"/>
    <xdr:sp macro="" textlink="">
      <xdr:nvSpPr>
        <xdr:cNvPr id="416" name="【認定こども園・幼稚園・保育所】&#10;有形固定資産減価償却率最小値テキスト">
          <a:extLst>
            <a:ext uri="{FF2B5EF4-FFF2-40B4-BE49-F238E27FC236}">
              <a16:creationId xmlns:a16="http://schemas.microsoft.com/office/drawing/2014/main" id="{BA6912E4-D1F2-4C5F-803A-332FE06A4E1D}"/>
            </a:ext>
          </a:extLst>
        </xdr:cNvPr>
        <xdr:cNvSpPr txBox="1"/>
      </xdr:nvSpPr>
      <xdr:spPr>
        <a:xfrm>
          <a:off x="14738350" y="69157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143510</xdr:rowOff>
    </xdr:from>
    <xdr:to>
      <xdr:col>86</xdr:col>
      <xdr:colOff>25400</xdr:colOff>
      <xdr:row>41</xdr:row>
      <xdr:rowOff>143510</xdr:rowOff>
    </xdr:to>
    <xdr:cxnSp macro="">
      <xdr:nvCxnSpPr>
        <xdr:cNvPr id="417" name="直線コネクタ 416">
          <a:extLst>
            <a:ext uri="{FF2B5EF4-FFF2-40B4-BE49-F238E27FC236}">
              <a16:creationId xmlns:a16="http://schemas.microsoft.com/office/drawing/2014/main" id="{E8E3CEF0-B39D-48EB-8A36-954B5BA545A9}"/>
            </a:ext>
          </a:extLst>
        </xdr:cNvPr>
        <xdr:cNvCxnSpPr/>
      </xdr:nvCxnSpPr>
      <xdr:spPr>
        <a:xfrm>
          <a:off x="14611350" y="691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32385</xdr:rowOff>
    </xdr:from>
    <xdr:ext cx="405130" cy="255270"/>
    <xdr:sp macro="" textlink="">
      <xdr:nvSpPr>
        <xdr:cNvPr id="418" name="【認定こども園・幼稚園・保育所】&#10;有形固定資産減価償却率最大値テキスト">
          <a:extLst>
            <a:ext uri="{FF2B5EF4-FFF2-40B4-BE49-F238E27FC236}">
              <a16:creationId xmlns:a16="http://schemas.microsoft.com/office/drawing/2014/main" id="{FD21A944-0D97-4D0C-9272-E1A322800326}"/>
            </a:ext>
          </a:extLst>
        </xdr:cNvPr>
        <xdr:cNvSpPr txBox="1"/>
      </xdr:nvSpPr>
      <xdr:spPr>
        <a:xfrm>
          <a:off x="14738350" y="54806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86360</xdr:rowOff>
    </xdr:from>
    <xdr:to>
      <xdr:col>86</xdr:col>
      <xdr:colOff>25400</xdr:colOff>
      <xdr:row>34</xdr:row>
      <xdr:rowOff>86360</xdr:rowOff>
    </xdr:to>
    <xdr:cxnSp macro="">
      <xdr:nvCxnSpPr>
        <xdr:cNvPr id="419" name="直線コネクタ 418">
          <a:extLst>
            <a:ext uri="{FF2B5EF4-FFF2-40B4-BE49-F238E27FC236}">
              <a16:creationId xmlns:a16="http://schemas.microsoft.com/office/drawing/2014/main" id="{647D8D89-1041-4B8F-9DAE-7E140854501F}"/>
            </a:ext>
          </a:extLst>
        </xdr:cNvPr>
        <xdr:cNvCxnSpPr/>
      </xdr:nvCxnSpPr>
      <xdr:spPr>
        <a:xfrm>
          <a:off x="14611350" y="5699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132080</xdr:rowOff>
    </xdr:from>
    <xdr:ext cx="405130" cy="255270"/>
    <xdr:sp macro="" textlink="">
      <xdr:nvSpPr>
        <xdr:cNvPr id="420" name="【認定こども園・幼稚園・保育所】&#10;有形固定資産減価償却率平均値テキスト">
          <a:extLst>
            <a:ext uri="{FF2B5EF4-FFF2-40B4-BE49-F238E27FC236}">
              <a16:creationId xmlns:a16="http://schemas.microsoft.com/office/drawing/2014/main" id="{CA9658AF-4A8D-404B-AFE6-E1513816BCF9}"/>
            </a:ext>
          </a:extLst>
        </xdr:cNvPr>
        <xdr:cNvSpPr txBox="1"/>
      </xdr:nvSpPr>
      <xdr:spPr>
        <a:xfrm>
          <a:off x="14738350" y="607568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E162D288-F33E-45D4-9BA7-5A54F9D92D74}"/>
            </a:ext>
          </a:extLst>
        </xdr:cNvPr>
        <xdr:cNvSpPr/>
      </xdr:nvSpPr>
      <xdr:spPr>
        <a:xfrm>
          <a:off x="14649450" y="62179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26E0E64F-A263-46D5-90B3-E6248B130992}"/>
            </a:ext>
          </a:extLst>
        </xdr:cNvPr>
        <xdr:cNvSpPr/>
      </xdr:nvSpPr>
      <xdr:spPr>
        <a:xfrm>
          <a:off x="13887450" y="62331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18097D28-A8E1-432F-8278-F3CB69C6D77B}"/>
            </a:ext>
          </a:extLst>
        </xdr:cNvPr>
        <xdr:cNvSpPr/>
      </xdr:nvSpPr>
      <xdr:spPr>
        <a:xfrm>
          <a:off x="13093700" y="6240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73EC6E9C-9BAA-4DA4-8ECA-DBD1FC67F1DC}"/>
            </a:ext>
          </a:extLst>
        </xdr:cNvPr>
        <xdr:cNvSpPr/>
      </xdr:nvSpPr>
      <xdr:spPr>
        <a:xfrm>
          <a:off x="12299950" y="62426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54C37355-5467-4DF8-89FE-2943F400017E}"/>
            </a:ext>
          </a:extLst>
        </xdr:cNvPr>
        <xdr:cNvSpPr/>
      </xdr:nvSpPr>
      <xdr:spPr>
        <a:xfrm>
          <a:off x="11487150" y="6257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6" name="テキスト ボックス 425">
          <a:extLst>
            <a:ext uri="{FF2B5EF4-FFF2-40B4-BE49-F238E27FC236}">
              <a16:creationId xmlns:a16="http://schemas.microsoft.com/office/drawing/2014/main" id="{14728E3F-9F0B-43BD-981D-6492534F4E82}"/>
            </a:ext>
          </a:extLst>
        </xdr:cNvPr>
        <xdr:cNvSpPr txBox="1"/>
      </xdr:nvSpPr>
      <xdr:spPr>
        <a:xfrm>
          <a:off x="1452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FF67867B-1891-4D7B-9F81-95305FCA9377}"/>
            </a:ext>
          </a:extLst>
        </xdr:cNvPr>
        <xdr:cNvSpPr txBox="1"/>
      </xdr:nvSpPr>
      <xdr:spPr>
        <a:xfrm>
          <a:off x="13766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8F5D8611-2AE3-4427-AE0D-981444EBF808}"/>
            </a:ext>
          </a:extLst>
        </xdr:cNvPr>
        <xdr:cNvSpPr txBox="1"/>
      </xdr:nvSpPr>
      <xdr:spPr>
        <a:xfrm>
          <a:off x="12973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E4703E0C-FC58-4490-80AD-D9366C3AFCDA}"/>
            </a:ext>
          </a:extLst>
        </xdr:cNvPr>
        <xdr:cNvSpPr txBox="1"/>
      </xdr:nvSpPr>
      <xdr:spPr>
        <a:xfrm>
          <a:off x="12172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9FB54D6C-2816-45E2-9046-B1BCC79235B0}"/>
            </a:ext>
          </a:extLst>
        </xdr:cNvPr>
        <xdr:cNvSpPr txBox="1"/>
      </xdr:nvSpPr>
      <xdr:spPr>
        <a:xfrm>
          <a:off x="11366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92075</xdr:rowOff>
    </xdr:from>
    <xdr:to>
      <xdr:col>85</xdr:col>
      <xdr:colOff>177800</xdr:colOff>
      <xdr:row>42</xdr:row>
      <xdr:rowOff>22225</xdr:rowOff>
    </xdr:to>
    <xdr:sp macro="" textlink="">
      <xdr:nvSpPr>
        <xdr:cNvPr id="431" name="楕円 430">
          <a:extLst>
            <a:ext uri="{FF2B5EF4-FFF2-40B4-BE49-F238E27FC236}">
              <a16:creationId xmlns:a16="http://schemas.microsoft.com/office/drawing/2014/main" id="{2531841E-8448-4A00-AA95-B318EC4676B8}"/>
            </a:ext>
          </a:extLst>
        </xdr:cNvPr>
        <xdr:cNvSpPr/>
      </xdr:nvSpPr>
      <xdr:spPr>
        <a:xfrm>
          <a:off x="14649450" y="68611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6985</xdr:rowOff>
    </xdr:from>
    <xdr:ext cx="405130" cy="255270"/>
    <xdr:sp macro="" textlink="">
      <xdr:nvSpPr>
        <xdr:cNvPr id="432" name="【認定こども園・幼稚園・保育所】&#10;有形固定資産減価償却率該当値テキスト">
          <a:extLst>
            <a:ext uri="{FF2B5EF4-FFF2-40B4-BE49-F238E27FC236}">
              <a16:creationId xmlns:a16="http://schemas.microsoft.com/office/drawing/2014/main" id="{988183CE-C891-4689-9CE1-D765C251F4AC}"/>
            </a:ext>
          </a:extLst>
        </xdr:cNvPr>
        <xdr:cNvSpPr txBox="1"/>
      </xdr:nvSpPr>
      <xdr:spPr>
        <a:xfrm>
          <a:off x="14738350" y="67760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84455</xdr:rowOff>
    </xdr:from>
    <xdr:to>
      <xdr:col>81</xdr:col>
      <xdr:colOff>101600</xdr:colOff>
      <xdr:row>42</xdr:row>
      <xdr:rowOff>14605</xdr:rowOff>
    </xdr:to>
    <xdr:sp macro="" textlink="">
      <xdr:nvSpPr>
        <xdr:cNvPr id="433" name="楕円 432">
          <a:extLst>
            <a:ext uri="{FF2B5EF4-FFF2-40B4-BE49-F238E27FC236}">
              <a16:creationId xmlns:a16="http://schemas.microsoft.com/office/drawing/2014/main" id="{8B826574-86D8-4A60-9BA8-F7C951F0941E}"/>
            </a:ext>
          </a:extLst>
        </xdr:cNvPr>
        <xdr:cNvSpPr/>
      </xdr:nvSpPr>
      <xdr:spPr>
        <a:xfrm>
          <a:off x="13887450" y="6853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135255</xdr:rowOff>
    </xdr:from>
    <xdr:to>
      <xdr:col>85</xdr:col>
      <xdr:colOff>127000</xdr:colOff>
      <xdr:row>41</xdr:row>
      <xdr:rowOff>143510</xdr:rowOff>
    </xdr:to>
    <xdr:cxnSp macro="">
      <xdr:nvCxnSpPr>
        <xdr:cNvPr id="434" name="直線コネクタ 433">
          <a:extLst>
            <a:ext uri="{FF2B5EF4-FFF2-40B4-BE49-F238E27FC236}">
              <a16:creationId xmlns:a16="http://schemas.microsoft.com/office/drawing/2014/main" id="{6BDB912F-B398-476F-9B98-39AD9337CBAF}"/>
            </a:ext>
          </a:extLst>
        </xdr:cNvPr>
        <xdr:cNvCxnSpPr/>
      </xdr:nvCxnSpPr>
      <xdr:spPr>
        <a:xfrm>
          <a:off x="13938250" y="6904355"/>
          <a:ext cx="762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69215</xdr:rowOff>
    </xdr:from>
    <xdr:to>
      <xdr:col>76</xdr:col>
      <xdr:colOff>165100</xdr:colOff>
      <xdr:row>41</xdr:row>
      <xdr:rowOff>170815</xdr:rowOff>
    </xdr:to>
    <xdr:sp macro="" textlink="">
      <xdr:nvSpPr>
        <xdr:cNvPr id="435" name="楕円 434">
          <a:extLst>
            <a:ext uri="{FF2B5EF4-FFF2-40B4-BE49-F238E27FC236}">
              <a16:creationId xmlns:a16="http://schemas.microsoft.com/office/drawing/2014/main" id="{26C95565-E533-4D18-BDCC-E415B1C5B097}"/>
            </a:ext>
          </a:extLst>
        </xdr:cNvPr>
        <xdr:cNvSpPr/>
      </xdr:nvSpPr>
      <xdr:spPr>
        <a:xfrm>
          <a:off x="13093700" y="6838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120650</xdr:rowOff>
    </xdr:from>
    <xdr:to>
      <xdr:col>81</xdr:col>
      <xdr:colOff>50800</xdr:colOff>
      <xdr:row>41</xdr:row>
      <xdr:rowOff>135255</xdr:rowOff>
    </xdr:to>
    <xdr:cxnSp macro="">
      <xdr:nvCxnSpPr>
        <xdr:cNvPr id="436" name="直線コネクタ 435">
          <a:extLst>
            <a:ext uri="{FF2B5EF4-FFF2-40B4-BE49-F238E27FC236}">
              <a16:creationId xmlns:a16="http://schemas.microsoft.com/office/drawing/2014/main" id="{00FD1E65-52C9-41B2-8A86-520FE215EC18}"/>
            </a:ext>
          </a:extLst>
        </xdr:cNvPr>
        <xdr:cNvCxnSpPr/>
      </xdr:nvCxnSpPr>
      <xdr:spPr>
        <a:xfrm>
          <a:off x="13144500" y="6889750"/>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55880</xdr:rowOff>
    </xdr:from>
    <xdr:to>
      <xdr:col>72</xdr:col>
      <xdr:colOff>38100</xdr:colOff>
      <xdr:row>41</xdr:row>
      <xdr:rowOff>157480</xdr:rowOff>
    </xdr:to>
    <xdr:sp macro="" textlink="">
      <xdr:nvSpPr>
        <xdr:cNvPr id="437" name="楕円 436">
          <a:extLst>
            <a:ext uri="{FF2B5EF4-FFF2-40B4-BE49-F238E27FC236}">
              <a16:creationId xmlns:a16="http://schemas.microsoft.com/office/drawing/2014/main" id="{CACC1CC9-0202-46A7-A3F3-107F5D3FC2DF}"/>
            </a:ext>
          </a:extLst>
        </xdr:cNvPr>
        <xdr:cNvSpPr/>
      </xdr:nvSpPr>
      <xdr:spPr>
        <a:xfrm>
          <a:off x="12299950" y="68249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106680</xdr:rowOff>
    </xdr:from>
    <xdr:to>
      <xdr:col>76</xdr:col>
      <xdr:colOff>114300</xdr:colOff>
      <xdr:row>41</xdr:row>
      <xdr:rowOff>120650</xdr:rowOff>
    </xdr:to>
    <xdr:cxnSp macro="">
      <xdr:nvCxnSpPr>
        <xdr:cNvPr id="438" name="直線コネクタ 437">
          <a:extLst>
            <a:ext uri="{FF2B5EF4-FFF2-40B4-BE49-F238E27FC236}">
              <a16:creationId xmlns:a16="http://schemas.microsoft.com/office/drawing/2014/main" id="{04188D25-BA9F-40C7-8082-F9F4FD7A9C30}"/>
            </a:ext>
          </a:extLst>
        </xdr:cNvPr>
        <xdr:cNvCxnSpPr/>
      </xdr:nvCxnSpPr>
      <xdr:spPr>
        <a:xfrm>
          <a:off x="12344400" y="6875780"/>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40640</xdr:rowOff>
    </xdr:from>
    <xdr:to>
      <xdr:col>67</xdr:col>
      <xdr:colOff>101600</xdr:colOff>
      <xdr:row>41</xdr:row>
      <xdr:rowOff>142240</xdr:rowOff>
    </xdr:to>
    <xdr:sp macro="" textlink="">
      <xdr:nvSpPr>
        <xdr:cNvPr id="439" name="楕円 438">
          <a:extLst>
            <a:ext uri="{FF2B5EF4-FFF2-40B4-BE49-F238E27FC236}">
              <a16:creationId xmlns:a16="http://schemas.microsoft.com/office/drawing/2014/main" id="{D6B4880D-4BD4-4E3C-8033-AF92BCFF90D1}"/>
            </a:ext>
          </a:extLst>
        </xdr:cNvPr>
        <xdr:cNvSpPr/>
      </xdr:nvSpPr>
      <xdr:spPr>
        <a:xfrm>
          <a:off x="11487150" y="680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91440</xdr:rowOff>
    </xdr:from>
    <xdr:to>
      <xdr:col>71</xdr:col>
      <xdr:colOff>177800</xdr:colOff>
      <xdr:row>41</xdr:row>
      <xdr:rowOff>106680</xdr:rowOff>
    </xdr:to>
    <xdr:cxnSp macro="">
      <xdr:nvCxnSpPr>
        <xdr:cNvPr id="440" name="直線コネクタ 439">
          <a:extLst>
            <a:ext uri="{FF2B5EF4-FFF2-40B4-BE49-F238E27FC236}">
              <a16:creationId xmlns:a16="http://schemas.microsoft.com/office/drawing/2014/main" id="{D9B53F44-3DE1-4A51-9EFE-EF4FDD19FB85}"/>
            </a:ext>
          </a:extLst>
        </xdr:cNvPr>
        <xdr:cNvCxnSpPr/>
      </xdr:nvCxnSpPr>
      <xdr:spPr>
        <a:xfrm>
          <a:off x="11537950" y="686054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71120</xdr:rowOff>
    </xdr:from>
    <xdr:ext cx="405130" cy="259080"/>
    <xdr:sp macro="" textlink="">
      <xdr:nvSpPr>
        <xdr:cNvPr id="441" name="n_1aveValue【認定こども園・幼稚園・保育所】&#10;有形固定資産減価償却率">
          <a:extLst>
            <a:ext uri="{FF2B5EF4-FFF2-40B4-BE49-F238E27FC236}">
              <a16:creationId xmlns:a16="http://schemas.microsoft.com/office/drawing/2014/main" id="{F1CE1153-93B3-4841-A3F0-5FA819A51B28}"/>
            </a:ext>
          </a:extLst>
        </xdr:cNvPr>
        <xdr:cNvSpPr txBox="1"/>
      </xdr:nvSpPr>
      <xdr:spPr>
        <a:xfrm>
          <a:off x="13742035" y="6014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78740</xdr:rowOff>
    </xdr:from>
    <xdr:ext cx="401320" cy="259080"/>
    <xdr:sp macro="" textlink="">
      <xdr:nvSpPr>
        <xdr:cNvPr id="442" name="n_2aveValue【認定こども園・幼稚園・保育所】&#10;有形固定資産減価償却率">
          <a:extLst>
            <a:ext uri="{FF2B5EF4-FFF2-40B4-BE49-F238E27FC236}">
              <a16:creationId xmlns:a16="http://schemas.microsoft.com/office/drawing/2014/main" id="{8AA81C14-F7A6-41F0-A3BA-701810F75B82}"/>
            </a:ext>
          </a:extLst>
        </xdr:cNvPr>
        <xdr:cNvSpPr txBox="1"/>
      </xdr:nvSpPr>
      <xdr:spPr>
        <a:xfrm>
          <a:off x="12960985" y="60223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80645</xdr:rowOff>
    </xdr:from>
    <xdr:ext cx="401320" cy="259080"/>
    <xdr:sp macro="" textlink="">
      <xdr:nvSpPr>
        <xdr:cNvPr id="443" name="n_3aveValue【認定こども園・幼稚園・保育所】&#10;有形固定資産減価償却率">
          <a:extLst>
            <a:ext uri="{FF2B5EF4-FFF2-40B4-BE49-F238E27FC236}">
              <a16:creationId xmlns:a16="http://schemas.microsoft.com/office/drawing/2014/main" id="{BB8EF5C1-0F5C-4B68-9F36-78641FA78638}"/>
            </a:ext>
          </a:extLst>
        </xdr:cNvPr>
        <xdr:cNvSpPr txBox="1"/>
      </xdr:nvSpPr>
      <xdr:spPr>
        <a:xfrm>
          <a:off x="12167235" y="60242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95885</xdr:rowOff>
    </xdr:from>
    <xdr:ext cx="401320" cy="259080"/>
    <xdr:sp macro="" textlink="">
      <xdr:nvSpPr>
        <xdr:cNvPr id="444" name="n_4aveValue【認定こども園・幼稚園・保育所】&#10;有形固定資産減価償却率">
          <a:extLst>
            <a:ext uri="{FF2B5EF4-FFF2-40B4-BE49-F238E27FC236}">
              <a16:creationId xmlns:a16="http://schemas.microsoft.com/office/drawing/2014/main" id="{882FC24A-2B28-4D4B-B2B1-0B0C332CAD79}"/>
            </a:ext>
          </a:extLst>
        </xdr:cNvPr>
        <xdr:cNvSpPr txBox="1"/>
      </xdr:nvSpPr>
      <xdr:spPr>
        <a:xfrm>
          <a:off x="11354435" y="60394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42</xdr:row>
      <xdr:rowOff>6350</xdr:rowOff>
    </xdr:from>
    <xdr:ext cx="405130" cy="255270"/>
    <xdr:sp macro="" textlink="">
      <xdr:nvSpPr>
        <xdr:cNvPr id="445" name="n_1mainValue【認定こども園・幼稚園・保育所】&#10;有形固定資産減価償却率">
          <a:extLst>
            <a:ext uri="{FF2B5EF4-FFF2-40B4-BE49-F238E27FC236}">
              <a16:creationId xmlns:a16="http://schemas.microsoft.com/office/drawing/2014/main" id="{517AE523-BD8C-4813-B5D4-6981664F368E}"/>
            </a:ext>
          </a:extLst>
        </xdr:cNvPr>
        <xdr:cNvSpPr txBox="1"/>
      </xdr:nvSpPr>
      <xdr:spPr>
        <a:xfrm>
          <a:off x="13742035" y="69405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161925</xdr:rowOff>
    </xdr:from>
    <xdr:ext cx="401320" cy="259080"/>
    <xdr:sp macro="" textlink="">
      <xdr:nvSpPr>
        <xdr:cNvPr id="446" name="n_2mainValue【認定こども園・幼稚園・保育所】&#10;有形固定資産減価償却率">
          <a:extLst>
            <a:ext uri="{FF2B5EF4-FFF2-40B4-BE49-F238E27FC236}">
              <a16:creationId xmlns:a16="http://schemas.microsoft.com/office/drawing/2014/main" id="{63745499-3155-429C-B880-571812B75A78}"/>
            </a:ext>
          </a:extLst>
        </xdr:cNvPr>
        <xdr:cNvSpPr txBox="1"/>
      </xdr:nvSpPr>
      <xdr:spPr>
        <a:xfrm>
          <a:off x="12960985" y="69310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148590</xdr:rowOff>
    </xdr:from>
    <xdr:ext cx="401320" cy="259080"/>
    <xdr:sp macro="" textlink="">
      <xdr:nvSpPr>
        <xdr:cNvPr id="447" name="n_3mainValue【認定こども園・幼稚園・保育所】&#10;有形固定資産減価償却率">
          <a:extLst>
            <a:ext uri="{FF2B5EF4-FFF2-40B4-BE49-F238E27FC236}">
              <a16:creationId xmlns:a16="http://schemas.microsoft.com/office/drawing/2014/main" id="{1EC0E19B-75EE-49E2-B8FB-6225B6E3EDBA}"/>
            </a:ext>
          </a:extLst>
        </xdr:cNvPr>
        <xdr:cNvSpPr txBox="1"/>
      </xdr:nvSpPr>
      <xdr:spPr>
        <a:xfrm>
          <a:off x="12167235" y="69176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133350</xdr:rowOff>
    </xdr:from>
    <xdr:ext cx="401320" cy="255270"/>
    <xdr:sp macro="" textlink="">
      <xdr:nvSpPr>
        <xdr:cNvPr id="448" name="n_4mainValue【認定こども園・幼稚園・保育所】&#10;有形固定資産減価償却率">
          <a:extLst>
            <a:ext uri="{FF2B5EF4-FFF2-40B4-BE49-F238E27FC236}">
              <a16:creationId xmlns:a16="http://schemas.microsoft.com/office/drawing/2014/main" id="{C630F703-30D9-4593-8F02-B1A0020CC622}"/>
            </a:ext>
          </a:extLst>
        </xdr:cNvPr>
        <xdr:cNvSpPr txBox="1"/>
      </xdr:nvSpPr>
      <xdr:spPr>
        <a:xfrm>
          <a:off x="11354435" y="69024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F64E72CB-3854-4B90-AE1B-877A1649DDE2}"/>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46A4E098-2383-4782-B0E7-33E4C89C7AFC}"/>
            </a:ext>
          </a:extLst>
        </xdr:cNvPr>
        <xdr:cNvSpPr/>
      </xdr:nvSpPr>
      <xdr:spPr>
        <a:xfrm>
          <a:off x="16586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79F02F4-CB57-43DD-9418-A3CAAD5C3515}"/>
            </a:ext>
          </a:extLst>
        </xdr:cNvPr>
        <xdr:cNvSpPr/>
      </xdr:nvSpPr>
      <xdr:spPr>
        <a:xfrm>
          <a:off x="16586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97D79BC-8C4F-46EA-9F73-E89343873C24}"/>
            </a:ext>
          </a:extLst>
        </xdr:cNvPr>
        <xdr:cNvSpPr/>
      </xdr:nvSpPr>
      <xdr:spPr>
        <a:xfrm>
          <a:off x="174879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9B2DE7E0-8C69-4A32-9A78-C7E40CA16AFD}"/>
            </a:ext>
          </a:extLst>
        </xdr:cNvPr>
        <xdr:cNvSpPr/>
      </xdr:nvSpPr>
      <xdr:spPr>
        <a:xfrm>
          <a:off x="174879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75AA0633-F786-4039-86DE-B3C91DAB39A5}"/>
            </a:ext>
          </a:extLst>
        </xdr:cNvPr>
        <xdr:cNvSpPr/>
      </xdr:nvSpPr>
      <xdr:spPr>
        <a:xfrm>
          <a:off x="185166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2A1E689F-AB2D-4F25-9BF6-E703B1C78E22}"/>
            </a:ext>
          </a:extLst>
        </xdr:cNvPr>
        <xdr:cNvSpPr/>
      </xdr:nvSpPr>
      <xdr:spPr>
        <a:xfrm>
          <a:off x="185166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19F20B1-519E-482D-B36B-E14CF4D6C613}"/>
            </a:ext>
          </a:extLst>
        </xdr:cNvPr>
        <xdr:cNvSpPr/>
      </xdr:nvSpPr>
      <xdr:spPr>
        <a:xfrm>
          <a:off x="164592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075" cy="225425"/>
    <xdr:sp macro="" textlink="">
      <xdr:nvSpPr>
        <xdr:cNvPr id="457" name="テキスト ボックス 456">
          <a:extLst>
            <a:ext uri="{FF2B5EF4-FFF2-40B4-BE49-F238E27FC236}">
              <a16:creationId xmlns:a16="http://schemas.microsoft.com/office/drawing/2014/main" id="{F46CD436-D980-4DAF-A699-1129136735C0}"/>
            </a:ext>
          </a:extLst>
        </xdr:cNvPr>
        <xdr:cNvSpPr txBox="1"/>
      </xdr:nvSpPr>
      <xdr:spPr>
        <a:xfrm>
          <a:off x="16440150" y="49530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E959DFCA-44DE-415E-ABF7-F6E75DE5F597}"/>
            </a:ext>
          </a:extLst>
        </xdr:cNvPr>
        <xdr:cNvCxnSpPr/>
      </xdr:nvCxnSpPr>
      <xdr:spPr>
        <a:xfrm>
          <a:off x="164592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13DA98E0-824E-4451-B135-1C4C9DB487D8}"/>
            </a:ext>
          </a:extLst>
        </xdr:cNvPr>
        <xdr:cNvCxnSpPr/>
      </xdr:nvCxnSpPr>
      <xdr:spPr>
        <a:xfrm>
          <a:off x="16459200" y="6972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3550" cy="259080"/>
    <xdr:sp macro="" textlink="">
      <xdr:nvSpPr>
        <xdr:cNvPr id="460" name="テキスト ボックス 459">
          <a:extLst>
            <a:ext uri="{FF2B5EF4-FFF2-40B4-BE49-F238E27FC236}">
              <a16:creationId xmlns:a16="http://schemas.microsoft.com/office/drawing/2014/main" id="{4E4D57E6-40EE-4E8F-95C4-9C177B23A652}"/>
            </a:ext>
          </a:extLst>
        </xdr:cNvPr>
        <xdr:cNvSpPr txBox="1"/>
      </xdr:nvSpPr>
      <xdr:spPr>
        <a:xfrm>
          <a:off x="16048990" y="68364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3040257-8C79-4D44-9325-1593222933F3}"/>
            </a:ext>
          </a:extLst>
        </xdr:cNvPr>
        <xdr:cNvCxnSpPr/>
      </xdr:nvCxnSpPr>
      <xdr:spPr>
        <a:xfrm>
          <a:off x="16459200" y="660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3550" cy="255270"/>
    <xdr:sp macro="" textlink="">
      <xdr:nvSpPr>
        <xdr:cNvPr id="462" name="テキスト ボックス 461">
          <a:extLst>
            <a:ext uri="{FF2B5EF4-FFF2-40B4-BE49-F238E27FC236}">
              <a16:creationId xmlns:a16="http://schemas.microsoft.com/office/drawing/2014/main" id="{8ABBFB62-560F-46C3-B971-86945BB72F85}"/>
            </a:ext>
          </a:extLst>
        </xdr:cNvPr>
        <xdr:cNvSpPr txBox="1"/>
      </xdr:nvSpPr>
      <xdr:spPr>
        <a:xfrm>
          <a:off x="16048990" y="64681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8402761A-4268-47AB-9A46-9EC6CFC5061C}"/>
            </a:ext>
          </a:extLst>
        </xdr:cNvPr>
        <xdr:cNvCxnSpPr/>
      </xdr:nvCxnSpPr>
      <xdr:spPr>
        <a:xfrm>
          <a:off x="16459200" y="6242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3550" cy="259080"/>
    <xdr:sp macro="" textlink="">
      <xdr:nvSpPr>
        <xdr:cNvPr id="464" name="テキスト ボックス 463">
          <a:extLst>
            <a:ext uri="{FF2B5EF4-FFF2-40B4-BE49-F238E27FC236}">
              <a16:creationId xmlns:a16="http://schemas.microsoft.com/office/drawing/2014/main" id="{A6A130DB-F789-40E2-B3AE-F432826F8385}"/>
            </a:ext>
          </a:extLst>
        </xdr:cNvPr>
        <xdr:cNvSpPr txBox="1"/>
      </xdr:nvSpPr>
      <xdr:spPr>
        <a:xfrm>
          <a:off x="16048990" y="610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210538E1-007A-42E7-8CD8-8C5703F3ECF8}"/>
            </a:ext>
          </a:extLst>
        </xdr:cNvPr>
        <xdr:cNvCxnSpPr/>
      </xdr:nvCxnSpPr>
      <xdr:spPr>
        <a:xfrm>
          <a:off x="16459200" y="5873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3550" cy="259080"/>
    <xdr:sp macro="" textlink="">
      <xdr:nvSpPr>
        <xdr:cNvPr id="466" name="テキスト ボックス 465">
          <a:extLst>
            <a:ext uri="{FF2B5EF4-FFF2-40B4-BE49-F238E27FC236}">
              <a16:creationId xmlns:a16="http://schemas.microsoft.com/office/drawing/2014/main" id="{CDC46957-FF92-40AF-9318-E66606DA5AAE}"/>
            </a:ext>
          </a:extLst>
        </xdr:cNvPr>
        <xdr:cNvSpPr txBox="1"/>
      </xdr:nvSpPr>
      <xdr:spPr>
        <a:xfrm>
          <a:off x="16048990" y="5737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8C989BB2-7B4C-431E-A68E-9A3288FA6C2E}"/>
            </a:ext>
          </a:extLst>
        </xdr:cNvPr>
        <xdr:cNvCxnSpPr/>
      </xdr:nvCxnSpPr>
      <xdr:spPr>
        <a:xfrm>
          <a:off x="16459200" y="5505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3550" cy="255270"/>
    <xdr:sp macro="" textlink="">
      <xdr:nvSpPr>
        <xdr:cNvPr id="468" name="テキスト ボックス 467">
          <a:extLst>
            <a:ext uri="{FF2B5EF4-FFF2-40B4-BE49-F238E27FC236}">
              <a16:creationId xmlns:a16="http://schemas.microsoft.com/office/drawing/2014/main" id="{463875E9-4637-4B3A-A2C2-06C1CC53458B}"/>
            </a:ext>
          </a:extLst>
        </xdr:cNvPr>
        <xdr:cNvSpPr txBox="1"/>
      </xdr:nvSpPr>
      <xdr:spPr>
        <a:xfrm>
          <a:off x="16048990" y="5369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6CA35F34-6554-47C5-9887-1E543FCE9FC4}"/>
            </a:ext>
          </a:extLst>
        </xdr:cNvPr>
        <xdr:cNvCxnSpPr/>
      </xdr:nvCxnSpPr>
      <xdr:spPr>
        <a:xfrm>
          <a:off x="164592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3550" cy="259080"/>
    <xdr:sp macro="" textlink="">
      <xdr:nvSpPr>
        <xdr:cNvPr id="470" name="テキスト ボックス 469">
          <a:extLst>
            <a:ext uri="{FF2B5EF4-FFF2-40B4-BE49-F238E27FC236}">
              <a16:creationId xmlns:a16="http://schemas.microsoft.com/office/drawing/2014/main" id="{C3003E66-A06B-4720-9B0F-556F12E28AD2}"/>
            </a:ext>
          </a:extLst>
        </xdr:cNvPr>
        <xdr:cNvSpPr txBox="1"/>
      </xdr:nvSpPr>
      <xdr:spPr>
        <a:xfrm>
          <a:off x="16048990" y="5001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26B4D3DE-6885-45EE-BD11-CB36BE77D555}"/>
            </a:ext>
          </a:extLst>
        </xdr:cNvPr>
        <xdr:cNvSpPr/>
      </xdr:nvSpPr>
      <xdr:spPr>
        <a:xfrm>
          <a:off x="164592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32</xdr:row>
      <xdr:rowOff>133350</xdr:rowOff>
    </xdr:from>
    <xdr:to>
      <xdr:col>116</xdr:col>
      <xdr:colOff>62865</xdr:colOff>
      <xdr:row>42</xdr:row>
      <xdr:rowOff>3810</xdr:rowOff>
    </xdr:to>
    <xdr:cxnSp macro="">
      <xdr:nvCxnSpPr>
        <xdr:cNvPr id="472" name="直線コネクタ 471">
          <a:extLst>
            <a:ext uri="{FF2B5EF4-FFF2-40B4-BE49-F238E27FC236}">
              <a16:creationId xmlns:a16="http://schemas.microsoft.com/office/drawing/2014/main" id="{0E0CF62D-1A18-409D-81EE-4E2F7A6501CB}"/>
            </a:ext>
          </a:extLst>
        </xdr:cNvPr>
        <xdr:cNvCxnSpPr/>
      </xdr:nvCxnSpPr>
      <xdr:spPr>
        <a:xfrm flipV="1">
          <a:off x="19951065" y="5416550"/>
          <a:ext cx="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7620</xdr:rowOff>
    </xdr:from>
    <xdr:ext cx="469900" cy="255270"/>
    <xdr:sp macro="" textlink="">
      <xdr:nvSpPr>
        <xdr:cNvPr id="473" name="【認定こども園・幼稚園・保育所】&#10;一人当たり面積最小値テキスト">
          <a:extLst>
            <a:ext uri="{FF2B5EF4-FFF2-40B4-BE49-F238E27FC236}">
              <a16:creationId xmlns:a16="http://schemas.microsoft.com/office/drawing/2014/main" id="{6768BF17-6D2A-4281-9BC1-F942FBA2FB00}"/>
            </a:ext>
          </a:extLst>
        </xdr:cNvPr>
        <xdr:cNvSpPr txBox="1"/>
      </xdr:nvSpPr>
      <xdr:spPr>
        <a:xfrm>
          <a:off x="19989800" y="69418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79CC5916-14E0-4FA0-BEBD-9A32480BDB74}"/>
            </a:ext>
          </a:extLst>
        </xdr:cNvPr>
        <xdr:cNvCxnSpPr/>
      </xdr:nvCxnSpPr>
      <xdr:spPr>
        <a:xfrm>
          <a:off x="19881850" y="6938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80010</xdr:rowOff>
    </xdr:from>
    <xdr:ext cx="469900" cy="259080"/>
    <xdr:sp macro="" textlink="">
      <xdr:nvSpPr>
        <xdr:cNvPr id="475" name="【認定こども園・幼稚園・保育所】&#10;一人当たり面積最大値テキスト">
          <a:extLst>
            <a:ext uri="{FF2B5EF4-FFF2-40B4-BE49-F238E27FC236}">
              <a16:creationId xmlns:a16="http://schemas.microsoft.com/office/drawing/2014/main" id="{8FE1FBFA-DF29-4F4E-8E8D-0CEB480B8EA0}"/>
            </a:ext>
          </a:extLst>
        </xdr:cNvPr>
        <xdr:cNvSpPr txBox="1"/>
      </xdr:nvSpPr>
      <xdr:spPr>
        <a:xfrm>
          <a:off x="19989800" y="5198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1EFC510F-A9BF-4122-95FA-8A67CED4682E}"/>
            </a:ext>
          </a:extLst>
        </xdr:cNvPr>
        <xdr:cNvCxnSpPr/>
      </xdr:nvCxnSpPr>
      <xdr:spPr>
        <a:xfrm>
          <a:off x="19881850" y="5416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158750</xdr:rowOff>
    </xdr:from>
    <xdr:ext cx="469900" cy="259080"/>
    <xdr:sp macro="" textlink="">
      <xdr:nvSpPr>
        <xdr:cNvPr id="477" name="【認定こども園・幼稚園・保育所】&#10;一人当たり面積平均値テキスト">
          <a:extLst>
            <a:ext uri="{FF2B5EF4-FFF2-40B4-BE49-F238E27FC236}">
              <a16:creationId xmlns:a16="http://schemas.microsoft.com/office/drawing/2014/main" id="{93206E7F-120F-4C0B-A0C4-BF4F1C3607A1}"/>
            </a:ext>
          </a:extLst>
        </xdr:cNvPr>
        <xdr:cNvSpPr txBox="1"/>
      </xdr:nvSpPr>
      <xdr:spPr>
        <a:xfrm>
          <a:off x="19989800" y="6267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CAF064D1-755E-4025-9F8F-D04F56244695}"/>
            </a:ext>
          </a:extLst>
        </xdr:cNvPr>
        <xdr:cNvSpPr/>
      </xdr:nvSpPr>
      <xdr:spPr>
        <a:xfrm>
          <a:off x="19900900" y="64096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F4AF53ED-DDBA-474A-95DA-FD29D8369221}"/>
            </a:ext>
          </a:extLst>
        </xdr:cNvPr>
        <xdr:cNvSpPr/>
      </xdr:nvSpPr>
      <xdr:spPr>
        <a:xfrm>
          <a:off x="19157950" y="64096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7AC3E960-4782-4351-89D9-3727E0BF960F}"/>
            </a:ext>
          </a:extLst>
        </xdr:cNvPr>
        <xdr:cNvSpPr/>
      </xdr:nvSpPr>
      <xdr:spPr>
        <a:xfrm>
          <a:off x="18345150" y="6379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42F2E1F8-4B2F-4646-B4CF-7CD73A9B7199}"/>
            </a:ext>
          </a:extLst>
        </xdr:cNvPr>
        <xdr:cNvSpPr/>
      </xdr:nvSpPr>
      <xdr:spPr>
        <a:xfrm>
          <a:off x="17551400" y="6379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9A87407D-B346-455F-81BB-EC03B9A6649F}"/>
            </a:ext>
          </a:extLst>
        </xdr:cNvPr>
        <xdr:cNvSpPr/>
      </xdr:nvSpPr>
      <xdr:spPr>
        <a:xfrm>
          <a:off x="16757650" y="63982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9E492F50-0156-4C6E-9F0E-6C479FF0B928}"/>
            </a:ext>
          </a:extLst>
        </xdr:cNvPr>
        <xdr:cNvSpPr txBox="1"/>
      </xdr:nvSpPr>
      <xdr:spPr>
        <a:xfrm>
          <a:off x="19780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66A4D74A-B048-481B-A586-16336D392980}"/>
            </a:ext>
          </a:extLst>
        </xdr:cNvPr>
        <xdr:cNvSpPr txBox="1"/>
      </xdr:nvSpPr>
      <xdr:spPr>
        <a:xfrm>
          <a:off x="19030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6727EC8E-810B-413B-9562-709C6E8EA7B6}"/>
            </a:ext>
          </a:extLst>
        </xdr:cNvPr>
        <xdr:cNvSpPr txBox="1"/>
      </xdr:nvSpPr>
      <xdr:spPr>
        <a:xfrm>
          <a:off x="18224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91AD7B15-CAF7-4BAF-962C-70271673435F}"/>
            </a:ext>
          </a:extLst>
        </xdr:cNvPr>
        <xdr:cNvSpPr txBox="1"/>
      </xdr:nvSpPr>
      <xdr:spPr>
        <a:xfrm>
          <a:off x="174307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00666E00-DD98-4A8C-8C96-DED47AB18024}"/>
            </a:ext>
          </a:extLst>
        </xdr:cNvPr>
        <xdr:cNvSpPr txBox="1"/>
      </xdr:nvSpPr>
      <xdr:spPr>
        <a:xfrm>
          <a:off x="166306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116840</xdr:rowOff>
    </xdr:from>
    <xdr:to>
      <xdr:col>116</xdr:col>
      <xdr:colOff>114300</xdr:colOff>
      <xdr:row>42</xdr:row>
      <xdr:rowOff>46990</xdr:rowOff>
    </xdr:to>
    <xdr:sp macro="" textlink="">
      <xdr:nvSpPr>
        <xdr:cNvPr id="488" name="楕円 487">
          <a:extLst>
            <a:ext uri="{FF2B5EF4-FFF2-40B4-BE49-F238E27FC236}">
              <a16:creationId xmlns:a16="http://schemas.microsoft.com/office/drawing/2014/main" id="{19998B20-153C-4EEB-832A-E0DE31D8BE8A}"/>
            </a:ext>
          </a:extLst>
        </xdr:cNvPr>
        <xdr:cNvSpPr/>
      </xdr:nvSpPr>
      <xdr:spPr>
        <a:xfrm>
          <a:off x="19900900" y="6885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31750</xdr:rowOff>
    </xdr:from>
    <xdr:ext cx="469900" cy="255270"/>
    <xdr:sp macro="" textlink="">
      <xdr:nvSpPr>
        <xdr:cNvPr id="489" name="【認定こども園・幼稚園・保育所】&#10;一人当たり面積該当値テキスト">
          <a:extLst>
            <a:ext uri="{FF2B5EF4-FFF2-40B4-BE49-F238E27FC236}">
              <a16:creationId xmlns:a16="http://schemas.microsoft.com/office/drawing/2014/main" id="{2A38DF40-4EB3-491B-8AA4-E7D85E3309D9}"/>
            </a:ext>
          </a:extLst>
        </xdr:cNvPr>
        <xdr:cNvSpPr txBox="1"/>
      </xdr:nvSpPr>
      <xdr:spPr>
        <a:xfrm>
          <a:off x="19989800" y="68008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40640</xdr:rowOff>
    </xdr:from>
    <xdr:to>
      <xdr:col>112</xdr:col>
      <xdr:colOff>38100</xdr:colOff>
      <xdr:row>41</xdr:row>
      <xdr:rowOff>142240</xdr:rowOff>
    </xdr:to>
    <xdr:sp macro="" textlink="">
      <xdr:nvSpPr>
        <xdr:cNvPr id="490" name="楕円 489">
          <a:extLst>
            <a:ext uri="{FF2B5EF4-FFF2-40B4-BE49-F238E27FC236}">
              <a16:creationId xmlns:a16="http://schemas.microsoft.com/office/drawing/2014/main" id="{05CCFCF9-A695-44F7-95E8-F6B43B390208}"/>
            </a:ext>
          </a:extLst>
        </xdr:cNvPr>
        <xdr:cNvSpPr/>
      </xdr:nvSpPr>
      <xdr:spPr>
        <a:xfrm>
          <a:off x="19157950" y="6809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91440</xdr:rowOff>
    </xdr:from>
    <xdr:to>
      <xdr:col>116</xdr:col>
      <xdr:colOff>63500</xdr:colOff>
      <xdr:row>41</xdr:row>
      <xdr:rowOff>167640</xdr:rowOff>
    </xdr:to>
    <xdr:cxnSp macro="">
      <xdr:nvCxnSpPr>
        <xdr:cNvPr id="491" name="直線コネクタ 490">
          <a:extLst>
            <a:ext uri="{FF2B5EF4-FFF2-40B4-BE49-F238E27FC236}">
              <a16:creationId xmlns:a16="http://schemas.microsoft.com/office/drawing/2014/main" id="{5BABDB02-73E8-432B-9ADB-1E97A571858D}"/>
            </a:ext>
          </a:extLst>
        </xdr:cNvPr>
        <xdr:cNvCxnSpPr/>
      </xdr:nvCxnSpPr>
      <xdr:spPr>
        <a:xfrm>
          <a:off x="19202400" y="6860540"/>
          <a:ext cx="7493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40640</xdr:rowOff>
    </xdr:from>
    <xdr:to>
      <xdr:col>107</xdr:col>
      <xdr:colOff>101600</xdr:colOff>
      <xdr:row>41</xdr:row>
      <xdr:rowOff>142240</xdr:rowOff>
    </xdr:to>
    <xdr:sp macro="" textlink="">
      <xdr:nvSpPr>
        <xdr:cNvPr id="492" name="楕円 491">
          <a:extLst>
            <a:ext uri="{FF2B5EF4-FFF2-40B4-BE49-F238E27FC236}">
              <a16:creationId xmlns:a16="http://schemas.microsoft.com/office/drawing/2014/main" id="{73CB69F3-C7F6-4EDB-ABB3-0D1FF2D71C92}"/>
            </a:ext>
          </a:extLst>
        </xdr:cNvPr>
        <xdr:cNvSpPr/>
      </xdr:nvSpPr>
      <xdr:spPr>
        <a:xfrm>
          <a:off x="18345150" y="680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91440</xdr:rowOff>
    </xdr:from>
    <xdr:to>
      <xdr:col>111</xdr:col>
      <xdr:colOff>177800</xdr:colOff>
      <xdr:row>41</xdr:row>
      <xdr:rowOff>91440</xdr:rowOff>
    </xdr:to>
    <xdr:cxnSp macro="">
      <xdr:nvCxnSpPr>
        <xdr:cNvPr id="493" name="直線コネクタ 492">
          <a:extLst>
            <a:ext uri="{FF2B5EF4-FFF2-40B4-BE49-F238E27FC236}">
              <a16:creationId xmlns:a16="http://schemas.microsoft.com/office/drawing/2014/main" id="{BAE7F4EB-9648-4A93-A8A7-C3EE07015826}"/>
            </a:ext>
          </a:extLst>
        </xdr:cNvPr>
        <xdr:cNvCxnSpPr/>
      </xdr:nvCxnSpPr>
      <xdr:spPr>
        <a:xfrm>
          <a:off x="18395950" y="686054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44450</xdr:rowOff>
    </xdr:from>
    <xdr:to>
      <xdr:col>102</xdr:col>
      <xdr:colOff>165100</xdr:colOff>
      <xdr:row>41</xdr:row>
      <xdr:rowOff>146050</xdr:rowOff>
    </xdr:to>
    <xdr:sp macro="" textlink="">
      <xdr:nvSpPr>
        <xdr:cNvPr id="494" name="楕円 493">
          <a:extLst>
            <a:ext uri="{FF2B5EF4-FFF2-40B4-BE49-F238E27FC236}">
              <a16:creationId xmlns:a16="http://schemas.microsoft.com/office/drawing/2014/main" id="{FDA84315-CACA-48F9-A3D1-7D14C47CF52F}"/>
            </a:ext>
          </a:extLst>
        </xdr:cNvPr>
        <xdr:cNvSpPr/>
      </xdr:nvSpPr>
      <xdr:spPr>
        <a:xfrm>
          <a:off x="175514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91440</xdr:rowOff>
    </xdr:from>
    <xdr:to>
      <xdr:col>107</xdr:col>
      <xdr:colOff>50800</xdr:colOff>
      <xdr:row>41</xdr:row>
      <xdr:rowOff>95250</xdr:rowOff>
    </xdr:to>
    <xdr:cxnSp macro="">
      <xdr:nvCxnSpPr>
        <xdr:cNvPr id="495" name="直線コネクタ 494">
          <a:extLst>
            <a:ext uri="{FF2B5EF4-FFF2-40B4-BE49-F238E27FC236}">
              <a16:creationId xmlns:a16="http://schemas.microsoft.com/office/drawing/2014/main" id="{6BEF6C70-C7A0-4FEB-B482-77FAB5AD76EB}"/>
            </a:ext>
          </a:extLst>
        </xdr:cNvPr>
        <xdr:cNvCxnSpPr/>
      </xdr:nvCxnSpPr>
      <xdr:spPr>
        <a:xfrm flipV="1">
          <a:off x="17602200" y="686054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44450</xdr:rowOff>
    </xdr:from>
    <xdr:to>
      <xdr:col>98</xdr:col>
      <xdr:colOff>38100</xdr:colOff>
      <xdr:row>41</xdr:row>
      <xdr:rowOff>146050</xdr:rowOff>
    </xdr:to>
    <xdr:sp macro="" textlink="">
      <xdr:nvSpPr>
        <xdr:cNvPr id="496" name="楕円 495">
          <a:extLst>
            <a:ext uri="{FF2B5EF4-FFF2-40B4-BE49-F238E27FC236}">
              <a16:creationId xmlns:a16="http://schemas.microsoft.com/office/drawing/2014/main" id="{8821755A-7A66-4B06-A623-51AA9A676047}"/>
            </a:ext>
          </a:extLst>
        </xdr:cNvPr>
        <xdr:cNvSpPr/>
      </xdr:nvSpPr>
      <xdr:spPr>
        <a:xfrm>
          <a:off x="16757650" y="6813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95250</xdr:rowOff>
    </xdr:from>
    <xdr:to>
      <xdr:col>102</xdr:col>
      <xdr:colOff>114300</xdr:colOff>
      <xdr:row>41</xdr:row>
      <xdr:rowOff>95250</xdr:rowOff>
    </xdr:to>
    <xdr:cxnSp macro="">
      <xdr:nvCxnSpPr>
        <xdr:cNvPr id="497" name="直線コネクタ 496">
          <a:extLst>
            <a:ext uri="{FF2B5EF4-FFF2-40B4-BE49-F238E27FC236}">
              <a16:creationId xmlns:a16="http://schemas.microsoft.com/office/drawing/2014/main" id="{F47E8849-84F2-4F9C-937A-E8D2E16D571F}"/>
            </a:ext>
          </a:extLst>
        </xdr:cNvPr>
        <xdr:cNvCxnSpPr/>
      </xdr:nvCxnSpPr>
      <xdr:spPr>
        <a:xfrm>
          <a:off x="16802100" y="68643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82550</xdr:rowOff>
    </xdr:from>
    <xdr:ext cx="469900" cy="259080"/>
    <xdr:sp macro="" textlink="">
      <xdr:nvSpPr>
        <xdr:cNvPr id="498" name="n_1aveValue【認定こども園・幼稚園・保育所】&#10;一人当たり面積">
          <a:extLst>
            <a:ext uri="{FF2B5EF4-FFF2-40B4-BE49-F238E27FC236}">
              <a16:creationId xmlns:a16="http://schemas.microsoft.com/office/drawing/2014/main" id="{D2F49FF4-A8AA-4933-9F91-E21B856CF89C}"/>
            </a:ext>
          </a:extLst>
        </xdr:cNvPr>
        <xdr:cNvSpPr txBox="1"/>
      </xdr:nvSpPr>
      <xdr:spPr>
        <a:xfrm>
          <a:off x="18980150" y="6191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52070</xdr:rowOff>
    </xdr:from>
    <xdr:ext cx="466090" cy="255270"/>
    <xdr:sp macro="" textlink="">
      <xdr:nvSpPr>
        <xdr:cNvPr id="499" name="n_2aveValue【認定こども園・幼稚園・保育所】&#10;一人当たり面積">
          <a:extLst>
            <a:ext uri="{FF2B5EF4-FFF2-40B4-BE49-F238E27FC236}">
              <a16:creationId xmlns:a16="http://schemas.microsoft.com/office/drawing/2014/main" id="{F3491D6D-3F70-4E55-9D84-74C01862B721}"/>
            </a:ext>
          </a:extLst>
        </xdr:cNvPr>
        <xdr:cNvSpPr txBox="1"/>
      </xdr:nvSpPr>
      <xdr:spPr>
        <a:xfrm>
          <a:off x="18180050" y="61607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52070</xdr:rowOff>
    </xdr:from>
    <xdr:ext cx="466090" cy="255270"/>
    <xdr:sp macro="" textlink="">
      <xdr:nvSpPr>
        <xdr:cNvPr id="500" name="n_3aveValue【認定こども園・幼稚園・保育所】&#10;一人当たり面積">
          <a:extLst>
            <a:ext uri="{FF2B5EF4-FFF2-40B4-BE49-F238E27FC236}">
              <a16:creationId xmlns:a16="http://schemas.microsoft.com/office/drawing/2014/main" id="{0BA78944-A5D2-4239-83C2-D39338F31FC6}"/>
            </a:ext>
          </a:extLst>
        </xdr:cNvPr>
        <xdr:cNvSpPr txBox="1"/>
      </xdr:nvSpPr>
      <xdr:spPr>
        <a:xfrm>
          <a:off x="17386300" y="61607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71120</xdr:rowOff>
    </xdr:from>
    <xdr:ext cx="466090" cy="259080"/>
    <xdr:sp macro="" textlink="">
      <xdr:nvSpPr>
        <xdr:cNvPr id="501" name="n_4aveValue【認定こども園・幼稚園・保育所】&#10;一人当たり面積">
          <a:extLst>
            <a:ext uri="{FF2B5EF4-FFF2-40B4-BE49-F238E27FC236}">
              <a16:creationId xmlns:a16="http://schemas.microsoft.com/office/drawing/2014/main" id="{20223D0B-3594-4154-B29A-E4A86E95623C}"/>
            </a:ext>
          </a:extLst>
        </xdr:cNvPr>
        <xdr:cNvSpPr txBox="1"/>
      </xdr:nvSpPr>
      <xdr:spPr>
        <a:xfrm>
          <a:off x="16592550" y="61798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133350</xdr:rowOff>
    </xdr:from>
    <xdr:ext cx="469900" cy="255270"/>
    <xdr:sp macro="" textlink="">
      <xdr:nvSpPr>
        <xdr:cNvPr id="502" name="n_1mainValue【認定こども園・幼稚園・保育所】&#10;一人当たり面積">
          <a:extLst>
            <a:ext uri="{FF2B5EF4-FFF2-40B4-BE49-F238E27FC236}">
              <a16:creationId xmlns:a16="http://schemas.microsoft.com/office/drawing/2014/main" id="{411786EB-4E2C-4C9D-94D8-0EF9F5BE4608}"/>
            </a:ext>
          </a:extLst>
        </xdr:cNvPr>
        <xdr:cNvSpPr txBox="1"/>
      </xdr:nvSpPr>
      <xdr:spPr>
        <a:xfrm>
          <a:off x="18980150" y="69024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133350</xdr:rowOff>
    </xdr:from>
    <xdr:ext cx="466090" cy="255270"/>
    <xdr:sp macro="" textlink="">
      <xdr:nvSpPr>
        <xdr:cNvPr id="503" name="n_2mainValue【認定こども園・幼稚園・保育所】&#10;一人当たり面積">
          <a:extLst>
            <a:ext uri="{FF2B5EF4-FFF2-40B4-BE49-F238E27FC236}">
              <a16:creationId xmlns:a16="http://schemas.microsoft.com/office/drawing/2014/main" id="{329C3D90-5BE4-471C-9796-BF887B42FD5D}"/>
            </a:ext>
          </a:extLst>
        </xdr:cNvPr>
        <xdr:cNvSpPr txBox="1"/>
      </xdr:nvSpPr>
      <xdr:spPr>
        <a:xfrm>
          <a:off x="18180050" y="69024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137160</xdr:rowOff>
    </xdr:from>
    <xdr:ext cx="466090" cy="259080"/>
    <xdr:sp macro="" textlink="">
      <xdr:nvSpPr>
        <xdr:cNvPr id="504" name="n_3mainValue【認定こども園・幼稚園・保育所】&#10;一人当たり面積">
          <a:extLst>
            <a:ext uri="{FF2B5EF4-FFF2-40B4-BE49-F238E27FC236}">
              <a16:creationId xmlns:a16="http://schemas.microsoft.com/office/drawing/2014/main" id="{B912AE0D-7E85-400F-91AF-6456E6929D1A}"/>
            </a:ext>
          </a:extLst>
        </xdr:cNvPr>
        <xdr:cNvSpPr txBox="1"/>
      </xdr:nvSpPr>
      <xdr:spPr>
        <a:xfrm>
          <a:off x="17386300" y="690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137160</xdr:rowOff>
    </xdr:from>
    <xdr:ext cx="466090" cy="259080"/>
    <xdr:sp macro="" textlink="">
      <xdr:nvSpPr>
        <xdr:cNvPr id="505" name="n_4mainValue【認定こども園・幼稚園・保育所】&#10;一人当たり面積">
          <a:extLst>
            <a:ext uri="{FF2B5EF4-FFF2-40B4-BE49-F238E27FC236}">
              <a16:creationId xmlns:a16="http://schemas.microsoft.com/office/drawing/2014/main" id="{865515F1-6F2F-4B85-9064-5690D0ADE071}"/>
            </a:ext>
          </a:extLst>
        </xdr:cNvPr>
        <xdr:cNvSpPr txBox="1"/>
      </xdr:nvSpPr>
      <xdr:spPr>
        <a:xfrm>
          <a:off x="16592550" y="690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9BEE1740-40E4-43FF-926C-E478F91022D5}"/>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81FD79E0-82A4-4636-BF27-8C638F142044}"/>
            </a:ext>
          </a:extLst>
        </xdr:cNvPr>
        <xdr:cNvSpPr/>
      </xdr:nvSpPr>
      <xdr:spPr>
        <a:xfrm>
          <a:off x="11315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10EE9E6-DBCB-4023-9883-B0E055E020BF}"/>
            </a:ext>
          </a:extLst>
        </xdr:cNvPr>
        <xdr:cNvSpPr/>
      </xdr:nvSpPr>
      <xdr:spPr>
        <a:xfrm>
          <a:off x="11315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C6B094DD-7E67-4DE5-8AD5-624AFDE5B76A}"/>
            </a:ext>
          </a:extLst>
        </xdr:cNvPr>
        <xdr:cNvSpPr/>
      </xdr:nvSpPr>
      <xdr:spPr>
        <a:xfrm>
          <a:off x="122364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25F50494-DBEE-4049-B37B-81B4B3F028CD}"/>
            </a:ext>
          </a:extLst>
        </xdr:cNvPr>
        <xdr:cNvSpPr/>
      </xdr:nvSpPr>
      <xdr:spPr>
        <a:xfrm>
          <a:off x="122364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BB1F01D7-F0C8-41EC-B5AF-4A5AEB8D1FA0}"/>
            </a:ext>
          </a:extLst>
        </xdr:cNvPr>
        <xdr:cNvSpPr/>
      </xdr:nvSpPr>
      <xdr:spPr>
        <a:xfrm>
          <a:off x="132651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6717C5DE-C823-47C7-AA49-72F583C344E1}"/>
            </a:ext>
          </a:extLst>
        </xdr:cNvPr>
        <xdr:cNvSpPr/>
      </xdr:nvSpPr>
      <xdr:spPr>
        <a:xfrm>
          <a:off x="132651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AE861363-85A5-4A19-AAAA-6173C7301890}"/>
            </a:ext>
          </a:extLst>
        </xdr:cNvPr>
        <xdr:cNvSpPr/>
      </xdr:nvSpPr>
      <xdr:spPr>
        <a:xfrm>
          <a:off x="1120775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4640" cy="225425"/>
    <xdr:sp macro="" textlink="">
      <xdr:nvSpPr>
        <xdr:cNvPr id="514" name="テキスト ボックス 513">
          <a:extLst>
            <a:ext uri="{FF2B5EF4-FFF2-40B4-BE49-F238E27FC236}">
              <a16:creationId xmlns:a16="http://schemas.microsoft.com/office/drawing/2014/main" id="{EBE09C0C-8C73-4370-B121-ADAA0063FA65}"/>
            </a:ext>
          </a:extLst>
        </xdr:cNvPr>
        <xdr:cNvSpPr txBox="1"/>
      </xdr:nvSpPr>
      <xdr:spPr>
        <a:xfrm>
          <a:off x="11169650" y="86233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EE8CCD2-2B18-47E5-B34B-1429EF458AC5}"/>
            </a:ext>
          </a:extLst>
        </xdr:cNvPr>
        <xdr:cNvCxnSpPr/>
      </xdr:nvCxnSpPr>
      <xdr:spPr>
        <a:xfrm>
          <a:off x="11207750" y="11010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3550" cy="255270"/>
    <xdr:sp macro="" textlink="">
      <xdr:nvSpPr>
        <xdr:cNvPr id="516" name="テキスト ボックス 515">
          <a:extLst>
            <a:ext uri="{FF2B5EF4-FFF2-40B4-BE49-F238E27FC236}">
              <a16:creationId xmlns:a16="http://schemas.microsoft.com/office/drawing/2014/main" id="{7295DE78-831B-45B4-B858-A886EF103340}"/>
            </a:ext>
          </a:extLst>
        </xdr:cNvPr>
        <xdr:cNvSpPr txBox="1"/>
      </xdr:nvSpPr>
      <xdr:spPr>
        <a:xfrm>
          <a:off x="10797540" y="10875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EE25ACAA-5525-4E4A-BB4C-A43114ED4AF1}"/>
            </a:ext>
          </a:extLst>
        </xdr:cNvPr>
        <xdr:cNvCxnSpPr/>
      </xdr:nvCxnSpPr>
      <xdr:spPr>
        <a:xfrm>
          <a:off x="11207750" y="10642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518" name="テキスト ボックス 517">
          <a:extLst>
            <a:ext uri="{FF2B5EF4-FFF2-40B4-BE49-F238E27FC236}">
              <a16:creationId xmlns:a16="http://schemas.microsoft.com/office/drawing/2014/main" id="{9FC4A9AE-0DE5-4C6B-90B8-AAEF11C96B8B}"/>
            </a:ext>
          </a:extLst>
        </xdr:cNvPr>
        <xdr:cNvSpPr txBox="1"/>
      </xdr:nvSpPr>
      <xdr:spPr>
        <a:xfrm>
          <a:off x="10842625" y="1050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8A6B76C2-C6E7-47F0-A16E-00D6898C8559}"/>
            </a:ext>
          </a:extLst>
        </xdr:cNvPr>
        <xdr:cNvCxnSpPr/>
      </xdr:nvCxnSpPr>
      <xdr:spPr>
        <a:xfrm>
          <a:off x="11207750" y="10274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0" name="テキスト ボックス 519">
          <a:extLst>
            <a:ext uri="{FF2B5EF4-FFF2-40B4-BE49-F238E27FC236}">
              <a16:creationId xmlns:a16="http://schemas.microsoft.com/office/drawing/2014/main" id="{9DCA802B-3101-4C99-9FEA-2D1FFC9ACE29}"/>
            </a:ext>
          </a:extLst>
        </xdr:cNvPr>
        <xdr:cNvSpPr txBox="1"/>
      </xdr:nvSpPr>
      <xdr:spPr>
        <a:xfrm>
          <a:off x="10842625" y="10138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E9BACD81-0C36-4CCC-930B-26CBFDDEF92D}"/>
            </a:ext>
          </a:extLst>
        </xdr:cNvPr>
        <xdr:cNvCxnSpPr/>
      </xdr:nvCxnSpPr>
      <xdr:spPr>
        <a:xfrm>
          <a:off x="11207750" y="990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270"/>
    <xdr:sp macro="" textlink="">
      <xdr:nvSpPr>
        <xdr:cNvPr id="522" name="テキスト ボックス 521">
          <a:extLst>
            <a:ext uri="{FF2B5EF4-FFF2-40B4-BE49-F238E27FC236}">
              <a16:creationId xmlns:a16="http://schemas.microsoft.com/office/drawing/2014/main" id="{921EE3F6-AC42-4A0A-BC03-9821E91A55EE}"/>
            </a:ext>
          </a:extLst>
        </xdr:cNvPr>
        <xdr:cNvSpPr txBox="1"/>
      </xdr:nvSpPr>
      <xdr:spPr>
        <a:xfrm>
          <a:off x="10842625" y="97701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E195092-4E72-44CF-AB02-C0C36EE28B29}"/>
            </a:ext>
          </a:extLst>
        </xdr:cNvPr>
        <xdr:cNvCxnSpPr/>
      </xdr:nvCxnSpPr>
      <xdr:spPr>
        <a:xfrm>
          <a:off x="11207750" y="9544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4" name="テキスト ボックス 523">
          <a:extLst>
            <a:ext uri="{FF2B5EF4-FFF2-40B4-BE49-F238E27FC236}">
              <a16:creationId xmlns:a16="http://schemas.microsoft.com/office/drawing/2014/main" id="{2EDAA3DF-2168-4F59-BDFF-80B2A85EDC5F}"/>
            </a:ext>
          </a:extLst>
        </xdr:cNvPr>
        <xdr:cNvSpPr txBox="1"/>
      </xdr:nvSpPr>
      <xdr:spPr>
        <a:xfrm>
          <a:off x="10842625" y="9408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CD49BB2E-0744-4413-BB81-DC5B6D18614F}"/>
            </a:ext>
          </a:extLst>
        </xdr:cNvPr>
        <xdr:cNvCxnSpPr/>
      </xdr:nvCxnSpPr>
      <xdr:spPr>
        <a:xfrm>
          <a:off x="11207750" y="9175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124460</xdr:rowOff>
    </xdr:from>
    <xdr:ext cx="335280" cy="259080"/>
    <xdr:sp macro="" textlink="">
      <xdr:nvSpPr>
        <xdr:cNvPr id="526" name="テキスト ボックス 525">
          <a:extLst>
            <a:ext uri="{FF2B5EF4-FFF2-40B4-BE49-F238E27FC236}">
              <a16:creationId xmlns:a16="http://schemas.microsoft.com/office/drawing/2014/main" id="{7FF89E54-973C-4403-BEAF-0C84E1A42658}"/>
            </a:ext>
          </a:extLst>
        </xdr:cNvPr>
        <xdr:cNvSpPr txBox="1"/>
      </xdr:nvSpPr>
      <xdr:spPr>
        <a:xfrm>
          <a:off x="10906760" y="90398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56F9B13D-286E-4F8A-B74A-DE3F6C4C8845}"/>
            </a:ext>
          </a:extLst>
        </xdr:cNvPr>
        <xdr:cNvCxnSpPr/>
      </xdr:nvCxnSpPr>
      <xdr:spPr>
        <a:xfrm>
          <a:off x="11207750" y="88074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C661DF93-CE22-4895-8B53-E3DD650C8618}"/>
            </a:ext>
          </a:extLst>
        </xdr:cNvPr>
        <xdr:cNvSpPr/>
      </xdr:nvSpPr>
      <xdr:spPr>
        <a:xfrm>
          <a:off x="1120775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53340</xdr:rowOff>
    </xdr:from>
    <xdr:to>
      <xdr:col>85</xdr:col>
      <xdr:colOff>126365</xdr:colOff>
      <xdr:row>64</xdr:row>
      <xdr:rowOff>143510</xdr:rowOff>
    </xdr:to>
    <xdr:cxnSp macro="">
      <xdr:nvCxnSpPr>
        <xdr:cNvPr id="529" name="直線コネクタ 528">
          <a:extLst>
            <a:ext uri="{FF2B5EF4-FFF2-40B4-BE49-F238E27FC236}">
              <a16:creationId xmlns:a16="http://schemas.microsoft.com/office/drawing/2014/main" id="{C16F36F6-31B2-43E7-AE55-A83C1BCDFA03}"/>
            </a:ext>
          </a:extLst>
        </xdr:cNvPr>
        <xdr:cNvCxnSpPr/>
      </xdr:nvCxnSpPr>
      <xdr:spPr>
        <a:xfrm flipV="1">
          <a:off x="14699615" y="9298940"/>
          <a:ext cx="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146685</xdr:rowOff>
    </xdr:from>
    <xdr:ext cx="405130" cy="255270"/>
    <xdr:sp macro="" textlink="">
      <xdr:nvSpPr>
        <xdr:cNvPr id="530" name="【学校施設】&#10;有形固定資産減価償却率最小値テキスト">
          <a:extLst>
            <a:ext uri="{FF2B5EF4-FFF2-40B4-BE49-F238E27FC236}">
              <a16:creationId xmlns:a16="http://schemas.microsoft.com/office/drawing/2014/main" id="{1D048810-7F2C-4014-8C45-075112D92C62}"/>
            </a:ext>
          </a:extLst>
        </xdr:cNvPr>
        <xdr:cNvSpPr txBox="1"/>
      </xdr:nvSpPr>
      <xdr:spPr>
        <a:xfrm>
          <a:off x="14738350" y="107130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143510</xdr:rowOff>
    </xdr:from>
    <xdr:to>
      <xdr:col>86</xdr:col>
      <xdr:colOff>25400</xdr:colOff>
      <xdr:row>64</xdr:row>
      <xdr:rowOff>143510</xdr:rowOff>
    </xdr:to>
    <xdr:cxnSp macro="">
      <xdr:nvCxnSpPr>
        <xdr:cNvPr id="531" name="直線コネクタ 530">
          <a:extLst>
            <a:ext uri="{FF2B5EF4-FFF2-40B4-BE49-F238E27FC236}">
              <a16:creationId xmlns:a16="http://schemas.microsoft.com/office/drawing/2014/main" id="{6F5FE6CB-1801-4515-B233-1DE339CCBDB5}"/>
            </a:ext>
          </a:extLst>
        </xdr:cNvPr>
        <xdr:cNvCxnSpPr/>
      </xdr:nvCxnSpPr>
      <xdr:spPr>
        <a:xfrm>
          <a:off x="14611350" y="10709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0</xdr:rowOff>
    </xdr:from>
    <xdr:ext cx="340360" cy="259080"/>
    <xdr:sp macro="" textlink="">
      <xdr:nvSpPr>
        <xdr:cNvPr id="532" name="【学校施設】&#10;有形固定資産減価償却率最大値テキスト">
          <a:extLst>
            <a:ext uri="{FF2B5EF4-FFF2-40B4-BE49-F238E27FC236}">
              <a16:creationId xmlns:a16="http://schemas.microsoft.com/office/drawing/2014/main" id="{E3E11D94-3E21-4C77-8816-E2E67D090744}"/>
            </a:ext>
          </a:extLst>
        </xdr:cNvPr>
        <xdr:cNvSpPr txBox="1"/>
      </xdr:nvSpPr>
      <xdr:spPr>
        <a:xfrm>
          <a:off x="14738350" y="90805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AA442CAE-2A02-40E2-894F-E1AC789D72A6}"/>
            </a:ext>
          </a:extLst>
        </xdr:cNvPr>
        <xdr:cNvCxnSpPr/>
      </xdr:nvCxnSpPr>
      <xdr:spPr>
        <a:xfrm>
          <a:off x="14611350" y="9298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59690</xdr:rowOff>
    </xdr:from>
    <xdr:ext cx="405130" cy="259080"/>
    <xdr:sp macro="" textlink="">
      <xdr:nvSpPr>
        <xdr:cNvPr id="534" name="【学校施設】&#10;有形固定資産減価償却率平均値テキスト">
          <a:extLst>
            <a:ext uri="{FF2B5EF4-FFF2-40B4-BE49-F238E27FC236}">
              <a16:creationId xmlns:a16="http://schemas.microsoft.com/office/drawing/2014/main" id="{C1518125-0758-4164-9850-298A6125E12F}"/>
            </a:ext>
          </a:extLst>
        </xdr:cNvPr>
        <xdr:cNvSpPr txBox="1"/>
      </xdr:nvSpPr>
      <xdr:spPr>
        <a:xfrm>
          <a:off x="14738350" y="101307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0344E498-0435-4218-9FBD-5D28B887D535}"/>
            </a:ext>
          </a:extLst>
        </xdr:cNvPr>
        <xdr:cNvSpPr/>
      </xdr:nvSpPr>
      <xdr:spPr>
        <a:xfrm>
          <a:off x="14649450" y="1027303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4FA0F38C-B5AC-477E-A5B2-828425FC0733}"/>
            </a:ext>
          </a:extLst>
        </xdr:cNvPr>
        <xdr:cNvSpPr/>
      </xdr:nvSpPr>
      <xdr:spPr>
        <a:xfrm>
          <a:off x="13887450" y="103492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0D2B3E8E-F955-471F-8271-58F69B2C2069}"/>
            </a:ext>
          </a:extLst>
        </xdr:cNvPr>
        <xdr:cNvSpPr/>
      </xdr:nvSpPr>
      <xdr:spPr>
        <a:xfrm>
          <a:off x="13093700" y="10341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C47FD6D9-84DE-44A8-B7AF-0677722502C5}"/>
            </a:ext>
          </a:extLst>
        </xdr:cNvPr>
        <xdr:cNvSpPr/>
      </xdr:nvSpPr>
      <xdr:spPr>
        <a:xfrm>
          <a:off x="12299950" y="103244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F656A2C1-FCFD-41C6-B05B-F65A10615150}"/>
            </a:ext>
          </a:extLst>
        </xdr:cNvPr>
        <xdr:cNvSpPr/>
      </xdr:nvSpPr>
      <xdr:spPr>
        <a:xfrm>
          <a:off x="11487150" y="10332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270"/>
    <xdr:sp macro="" textlink="">
      <xdr:nvSpPr>
        <xdr:cNvPr id="540" name="テキスト ボックス 539">
          <a:extLst>
            <a:ext uri="{FF2B5EF4-FFF2-40B4-BE49-F238E27FC236}">
              <a16:creationId xmlns:a16="http://schemas.microsoft.com/office/drawing/2014/main" id="{6C4BE1FC-B9D5-44E9-8C12-19F0E2473BEA}"/>
            </a:ext>
          </a:extLst>
        </xdr:cNvPr>
        <xdr:cNvSpPr txBox="1"/>
      </xdr:nvSpPr>
      <xdr:spPr>
        <a:xfrm>
          <a:off x="145288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270"/>
    <xdr:sp macro="" textlink="">
      <xdr:nvSpPr>
        <xdr:cNvPr id="541" name="テキスト ボックス 540">
          <a:extLst>
            <a:ext uri="{FF2B5EF4-FFF2-40B4-BE49-F238E27FC236}">
              <a16:creationId xmlns:a16="http://schemas.microsoft.com/office/drawing/2014/main" id="{C4A8C8C4-54A1-45A6-A779-5F52CD94AF71}"/>
            </a:ext>
          </a:extLst>
        </xdr:cNvPr>
        <xdr:cNvSpPr txBox="1"/>
      </xdr:nvSpPr>
      <xdr:spPr>
        <a:xfrm>
          <a:off x="137668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270"/>
    <xdr:sp macro="" textlink="">
      <xdr:nvSpPr>
        <xdr:cNvPr id="542" name="テキスト ボックス 541">
          <a:extLst>
            <a:ext uri="{FF2B5EF4-FFF2-40B4-BE49-F238E27FC236}">
              <a16:creationId xmlns:a16="http://schemas.microsoft.com/office/drawing/2014/main" id="{2F537018-EFEB-41CF-BFE8-0885B8BFEAAA}"/>
            </a:ext>
          </a:extLst>
        </xdr:cNvPr>
        <xdr:cNvSpPr txBox="1"/>
      </xdr:nvSpPr>
      <xdr:spPr>
        <a:xfrm>
          <a:off x="129730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270"/>
    <xdr:sp macro="" textlink="">
      <xdr:nvSpPr>
        <xdr:cNvPr id="543" name="テキスト ボックス 542">
          <a:extLst>
            <a:ext uri="{FF2B5EF4-FFF2-40B4-BE49-F238E27FC236}">
              <a16:creationId xmlns:a16="http://schemas.microsoft.com/office/drawing/2014/main" id="{362EFC04-17C2-49A7-B27B-24A17A11FE25}"/>
            </a:ext>
          </a:extLst>
        </xdr:cNvPr>
        <xdr:cNvSpPr txBox="1"/>
      </xdr:nvSpPr>
      <xdr:spPr>
        <a:xfrm>
          <a:off x="121729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270"/>
    <xdr:sp macro="" textlink="">
      <xdr:nvSpPr>
        <xdr:cNvPr id="544" name="テキスト ボックス 543">
          <a:extLst>
            <a:ext uri="{FF2B5EF4-FFF2-40B4-BE49-F238E27FC236}">
              <a16:creationId xmlns:a16="http://schemas.microsoft.com/office/drawing/2014/main" id="{E083D345-B569-45F0-AAB7-EAF1FC2E1919}"/>
            </a:ext>
          </a:extLst>
        </xdr:cNvPr>
        <xdr:cNvSpPr txBox="1"/>
      </xdr:nvSpPr>
      <xdr:spPr>
        <a:xfrm>
          <a:off x="113665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64</xdr:row>
      <xdr:rowOff>92075</xdr:rowOff>
    </xdr:from>
    <xdr:to>
      <xdr:col>85</xdr:col>
      <xdr:colOff>177800</xdr:colOff>
      <xdr:row>65</xdr:row>
      <xdr:rowOff>22225</xdr:rowOff>
    </xdr:to>
    <xdr:sp macro="" textlink="">
      <xdr:nvSpPr>
        <xdr:cNvPr id="545" name="楕円 544">
          <a:extLst>
            <a:ext uri="{FF2B5EF4-FFF2-40B4-BE49-F238E27FC236}">
              <a16:creationId xmlns:a16="http://schemas.microsoft.com/office/drawing/2014/main" id="{04CDFF6B-D887-4E11-9720-FE92AA20B075}"/>
            </a:ext>
          </a:extLst>
        </xdr:cNvPr>
        <xdr:cNvSpPr/>
      </xdr:nvSpPr>
      <xdr:spPr>
        <a:xfrm>
          <a:off x="14649450" y="10658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64</xdr:row>
      <xdr:rowOff>6985</xdr:rowOff>
    </xdr:from>
    <xdr:ext cx="405130" cy="255270"/>
    <xdr:sp macro="" textlink="">
      <xdr:nvSpPr>
        <xdr:cNvPr id="546" name="【学校施設】&#10;有形固定資産減価償却率該当値テキスト">
          <a:extLst>
            <a:ext uri="{FF2B5EF4-FFF2-40B4-BE49-F238E27FC236}">
              <a16:creationId xmlns:a16="http://schemas.microsoft.com/office/drawing/2014/main" id="{3310F498-74BD-404A-8D64-C1C1774A58DA}"/>
            </a:ext>
          </a:extLst>
        </xdr:cNvPr>
        <xdr:cNvSpPr txBox="1"/>
      </xdr:nvSpPr>
      <xdr:spPr>
        <a:xfrm>
          <a:off x="14738350" y="105733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64</xdr:row>
      <xdr:rowOff>71120</xdr:rowOff>
    </xdr:from>
    <xdr:to>
      <xdr:col>81</xdr:col>
      <xdr:colOff>101600</xdr:colOff>
      <xdr:row>65</xdr:row>
      <xdr:rowOff>1270</xdr:rowOff>
    </xdr:to>
    <xdr:sp macro="" textlink="">
      <xdr:nvSpPr>
        <xdr:cNvPr id="547" name="楕円 546">
          <a:extLst>
            <a:ext uri="{FF2B5EF4-FFF2-40B4-BE49-F238E27FC236}">
              <a16:creationId xmlns:a16="http://schemas.microsoft.com/office/drawing/2014/main" id="{6E5F8BC2-AD0D-4E7B-AF4E-3D19B3B807E7}"/>
            </a:ext>
          </a:extLst>
        </xdr:cNvPr>
        <xdr:cNvSpPr/>
      </xdr:nvSpPr>
      <xdr:spPr>
        <a:xfrm>
          <a:off x="13887450" y="10637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121920</xdr:rowOff>
    </xdr:from>
    <xdr:to>
      <xdr:col>85</xdr:col>
      <xdr:colOff>127000</xdr:colOff>
      <xdr:row>64</xdr:row>
      <xdr:rowOff>143510</xdr:rowOff>
    </xdr:to>
    <xdr:cxnSp macro="">
      <xdr:nvCxnSpPr>
        <xdr:cNvPr id="548" name="直線コネクタ 547">
          <a:extLst>
            <a:ext uri="{FF2B5EF4-FFF2-40B4-BE49-F238E27FC236}">
              <a16:creationId xmlns:a16="http://schemas.microsoft.com/office/drawing/2014/main" id="{805F94E4-DE79-4095-9B0D-0D2F78209EB5}"/>
            </a:ext>
          </a:extLst>
        </xdr:cNvPr>
        <xdr:cNvCxnSpPr/>
      </xdr:nvCxnSpPr>
      <xdr:spPr>
        <a:xfrm>
          <a:off x="13938250" y="10688320"/>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33020</xdr:rowOff>
    </xdr:from>
    <xdr:to>
      <xdr:col>76</xdr:col>
      <xdr:colOff>165100</xdr:colOff>
      <xdr:row>64</xdr:row>
      <xdr:rowOff>134620</xdr:rowOff>
    </xdr:to>
    <xdr:sp macro="" textlink="">
      <xdr:nvSpPr>
        <xdr:cNvPr id="549" name="楕円 548">
          <a:extLst>
            <a:ext uri="{FF2B5EF4-FFF2-40B4-BE49-F238E27FC236}">
              <a16:creationId xmlns:a16="http://schemas.microsoft.com/office/drawing/2014/main" id="{D77E6626-111B-49AC-AD65-3D747E8B9360}"/>
            </a:ext>
          </a:extLst>
        </xdr:cNvPr>
        <xdr:cNvSpPr/>
      </xdr:nvSpPr>
      <xdr:spPr>
        <a:xfrm>
          <a:off x="130937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83820</xdr:rowOff>
    </xdr:from>
    <xdr:to>
      <xdr:col>81</xdr:col>
      <xdr:colOff>50800</xdr:colOff>
      <xdr:row>64</xdr:row>
      <xdr:rowOff>121920</xdr:rowOff>
    </xdr:to>
    <xdr:cxnSp macro="">
      <xdr:nvCxnSpPr>
        <xdr:cNvPr id="550" name="直線コネクタ 549">
          <a:extLst>
            <a:ext uri="{FF2B5EF4-FFF2-40B4-BE49-F238E27FC236}">
              <a16:creationId xmlns:a16="http://schemas.microsoft.com/office/drawing/2014/main" id="{042C0C34-40E7-4CB1-A544-285DA9BB307E}"/>
            </a:ext>
          </a:extLst>
        </xdr:cNvPr>
        <xdr:cNvCxnSpPr/>
      </xdr:nvCxnSpPr>
      <xdr:spPr>
        <a:xfrm>
          <a:off x="13144500" y="10650220"/>
          <a:ext cx="7937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13970</xdr:rowOff>
    </xdr:from>
    <xdr:to>
      <xdr:col>72</xdr:col>
      <xdr:colOff>38100</xdr:colOff>
      <xdr:row>64</xdr:row>
      <xdr:rowOff>115570</xdr:rowOff>
    </xdr:to>
    <xdr:sp macro="" textlink="">
      <xdr:nvSpPr>
        <xdr:cNvPr id="551" name="楕円 550">
          <a:extLst>
            <a:ext uri="{FF2B5EF4-FFF2-40B4-BE49-F238E27FC236}">
              <a16:creationId xmlns:a16="http://schemas.microsoft.com/office/drawing/2014/main" id="{B3909B7B-79D2-489A-9A70-B3D4C03C237A}"/>
            </a:ext>
          </a:extLst>
        </xdr:cNvPr>
        <xdr:cNvSpPr/>
      </xdr:nvSpPr>
      <xdr:spPr>
        <a:xfrm>
          <a:off x="12299950" y="10580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64770</xdr:rowOff>
    </xdr:from>
    <xdr:to>
      <xdr:col>76</xdr:col>
      <xdr:colOff>114300</xdr:colOff>
      <xdr:row>64</xdr:row>
      <xdr:rowOff>83820</xdr:rowOff>
    </xdr:to>
    <xdr:cxnSp macro="">
      <xdr:nvCxnSpPr>
        <xdr:cNvPr id="552" name="直線コネクタ 551">
          <a:extLst>
            <a:ext uri="{FF2B5EF4-FFF2-40B4-BE49-F238E27FC236}">
              <a16:creationId xmlns:a16="http://schemas.microsoft.com/office/drawing/2014/main" id="{08E6466D-B57D-49DA-9BE8-452B3B55D12D}"/>
            </a:ext>
          </a:extLst>
        </xdr:cNvPr>
        <xdr:cNvCxnSpPr/>
      </xdr:nvCxnSpPr>
      <xdr:spPr>
        <a:xfrm>
          <a:off x="12344400" y="10631170"/>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143510</xdr:rowOff>
    </xdr:from>
    <xdr:to>
      <xdr:col>67</xdr:col>
      <xdr:colOff>101600</xdr:colOff>
      <xdr:row>64</xdr:row>
      <xdr:rowOff>73660</xdr:rowOff>
    </xdr:to>
    <xdr:sp macro="" textlink="">
      <xdr:nvSpPr>
        <xdr:cNvPr id="553" name="楕円 552">
          <a:extLst>
            <a:ext uri="{FF2B5EF4-FFF2-40B4-BE49-F238E27FC236}">
              <a16:creationId xmlns:a16="http://schemas.microsoft.com/office/drawing/2014/main" id="{9240C5D1-9842-44EC-919C-D696C54080C3}"/>
            </a:ext>
          </a:extLst>
        </xdr:cNvPr>
        <xdr:cNvSpPr/>
      </xdr:nvSpPr>
      <xdr:spPr>
        <a:xfrm>
          <a:off x="11487150" y="10544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22860</xdr:rowOff>
    </xdr:from>
    <xdr:to>
      <xdr:col>71</xdr:col>
      <xdr:colOff>177800</xdr:colOff>
      <xdr:row>64</xdr:row>
      <xdr:rowOff>64770</xdr:rowOff>
    </xdr:to>
    <xdr:cxnSp macro="">
      <xdr:nvCxnSpPr>
        <xdr:cNvPr id="554" name="直線コネクタ 553">
          <a:extLst>
            <a:ext uri="{FF2B5EF4-FFF2-40B4-BE49-F238E27FC236}">
              <a16:creationId xmlns:a16="http://schemas.microsoft.com/office/drawing/2014/main" id="{8CF60760-844C-4F0A-A4C1-9FC2190032CB}"/>
            </a:ext>
          </a:extLst>
        </xdr:cNvPr>
        <xdr:cNvCxnSpPr/>
      </xdr:nvCxnSpPr>
      <xdr:spPr>
        <a:xfrm>
          <a:off x="11537950" y="10589260"/>
          <a:ext cx="8064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61</xdr:row>
      <xdr:rowOff>59690</xdr:rowOff>
    </xdr:from>
    <xdr:ext cx="405130" cy="259080"/>
    <xdr:sp macro="" textlink="">
      <xdr:nvSpPr>
        <xdr:cNvPr id="555" name="n_1aveValue【学校施設】&#10;有形固定資産減価償却率">
          <a:extLst>
            <a:ext uri="{FF2B5EF4-FFF2-40B4-BE49-F238E27FC236}">
              <a16:creationId xmlns:a16="http://schemas.microsoft.com/office/drawing/2014/main" id="{1FAABBAA-5F86-4151-BCD9-B9B9FD78B42A}"/>
            </a:ext>
          </a:extLst>
        </xdr:cNvPr>
        <xdr:cNvSpPr txBox="1"/>
      </xdr:nvSpPr>
      <xdr:spPr>
        <a:xfrm>
          <a:off x="13742035" y="10130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61</xdr:row>
      <xdr:rowOff>52070</xdr:rowOff>
    </xdr:from>
    <xdr:ext cx="401320" cy="255270"/>
    <xdr:sp macro="" textlink="">
      <xdr:nvSpPr>
        <xdr:cNvPr id="556" name="n_2aveValue【学校施設】&#10;有形固定資産減価償却率">
          <a:extLst>
            <a:ext uri="{FF2B5EF4-FFF2-40B4-BE49-F238E27FC236}">
              <a16:creationId xmlns:a16="http://schemas.microsoft.com/office/drawing/2014/main" id="{91599951-8687-4361-A905-5B9F6E534781}"/>
            </a:ext>
          </a:extLst>
        </xdr:cNvPr>
        <xdr:cNvSpPr txBox="1"/>
      </xdr:nvSpPr>
      <xdr:spPr>
        <a:xfrm>
          <a:off x="12960985" y="101231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61</xdr:row>
      <xdr:rowOff>34925</xdr:rowOff>
    </xdr:from>
    <xdr:ext cx="401320" cy="259080"/>
    <xdr:sp macro="" textlink="">
      <xdr:nvSpPr>
        <xdr:cNvPr id="557" name="n_3aveValue【学校施設】&#10;有形固定資産減価償却率">
          <a:extLst>
            <a:ext uri="{FF2B5EF4-FFF2-40B4-BE49-F238E27FC236}">
              <a16:creationId xmlns:a16="http://schemas.microsoft.com/office/drawing/2014/main" id="{AE6D7828-D42C-4E41-A3AC-1FA4229D4CAC}"/>
            </a:ext>
          </a:extLst>
        </xdr:cNvPr>
        <xdr:cNvSpPr txBox="1"/>
      </xdr:nvSpPr>
      <xdr:spPr>
        <a:xfrm>
          <a:off x="12167235" y="101060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61</xdr:row>
      <xdr:rowOff>42545</xdr:rowOff>
    </xdr:from>
    <xdr:ext cx="401320" cy="255270"/>
    <xdr:sp macro="" textlink="">
      <xdr:nvSpPr>
        <xdr:cNvPr id="558" name="n_4aveValue【学校施設】&#10;有形固定資産減価償却率">
          <a:extLst>
            <a:ext uri="{FF2B5EF4-FFF2-40B4-BE49-F238E27FC236}">
              <a16:creationId xmlns:a16="http://schemas.microsoft.com/office/drawing/2014/main" id="{44F581C0-141B-4B16-BB3B-64F85116846A}"/>
            </a:ext>
          </a:extLst>
        </xdr:cNvPr>
        <xdr:cNvSpPr txBox="1"/>
      </xdr:nvSpPr>
      <xdr:spPr>
        <a:xfrm>
          <a:off x="11354435" y="101136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64</xdr:row>
      <xdr:rowOff>163830</xdr:rowOff>
    </xdr:from>
    <xdr:ext cx="405130" cy="259080"/>
    <xdr:sp macro="" textlink="">
      <xdr:nvSpPr>
        <xdr:cNvPr id="559" name="n_1mainValue【学校施設】&#10;有形固定資産減価償却率">
          <a:extLst>
            <a:ext uri="{FF2B5EF4-FFF2-40B4-BE49-F238E27FC236}">
              <a16:creationId xmlns:a16="http://schemas.microsoft.com/office/drawing/2014/main" id="{08F2BBB8-66D4-4A47-A83D-F1E046B11E99}"/>
            </a:ext>
          </a:extLst>
        </xdr:cNvPr>
        <xdr:cNvSpPr txBox="1"/>
      </xdr:nvSpPr>
      <xdr:spPr>
        <a:xfrm>
          <a:off x="13742035" y="10730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64</xdr:row>
      <xdr:rowOff>125730</xdr:rowOff>
    </xdr:from>
    <xdr:ext cx="401320" cy="259080"/>
    <xdr:sp macro="" textlink="">
      <xdr:nvSpPr>
        <xdr:cNvPr id="560" name="n_2mainValue【学校施設】&#10;有形固定資産減価償却率">
          <a:extLst>
            <a:ext uri="{FF2B5EF4-FFF2-40B4-BE49-F238E27FC236}">
              <a16:creationId xmlns:a16="http://schemas.microsoft.com/office/drawing/2014/main" id="{72DF5809-E44D-4629-B52E-6706CC04F55D}"/>
            </a:ext>
          </a:extLst>
        </xdr:cNvPr>
        <xdr:cNvSpPr txBox="1"/>
      </xdr:nvSpPr>
      <xdr:spPr>
        <a:xfrm>
          <a:off x="12960985" y="106921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64</xdr:row>
      <xdr:rowOff>106680</xdr:rowOff>
    </xdr:from>
    <xdr:ext cx="401320" cy="259080"/>
    <xdr:sp macro="" textlink="">
      <xdr:nvSpPr>
        <xdr:cNvPr id="561" name="n_3mainValue【学校施設】&#10;有形固定資産減価償却率">
          <a:extLst>
            <a:ext uri="{FF2B5EF4-FFF2-40B4-BE49-F238E27FC236}">
              <a16:creationId xmlns:a16="http://schemas.microsoft.com/office/drawing/2014/main" id="{60731EF4-5617-4E40-85FB-CAAA8DE18F5E}"/>
            </a:ext>
          </a:extLst>
        </xdr:cNvPr>
        <xdr:cNvSpPr txBox="1"/>
      </xdr:nvSpPr>
      <xdr:spPr>
        <a:xfrm>
          <a:off x="12167235" y="106730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64</xdr:row>
      <xdr:rowOff>64770</xdr:rowOff>
    </xdr:from>
    <xdr:ext cx="401320" cy="255270"/>
    <xdr:sp macro="" textlink="">
      <xdr:nvSpPr>
        <xdr:cNvPr id="562" name="n_4mainValue【学校施設】&#10;有形固定資産減価償却率">
          <a:extLst>
            <a:ext uri="{FF2B5EF4-FFF2-40B4-BE49-F238E27FC236}">
              <a16:creationId xmlns:a16="http://schemas.microsoft.com/office/drawing/2014/main" id="{7BDD4224-AAED-4E3B-8D7F-6A43797FBFA0}"/>
            </a:ext>
          </a:extLst>
        </xdr:cNvPr>
        <xdr:cNvSpPr txBox="1"/>
      </xdr:nvSpPr>
      <xdr:spPr>
        <a:xfrm>
          <a:off x="11354435" y="106311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7D131E5A-5C6F-493E-8CE2-AB0A094D139E}"/>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546E4BC1-1A70-4C35-8000-F7A044F88437}"/>
            </a:ext>
          </a:extLst>
        </xdr:cNvPr>
        <xdr:cNvSpPr/>
      </xdr:nvSpPr>
      <xdr:spPr>
        <a:xfrm>
          <a:off x="16586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9C21B8F0-4D33-4CB3-8D6B-09D2332D95F9}"/>
            </a:ext>
          </a:extLst>
        </xdr:cNvPr>
        <xdr:cNvSpPr/>
      </xdr:nvSpPr>
      <xdr:spPr>
        <a:xfrm>
          <a:off x="16586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3FB2B8ED-4B1D-44AB-981D-F90D9C27F0CF}"/>
            </a:ext>
          </a:extLst>
        </xdr:cNvPr>
        <xdr:cNvSpPr/>
      </xdr:nvSpPr>
      <xdr:spPr>
        <a:xfrm>
          <a:off x="174879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AAB2BBD6-05F0-4C66-8014-37E0E1991999}"/>
            </a:ext>
          </a:extLst>
        </xdr:cNvPr>
        <xdr:cNvSpPr/>
      </xdr:nvSpPr>
      <xdr:spPr>
        <a:xfrm>
          <a:off x="174879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B4002750-5F01-40DD-A2A3-B2BC40949A87}"/>
            </a:ext>
          </a:extLst>
        </xdr:cNvPr>
        <xdr:cNvSpPr/>
      </xdr:nvSpPr>
      <xdr:spPr>
        <a:xfrm>
          <a:off x="185166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3726B9A-DD3B-4C67-97E7-50664634FA74}"/>
            </a:ext>
          </a:extLst>
        </xdr:cNvPr>
        <xdr:cNvSpPr/>
      </xdr:nvSpPr>
      <xdr:spPr>
        <a:xfrm>
          <a:off x="185166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3633F9A4-17BB-4E73-89D4-7F982BDCA28C}"/>
            </a:ext>
          </a:extLst>
        </xdr:cNvPr>
        <xdr:cNvSpPr/>
      </xdr:nvSpPr>
      <xdr:spPr>
        <a:xfrm>
          <a:off x="164592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075" cy="225425"/>
    <xdr:sp macro="" textlink="">
      <xdr:nvSpPr>
        <xdr:cNvPr id="571" name="テキスト ボックス 570">
          <a:extLst>
            <a:ext uri="{FF2B5EF4-FFF2-40B4-BE49-F238E27FC236}">
              <a16:creationId xmlns:a16="http://schemas.microsoft.com/office/drawing/2014/main" id="{95BEAB37-AE78-4E92-9295-E00C7B6F3CDC}"/>
            </a:ext>
          </a:extLst>
        </xdr:cNvPr>
        <xdr:cNvSpPr txBox="1"/>
      </xdr:nvSpPr>
      <xdr:spPr>
        <a:xfrm>
          <a:off x="16440150" y="86233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53A64B7F-DA2C-4DD0-85B6-5C8E8B6932CE}"/>
            </a:ext>
          </a:extLst>
        </xdr:cNvPr>
        <xdr:cNvCxnSpPr/>
      </xdr:nvCxnSpPr>
      <xdr:spPr>
        <a:xfrm>
          <a:off x="164592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3550" cy="255270"/>
    <xdr:sp macro="" textlink="">
      <xdr:nvSpPr>
        <xdr:cNvPr id="573" name="テキスト ボックス 572">
          <a:extLst>
            <a:ext uri="{FF2B5EF4-FFF2-40B4-BE49-F238E27FC236}">
              <a16:creationId xmlns:a16="http://schemas.microsoft.com/office/drawing/2014/main" id="{12EDAC8F-E308-49A3-A66C-C6BB0557FE3B}"/>
            </a:ext>
          </a:extLst>
        </xdr:cNvPr>
        <xdr:cNvSpPr txBox="1"/>
      </xdr:nvSpPr>
      <xdr:spPr>
        <a:xfrm>
          <a:off x="16048990" y="10875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B405DAF-A8E8-46E7-BCD0-0CCCA4277D03}"/>
            </a:ext>
          </a:extLst>
        </xdr:cNvPr>
        <xdr:cNvCxnSpPr/>
      </xdr:nvCxnSpPr>
      <xdr:spPr>
        <a:xfrm>
          <a:off x="16459200" y="1064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3550" cy="259080"/>
    <xdr:sp macro="" textlink="">
      <xdr:nvSpPr>
        <xdr:cNvPr id="575" name="テキスト ボックス 574">
          <a:extLst>
            <a:ext uri="{FF2B5EF4-FFF2-40B4-BE49-F238E27FC236}">
              <a16:creationId xmlns:a16="http://schemas.microsoft.com/office/drawing/2014/main" id="{675F57F8-4D5C-45BA-9AC7-F89C85A64A99}"/>
            </a:ext>
          </a:extLst>
        </xdr:cNvPr>
        <xdr:cNvSpPr txBox="1"/>
      </xdr:nvSpPr>
      <xdr:spPr>
        <a:xfrm>
          <a:off x="16048990" y="10506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58C845F1-DF9C-42E2-8B07-AB02A25D6A45}"/>
            </a:ext>
          </a:extLst>
        </xdr:cNvPr>
        <xdr:cNvCxnSpPr/>
      </xdr:nvCxnSpPr>
      <xdr:spPr>
        <a:xfrm>
          <a:off x="16459200" y="10274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3550" cy="259080"/>
    <xdr:sp macro="" textlink="">
      <xdr:nvSpPr>
        <xdr:cNvPr id="577" name="テキスト ボックス 576">
          <a:extLst>
            <a:ext uri="{FF2B5EF4-FFF2-40B4-BE49-F238E27FC236}">
              <a16:creationId xmlns:a16="http://schemas.microsoft.com/office/drawing/2014/main" id="{665F09FD-1105-483B-BD3E-F4D05007F529}"/>
            </a:ext>
          </a:extLst>
        </xdr:cNvPr>
        <xdr:cNvSpPr txBox="1"/>
      </xdr:nvSpPr>
      <xdr:spPr>
        <a:xfrm>
          <a:off x="16048990" y="101384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6E393632-5A6A-42E0-A8F5-8AEB05A2D0B7}"/>
            </a:ext>
          </a:extLst>
        </xdr:cNvPr>
        <xdr:cNvCxnSpPr/>
      </xdr:nvCxnSpPr>
      <xdr:spPr>
        <a:xfrm>
          <a:off x="16459200" y="990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3550" cy="255270"/>
    <xdr:sp macro="" textlink="">
      <xdr:nvSpPr>
        <xdr:cNvPr id="579" name="テキスト ボックス 578">
          <a:extLst>
            <a:ext uri="{FF2B5EF4-FFF2-40B4-BE49-F238E27FC236}">
              <a16:creationId xmlns:a16="http://schemas.microsoft.com/office/drawing/2014/main" id="{E972135B-F4ED-4F34-B9E7-4CF438CF8EE1}"/>
            </a:ext>
          </a:extLst>
        </xdr:cNvPr>
        <xdr:cNvSpPr txBox="1"/>
      </xdr:nvSpPr>
      <xdr:spPr>
        <a:xfrm>
          <a:off x="16048990" y="97701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0FEA5052-C4D0-4DBA-AD8C-F98FD29E375D}"/>
            </a:ext>
          </a:extLst>
        </xdr:cNvPr>
        <xdr:cNvCxnSpPr/>
      </xdr:nvCxnSpPr>
      <xdr:spPr>
        <a:xfrm>
          <a:off x="16459200" y="9544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3550" cy="259080"/>
    <xdr:sp macro="" textlink="">
      <xdr:nvSpPr>
        <xdr:cNvPr id="581" name="テキスト ボックス 580">
          <a:extLst>
            <a:ext uri="{FF2B5EF4-FFF2-40B4-BE49-F238E27FC236}">
              <a16:creationId xmlns:a16="http://schemas.microsoft.com/office/drawing/2014/main" id="{334E1EA7-AF1E-4EC0-88A2-A9C40629D602}"/>
            </a:ext>
          </a:extLst>
        </xdr:cNvPr>
        <xdr:cNvSpPr txBox="1"/>
      </xdr:nvSpPr>
      <xdr:spPr>
        <a:xfrm>
          <a:off x="16048990" y="9408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4CDE3963-F7A0-4161-A6EE-71B3CB454E5A}"/>
            </a:ext>
          </a:extLst>
        </xdr:cNvPr>
        <xdr:cNvCxnSpPr/>
      </xdr:nvCxnSpPr>
      <xdr:spPr>
        <a:xfrm>
          <a:off x="16459200" y="9175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3550" cy="259080"/>
    <xdr:sp macro="" textlink="">
      <xdr:nvSpPr>
        <xdr:cNvPr id="583" name="テキスト ボックス 582">
          <a:extLst>
            <a:ext uri="{FF2B5EF4-FFF2-40B4-BE49-F238E27FC236}">
              <a16:creationId xmlns:a16="http://schemas.microsoft.com/office/drawing/2014/main" id="{C8398EA6-363D-4906-8A97-772B94A325AD}"/>
            </a:ext>
          </a:extLst>
        </xdr:cNvPr>
        <xdr:cNvSpPr txBox="1"/>
      </xdr:nvSpPr>
      <xdr:spPr>
        <a:xfrm>
          <a:off x="16048990" y="9039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FE69ECC8-CAC4-40C0-9131-F2BA598CBCAC}"/>
            </a:ext>
          </a:extLst>
        </xdr:cNvPr>
        <xdr:cNvCxnSpPr/>
      </xdr:nvCxnSpPr>
      <xdr:spPr>
        <a:xfrm>
          <a:off x="164592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3550" cy="255270"/>
    <xdr:sp macro="" textlink="">
      <xdr:nvSpPr>
        <xdr:cNvPr id="585" name="テキスト ボックス 584">
          <a:extLst>
            <a:ext uri="{FF2B5EF4-FFF2-40B4-BE49-F238E27FC236}">
              <a16:creationId xmlns:a16="http://schemas.microsoft.com/office/drawing/2014/main" id="{AD001614-5133-4082-9761-5470C7232135}"/>
            </a:ext>
          </a:extLst>
        </xdr:cNvPr>
        <xdr:cNvSpPr txBox="1"/>
      </xdr:nvSpPr>
      <xdr:spPr>
        <a:xfrm>
          <a:off x="16048990" y="8671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70DD1388-7A14-4885-8AFF-9F3FAA6A05AD}"/>
            </a:ext>
          </a:extLst>
        </xdr:cNvPr>
        <xdr:cNvSpPr/>
      </xdr:nvSpPr>
      <xdr:spPr>
        <a:xfrm>
          <a:off x="164592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60960</xdr:rowOff>
    </xdr:from>
    <xdr:to>
      <xdr:col>116</xdr:col>
      <xdr:colOff>62865</xdr:colOff>
      <xdr:row>64</xdr:row>
      <xdr:rowOff>4445</xdr:rowOff>
    </xdr:to>
    <xdr:cxnSp macro="">
      <xdr:nvCxnSpPr>
        <xdr:cNvPr id="587" name="直線コネクタ 586">
          <a:extLst>
            <a:ext uri="{FF2B5EF4-FFF2-40B4-BE49-F238E27FC236}">
              <a16:creationId xmlns:a16="http://schemas.microsoft.com/office/drawing/2014/main" id="{6B275457-4466-44C4-9A2C-F1A513727BA1}"/>
            </a:ext>
          </a:extLst>
        </xdr:cNvPr>
        <xdr:cNvCxnSpPr/>
      </xdr:nvCxnSpPr>
      <xdr:spPr>
        <a:xfrm flipV="1">
          <a:off x="19951065" y="9141460"/>
          <a:ext cx="0" cy="1429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8255</xdr:rowOff>
    </xdr:from>
    <xdr:ext cx="469900" cy="255270"/>
    <xdr:sp macro="" textlink="">
      <xdr:nvSpPr>
        <xdr:cNvPr id="588" name="【学校施設】&#10;一人当たり面積最小値テキスト">
          <a:extLst>
            <a:ext uri="{FF2B5EF4-FFF2-40B4-BE49-F238E27FC236}">
              <a16:creationId xmlns:a16="http://schemas.microsoft.com/office/drawing/2014/main" id="{D2036C70-9DAA-45EC-B9FD-BBF4FD0F9921}"/>
            </a:ext>
          </a:extLst>
        </xdr:cNvPr>
        <xdr:cNvSpPr txBox="1"/>
      </xdr:nvSpPr>
      <xdr:spPr>
        <a:xfrm>
          <a:off x="19989800" y="1057465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4445</xdr:rowOff>
    </xdr:from>
    <xdr:to>
      <xdr:col>116</xdr:col>
      <xdr:colOff>152400</xdr:colOff>
      <xdr:row>64</xdr:row>
      <xdr:rowOff>4445</xdr:rowOff>
    </xdr:to>
    <xdr:cxnSp macro="">
      <xdr:nvCxnSpPr>
        <xdr:cNvPr id="589" name="直線コネクタ 588">
          <a:extLst>
            <a:ext uri="{FF2B5EF4-FFF2-40B4-BE49-F238E27FC236}">
              <a16:creationId xmlns:a16="http://schemas.microsoft.com/office/drawing/2014/main" id="{0C8020ED-2097-4C7E-B7EB-D8F3E7D77BB3}"/>
            </a:ext>
          </a:extLst>
        </xdr:cNvPr>
        <xdr:cNvCxnSpPr/>
      </xdr:nvCxnSpPr>
      <xdr:spPr>
        <a:xfrm>
          <a:off x="19881850" y="105708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7620</xdr:rowOff>
    </xdr:from>
    <xdr:ext cx="469900" cy="255270"/>
    <xdr:sp macro="" textlink="">
      <xdr:nvSpPr>
        <xdr:cNvPr id="590" name="【学校施設】&#10;一人当たり面積最大値テキスト">
          <a:extLst>
            <a:ext uri="{FF2B5EF4-FFF2-40B4-BE49-F238E27FC236}">
              <a16:creationId xmlns:a16="http://schemas.microsoft.com/office/drawing/2014/main" id="{C7CEEABF-D740-44AE-BAA2-1D33AEBDD7C2}"/>
            </a:ext>
          </a:extLst>
        </xdr:cNvPr>
        <xdr:cNvSpPr txBox="1"/>
      </xdr:nvSpPr>
      <xdr:spPr>
        <a:xfrm>
          <a:off x="19989800" y="89230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643F6089-4581-4E39-AF35-8BF16923AB19}"/>
            </a:ext>
          </a:extLst>
        </xdr:cNvPr>
        <xdr:cNvCxnSpPr/>
      </xdr:nvCxnSpPr>
      <xdr:spPr>
        <a:xfrm>
          <a:off x="19881850" y="9141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159385</xdr:rowOff>
    </xdr:from>
    <xdr:ext cx="469900" cy="258445"/>
    <xdr:sp macro="" textlink="">
      <xdr:nvSpPr>
        <xdr:cNvPr id="592" name="【学校施設】&#10;一人当たり面積平均値テキスト">
          <a:extLst>
            <a:ext uri="{FF2B5EF4-FFF2-40B4-BE49-F238E27FC236}">
              <a16:creationId xmlns:a16="http://schemas.microsoft.com/office/drawing/2014/main" id="{ED73DF36-ADEE-45AF-B615-770878CCC65E}"/>
            </a:ext>
          </a:extLst>
        </xdr:cNvPr>
        <xdr:cNvSpPr txBox="1"/>
      </xdr:nvSpPr>
      <xdr:spPr>
        <a:xfrm>
          <a:off x="19989800" y="100653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9525</xdr:rowOff>
    </xdr:from>
    <xdr:to>
      <xdr:col>116</xdr:col>
      <xdr:colOff>114300</xdr:colOff>
      <xdr:row>61</xdr:row>
      <xdr:rowOff>111125</xdr:rowOff>
    </xdr:to>
    <xdr:sp macro="" textlink="">
      <xdr:nvSpPr>
        <xdr:cNvPr id="593" name="フローチャート: 判断 592">
          <a:extLst>
            <a:ext uri="{FF2B5EF4-FFF2-40B4-BE49-F238E27FC236}">
              <a16:creationId xmlns:a16="http://schemas.microsoft.com/office/drawing/2014/main" id="{0D8377BE-74C3-41B7-980C-5C51EEB58AA4}"/>
            </a:ext>
          </a:extLst>
        </xdr:cNvPr>
        <xdr:cNvSpPr/>
      </xdr:nvSpPr>
      <xdr:spPr>
        <a:xfrm>
          <a:off x="19900900" y="100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8890</xdr:rowOff>
    </xdr:from>
    <xdr:to>
      <xdr:col>112</xdr:col>
      <xdr:colOff>38100</xdr:colOff>
      <xdr:row>61</xdr:row>
      <xdr:rowOff>110490</xdr:rowOff>
    </xdr:to>
    <xdr:sp macro="" textlink="">
      <xdr:nvSpPr>
        <xdr:cNvPr id="594" name="フローチャート: 判断 593">
          <a:extLst>
            <a:ext uri="{FF2B5EF4-FFF2-40B4-BE49-F238E27FC236}">
              <a16:creationId xmlns:a16="http://schemas.microsoft.com/office/drawing/2014/main" id="{FAFD52D3-1CFC-4EE1-B6CF-8B1AADC34D1B}"/>
            </a:ext>
          </a:extLst>
        </xdr:cNvPr>
        <xdr:cNvSpPr/>
      </xdr:nvSpPr>
      <xdr:spPr>
        <a:xfrm>
          <a:off x="19157950" y="100799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14605</xdr:rowOff>
    </xdr:from>
    <xdr:to>
      <xdr:col>107</xdr:col>
      <xdr:colOff>101600</xdr:colOff>
      <xdr:row>61</xdr:row>
      <xdr:rowOff>116205</xdr:rowOff>
    </xdr:to>
    <xdr:sp macro="" textlink="">
      <xdr:nvSpPr>
        <xdr:cNvPr id="595" name="フローチャート: 判断 594">
          <a:extLst>
            <a:ext uri="{FF2B5EF4-FFF2-40B4-BE49-F238E27FC236}">
              <a16:creationId xmlns:a16="http://schemas.microsoft.com/office/drawing/2014/main" id="{BC9A96CE-5711-49D8-A9F8-FB6AF9EC9FF5}"/>
            </a:ext>
          </a:extLst>
        </xdr:cNvPr>
        <xdr:cNvSpPr/>
      </xdr:nvSpPr>
      <xdr:spPr>
        <a:xfrm>
          <a:off x="1834515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13335</xdr:rowOff>
    </xdr:from>
    <xdr:to>
      <xdr:col>102</xdr:col>
      <xdr:colOff>165100</xdr:colOff>
      <xdr:row>61</xdr:row>
      <xdr:rowOff>114935</xdr:rowOff>
    </xdr:to>
    <xdr:sp macro="" textlink="">
      <xdr:nvSpPr>
        <xdr:cNvPr id="596" name="フローチャート: 判断 595">
          <a:extLst>
            <a:ext uri="{FF2B5EF4-FFF2-40B4-BE49-F238E27FC236}">
              <a16:creationId xmlns:a16="http://schemas.microsoft.com/office/drawing/2014/main" id="{25AB83C5-E151-4B74-AE2A-2E82FDDBEB02}"/>
            </a:ext>
          </a:extLst>
        </xdr:cNvPr>
        <xdr:cNvSpPr/>
      </xdr:nvSpPr>
      <xdr:spPr>
        <a:xfrm>
          <a:off x="17551400" y="1008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A91FA436-2A32-4F57-A95B-FB80F6488652}"/>
            </a:ext>
          </a:extLst>
        </xdr:cNvPr>
        <xdr:cNvSpPr/>
      </xdr:nvSpPr>
      <xdr:spPr>
        <a:xfrm>
          <a:off x="16757650" y="101117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270"/>
    <xdr:sp macro="" textlink="">
      <xdr:nvSpPr>
        <xdr:cNvPr id="598" name="テキスト ボックス 597">
          <a:extLst>
            <a:ext uri="{FF2B5EF4-FFF2-40B4-BE49-F238E27FC236}">
              <a16:creationId xmlns:a16="http://schemas.microsoft.com/office/drawing/2014/main" id="{0CD39070-8D62-4D1F-86EC-0A51CD028C73}"/>
            </a:ext>
          </a:extLst>
        </xdr:cNvPr>
        <xdr:cNvSpPr txBox="1"/>
      </xdr:nvSpPr>
      <xdr:spPr>
        <a:xfrm>
          <a:off x="197802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270"/>
    <xdr:sp macro="" textlink="">
      <xdr:nvSpPr>
        <xdr:cNvPr id="599" name="テキスト ボックス 598">
          <a:extLst>
            <a:ext uri="{FF2B5EF4-FFF2-40B4-BE49-F238E27FC236}">
              <a16:creationId xmlns:a16="http://schemas.microsoft.com/office/drawing/2014/main" id="{17C7139F-7E64-4C2A-8C76-8B1C46856594}"/>
            </a:ext>
          </a:extLst>
        </xdr:cNvPr>
        <xdr:cNvSpPr txBox="1"/>
      </xdr:nvSpPr>
      <xdr:spPr>
        <a:xfrm>
          <a:off x="190309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270"/>
    <xdr:sp macro="" textlink="">
      <xdr:nvSpPr>
        <xdr:cNvPr id="600" name="テキスト ボックス 599">
          <a:extLst>
            <a:ext uri="{FF2B5EF4-FFF2-40B4-BE49-F238E27FC236}">
              <a16:creationId xmlns:a16="http://schemas.microsoft.com/office/drawing/2014/main" id="{8C558168-D367-4A39-B48F-2AE7ABDAC6A9}"/>
            </a:ext>
          </a:extLst>
        </xdr:cNvPr>
        <xdr:cNvSpPr txBox="1"/>
      </xdr:nvSpPr>
      <xdr:spPr>
        <a:xfrm>
          <a:off x="182245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270"/>
    <xdr:sp macro="" textlink="">
      <xdr:nvSpPr>
        <xdr:cNvPr id="601" name="テキスト ボックス 600">
          <a:extLst>
            <a:ext uri="{FF2B5EF4-FFF2-40B4-BE49-F238E27FC236}">
              <a16:creationId xmlns:a16="http://schemas.microsoft.com/office/drawing/2014/main" id="{FA451B74-2F61-44C2-9BF7-2E17B0C1B9E1}"/>
            </a:ext>
          </a:extLst>
        </xdr:cNvPr>
        <xdr:cNvSpPr txBox="1"/>
      </xdr:nvSpPr>
      <xdr:spPr>
        <a:xfrm>
          <a:off x="174307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270"/>
    <xdr:sp macro="" textlink="">
      <xdr:nvSpPr>
        <xdr:cNvPr id="602" name="テキスト ボックス 601">
          <a:extLst>
            <a:ext uri="{FF2B5EF4-FFF2-40B4-BE49-F238E27FC236}">
              <a16:creationId xmlns:a16="http://schemas.microsoft.com/office/drawing/2014/main" id="{252609F4-E595-49CB-8DC7-81F0CFEDE7D4}"/>
            </a:ext>
          </a:extLst>
        </xdr:cNvPr>
        <xdr:cNvSpPr txBox="1"/>
      </xdr:nvSpPr>
      <xdr:spPr>
        <a:xfrm>
          <a:off x="166306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115570</xdr:rowOff>
    </xdr:from>
    <xdr:to>
      <xdr:col>116</xdr:col>
      <xdr:colOff>114300</xdr:colOff>
      <xdr:row>59</xdr:row>
      <xdr:rowOff>45720</xdr:rowOff>
    </xdr:to>
    <xdr:sp macro="" textlink="">
      <xdr:nvSpPr>
        <xdr:cNvPr id="603" name="楕円 602">
          <a:extLst>
            <a:ext uri="{FF2B5EF4-FFF2-40B4-BE49-F238E27FC236}">
              <a16:creationId xmlns:a16="http://schemas.microsoft.com/office/drawing/2014/main" id="{373277FA-0B66-4074-A70E-6FED09DF7434}"/>
            </a:ext>
          </a:extLst>
        </xdr:cNvPr>
        <xdr:cNvSpPr/>
      </xdr:nvSpPr>
      <xdr:spPr>
        <a:xfrm>
          <a:off x="19900900" y="96913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138430</xdr:rowOff>
    </xdr:from>
    <xdr:ext cx="469900" cy="259080"/>
    <xdr:sp macro="" textlink="">
      <xdr:nvSpPr>
        <xdr:cNvPr id="604" name="【学校施設】&#10;一人当たり面積該当値テキスト">
          <a:extLst>
            <a:ext uri="{FF2B5EF4-FFF2-40B4-BE49-F238E27FC236}">
              <a16:creationId xmlns:a16="http://schemas.microsoft.com/office/drawing/2014/main" id="{E00A3B14-13DE-4A34-9533-6E97C9A3876B}"/>
            </a:ext>
          </a:extLst>
        </xdr:cNvPr>
        <xdr:cNvSpPr txBox="1"/>
      </xdr:nvSpPr>
      <xdr:spPr>
        <a:xfrm>
          <a:off x="19989800" y="9549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135255</xdr:rowOff>
    </xdr:from>
    <xdr:to>
      <xdr:col>112</xdr:col>
      <xdr:colOff>38100</xdr:colOff>
      <xdr:row>59</xdr:row>
      <xdr:rowOff>65405</xdr:rowOff>
    </xdr:to>
    <xdr:sp macro="" textlink="">
      <xdr:nvSpPr>
        <xdr:cNvPr id="605" name="楕円 604">
          <a:extLst>
            <a:ext uri="{FF2B5EF4-FFF2-40B4-BE49-F238E27FC236}">
              <a16:creationId xmlns:a16="http://schemas.microsoft.com/office/drawing/2014/main" id="{3DE0012F-F6EA-4659-A709-6E19DADED3DD}"/>
            </a:ext>
          </a:extLst>
        </xdr:cNvPr>
        <xdr:cNvSpPr/>
      </xdr:nvSpPr>
      <xdr:spPr>
        <a:xfrm>
          <a:off x="19157950" y="97110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166370</xdr:rowOff>
    </xdr:from>
    <xdr:to>
      <xdr:col>116</xdr:col>
      <xdr:colOff>63500</xdr:colOff>
      <xdr:row>59</xdr:row>
      <xdr:rowOff>14605</xdr:rowOff>
    </xdr:to>
    <xdr:cxnSp macro="">
      <xdr:nvCxnSpPr>
        <xdr:cNvPr id="606" name="直線コネクタ 605">
          <a:extLst>
            <a:ext uri="{FF2B5EF4-FFF2-40B4-BE49-F238E27FC236}">
              <a16:creationId xmlns:a16="http://schemas.microsoft.com/office/drawing/2014/main" id="{70397E89-4071-41A4-A732-C5666C9BB927}"/>
            </a:ext>
          </a:extLst>
        </xdr:cNvPr>
        <xdr:cNvCxnSpPr/>
      </xdr:nvCxnSpPr>
      <xdr:spPr>
        <a:xfrm flipV="1">
          <a:off x="19202400" y="9742170"/>
          <a:ext cx="7493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151765</xdr:rowOff>
    </xdr:from>
    <xdr:to>
      <xdr:col>107</xdr:col>
      <xdr:colOff>101600</xdr:colOff>
      <xdr:row>59</xdr:row>
      <xdr:rowOff>81915</xdr:rowOff>
    </xdr:to>
    <xdr:sp macro="" textlink="">
      <xdr:nvSpPr>
        <xdr:cNvPr id="607" name="楕円 606">
          <a:extLst>
            <a:ext uri="{FF2B5EF4-FFF2-40B4-BE49-F238E27FC236}">
              <a16:creationId xmlns:a16="http://schemas.microsoft.com/office/drawing/2014/main" id="{D4BF5A36-1810-4662-B8D9-C7CFAED1C983}"/>
            </a:ext>
          </a:extLst>
        </xdr:cNvPr>
        <xdr:cNvSpPr/>
      </xdr:nvSpPr>
      <xdr:spPr>
        <a:xfrm>
          <a:off x="18345150" y="97275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14605</xdr:rowOff>
    </xdr:from>
    <xdr:to>
      <xdr:col>111</xdr:col>
      <xdr:colOff>177800</xdr:colOff>
      <xdr:row>59</xdr:row>
      <xdr:rowOff>31115</xdr:rowOff>
    </xdr:to>
    <xdr:cxnSp macro="">
      <xdr:nvCxnSpPr>
        <xdr:cNvPr id="608" name="直線コネクタ 607">
          <a:extLst>
            <a:ext uri="{FF2B5EF4-FFF2-40B4-BE49-F238E27FC236}">
              <a16:creationId xmlns:a16="http://schemas.microsoft.com/office/drawing/2014/main" id="{F399C57E-7F6F-447D-B63C-F9321402E777}"/>
            </a:ext>
          </a:extLst>
        </xdr:cNvPr>
        <xdr:cNvCxnSpPr/>
      </xdr:nvCxnSpPr>
      <xdr:spPr>
        <a:xfrm flipV="1">
          <a:off x="18395950" y="9755505"/>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169545</xdr:rowOff>
    </xdr:from>
    <xdr:to>
      <xdr:col>102</xdr:col>
      <xdr:colOff>165100</xdr:colOff>
      <xdr:row>59</xdr:row>
      <xdr:rowOff>99695</xdr:rowOff>
    </xdr:to>
    <xdr:sp macro="" textlink="">
      <xdr:nvSpPr>
        <xdr:cNvPr id="609" name="楕円 608">
          <a:extLst>
            <a:ext uri="{FF2B5EF4-FFF2-40B4-BE49-F238E27FC236}">
              <a16:creationId xmlns:a16="http://schemas.microsoft.com/office/drawing/2014/main" id="{3CB5FED3-4519-463D-A2D5-1C1CD31DBEE4}"/>
            </a:ext>
          </a:extLst>
        </xdr:cNvPr>
        <xdr:cNvSpPr/>
      </xdr:nvSpPr>
      <xdr:spPr>
        <a:xfrm>
          <a:off x="17551400" y="973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31115</xdr:rowOff>
    </xdr:from>
    <xdr:to>
      <xdr:col>107</xdr:col>
      <xdr:colOff>50800</xdr:colOff>
      <xdr:row>59</xdr:row>
      <xdr:rowOff>48895</xdr:rowOff>
    </xdr:to>
    <xdr:cxnSp macro="">
      <xdr:nvCxnSpPr>
        <xdr:cNvPr id="610" name="直線コネクタ 609">
          <a:extLst>
            <a:ext uri="{FF2B5EF4-FFF2-40B4-BE49-F238E27FC236}">
              <a16:creationId xmlns:a16="http://schemas.microsoft.com/office/drawing/2014/main" id="{036141BC-4B2D-42D2-ACCD-26DD2070882A}"/>
            </a:ext>
          </a:extLst>
        </xdr:cNvPr>
        <xdr:cNvCxnSpPr/>
      </xdr:nvCxnSpPr>
      <xdr:spPr>
        <a:xfrm flipV="1">
          <a:off x="17602200" y="9772015"/>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18415</xdr:rowOff>
    </xdr:from>
    <xdr:to>
      <xdr:col>98</xdr:col>
      <xdr:colOff>38100</xdr:colOff>
      <xdr:row>59</xdr:row>
      <xdr:rowOff>120650</xdr:rowOff>
    </xdr:to>
    <xdr:sp macro="" textlink="">
      <xdr:nvSpPr>
        <xdr:cNvPr id="611" name="楕円 610">
          <a:extLst>
            <a:ext uri="{FF2B5EF4-FFF2-40B4-BE49-F238E27FC236}">
              <a16:creationId xmlns:a16="http://schemas.microsoft.com/office/drawing/2014/main" id="{75BAB61A-F6BF-490D-A091-DCE7233F4E54}"/>
            </a:ext>
          </a:extLst>
        </xdr:cNvPr>
        <xdr:cNvSpPr/>
      </xdr:nvSpPr>
      <xdr:spPr>
        <a:xfrm>
          <a:off x="16757650" y="975931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48895</xdr:rowOff>
    </xdr:from>
    <xdr:to>
      <xdr:col>102</xdr:col>
      <xdr:colOff>114300</xdr:colOff>
      <xdr:row>59</xdr:row>
      <xdr:rowOff>69215</xdr:rowOff>
    </xdr:to>
    <xdr:cxnSp macro="">
      <xdr:nvCxnSpPr>
        <xdr:cNvPr id="612" name="直線コネクタ 611">
          <a:extLst>
            <a:ext uri="{FF2B5EF4-FFF2-40B4-BE49-F238E27FC236}">
              <a16:creationId xmlns:a16="http://schemas.microsoft.com/office/drawing/2014/main" id="{31676658-2D59-4250-A13D-A35BE85C6C87}"/>
            </a:ext>
          </a:extLst>
        </xdr:cNvPr>
        <xdr:cNvCxnSpPr/>
      </xdr:nvCxnSpPr>
      <xdr:spPr>
        <a:xfrm flipV="1">
          <a:off x="16802100" y="9789795"/>
          <a:ext cx="8001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101600</xdr:rowOff>
    </xdr:from>
    <xdr:ext cx="469900" cy="259080"/>
    <xdr:sp macro="" textlink="">
      <xdr:nvSpPr>
        <xdr:cNvPr id="613" name="n_1aveValue【学校施設】&#10;一人当たり面積">
          <a:extLst>
            <a:ext uri="{FF2B5EF4-FFF2-40B4-BE49-F238E27FC236}">
              <a16:creationId xmlns:a16="http://schemas.microsoft.com/office/drawing/2014/main" id="{304F87E2-6652-4F6E-9A74-8A00E2E4DC6E}"/>
            </a:ext>
          </a:extLst>
        </xdr:cNvPr>
        <xdr:cNvSpPr txBox="1"/>
      </xdr:nvSpPr>
      <xdr:spPr>
        <a:xfrm>
          <a:off x="18980150" y="10172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107315</xdr:rowOff>
    </xdr:from>
    <xdr:ext cx="466090" cy="259080"/>
    <xdr:sp macro="" textlink="">
      <xdr:nvSpPr>
        <xdr:cNvPr id="614" name="n_2aveValue【学校施設】&#10;一人当たり面積">
          <a:extLst>
            <a:ext uri="{FF2B5EF4-FFF2-40B4-BE49-F238E27FC236}">
              <a16:creationId xmlns:a16="http://schemas.microsoft.com/office/drawing/2014/main" id="{3825E503-1291-409F-81C7-FEBF32ED4D2F}"/>
            </a:ext>
          </a:extLst>
        </xdr:cNvPr>
        <xdr:cNvSpPr txBox="1"/>
      </xdr:nvSpPr>
      <xdr:spPr>
        <a:xfrm>
          <a:off x="18180050" y="101784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106045</xdr:rowOff>
    </xdr:from>
    <xdr:ext cx="466090" cy="259080"/>
    <xdr:sp macro="" textlink="">
      <xdr:nvSpPr>
        <xdr:cNvPr id="615" name="n_3aveValue【学校施設】&#10;一人当たり面積">
          <a:extLst>
            <a:ext uri="{FF2B5EF4-FFF2-40B4-BE49-F238E27FC236}">
              <a16:creationId xmlns:a16="http://schemas.microsoft.com/office/drawing/2014/main" id="{F7900D0C-3628-4CEB-AD78-C8F814A59CF0}"/>
            </a:ext>
          </a:extLst>
        </xdr:cNvPr>
        <xdr:cNvSpPr txBox="1"/>
      </xdr:nvSpPr>
      <xdr:spPr>
        <a:xfrm>
          <a:off x="17386300" y="101771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133350</xdr:rowOff>
    </xdr:from>
    <xdr:ext cx="466090" cy="255270"/>
    <xdr:sp macro="" textlink="">
      <xdr:nvSpPr>
        <xdr:cNvPr id="616" name="n_4aveValue【学校施設】&#10;一人当たり面積">
          <a:extLst>
            <a:ext uri="{FF2B5EF4-FFF2-40B4-BE49-F238E27FC236}">
              <a16:creationId xmlns:a16="http://schemas.microsoft.com/office/drawing/2014/main" id="{F01C9583-3714-4249-AEA6-17F41D23B106}"/>
            </a:ext>
          </a:extLst>
        </xdr:cNvPr>
        <xdr:cNvSpPr txBox="1"/>
      </xdr:nvSpPr>
      <xdr:spPr>
        <a:xfrm>
          <a:off x="16592550" y="102044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57</xdr:row>
      <xdr:rowOff>81915</xdr:rowOff>
    </xdr:from>
    <xdr:ext cx="469900" cy="259080"/>
    <xdr:sp macro="" textlink="">
      <xdr:nvSpPr>
        <xdr:cNvPr id="617" name="n_1mainValue【学校施設】&#10;一人当たり面積">
          <a:extLst>
            <a:ext uri="{FF2B5EF4-FFF2-40B4-BE49-F238E27FC236}">
              <a16:creationId xmlns:a16="http://schemas.microsoft.com/office/drawing/2014/main" id="{C69EFFBE-F3C0-445B-B4B4-41028F72F120}"/>
            </a:ext>
          </a:extLst>
        </xdr:cNvPr>
        <xdr:cNvSpPr txBox="1"/>
      </xdr:nvSpPr>
      <xdr:spPr>
        <a:xfrm>
          <a:off x="18980150" y="9492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57</xdr:row>
      <xdr:rowOff>98425</xdr:rowOff>
    </xdr:from>
    <xdr:ext cx="466090" cy="255270"/>
    <xdr:sp macro="" textlink="">
      <xdr:nvSpPr>
        <xdr:cNvPr id="618" name="n_2mainValue【学校施設】&#10;一人当たり面積">
          <a:extLst>
            <a:ext uri="{FF2B5EF4-FFF2-40B4-BE49-F238E27FC236}">
              <a16:creationId xmlns:a16="http://schemas.microsoft.com/office/drawing/2014/main" id="{4B4556BE-3D87-4B0C-8118-6BF862F6335A}"/>
            </a:ext>
          </a:extLst>
        </xdr:cNvPr>
        <xdr:cNvSpPr txBox="1"/>
      </xdr:nvSpPr>
      <xdr:spPr>
        <a:xfrm>
          <a:off x="18180050" y="95091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57</xdr:row>
      <xdr:rowOff>116205</xdr:rowOff>
    </xdr:from>
    <xdr:ext cx="466090" cy="259080"/>
    <xdr:sp macro="" textlink="">
      <xdr:nvSpPr>
        <xdr:cNvPr id="619" name="n_3mainValue【学校施設】&#10;一人当たり面積">
          <a:extLst>
            <a:ext uri="{FF2B5EF4-FFF2-40B4-BE49-F238E27FC236}">
              <a16:creationId xmlns:a16="http://schemas.microsoft.com/office/drawing/2014/main" id="{51F2ABAD-276C-4E57-B851-5C5F81673DBE}"/>
            </a:ext>
          </a:extLst>
        </xdr:cNvPr>
        <xdr:cNvSpPr txBox="1"/>
      </xdr:nvSpPr>
      <xdr:spPr>
        <a:xfrm>
          <a:off x="17386300" y="95269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57</xdr:row>
      <xdr:rowOff>136525</xdr:rowOff>
    </xdr:from>
    <xdr:ext cx="466090" cy="258445"/>
    <xdr:sp macro="" textlink="">
      <xdr:nvSpPr>
        <xdr:cNvPr id="620" name="n_4mainValue【学校施設】&#10;一人当たり面積">
          <a:extLst>
            <a:ext uri="{FF2B5EF4-FFF2-40B4-BE49-F238E27FC236}">
              <a16:creationId xmlns:a16="http://schemas.microsoft.com/office/drawing/2014/main" id="{EE300FD2-BB40-463C-82B7-7EF2F8674341}"/>
            </a:ext>
          </a:extLst>
        </xdr:cNvPr>
        <xdr:cNvSpPr txBox="1"/>
      </xdr:nvSpPr>
      <xdr:spPr>
        <a:xfrm>
          <a:off x="16592550" y="95472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C21E27D3-324D-499E-B345-D03F75397E29}"/>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86162DE9-AE90-436A-9587-294CD0482C87}"/>
            </a:ext>
          </a:extLst>
        </xdr:cNvPr>
        <xdr:cNvSpPr/>
      </xdr:nvSpPr>
      <xdr:spPr>
        <a:xfrm>
          <a:off x="11315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4B79AC18-11FE-4C5F-B827-CA1445E0DFAA}"/>
            </a:ext>
          </a:extLst>
        </xdr:cNvPr>
        <xdr:cNvSpPr/>
      </xdr:nvSpPr>
      <xdr:spPr>
        <a:xfrm>
          <a:off x="11315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AA8D5D49-E77D-4213-85B2-13B69DFE6DCD}"/>
            </a:ext>
          </a:extLst>
        </xdr:cNvPr>
        <xdr:cNvSpPr/>
      </xdr:nvSpPr>
      <xdr:spPr>
        <a:xfrm>
          <a:off x="122364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3E4A1B21-18BD-45D5-A339-2D4265279175}"/>
            </a:ext>
          </a:extLst>
        </xdr:cNvPr>
        <xdr:cNvSpPr/>
      </xdr:nvSpPr>
      <xdr:spPr>
        <a:xfrm>
          <a:off x="122364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3682F508-E95B-42C9-8A7B-F26ADE78E7EF}"/>
            </a:ext>
          </a:extLst>
        </xdr:cNvPr>
        <xdr:cNvSpPr/>
      </xdr:nvSpPr>
      <xdr:spPr>
        <a:xfrm>
          <a:off x="132651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35A3C2E0-5DC0-4AFC-A872-EAA6A1767FBE}"/>
            </a:ext>
          </a:extLst>
        </xdr:cNvPr>
        <xdr:cNvSpPr/>
      </xdr:nvSpPr>
      <xdr:spPr>
        <a:xfrm>
          <a:off x="132651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9D64B071-E4E4-4D20-BCC7-01D6F0B3EA7B}"/>
            </a:ext>
          </a:extLst>
        </xdr:cNvPr>
        <xdr:cNvSpPr/>
      </xdr:nvSpPr>
      <xdr:spPr>
        <a:xfrm>
          <a:off x="1120775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4640" cy="221615"/>
    <xdr:sp macro="" textlink="">
      <xdr:nvSpPr>
        <xdr:cNvPr id="629" name="テキスト ボックス 628">
          <a:extLst>
            <a:ext uri="{FF2B5EF4-FFF2-40B4-BE49-F238E27FC236}">
              <a16:creationId xmlns:a16="http://schemas.microsoft.com/office/drawing/2014/main" id="{C791F099-72BA-4FA6-B98E-09C1832FCD80}"/>
            </a:ext>
          </a:extLst>
        </xdr:cNvPr>
        <xdr:cNvSpPr txBox="1"/>
      </xdr:nvSpPr>
      <xdr:spPr>
        <a:xfrm>
          <a:off x="11169650" y="122936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F50D1F2C-9811-4117-A5EC-10482C73D045}"/>
            </a:ext>
          </a:extLst>
        </xdr:cNvPr>
        <xdr:cNvCxnSpPr/>
      </xdr:nvCxnSpPr>
      <xdr:spPr>
        <a:xfrm>
          <a:off x="11207750" y="14681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3550" cy="259080"/>
    <xdr:sp macro="" textlink="">
      <xdr:nvSpPr>
        <xdr:cNvPr id="631" name="テキスト ボックス 630">
          <a:extLst>
            <a:ext uri="{FF2B5EF4-FFF2-40B4-BE49-F238E27FC236}">
              <a16:creationId xmlns:a16="http://schemas.microsoft.com/office/drawing/2014/main" id="{76C44D90-8D0B-4C54-9856-E32510DC7F54}"/>
            </a:ext>
          </a:extLst>
        </xdr:cNvPr>
        <xdr:cNvSpPr txBox="1"/>
      </xdr:nvSpPr>
      <xdr:spPr>
        <a:xfrm>
          <a:off x="10797540" y="1453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83DA94C6-B64E-418E-B005-28B4298BBF50}"/>
            </a:ext>
          </a:extLst>
        </xdr:cNvPr>
        <xdr:cNvCxnSpPr/>
      </xdr:nvCxnSpPr>
      <xdr:spPr>
        <a:xfrm>
          <a:off x="11207750" y="14312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3550" cy="255270"/>
    <xdr:sp macro="" textlink="">
      <xdr:nvSpPr>
        <xdr:cNvPr id="633" name="テキスト ボックス 632">
          <a:extLst>
            <a:ext uri="{FF2B5EF4-FFF2-40B4-BE49-F238E27FC236}">
              <a16:creationId xmlns:a16="http://schemas.microsoft.com/office/drawing/2014/main" id="{E1E2AB30-1427-4A4B-AADE-464C29105096}"/>
            </a:ext>
          </a:extLst>
        </xdr:cNvPr>
        <xdr:cNvSpPr txBox="1"/>
      </xdr:nvSpPr>
      <xdr:spPr>
        <a:xfrm>
          <a:off x="10797540" y="14177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32CAD49F-37C2-4BA6-B7BF-5882502E18CD}"/>
            </a:ext>
          </a:extLst>
        </xdr:cNvPr>
        <xdr:cNvCxnSpPr/>
      </xdr:nvCxnSpPr>
      <xdr:spPr>
        <a:xfrm>
          <a:off x="11207750" y="13944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35" name="テキスト ボックス 634">
          <a:extLst>
            <a:ext uri="{FF2B5EF4-FFF2-40B4-BE49-F238E27FC236}">
              <a16:creationId xmlns:a16="http://schemas.microsoft.com/office/drawing/2014/main" id="{9C8F4349-8E0F-4606-BFAC-D39E5EBF1CA0}"/>
            </a:ext>
          </a:extLst>
        </xdr:cNvPr>
        <xdr:cNvSpPr txBox="1"/>
      </xdr:nvSpPr>
      <xdr:spPr>
        <a:xfrm>
          <a:off x="10842625" y="13808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072D5E26-83E8-41E3-9F52-FB202E4AED49}"/>
            </a:ext>
          </a:extLst>
        </xdr:cNvPr>
        <xdr:cNvCxnSpPr/>
      </xdr:nvCxnSpPr>
      <xdr:spPr>
        <a:xfrm>
          <a:off x="11207750" y="13576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7" name="テキスト ボックス 636">
          <a:extLst>
            <a:ext uri="{FF2B5EF4-FFF2-40B4-BE49-F238E27FC236}">
              <a16:creationId xmlns:a16="http://schemas.microsoft.com/office/drawing/2014/main" id="{033173EF-2D04-4F85-8A78-484D13BCE919}"/>
            </a:ext>
          </a:extLst>
        </xdr:cNvPr>
        <xdr:cNvSpPr txBox="1"/>
      </xdr:nvSpPr>
      <xdr:spPr>
        <a:xfrm>
          <a:off x="10842625" y="13440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DE35545A-E992-4CE6-9847-8A488687085F}"/>
            </a:ext>
          </a:extLst>
        </xdr:cNvPr>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270"/>
    <xdr:sp macro="" textlink="">
      <xdr:nvSpPr>
        <xdr:cNvPr id="639" name="テキスト ボックス 638">
          <a:extLst>
            <a:ext uri="{FF2B5EF4-FFF2-40B4-BE49-F238E27FC236}">
              <a16:creationId xmlns:a16="http://schemas.microsoft.com/office/drawing/2014/main" id="{F69E018E-F2A1-41AE-85B1-5962015F5E54}"/>
            </a:ext>
          </a:extLst>
        </xdr:cNvPr>
        <xdr:cNvSpPr txBox="1"/>
      </xdr:nvSpPr>
      <xdr:spPr>
        <a:xfrm>
          <a:off x="10842625" y="130721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E6D58B7C-07E0-4538-AD80-D6E0B2127B15}"/>
            </a:ext>
          </a:extLst>
        </xdr:cNvPr>
        <xdr:cNvCxnSpPr/>
      </xdr:nvCxnSpPr>
      <xdr:spPr>
        <a:xfrm>
          <a:off x="11207750" y="12846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41" name="テキスト ボックス 640">
          <a:extLst>
            <a:ext uri="{FF2B5EF4-FFF2-40B4-BE49-F238E27FC236}">
              <a16:creationId xmlns:a16="http://schemas.microsoft.com/office/drawing/2014/main" id="{A2B2FE34-E30F-4CEE-BBDD-2BF3E5D04571}"/>
            </a:ext>
          </a:extLst>
        </xdr:cNvPr>
        <xdr:cNvSpPr txBox="1"/>
      </xdr:nvSpPr>
      <xdr:spPr>
        <a:xfrm>
          <a:off x="10842625" y="12710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5F6D401A-890B-4A06-8A77-823C1C767C47}"/>
            </a:ext>
          </a:extLst>
        </xdr:cNvPr>
        <xdr:cNvCxnSpPr/>
      </xdr:nvCxnSpPr>
      <xdr:spPr>
        <a:xfrm>
          <a:off x="11207750" y="1247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280" cy="259080"/>
    <xdr:sp macro="" textlink="">
      <xdr:nvSpPr>
        <xdr:cNvPr id="643" name="テキスト ボックス 642">
          <a:extLst>
            <a:ext uri="{FF2B5EF4-FFF2-40B4-BE49-F238E27FC236}">
              <a16:creationId xmlns:a16="http://schemas.microsoft.com/office/drawing/2014/main" id="{640DCFE4-78A6-4BD9-84DF-4E2119CCD230}"/>
            </a:ext>
          </a:extLst>
        </xdr:cNvPr>
        <xdr:cNvSpPr txBox="1"/>
      </xdr:nvSpPr>
      <xdr:spPr>
        <a:xfrm>
          <a:off x="10906760" y="123418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2D3D7684-74C2-4547-AA3F-627E80B45534}"/>
            </a:ext>
          </a:extLst>
        </xdr:cNvPr>
        <xdr:cNvSpPr/>
      </xdr:nvSpPr>
      <xdr:spPr>
        <a:xfrm>
          <a:off x="1120775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144780</xdr:rowOff>
    </xdr:from>
    <xdr:to>
      <xdr:col>85</xdr:col>
      <xdr:colOff>126365</xdr:colOff>
      <xdr:row>86</xdr:row>
      <xdr:rowOff>114300</xdr:rowOff>
    </xdr:to>
    <xdr:cxnSp macro="">
      <xdr:nvCxnSpPr>
        <xdr:cNvPr id="645" name="直線コネクタ 644">
          <a:extLst>
            <a:ext uri="{FF2B5EF4-FFF2-40B4-BE49-F238E27FC236}">
              <a16:creationId xmlns:a16="http://schemas.microsoft.com/office/drawing/2014/main" id="{87CAB67C-7FCB-49B7-9F22-73F853432472}"/>
            </a:ext>
          </a:extLst>
        </xdr:cNvPr>
        <xdr:cNvCxnSpPr/>
      </xdr:nvCxnSpPr>
      <xdr:spPr>
        <a:xfrm flipV="1">
          <a:off x="14699615" y="13022580"/>
          <a:ext cx="0" cy="1290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646" name="【児童館】&#10;有形固定資産減価償却率最小値テキスト">
          <a:extLst>
            <a:ext uri="{FF2B5EF4-FFF2-40B4-BE49-F238E27FC236}">
              <a16:creationId xmlns:a16="http://schemas.microsoft.com/office/drawing/2014/main" id="{35636F16-4801-4EDD-B41F-A14FA6BE2B32}"/>
            </a:ext>
          </a:extLst>
        </xdr:cNvPr>
        <xdr:cNvSpPr txBox="1"/>
      </xdr:nvSpPr>
      <xdr:spPr>
        <a:xfrm>
          <a:off x="14738350" y="14316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180EE8A3-1AF1-4281-A926-3733F78F5C37}"/>
            </a:ext>
          </a:extLst>
        </xdr:cNvPr>
        <xdr:cNvCxnSpPr/>
      </xdr:nvCxnSpPr>
      <xdr:spPr>
        <a:xfrm>
          <a:off x="14611350" y="14312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91440</xdr:rowOff>
    </xdr:from>
    <xdr:ext cx="405130" cy="259080"/>
    <xdr:sp macro="" textlink="">
      <xdr:nvSpPr>
        <xdr:cNvPr id="648" name="【児童館】&#10;有形固定資産減価償却率最大値テキスト">
          <a:extLst>
            <a:ext uri="{FF2B5EF4-FFF2-40B4-BE49-F238E27FC236}">
              <a16:creationId xmlns:a16="http://schemas.microsoft.com/office/drawing/2014/main" id="{C0EFEE4B-265F-4C36-8212-CE060F009A8D}"/>
            </a:ext>
          </a:extLst>
        </xdr:cNvPr>
        <xdr:cNvSpPr txBox="1"/>
      </xdr:nvSpPr>
      <xdr:spPr>
        <a:xfrm>
          <a:off x="14738350" y="12804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B7AB275A-3196-4D4E-9F18-DDA7F385CCD2}"/>
            </a:ext>
          </a:extLst>
        </xdr:cNvPr>
        <xdr:cNvCxnSpPr/>
      </xdr:nvCxnSpPr>
      <xdr:spPr>
        <a:xfrm>
          <a:off x="14611350" y="13022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57785</xdr:rowOff>
    </xdr:from>
    <xdr:ext cx="405130" cy="259080"/>
    <xdr:sp macro="" textlink="">
      <xdr:nvSpPr>
        <xdr:cNvPr id="650" name="【児童館】&#10;有形固定資産減価償却率平均値テキスト">
          <a:extLst>
            <a:ext uri="{FF2B5EF4-FFF2-40B4-BE49-F238E27FC236}">
              <a16:creationId xmlns:a16="http://schemas.microsoft.com/office/drawing/2014/main" id="{2C297CDC-E04F-46E4-945A-AC8B2AB779A4}"/>
            </a:ext>
          </a:extLst>
        </xdr:cNvPr>
        <xdr:cNvSpPr txBox="1"/>
      </xdr:nvSpPr>
      <xdr:spPr>
        <a:xfrm>
          <a:off x="14738350" y="135959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EC61C1F5-9470-4B84-BFA8-710A6CC1F96A}"/>
            </a:ext>
          </a:extLst>
        </xdr:cNvPr>
        <xdr:cNvSpPr/>
      </xdr:nvSpPr>
      <xdr:spPr>
        <a:xfrm>
          <a:off x="14649450" y="137382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03827B4D-B0B1-41B8-B04B-6CC645EBA4FF}"/>
            </a:ext>
          </a:extLst>
        </xdr:cNvPr>
        <xdr:cNvSpPr/>
      </xdr:nvSpPr>
      <xdr:spPr>
        <a:xfrm>
          <a:off x="13887450" y="1372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0E0553D0-FDC5-4245-A008-905F39F0CE4C}"/>
            </a:ext>
          </a:extLst>
        </xdr:cNvPr>
        <xdr:cNvSpPr/>
      </xdr:nvSpPr>
      <xdr:spPr>
        <a:xfrm>
          <a:off x="13093700" y="1372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2540</xdr:rowOff>
    </xdr:from>
    <xdr:to>
      <xdr:col>72</xdr:col>
      <xdr:colOff>38100</xdr:colOff>
      <xdr:row>83</xdr:row>
      <xdr:rowOff>104140</xdr:rowOff>
    </xdr:to>
    <xdr:sp macro="" textlink="">
      <xdr:nvSpPr>
        <xdr:cNvPr id="654" name="フローチャート: 判断 653">
          <a:extLst>
            <a:ext uri="{FF2B5EF4-FFF2-40B4-BE49-F238E27FC236}">
              <a16:creationId xmlns:a16="http://schemas.microsoft.com/office/drawing/2014/main" id="{F635231A-D5CE-4279-9C2B-19C06436BE7F}"/>
            </a:ext>
          </a:extLst>
        </xdr:cNvPr>
        <xdr:cNvSpPr/>
      </xdr:nvSpPr>
      <xdr:spPr>
        <a:xfrm>
          <a:off x="12299950" y="13705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114935</xdr:rowOff>
    </xdr:from>
    <xdr:to>
      <xdr:col>67</xdr:col>
      <xdr:colOff>101600</xdr:colOff>
      <xdr:row>83</xdr:row>
      <xdr:rowOff>45085</xdr:rowOff>
    </xdr:to>
    <xdr:sp macro="" textlink="">
      <xdr:nvSpPr>
        <xdr:cNvPr id="655" name="フローチャート: 判断 654">
          <a:extLst>
            <a:ext uri="{FF2B5EF4-FFF2-40B4-BE49-F238E27FC236}">
              <a16:creationId xmlns:a16="http://schemas.microsoft.com/office/drawing/2014/main" id="{FF49ACAC-22C5-4FB4-94F7-C696F8B490B6}"/>
            </a:ext>
          </a:extLst>
        </xdr:cNvPr>
        <xdr:cNvSpPr/>
      </xdr:nvSpPr>
      <xdr:spPr>
        <a:xfrm>
          <a:off x="11487150" y="136531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6" name="テキスト ボックス 655">
          <a:extLst>
            <a:ext uri="{FF2B5EF4-FFF2-40B4-BE49-F238E27FC236}">
              <a16:creationId xmlns:a16="http://schemas.microsoft.com/office/drawing/2014/main" id="{729DFB14-524E-46E2-A2EB-034B6BEB1AAA}"/>
            </a:ext>
          </a:extLst>
        </xdr:cNvPr>
        <xdr:cNvSpPr txBox="1"/>
      </xdr:nvSpPr>
      <xdr:spPr>
        <a:xfrm>
          <a:off x="1452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DF80F2EE-1DD5-4B9E-8583-46B65A7EF89D}"/>
            </a:ext>
          </a:extLst>
        </xdr:cNvPr>
        <xdr:cNvSpPr txBox="1"/>
      </xdr:nvSpPr>
      <xdr:spPr>
        <a:xfrm>
          <a:off x="13766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D49B052A-024C-4669-B5D6-BA0A2C957E88}"/>
            </a:ext>
          </a:extLst>
        </xdr:cNvPr>
        <xdr:cNvSpPr txBox="1"/>
      </xdr:nvSpPr>
      <xdr:spPr>
        <a:xfrm>
          <a:off x="12973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83649283-3E45-4A94-B6D2-CBE4C15C5165}"/>
            </a:ext>
          </a:extLst>
        </xdr:cNvPr>
        <xdr:cNvSpPr txBox="1"/>
      </xdr:nvSpPr>
      <xdr:spPr>
        <a:xfrm>
          <a:off x="12172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0" name="テキスト ボックス 659">
          <a:extLst>
            <a:ext uri="{FF2B5EF4-FFF2-40B4-BE49-F238E27FC236}">
              <a16:creationId xmlns:a16="http://schemas.microsoft.com/office/drawing/2014/main" id="{D6A8C776-1714-48D4-AB2B-C682DEADEDC3}"/>
            </a:ext>
          </a:extLst>
        </xdr:cNvPr>
        <xdr:cNvSpPr txBox="1"/>
      </xdr:nvSpPr>
      <xdr:spPr>
        <a:xfrm>
          <a:off x="11366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168275</xdr:rowOff>
    </xdr:from>
    <xdr:to>
      <xdr:col>85</xdr:col>
      <xdr:colOff>177800</xdr:colOff>
      <xdr:row>84</xdr:row>
      <xdr:rowOff>98425</xdr:rowOff>
    </xdr:to>
    <xdr:sp macro="" textlink="">
      <xdr:nvSpPr>
        <xdr:cNvPr id="661" name="楕円 660">
          <a:extLst>
            <a:ext uri="{FF2B5EF4-FFF2-40B4-BE49-F238E27FC236}">
              <a16:creationId xmlns:a16="http://schemas.microsoft.com/office/drawing/2014/main" id="{547EC27B-EC6E-4B4C-9C45-650520B48190}"/>
            </a:ext>
          </a:extLst>
        </xdr:cNvPr>
        <xdr:cNvSpPr/>
      </xdr:nvSpPr>
      <xdr:spPr>
        <a:xfrm>
          <a:off x="14649450" y="138652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146685</xdr:rowOff>
    </xdr:from>
    <xdr:ext cx="405130" cy="255270"/>
    <xdr:sp macro="" textlink="">
      <xdr:nvSpPr>
        <xdr:cNvPr id="662" name="【児童館】&#10;有形固定資産減価償却率該当値テキスト">
          <a:extLst>
            <a:ext uri="{FF2B5EF4-FFF2-40B4-BE49-F238E27FC236}">
              <a16:creationId xmlns:a16="http://schemas.microsoft.com/office/drawing/2014/main" id="{FBDC1693-8D5D-44B1-87A0-6A019D2AB921}"/>
            </a:ext>
          </a:extLst>
        </xdr:cNvPr>
        <xdr:cNvSpPr txBox="1"/>
      </xdr:nvSpPr>
      <xdr:spPr>
        <a:xfrm>
          <a:off x="14738350" y="138499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111125</xdr:rowOff>
    </xdr:from>
    <xdr:to>
      <xdr:col>81</xdr:col>
      <xdr:colOff>101600</xdr:colOff>
      <xdr:row>84</xdr:row>
      <xdr:rowOff>41275</xdr:rowOff>
    </xdr:to>
    <xdr:sp macro="" textlink="">
      <xdr:nvSpPr>
        <xdr:cNvPr id="663" name="楕円 662">
          <a:extLst>
            <a:ext uri="{FF2B5EF4-FFF2-40B4-BE49-F238E27FC236}">
              <a16:creationId xmlns:a16="http://schemas.microsoft.com/office/drawing/2014/main" id="{75C07A57-45A9-47ED-94B2-3FB809270833}"/>
            </a:ext>
          </a:extLst>
        </xdr:cNvPr>
        <xdr:cNvSpPr/>
      </xdr:nvSpPr>
      <xdr:spPr>
        <a:xfrm>
          <a:off x="13887450" y="138144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161925</xdr:rowOff>
    </xdr:from>
    <xdr:to>
      <xdr:col>85</xdr:col>
      <xdr:colOff>127000</xdr:colOff>
      <xdr:row>84</xdr:row>
      <xdr:rowOff>47625</xdr:rowOff>
    </xdr:to>
    <xdr:cxnSp macro="">
      <xdr:nvCxnSpPr>
        <xdr:cNvPr id="664" name="直線コネクタ 663">
          <a:extLst>
            <a:ext uri="{FF2B5EF4-FFF2-40B4-BE49-F238E27FC236}">
              <a16:creationId xmlns:a16="http://schemas.microsoft.com/office/drawing/2014/main" id="{138A44ED-F4CF-4508-A8A3-28A97E48BD0B}"/>
            </a:ext>
          </a:extLst>
        </xdr:cNvPr>
        <xdr:cNvCxnSpPr/>
      </xdr:nvCxnSpPr>
      <xdr:spPr>
        <a:xfrm>
          <a:off x="13938250" y="13865225"/>
          <a:ext cx="762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53975</xdr:rowOff>
    </xdr:from>
    <xdr:to>
      <xdr:col>76</xdr:col>
      <xdr:colOff>165100</xdr:colOff>
      <xdr:row>83</xdr:row>
      <xdr:rowOff>155575</xdr:rowOff>
    </xdr:to>
    <xdr:sp macro="" textlink="">
      <xdr:nvSpPr>
        <xdr:cNvPr id="665" name="楕円 664">
          <a:extLst>
            <a:ext uri="{FF2B5EF4-FFF2-40B4-BE49-F238E27FC236}">
              <a16:creationId xmlns:a16="http://schemas.microsoft.com/office/drawing/2014/main" id="{4E4E61D2-77C9-408F-8D72-F0C334AD9C66}"/>
            </a:ext>
          </a:extLst>
        </xdr:cNvPr>
        <xdr:cNvSpPr/>
      </xdr:nvSpPr>
      <xdr:spPr>
        <a:xfrm>
          <a:off x="13093700" y="1375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104775</xdr:rowOff>
    </xdr:from>
    <xdr:to>
      <xdr:col>81</xdr:col>
      <xdr:colOff>50800</xdr:colOff>
      <xdr:row>83</xdr:row>
      <xdr:rowOff>161925</xdr:rowOff>
    </xdr:to>
    <xdr:cxnSp macro="">
      <xdr:nvCxnSpPr>
        <xdr:cNvPr id="666" name="直線コネクタ 665">
          <a:extLst>
            <a:ext uri="{FF2B5EF4-FFF2-40B4-BE49-F238E27FC236}">
              <a16:creationId xmlns:a16="http://schemas.microsoft.com/office/drawing/2014/main" id="{B8E3BAB9-4694-460F-9940-0809651130FD}"/>
            </a:ext>
          </a:extLst>
        </xdr:cNvPr>
        <xdr:cNvCxnSpPr/>
      </xdr:nvCxnSpPr>
      <xdr:spPr>
        <a:xfrm>
          <a:off x="13144500" y="13808075"/>
          <a:ext cx="7937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168275</xdr:rowOff>
    </xdr:from>
    <xdr:to>
      <xdr:col>72</xdr:col>
      <xdr:colOff>38100</xdr:colOff>
      <xdr:row>83</xdr:row>
      <xdr:rowOff>98425</xdr:rowOff>
    </xdr:to>
    <xdr:sp macro="" textlink="">
      <xdr:nvSpPr>
        <xdr:cNvPr id="667" name="楕円 666">
          <a:extLst>
            <a:ext uri="{FF2B5EF4-FFF2-40B4-BE49-F238E27FC236}">
              <a16:creationId xmlns:a16="http://schemas.microsoft.com/office/drawing/2014/main" id="{7D32914F-0EF9-41C5-A5EF-CB67F170B792}"/>
            </a:ext>
          </a:extLst>
        </xdr:cNvPr>
        <xdr:cNvSpPr/>
      </xdr:nvSpPr>
      <xdr:spPr>
        <a:xfrm>
          <a:off x="12299950" y="137001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47625</xdr:rowOff>
    </xdr:from>
    <xdr:to>
      <xdr:col>76</xdr:col>
      <xdr:colOff>114300</xdr:colOff>
      <xdr:row>83</xdr:row>
      <xdr:rowOff>104775</xdr:rowOff>
    </xdr:to>
    <xdr:cxnSp macro="">
      <xdr:nvCxnSpPr>
        <xdr:cNvPr id="668" name="直線コネクタ 667">
          <a:extLst>
            <a:ext uri="{FF2B5EF4-FFF2-40B4-BE49-F238E27FC236}">
              <a16:creationId xmlns:a16="http://schemas.microsoft.com/office/drawing/2014/main" id="{C617E26A-364D-41C2-981D-978287FF4F9E}"/>
            </a:ext>
          </a:extLst>
        </xdr:cNvPr>
        <xdr:cNvCxnSpPr/>
      </xdr:nvCxnSpPr>
      <xdr:spPr>
        <a:xfrm>
          <a:off x="12344400" y="13750925"/>
          <a:ext cx="8001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111125</xdr:rowOff>
    </xdr:from>
    <xdr:to>
      <xdr:col>67</xdr:col>
      <xdr:colOff>101600</xdr:colOff>
      <xdr:row>83</xdr:row>
      <xdr:rowOff>41275</xdr:rowOff>
    </xdr:to>
    <xdr:sp macro="" textlink="">
      <xdr:nvSpPr>
        <xdr:cNvPr id="669" name="楕円 668">
          <a:extLst>
            <a:ext uri="{FF2B5EF4-FFF2-40B4-BE49-F238E27FC236}">
              <a16:creationId xmlns:a16="http://schemas.microsoft.com/office/drawing/2014/main" id="{8181CB8C-459B-4DD2-B1F9-4626D8B4169A}"/>
            </a:ext>
          </a:extLst>
        </xdr:cNvPr>
        <xdr:cNvSpPr/>
      </xdr:nvSpPr>
      <xdr:spPr>
        <a:xfrm>
          <a:off x="11487150" y="136493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161925</xdr:rowOff>
    </xdr:from>
    <xdr:to>
      <xdr:col>71</xdr:col>
      <xdr:colOff>177800</xdr:colOff>
      <xdr:row>83</xdr:row>
      <xdr:rowOff>47625</xdr:rowOff>
    </xdr:to>
    <xdr:cxnSp macro="">
      <xdr:nvCxnSpPr>
        <xdr:cNvPr id="670" name="直線コネクタ 669">
          <a:extLst>
            <a:ext uri="{FF2B5EF4-FFF2-40B4-BE49-F238E27FC236}">
              <a16:creationId xmlns:a16="http://schemas.microsoft.com/office/drawing/2014/main" id="{07BA9859-04D6-481F-BC7D-630028BE331A}"/>
            </a:ext>
          </a:extLst>
        </xdr:cNvPr>
        <xdr:cNvCxnSpPr/>
      </xdr:nvCxnSpPr>
      <xdr:spPr>
        <a:xfrm>
          <a:off x="11537950" y="13700125"/>
          <a:ext cx="8064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143510</xdr:rowOff>
    </xdr:from>
    <xdr:ext cx="405130" cy="255270"/>
    <xdr:sp macro="" textlink="">
      <xdr:nvSpPr>
        <xdr:cNvPr id="671" name="n_1aveValue【児童館】&#10;有形固定資産減価償却率">
          <a:extLst>
            <a:ext uri="{FF2B5EF4-FFF2-40B4-BE49-F238E27FC236}">
              <a16:creationId xmlns:a16="http://schemas.microsoft.com/office/drawing/2014/main" id="{78FBD143-EB84-4D4C-92ED-63791ECEEDF6}"/>
            </a:ext>
          </a:extLst>
        </xdr:cNvPr>
        <xdr:cNvSpPr txBox="1"/>
      </xdr:nvSpPr>
      <xdr:spPr>
        <a:xfrm>
          <a:off x="13742035" y="135166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135890</xdr:rowOff>
    </xdr:from>
    <xdr:ext cx="401320" cy="259080"/>
    <xdr:sp macro="" textlink="">
      <xdr:nvSpPr>
        <xdr:cNvPr id="672" name="n_2aveValue【児童館】&#10;有形固定資産減価償却率">
          <a:extLst>
            <a:ext uri="{FF2B5EF4-FFF2-40B4-BE49-F238E27FC236}">
              <a16:creationId xmlns:a16="http://schemas.microsoft.com/office/drawing/2014/main" id="{C3E97DBA-D24B-419A-93DF-3A922462A3DA}"/>
            </a:ext>
          </a:extLst>
        </xdr:cNvPr>
        <xdr:cNvSpPr txBox="1"/>
      </xdr:nvSpPr>
      <xdr:spPr>
        <a:xfrm>
          <a:off x="12960985" y="135089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83</xdr:row>
      <xdr:rowOff>95250</xdr:rowOff>
    </xdr:from>
    <xdr:ext cx="401320" cy="259080"/>
    <xdr:sp macro="" textlink="">
      <xdr:nvSpPr>
        <xdr:cNvPr id="673" name="n_3aveValue【児童館】&#10;有形固定資産減価償却率">
          <a:extLst>
            <a:ext uri="{FF2B5EF4-FFF2-40B4-BE49-F238E27FC236}">
              <a16:creationId xmlns:a16="http://schemas.microsoft.com/office/drawing/2014/main" id="{55985516-71E8-4D4D-A1BB-7E61EB45BC63}"/>
            </a:ext>
          </a:extLst>
        </xdr:cNvPr>
        <xdr:cNvSpPr txBox="1"/>
      </xdr:nvSpPr>
      <xdr:spPr>
        <a:xfrm>
          <a:off x="12167235" y="137985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36195</xdr:rowOff>
    </xdr:from>
    <xdr:ext cx="401320" cy="259080"/>
    <xdr:sp macro="" textlink="">
      <xdr:nvSpPr>
        <xdr:cNvPr id="674" name="n_4aveValue【児童館】&#10;有形固定資産減価償却率">
          <a:extLst>
            <a:ext uri="{FF2B5EF4-FFF2-40B4-BE49-F238E27FC236}">
              <a16:creationId xmlns:a16="http://schemas.microsoft.com/office/drawing/2014/main" id="{38A89776-2CEF-4D3E-BB1E-150E077B1879}"/>
            </a:ext>
          </a:extLst>
        </xdr:cNvPr>
        <xdr:cNvSpPr txBox="1"/>
      </xdr:nvSpPr>
      <xdr:spPr>
        <a:xfrm>
          <a:off x="11354435" y="137394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32385</xdr:rowOff>
    </xdr:from>
    <xdr:ext cx="405130" cy="255270"/>
    <xdr:sp macro="" textlink="">
      <xdr:nvSpPr>
        <xdr:cNvPr id="675" name="n_1mainValue【児童館】&#10;有形固定資産減価償却率">
          <a:extLst>
            <a:ext uri="{FF2B5EF4-FFF2-40B4-BE49-F238E27FC236}">
              <a16:creationId xmlns:a16="http://schemas.microsoft.com/office/drawing/2014/main" id="{9ACF702D-47B5-44E1-A0AE-235C0FDF955B}"/>
            </a:ext>
          </a:extLst>
        </xdr:cNvPr>
        <xdr:cNvSpPr txBox="1"/>
      </xdr:nvSpPr>
      <xdr:spPr>
        <a:xfrm>
          <a:off x="13742035" y="139007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146685</xdr:rowOff>
    </xdr:from>
    <xdr:ext cx="401320" cy="255270"/>
    <xdr:sp macro="" textlink="">
      <xdr:nvSpPr>
        <xdr:cNvPr id="676" name="n_2mainValue【児童館】&#10;有形固定資産減価償却率">
          <a:extLst>
            <a:ext uri="{FF2B5EF4-FFF2-40B4-BE49-F238E27FC236}">
              <a16:creationId xmlns:a16="http://schemas.microsoft.com/office/drawing/2014/main" id="{D29B4FCC-82D1-481E-A514-21EEA545D48F}"/>
            </a:ext>
          </a:extLst>
        </xdr:cNvPr>
        <xdr:cNvSpPr txBox="1"/>
      </xdr:nvSpPr>
      <xdr:spPr>
        <a:xfrm>
          <a:off x="12960985" y="138499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81</xdr:row>
      <xdr:rowOff>114935</xdr:rowOff>
    </xdr:from>
    <xdr:ext cx="401320" cy="259080"/>
    <xdr:sp macro="" textlink="">
      <xdr:nvSpPr>
        <xdr:cNvPr id="677" name="n_3mainValue【児童館】&#10;有形固定資産減価償却率">
          <a:extLst>
            <a:ext uri="{FF2B5EF4-FFF2-40B4-BE49-F238E27FC236}">
              <a16:creationId xmlns:a16="http://schemas.microsoft.com/office/drawing/2014/main" id="{BF637207-D539-41BA-8492-4543244D28AD}"/>
            </a:ext>
          </a:extLst>
        </xdr:cNvPr>
        <xdr:cNvSpPr txBox="1"/>
      </xdr:nvSpPr>
      <xdr:spPr>
        <a:xfrm>
          <a:off x="12167235" y="134880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81</xdr:row>
      <xdr:rowOff>57785</xdr:rowOff>
    </xdr:from>
    <xdr:ext cx="401320" cy="259080"/>
    <xdr:sp macro="" textlink="">
      <xdr:nvSpPr>
        <xdr:cNvPr id="678" name="n_4mainValue【児童館】&#10;有形固定資産減価償却率">
          <a:extLst>
            <a:ext uri="{FF2B5EF4-FFF2-40B4-BE49-F238E27FC236}">
              <a16:creationId xmlns:a16="http://schemas.microsoft.com/office/drawing/2014/main" id="{ACAEF084-6C2B-4549-AE12-79FC25FD6212}"/>
            </a:ext>
          </a:extLst>
        </xdr:cNvPr>
        <xdr:cNvSpPr txBox="1"/>
      </xdr:nvSpPr>
      <xdr:spPr>
        <a:xfrm>
          <a:off x="11354435" y="1343088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B50656D6-8B14-4D17-B9A0-A3D6881B8E9F}"/>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EF981D27-65E2-4A1A-BC7A-15440ACA3E8F}"/>
            </a:ext>
          </a:extLst>
        </xdr:cNvPr>
        <xdr:cNvSpPr/>
      </xdr:nvSpPr>
      <xdr:spPr>
        <a:xfrm>
          <a:off x="16586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2A78F96C-4109-4C39-AC00-7C44B130D08F}"/>
            </a:ext>
          </a:extLst>
        </xdr:cNvPr>
        <xdr:cNvSpPr/>
      </xdr:nvSpPr>
      <xdr:spPr>
        <a:xfrm>
          <a:off x="16586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7F89DC68-C62C-4801-B85F-ECC53BE41DE7}"/>
            </a:ext>
          </a:extLst>
        </xdr:cNvPr>
        <xdr:cNvSpPr/>
      </xdr:nvSpPr>
      <xdr:spPr>
        <a:xfrm>
          <a:off x="174879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D44D5CC1-F951-4565-B4B4-73FEB6EDC0A0}"/>
            </a:ext>
          </a:extLst>
        </xdr:cNvPr>
        <xdr:cNvSpPr/>
      </xdr:nvSpPr>
      <xdr:spPr>
        <a:xfrm>
          <a:off x="174879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387CE8F9-AFE4-4506-AFC8-F1CFA5C9081A}"/>
            </a:ext>
          </a:extLst>
        </xdr:cNvPr>
        <xdr:cNvSpPr/>
      </xdr:nvSpPr>
      <xdr:spPr>
        <a:xfrm>
          <a:off x="185166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94C09E11-6F4F-43D9-B5CC-A3D440F11070}"/>
            </a:ext>
          </a:extLst>
        </xdr:cNvPr>
        <xdr:cNvSpPr/>
      </xdr:nvSpPr>
      <xdr:spPr>
        <a:xfrm>
          <a:off x="185166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2A1F7B57-EA2D-4CE5-8F4B-1A2BF8D0721B}"/>
            </a:ext>
          </a:extLst>
        </xdr:cNvPr>
        <xdr:cNvSpPr/>
      </xdr:nvSpPr>
      <xdr:spPr>
        <a:xfrm>
          <a:off x="164592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075" cy="221615"/>
    <xdr:sp macro="" textlink="">
      <xdr:nvSpPr>
        <xdr:cNvPr id="687" name="テキスト ボックス 686">
          <a:extLst>
            <a:ext uri="{FF2B5EF4-FFF2-40B4-BE49-F238E27FC236}">
              <a16:creationId xmlns:a16="http://schemas.microsoft.com/office/drawing/2014/main" id="{15D2F8DF-069E-48EC-BAC7-596CF55A8984}"/>
            </a:ext>
          </a:extLst>
        </xdr:cNvPr>
        <xdr:cNvSpPr txBox="1"/>
      </xdr:nvSpPr>
      <xdr:spPr>
        <a:xfrm>
          <a:off x="16440150" y="122936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AF4B8C9A-703F-49CC-B748-B1257B2B29B0}"/>
            </a:ext>
          </a:extLst>
        </xdr:cNvPr>
        <xdr:cNvCxnSpPr/>
      </xdr:nvCxnSpPr>
      <xdr:spPr>
        <a:xfrm>
          <a:off x="164592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89" name="直線コネクタ 688">
          <a:extLst>
            <a:ext uri="{FF2B5EF4-FFF2-40B4-BE49-F238E27FC236}">
              <a16:creationId xmlns:a16="http://schemas.microsoft.com/office/drawing/2014/main" id="{6BABDBCB-D69A-4FE5-90A0-3D4F2643580C}"/>
            </a:ext>
          </a:extLst>
        </xdr:cNvPr>
        <xdr:cNvCxnSpPr/>
      </xdr:nvCxnSpPr>
      <xdr:spPr>
        <a:xfrm>
          <a:off x="16459200" y="143611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3550" cy="259080"/>
    <xdr:sp macro="" textlink="">
      <xdr:nvSpPr>
        <xdr:cNvPr id="690" name="テキスト ボックス 689">
          <a:extLst>
            <a:ext uri="{FF2B5EF4-FFF2-40B4-BE49-F238E27FC236}">
              <a16:creationId xmlns:a16="http://schemas.microsoft.com/office/drawing/2014/main" id="{36E1F7DC-5B48-4072-8498-32F7D0096CF5}"/>
            </a:ext>
          </a:extLst>
        </xdr:cNvPr>
        <xdr:cNvSpPr txBox="1"/>
      </xdr:nvSpPr>
      <xdr:spPr>
        <a:xfrm>
          <a:off x="16048990" y="142252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91" name="直線コネクタ 690">
          <a:extLst>
            <a:ext uri="{FF2B5EF4-FFF2-40B4-BE49-F238E27FC236}">
              <a16:creationId xmlns:a16="http://schemas.microsoft.com/office/drawing/2014/main" id="{8AF4D017-1A86-466D-B6B0-A6D38ED2F853}"/>
            </a:ext>
          </a:extLst>
        </xdr:cNvPr>
        <xdr:cNvCxnSpPr/>
      </xdr:nvCxnSpPr>
      <xdr:spPr>
        <a:xfrm>
          <a:off x="16459200" y="140468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3550" cy="255270"/>
    <xdr:sp macro="" textlink="">
      <xdr:nvSpPr>
        <xdr:cNvPr id="692" name="テキスト ボックス 691">
          <a:extLst>
            <a:ext uri="{FF2B5EF4-FFF2-40B4-BE49-F238E27FC236}">
              <a16:creationId xmlns:a16="http://schemas.microsoft.com/office/drawing/2014/main" id="{3F48A491-9E4F-4F75-82A4-CA08A31D79BA}"/>
            </a:ext>
          </a:extLst>
        </xdr:cNvPr>
        <xdr:cNvSpPr txBox="1"/>
      </xdr:nvSpPr>
      <xdr:spPr>
        <a:xfrm>
          <a:off x="16048990" y="1391094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3" name="直線コネクタ 692">
          <a:extLst>
            <a:ext uri="{FF2B5EF4-FFF2-40B4-BE49-F238E27FC236}">
              <a16:creationId xmlns:a16="http://schemas.microsoft.com/office/drawing/2014/main" id="{ADCD0D90-DA43-48BF-BA9A-0B8E92D85CD9}"/>
            </a:ext>
          </a:extLst>
        </xdr:cNvPr>
        <xdr:cNvCxnSpPr/>
      </xdr:nvCxnSpPr>
      <xdr:spPr>
        <a:xfrm>
          <a:off x="16459200" y="1373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3550" cy="259080"/>
    <xdr:sp macro="" textlink="">
      <xdr:nvSpPr>
        <xdr:cNvPr id="694" name="テキスト ボックス 693">
          <a:extLst>
            <a:ext uri="{FF2B5EF4-FFF2-40B4-BE49-F238E27FC236}">
              <a16:creationId xmlns:a16="http://schemas.microsoft.com/office/drawing/2014/main" id="{784B9477-7589-4E47-850F-AFD8E6A17B0C}"/>
            </a:ext>
          </a:extLst>
        </xdr:cNvPr>
        <xdr:cNvSpPr txBox="1"/>
      </xdr:nvSpPr>
      <xdr:spPr>
        <a:xfrm>
          <a:off x="16048990" y="135972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95" name="直線コネクタ 694">
          <a:extLst>
            <a:ext uri="{FF2B5EF4-FFF2-40B4-BE49-F238E27FC236}">
              <a16:creationId xmlns:a16="http://schemas.microsoft.com/office/drawing/2014/main" id="{AEA8B5EC-6CB4-4642-B623-E04A79533663}"/>
            </a:ext>
          </a:extLst>
        </xdr:cNvPr>
        <xdr:cNvCxnSpPr/>
      </xdr:nvCxnSpPr>
      <xdr:spPr>
        <a:xfrm>
          <a:off x="16459200" y="13419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3550" cy="255270"/>
    <xdr:sp macro="" textlink="">
      <xdr:nvSpPr>
        <xdr:cNvPr id="696" name="テキスト ボックス 695">
          <a:extLst>
            <a:ext uri="{FF2B5EF4-FFF2-40B4-BE49-F238E27FC236}">
              <a16:creationId xmlns:a16="http://schemas.microsoft.com/office/drawing/2014/main" id="{6736F221-8BD6-4F06-883A-8D066F0BAF6B}"/>
            </a:ext>
          </a:extLst>
        </xdr:cNvPr>
        <xdr:cNvSpPr txBox="1"/>
      </xdr:nvSpPr>
      <xdr:spPr>
        <a:xfrm>
          <a:off x="16048990" y="1328356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97" name="直線コネクタ 696">
          <a:extLst>
            <a:ext uri="{FF2B5EF4-FFF2-40B4-BE49-F238E27FC236}">
              <a16:creationId xmlns:a16="http://schemas.microsoft.com/office/drawing/2014/main" id="{B5A454E5-942D-4D1D-B0BA-CCB5C1ACB756}"/>
            </a:ext>
          </a:extLst>
        </xdr:cNvPr>
        <xdr:cNvCxnSpPr/>
      </xdr:nvCxnSpPr>
      <xdr:spPr>
        <a:xfrm>
          <a:off x="16459200" y="1310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3550" cy="259080"/>
    <xdr:sp macro="" textlink="">
      <xdr:nvSpPr>
        <xdr:cNvPr id="698" name="テキスト ボックス 697">
          <a:extLst>
            <a:ext uri="{FF2B5EF4-FFF2-40B4-BE49-F238E27FC236}">
              <a16:creationId xmlns:a16="http://schemas.microsoft.com/office/drawing/2014/main" id="{422CDF7C-7913-4B6E-95C5-859479B6C44F}"/>
            </a:ext>
          </a:extLst>
        </xdr:cNvPr>
        <xdr:cNvSpPr txBox="1"/>
      </xdr:nvSpPr>
      <xdr:spPr>
        <a:xfrm>
          <a:off x="16048990" y="129698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99" name="直線コネクタ 698">
          <a:extLst>
            <a:ext uri="{FF2B5EF4-FFF2-40B4-BE49-F238E27FC236}">
              <a16:creationId xmlns:a16="http://schemas.microsoft.com/office/drawing/2014/main" id="{8722C03D-B0D0-43C8-840D-074F3EB06A22}"/>
            </a:ext>
          </a:extLst>
        </xdr:cNvPr>
        <xdr:cNvCxnSpPr/>
      </xdr:nvCxnSpPr>
      <xdr:spPr>
        <a:xfrm>
          <a:off x="16459200" y="127914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3550" cy="259080"/>
    <xdr:sp macro="" textlink="">
      <xdr:nvSpPr>
        <xdr:cNvPr id="700" name="テキスト ボックス 699">
          <a:extLst>
            <a:ext uri="{FF2B5EF4-FFF2-40B4-BE49-F238E27FC236}">
              <a16:creationId xmlns:a16="http://schemas.microsoft.com/office/drawing/2014/main" id="{363201A7-07E7-4DE6-8A60-36427D48F63B}"/>
            </a:ext>
          </a:extLst>
        </xdr:cNvPr>
        <xdr:cNvSpPr txBox="1"/>
      </xdr:nvSpPr>
      <xdr:spPr>
        <a:xfrm>
          <a:off x="16048990" y="126555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CBAD0591-20F2-4E7C-AE37-167C0A4FCC16}"/>
            </a:ext>
          </a:extLst>
        </xdr:cNvPr>
        <xdr:cNvCxnSpPr/>
      </xdr:nvCxnSpPr>
      <xdr:spPr>
        <a:xfrm>
          <a:off x="164592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3550" cy="259080"/>
    <xdr:sp macro="" textlink="">
      <xdr:nvSpPr>
        <xdr:cNvPr id="702" name="テキスト ボックス 701">
          <a:extLst>
            <a:ext uri="{FF2B5EF4-FFF2-40B4-BE49-F238E27FC236}">
              <a16:creationId xmlns:a16="http://schemas.microsoft.com/office/drawing/2014/main" id="{AD7C93DB-9C7D-4C99-AD4F-478CDF29DAB4}"/>
            </a:ext>
          </a:extLst>
        </xdr:cNvPr>
        <xdr:cNvSpPr txBox="1"/>
      </xdr:nvSpPr>
      <xdr:spPr>
        <a:xfrm>
          <a:off x="16048990" y="12341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261A9188-0C30-4B36-A7C5-EDF76BF64F95}"/>
            </a:ext>
          </a:extLst>
        </xdr:cNvPr>
        <xdr:cNvSpPr/>
      </xdr:nvSpPr>
      <xdr:spPr>
        <a:xfrm>
          <a:off x="164592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38100</xdr:rowOff>
    </xdr:from>
    <xdr:to>
      <xdr:col>116</xdr:col>
      <xdr:colOff>62865</xdr:colOff>
      <xdr:row>86</xdr:row>
      <xdr:rowOff>152400</xdr:rowOff>
    </xdr:to>
    <xdr:cxnSp macro="">
      <xdr:nvCxnSpPr>
        <xdr:cNvPr id="704" name="直線コネクタ 703">
          <a:extLst>
            <a:ext uri="{FF2B5EF4-FFF2-40B4-BE49-F238E27FC236}">
              <a16:creationId xmlns:a16="http://schemas.microsoft.com/office/drawing/2014/main" id="{B07FD143-064C-4EC0-BAC6-4B88F2BD01BD}"/>
            </a:ext>
          </a:extLst>
        </xdr:cNvPr>
        <xdr:cNvCxnSpPr/>
      </xdr:nvCxnSpPr>
      <xdr:spPr>
        <a:xfrm flipV="1">
          <a:off x="19951065" y="12915900"/>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156210</xdr:rowOff>
    </xdr:from>
    <xdr:ext cx="469900" cy="255270"/>
    <xdr:sp macro="" textlink="">
      <xdr:nvSpPr>
        <xdr:cNvPr id="705" name="【児童館】&#10;一人当たり面積最小値テキスト">
          <a:extLst>
            <a:ext uri="{FF2B5EF4-FFF2-40B4-BE49-F238E27FC236}">
              <a16:creationId xmlns:a16="http://schemas.microsoft.com/office/drawing/2014/main" id="{20A0C7F5-5BA4-4F5C-8291-36D0E718357E}"/>
            </a:ext>
          </a:extLst>
        </xdr:cNvPr>
        <xdr:cNvSpPr txBox="1"/>
      </xdr:nvSpPr>
      <xdr:spPr>
        <a:xfrm>
          <a:off x="19989800" y="143548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029EAFE1-DEA9-4287-9D15-74F824384039}"/>
            </a:ext>
          </a:extLst>
        </xdr:cNvPr>
        <xdr:cNvCxnSpPr/>
      </xdr:nvCxnSpPr>
      <xdr:spPr>
        <a:xfrm>
          <a:off x="19881850" y="14351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156210</xdr:rowOff>
    </xdr:from>
    <xdr:ext cx="469900" cy="255270"/>
    <xdr:sp macro="" textlink="">
      <xdr:nvSpPr>
        <xdr:cNvPr id="707" name="【児童館】&#10;一人当たり面積最大値テキスト">
          <a:extLst>
            <a:ext uri="{FF2B5EF4-FFF2-40B4-BE49-F238E27FC236}">
              <a16:creationId xmlns:a16="http://schemas.microsoft.com/office/drawing/2014/main" id="{AFD2F400-7D55-4D4F-8D7A-68C9A275A8C2}"/>
            </a:ext>
          </a:extLst>
        </xdr:cNvPr>
        <xdr:cNvSpPr txBox="1"/>
      </xdr:nvSpPr>
      <xdr:spPr>
        <a:xfrm>
          <a:off x="19989800" y="127038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8CCB58C2-4800-4FA6-877F-FB7A2495E38F}"/>
            </a:ext>
          </a:extLst>
        </xdr:cNvPr>
        <xdr:cNvCxnSpPr/>
      </xdr:nvCxnSpPr>
      <xdr:spPr>
        <a:xfrm>
          <a:off x="19881850" y="12915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42545</xdr:rowOff>
    </xdr:from>
    <xdr:ext cx="469900" cy="255270"/>
    <xdr:sp macro="" textlink="">
      <xdr:nvSpPr>
        <xdr:cNvPr id="709" name="【児童館】&#10;一人当たり面積平均値テキスト">
          <a:extLst>
            <a:ext uri="{FF2B5EF4-FFF2-40B4-BE49-F238E27FC236}">
              <a16:creationId xmlns:a16="http://schemas.microsoft.com/office/drawing/2014/main" id="{732222DC-CED2-4074-B6BB-16B0861BF64F}"/>
            </a:ext>
          </a:extLst>
        </xdr:cNvPr>
        <xdr:cNvSpPr txBox="1"/>
      </xdr:nvSpPr>
      <xdr:spPr>
        <a:xfrm>
          <a:off x="19989800" y="1374584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19685</xdr:rowOff>
    </xdr:from>
    <xdr:to>
      <xdr:col>116</xdr:col>
      <xdr:colOff>114300</xdr:colOff>
      <xdr:row>84</xdr:row>
      <xdr:rowOff>121285</xdr:rowOff>
    </xdr:to>
    <xdr:sp macro="" textlink="">
      <xdr:nvSpPr>
        <xdr:cNvPr id="710" name="フローチャート: 判断 709">
          <a:extLst>
            <a:ext uri="{FF2B5EF4-FFF2-40B4-BE49-F238E27FC236}">
              <a16:creationId xmlns:a16="http://schemas.microsoft.com/office/drawing/2014/main" id="{AE3215AA-DD96-4641-8A3E-A95E69A5419C}"/>
            </a:ext>
          </a:extLst>
        </xdr:cNvPr>
        <xdr:cNvSpPr/>
      </xdr:nvSpPr>
      <xdr:spPr>
        <a:xfrm>
          <a:off x="19900900" y="1388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36195</xdr:rowOff>
    </xdr:from>
    <xdr:to>
      <xdr:col>112</xdr:col>
      <xdr:colOff>38100</xdr:colOff>
      <xdr:row>84</xdr:row>
      <xdr:rowOff>137795</xdr:rowOff>
    </xdr:to>
    <xdr:sp macro="" textlink="">
      <xdr:nvSpPr>
        <xdr:cNvPr id="711" name="フローチャート: 判断 710">
          <a:extLst>
            <a:ext uri="{FF2B5EF4-FFF2-40B4-BE49-F238E27FC236}">
              <a16:creationId xmlns:a16="http://schemas.microsoft.com/office/drawing/2014/main" id="{65B61B47-E8D3-4C34-8893-D3937CB3DD20}"/>
            </a:ext>
          </a:extLst>
        </xdr:cNvPr>
        <xdr:cNvSpPr/>
      </xdr:nvSpPr>
      <xdr:spPr>
        <a:xfrm>
          <a:off x="19157950" y="139045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36195</xdr:rowOff>
    </xdr:from>
    <xdr:to>
      <xdr:col>107</xdr:col>
      <xdr:colOff>101600</xdr:colOff>
      <xdr:row>84</xdr:row>
      <xdr:rowOff>137795</xdr:rowOff>
    </xdr:to>
    <xdr:sp macro="" textlink="">
      <xdr:nvSpPr>
        <xdr:cNvPr id="712" name="フローチャート: 判断 711">
          <a:extLst>
            <a:ext uri="{FF2B5EF4-FFF2-40B4-BE49-F238E27FC236}">
              <a16:creationId xmlns:a16="http://schemas.microsoft.com/office/drawing/2014/main" id="{90A0608C-AB0F-45B3-8D13-AE7D73E3205A}"/>
            </a:ext>
          </a:extLst>
        </xdr:cNvPr>
        <xdr:cNvSpPr/>
      </xdr:nvSpPr>
      <xdr:spPr>
        <a:xfrm>
          <a:off x="18345150" y="1390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52705</xdr:rowOff>
    </xdr:from>
    <xdr:to>
      <xdr:col>102</xdr:col>
      <xdr:colOff>165100</xdr:colOff>
      <xdr:row>84</xdr:row>
      <xdr:rowOff>154940</xdr:rowOff>
    </xdr:to>
    <xdr:sp macro="" textlink="">
      <xdr:nvSpPr>
        <xdr:cNvPr id="713" name="フローチャート: 判断 712">
          <a:extLst>
            <a:ext uri="{FF2B5EF4-FFF2-40B4-BE49-F238E27FC236}">
              <a16:creationId xmlns:a16="http://schemas.microsoft.com/office/drawing/2014/main" id="{99F2F681-4A7C-42F5-BBAB-1F2A371CDF78}"/>
            </a:ext>
          </a:extLst>
        </xdr:cNvPr>
        <xdr:cNvSpPr/>
      </xdr:nvSpPr>
      <xdr:spPr>
        <a:xfrm>
          <a:off x="17551400" y="13921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69215</xdr:rowOff>
    </xdr:from>
    <xdr:to>
      <xdr:col>98</xdr:col>
      <xdr:colOff>38100</xdr:colOff>
      <xdr:row>84</xdr:row>
      <xdr:rowOff>170815</xdr:rowOff>
    </xdr:to>
    <xdr:sp macro="" textlink="">
      <xdr:nvSpPr>
        <xdr:cNvPr id="714" name="フローチャート: 判断 713">
          <a:extLst>
            <a:ext uri="{FF2B5EF4-FFF2-40B4-BE49-F238E27FC236}">
              <a16:creationId xmlns:a16="http://schemas.microsoft.com/office/drawing/2014/main" id="{92B0F567-BF8A-4E7E-9265-5F80A30ECFDF}"/>
            </a:ext>
          </a:extLst>
        </xdr:cNvPr>
        <xdr:cNvSpPr/>
      </xdr:nvSpPr>
      <xdr:spPr>
        <a:xfrm>
          <a:off x="16757650" y="139376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B9E0E3BA-75C2-46B7-8ADA-53883AF2EA5D}"/>
            </a:ext>
          </a:extLst>
        </xdr:cNvPr>
        <xdr:cNvSpPr txBox="1"/>
      </xdr:nvSpPr>
      <xdr:spPr>
        <a:xfrm>
          <a:off x="19780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14F66402-2E4A-4237-A6D8-A724394A9989}"/>
            </a:ext>
          </a:extLst>
        </xdr:cNvPr>
        <xdr:cNvSpPr txBox="1"/>
      </xdr:nvSpPr>
      <xdr:spPr>
        <a:xfrm>
          <a:off x="19030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FA2914C4-EE2D-46DB-B017-211B0E323222}"/>
            </a:ext>
          </a:extLst>
        </xdr:cNvPr>
        <xdr:cNvSpPr txBox="1"/>
      </xdr:nvSpPr>
      <xdr:spPr>
        <a:xfrm>
          <a:off x="18224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8" name="テキスト ボックス 717">
          <a:extLst>
            <a:ext uri="{FF2B5EF4-FFF2-40B4-BE49-F238E27FC236}">
              <a16:creationId xmlns:a16="http://schemas.microsoft.com/office/drawing/2014/main" id="{4F6E6A36-CB03-4EC0-AF0D-665116028E4C}"/>
            </a:ext>
          </a:extLst>
        </xdr:cNvPr>
        <xdr:cNvSpPr txBox="1"/>
      </xdr:nvSpPr>
      <xdr:spPr>
        <a:xfrm>
          <a:off x="174307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E9D21890-9C18-4607-A268-0B27E87F0DDD}"/>
            </a:ext>
          </a:extLst>
        </xdr:cNvPr>
        <xdr:cNvSpPr txBox="1"/>
      </xdr:nvSpPr>
      <xdr:spPr>
        <a:xfrm>
          <a:off x="166306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36195</xdr:rowOff>
    </xdr:from>
    <xdr:to>
      <xdr:col>116</xdr:col>
      <xdr:colOff>114300</xdr:colOff>
      <xdr:row>86</xdr:row>
      <xdr:rowOff>137795</xdr:rowOff>
    </xdr:to>
    <xdr:sp macro="" textlink="">
      <xdr:nvSpPr>
        <xdr:cNvPr id="720" name="楕円 719">
          <a:extLst>
            <a:ext uri="{FF2B5EF4-FFF2-40B4-BE49-F238E27FC236}">
              <a16:creationId xmlns:a16="http://schemas.microsoft.com/office/drawing/2014/main" id="{ABBDD5E0-93E4-401A-8034-3EB5D1BDFBFE}"/>
            </a:ext>
          </a:extLst>
        </xdr:cNvPr>
        <xdr:cNvSpPr/>
      </xdr:nvSpPr>
      <xdr:spPr>
        <a:xfrm>
          <a:off x="199009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122555</xdr:rowOff>
    </xdr:from>
    <xdr:ext cx="469900" cy="255270"/>
    <xdr:sp macro="" textlink="">
      <xdr:nvSpPr>
        <xdr:cNvPr id="721" name="【児童館】&#10;一人当たり面積該当値テキスト">
          <a:extLst>
            <a:ext uri="{FF2B5EF4-FFF2-40B4-BE49-F238E27FC236}">
              <a16:creationId xmlns:a16="http://schemas.microsoft.com/office/drawing/2014/main" id="{C7DD32D2-DC34-430E-9D6E-4D411AF2EAF9}"/>
            </a:ext>
          </a:extLst>
        </xdr:cNvPr>
        <xdr:cNvSpPr txBox="1"/>
      </xdr:nvSpPr>
      <xdr:spPr>
        <a:xfrm>
          <a:off x="19989800" y="1415605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36195</xdr:rowOff>
    </xdr:from>
    <xdr:to>
      <xdr:col>112</xdr:col>
      <xdr:colOff>38100</xdr:colOff>
      <xdr:row>86</xdr:row>
      <xdr:rowOff>137795</xdr:rowOff>
    </xdr:to>
    <xdr:sp macro="" textlink="">
      <xdr:nvSpPr>
        <xdr:cNvPr id="722" name="楕円 721">
          <a:extLst>
            <a:ext uri="{FF2B5EF4-FFF2-40B4-BE49-F238E27FC236}">
              <a16:creationId xmlns:a16="http://schemas.microsoft.com/office/drawing/2014/main" id="{51A39A9A-89E5-40DA-8D42-4997C8899F11}"/>
            </a:ext>
          </a:extLst>
        </xdr:cNvPr>
        <xdr:cNvSpPr/>
      </xdr:nvSpPr>
      <xdr:spPr>
        <a:xfrm>
          <a:off x="19157950" y="142347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86995</xdr:rowOff>
    </xdr:from>
    <xdr:to>
      <xdr:col>116</xdr:col>
      <xdr:colOff>63500</xdr:colOff>
      <xdr:row>86</xdr:row>
      <xdr:rowOff>86995</xdr:rowOff>
    </xdr:to>
    <xdr:cxnSp macro="">
      <xdr:nvCxnSpPr>
        <xdr:cNvPr id="723" name="直線コネクタ 722">
          <a:extLst>
            <a:ext uri="{FF2B5EF4-FFF2-40B4-BE49-F238E27FC236}">
              <a16:creationId xmlns:a16="http://schemas.microsoft.com/office/drawing/2014/main" id="{1025005D-D596-4DEB-A03E-CE1FC9853651}"/>
            </a:ext>
          </a:extLst>
        </xdr:cNvPr>
        <xdr:cNvCxnSpPr/>
      </xdr:nvCxnSpPr>
      <xdr:spPr>
        <a:xfrm>
          <a:off x="19202400" y="142855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36195</xdr:rowOff>
    </xdr:from>
    <xdr:to>
      <xdr:col>107</xdr:col>
      <xdr:colOff>101600</xdr:colOff>
      <xdr:row>86</xdr:row>
      <xdr:rowOff>137795</xdr:rowOff>
    </xdr:to>
    <xdr:sp macro="" textlink="">
      <xdr:nvSpPr>
        <xdr:cNvPr id="724" name="楕円 723">
          <a:extLst>
            <a:ext uri="{FF2B5EF4-FFF2-40B4-BE49-F238E27FC236}">
              <a16:creationId xmlns:a16="http://schemas.microsoft.com/office/drawing/2014/main" id="{94B91287-3F0E-48CE-90D4-393B74218DFB}"/>
            </a:ext>
          </a:extLst>
        </xdr:cNvPr>
        <xdr:cNvSpPr/>
      </xdr:nvSpPr>
      <xdr:spPr>
        <a:xfrm>
          <a:off x="1834515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86995</xdr:rowOff>
    </xdr:from>
    <xdr:to>
      <xdr:col>111</xdr:col>
      <xdr:colOff>177800</xdr:colOff>
      <xdr:row>86</xdr:row>
      <xdr:rowOff>86995</xdr:rowOff>
    </xdr:to>
    <xdr:cxnSp macro="">
      <xdr:nvCxnSpPr>
        <xdr:cNvPr id="725" name="直線コネクタ 724">
          <a:extLst>
            <a:ext uri="{FF2B5EF4-FFF2-40B4-BE49-F238E27FC236}">
              <a16:creationId xmlns:a16="http://schemas.microsoft.com/office/drawing/2014/main" id="{8B71BBFD-131E-4998-85E3-C123F681F824}"/>
            </a:ext>
          </a:extLst>
        </xdr:cNvPr>
        <xdr:cNvCxnSpPr/>
      </xdr:nvCxnSpPr>
      <xdr:spPr>
        <a:xfrm>
          <a:off x="18395950" y="142855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36195</xdr:rowOff>
    </xdr:from>
    <xdr:to>
      <xdr:col>102</xdr:col>
      <xdr:colOff>165100</xdr:colOff>
      <xdr:row>86</xdr:row>
      <xdr:rowOff>137795</xdr:rowOff>
    </xdr:to>
    <xdr:sp macro="" textlink="">
      <xdr:nvSpPr>
        <xdr:cNvPr id="726" name="楕円 725">
          <a:extLst>
            <a:ext uri="{FF2B5EF4-FFF2-40B4-BE49-F238E27FC236}">
              <a16:creationId xmlns:a16="http://schemas.microsoft.com/office/drawing/2014/main" id="{F234A133-1358-4953-8F16-FCFC7026A133}"/>
            </a:ext>
          </a:extLst>
        </xdr:cNvPr>
        <xdr:cNvSpPr/>
      </xdr:nvSpPr>
      <xdr:spPr>
        <a:xfrm>
          <a:off x="175514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86995</xdr:rowOff>
    </xdr:from>
    <xdr:to>
      <xdr:col>107</xdr:col>
      <xdr:colOff>50800</xdr:colOff>
      <xdr:row>86</xdr:row>
      <xdr:rowOff>86995</xdr:rowOff>
    </xdr:to>
    <xdr:cxnSp macro="">
      <xdr:nvCxnSpPr>
        <xdr:cNvPr id="727" name="直線コネクタ 726">
          <a:extLst>
            <a:ext uri="{FF2B5EF4-FFF2-40B4-BE49-F238E27FC236}">
              <a16:creationId xmlns:a16="http://schemas.microsoft.com/office/drawing/2014/main" id="{4887A8CC-5E12-4B17-A365-A3EB814CB66B}"/>
            </a:ext>
          </a:extLst>
        </xdr:cNvPr>
        <xdr:cNvCxnSpPr/>
      </xdr:nvCxnSpPr>
      <xdr:spPr>
        <a:xfrm>
          <a:off x="17602200" y="142855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36195</xdr:rowOff>
    </xdr:from>
    <xdr:to>
      <xdr:col>98</xdr:col>
      <xdr:colOff>38100</xdr:colOff>
      <xdr:row>86</xdr:row>
      <xdr:rowOff>137795</xdr:rowOff>
    </xdr:to>
    <xdr:sp macro="" textlink="">
      <xdr:nvSpPr>
        <xdr:cNvPr id="728" name="楕円 727">
          <a:extLst>
            <a:ext uri="{FF2B5EF4-FFF2-40B4-BE49-F238E27FC236}">
              <a16:creationId xmlns:a16="http://schemas.microsoft.com/office/drawing/2014/main" id="{09D18780-3965-4AEB-BD41-7D6E8C620F08}"/>
            </a:ext>
          </a:extLst>
        </xdr:cNvPr>
        <xdr:cNvSpPr/>
      </xdr:nvSpPr>
      <xdr:spPr>
        <a:xfrm>
          <a:off x="16757650" y="142347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86995</xdr:rowOff>
    </xdr:from>
    <xdr:to>
      <xdr:col>102</xdr:col>
      <xdr:colOff>114300</xdr:colOff>
      <xdr:row>86</xdr:row>
      <xdr:rowOff>86995</xdr:rowOff>
    </xdr:to>
    <xdr:cxnSp macro="">
      <xdr:nvCxnSpPr>
        <xdr:cNvPr id="729" name="直線コネクタ 728">
          <a:extLst>
            <a:ext uri="{FF2B5EF4-FFF2-40B4-BE49-F238E27FC236}">
              <a16:creationId xmlns:a16="http://schemas.microsoft.com/office/drawing/2014/main" id="{5CC38933-E991-48F1-B134-2F88A093B6E4}"/>
            </a:ext>
          </a:extLst>
        </xdr:cNvPr>
        <xdr:cNvCxnSpPr/>
      </xdr:nvCxnSpPr>
      <xdr:spPr>
        <a:xfrm>
          <a:off x="16802100" y="142855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154940</xdr:rowOff>
    </xdr:from>
    <xdr:ext cx="469900" cy="255270"/>
    <xdr:sp macro="" textlink="">
      <xdr:nvSpPr>
        <xdr:cNvPr id="730" name="n_1aveValue【児童館】&#10;一人当たり面積">
          <a:extLst>
            <a:ext uri="{FF2B5EF4-FFF2-40B4-BE49-F238E27FC236}">
              <a16:creationId xmlns:a16="http://schemas.microsoft.com/office/drawing/2014/main" id="{5EE61B2C-D890-4D20-BEDF-2228266C20B5}"/>
            </a:ext>
          </a:extLst>
        </xdr:cNvPr>
        <xdr:cNvSpPr txBox="1"/>
      </xdr:nvSpPr>
      <xdr:spPr>
        <a:xfrm>
          <a:off x="18980150" y="136931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154940</xdr:rowOff>
    </xdr:from>
    <xdr:ext cx="466090" cy="255270"/>
    <xdr:sp macro="" textlink="">
      <xdr:nvSpPr>
        <xdr:cNvPr id="731" name="n_2aveValue【児童館】&#10;一人当たり面積">
          <a:extLst>
            <a:ext uri="{FF2B5EF4-FFF2-40B4-BE49-F238E27FC236}">
              <a16:creationId xmlns:a16="http://schemas.microsoft.com/office/drawing/2014/main" id="{4FAD0A48-D159-4F47-97EC-033F6488AB49}"/>
            </a:ext>
          </a:extLst>
        </xdr:cNvPr>
        <xdr:cNvSpPr txBox="1"/>
      </xdr:nvSpPr>
      <xdr:spPr>
        <a:xfrm>
          <a:off x="18180050" y="136931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170815</xdr:rowOff>
    </xdr:from>
    <xdr:ext cx="466090" cy="258445"/>
    <xdr:sp macro="" textlink="">
      <xdr:nvSpPr>
        <xdr:cNvPr id="732" name="n_3aveValue【児童館】&#10;一人当たり面積">
          <a:extLst>
            <a:ext uri="{FF2B5EF4-FFF2-40B4-BE49-F238E27FC236}">
              <a16:creationId xmlns:a16="http://schemas.microsoft.com/office/drawing/2014/main" id="{BB727B5D-9C55-4D76-9F21-1D6547E857E2}"/>
            </a:ext>
          </a:extLst>
        </xdr:cNvPr>
        <xdr:cNvSpPr txBox="1"/>
      </xdr:nvSpPr>
      <xdr:spPr>
        <a:xfrm>
          <a:off x="17386300" y="137026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15875</xdr:rowOff>
    </xdr:from>
    <xdr:ext cx="466090" cy="259080"/>
    <xdr:sp macro="" textlink="">
      <xdr:nvSpPr>
        <xdr:cNvPr id="733" name="n_4aveValue【児童館】&#10;一人当たり面積">
          <a:extLst>
            <a:ext uri="{FF2B5EF4-FFF2-40B4-BE49-F238E27FC236}">
              <a16:creationId xmlns:a16="http://schemas.microsoft.com/office/drawing/2014/main" id="{5468DDD2-E434-43B2-A0B7-B456DC4568F9}"/>
            </a:ext>
          </a:extLst>
        </xdr:cNvPr>
        <xdr:cNvSpPr txBox="1"/>
      </xdr:nvSpPr>
      <xdr:spPr>
        <a:xfrm>
          <a:off x="16592550" y="13719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128905</xdr:rowOff>
    </xdr:from>
    <xdr:ext cx="469900" cy="259080"/>
    <xdr:sp macro="" textlink="">
      <xdr:nvSpPr>
        <xdr:cNvPr id="734" name="n_1mainValue【児童館】&#10;一人当たり面積">
          <a:extLst>
            <a:ext uri="{FF2B5EF4-FFF2-40B4-BE49-F238E27FC236}">
              <a16:creationId xmlns:a16="http://schemas.microsoft.com/office/drawing/2014/main" id="{919367FA-C82F-4D57-A2CA-1EB667FCB2C9}"/>
            </a:ext>
          </a:extLst>
        </xdr:cNvPr>
        <xdr:cNvSpPr txBox="1"/>
      </xdr:nvSpPr>
      <xdr:spPr>
        <a:xfrm>
          <a:off x="18980150" y="14327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128905</xdr:rowOff>
    </xdr:from>
    <xdr:ext cx="466090" cy="259080"/>
    <xdr:sp macro="" textlink="">
      <xdr:nvSpPr>
        <xdr:cNvPr id="735" name="n_2mainValue【児童館】&#10;一人当たり面積">
          <a:extLst>
            <a:ext uri="{FF2B5EF4-FFF2-40B4-BE49-F238E27FC236}">
              <a16:creationId xmlns:a16="http://schemas.microsoft.com/office/drawing/2014/main" id="{3FC0FC0F-374E-4342-B6E3-4DE36D1023C1}"/>
            </a:ext>
          </a:extLst>
        </xdr:cNvPr>
        <xdr:cNvSpPr txBox="1"/>
      </xdr:nvSpPr>
      <xdr:spPr>
        <a:xfrm>
          <a:off x="18180050" y="143275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128905</xdr:rowOff>
    </xdr:from>
    <xdr:ext cx="466090" cy="259080"/>
    <xdr:sp macro="" textlink="">
      <xdr:nvSpPr>
        <xdr:cNvPr id="736" name="n_3mainValue【児童館】&#10;一人当たり面積">
          <a:extLst>
            <a:ext uri="{FF2B5EF4-FFF2-40B4-BE49-F238E27FC236}">
              <a16:creationId xmlns:a16="http://schemas.microsoft.com/office/drawing/2014/main" id="{773193FD-F42E-4095-9FD2-8A656F1CFF8A}"/>
            </a:ext>
          </a:extLst>
        </xdr:cNvPr>
        <xdr:cNvSpPr txBox="1"/>
      </xdr:nvSpPr>
      <xdr:spPr>
        <a:xfrm>
          <a:off x="17386300" y="143275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128905</xdr:rowOff>
    </xdr:from>
    <xdr:ext cx="466090" cy="259080"/>
    <xdr:sp macro="" textlink="">
      <xdr:nvSpPr>
        <xdr:cNvPr id="737" name="n_4mainValue【児童館】&#10;一人当たり面積">
          <a:extLst>
            <a:ext uri="{FF2B5EF4-FFF2-40B4-BE49-F238E27FC236}">
              <a16:creationId xmlns:a16="http://schemas.microsoft.com/office/drawing/2014/main" id="{94E4D8BA-8B4C-4E1F-8B65-BE185A963112}"/>
            </a:ext>
          </a:extLst>
        </xdr:cNvPr>
        <xdr:cNvSpPr txBox="1"/>
      </xdr:nvSpPr>
      <xdr:spPr>
        <a:xfrm>
          <a:off x="16592550" y="143275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EA0B97B2-D6EA-46CC-85A0-07D02ED1E088}"/>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4B97EE61-7DE9-417D-8FDE-3835A9D81813}"/>
            </a:ext>
          </a:extLst>
        </xdr:cNvPr>
        <xdr:cNvSpPr/>
      </xdr:nvSpPr>
      <xdr:spPr>
        <a:xfrm>
          <a:off x="11315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14A8C72D-CE23-47EE-84B6-B1012040608B}"/>
            </a:ext>
          </a:extLst>
        </xdr:cNvPr>
        <xdr:cNvSpPr/>
      </xdr:nvSpPr>
      <xdr:spPr>
        <a:xfrm>
          <a:off x="11315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EDF39961-4145-4A7F-87B3-56247C3B0E09}"/>
            </a:ext>
          </a:extLst>
        </xdr:cNvPr>
        <xdr:cNvSpPr/>
      </xdr:nvSpPr>
      <xdr:spPr>
        <a:xfrm>
          <a:off x="122364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A406C723-CFE5-4931-B341-AF4C291C5870}"/>
            </a:ext>
          </a:extLst>
        </xdr:cNvPr>
        <xdr:cNvSpPr/>
      </xdr:nvSpPr>
      <xdr:spPr>
        <a:xfrm>
          <a:off x="122364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E2F6A679-63C8-475E-AF88-511C79B1CAAE}"/>
            </a:ext>
          </a:extLst>
        </xdr:cNvPr>
        <xdr:cNvSpPr/>
      </xdr:nvSpPr>
      <xdr:spPr>
        <a:xfrm>
          <a:off x="132651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2C8C73D-7052-46CC-B53C-EB96000C7BDE}"/>
            </a:ext>
          </a:extLst>
        </xdr:cNvPr>
        <xdr:cNvSpPr/>
      </xdr:nvSpPr>
      <xdr:spPr>
        <a:xfrm>
          <a:off x="132651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90368325-D23C-4FD3-B486-0E38524FC575}"/>
            </a:ext>
          </a:extLst>
        </xdr:cNvPr>
        <xdr:cNvSpPr/>
      </xdr:nvSpPr>
      <xdr:spPr>
        <a:xfrm>
          <a:off x="1120775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640" cy="225425"/>
    <xdr:sp macro="" textlink="">
      <xdr:nvSpPr>
        <xdr:cNvPr id="746" name="テキスト ボックス 745">
          <a:extLst>
            <a:ext uri="{FF2B5EF4-FFF2-40B4-BE49-F238E27FC236}">
              <a16:creationId xmlns:a16="http://schemas.microsoft.com/office/drawing/2014/main" id="{45A57E6C-3259-46FA-A2E9-722932CD4AE5}"/>
            </a:ext>
          </a:extLst>
        </xdr:cNvPr>
        <xdr:cNvSpPr txBox="1"/>
      </xdr:nvSpPr>
      <xdr:spPr>
        <a:xfrm>
          <a:off x="11169650" y="159639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8291A71A-ADB4-48F6-891B-12DF45D5D3EB}"/>
            </a:ext>
          </a:extLst>
        </xdr:cNvPr>
        <xdr:cNvCxnSpPr/>
      </xdr:nvCxnSpPr>
      <xdr:spPr>
        <a:xfrm>
          <a:off x="11207750" y="18345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3550" cy="259080"/>
    <xdr:sp macro="" textlink="">
      <xdr:nvSpPr>
        <xdr:cNvPr id="748" name="テキスト ボックス 747">
          <a:extLst>
            <a:ext uri="{FF2B5EF4-FFF2-40B4-BE49-F238E27FC236}">
              <a16:creationId xmlns:a16="http://schemas.microsoft.com/office/drawing/2014/main" id="{4D0A2332-4B7D-46DF-80F1-B17665E505C2}"/>
            </a:ext>
          </a:extLst>
        </xdr:cNvPr>
        <xdr:cNvSpPr txBox="1"/>
      </xdr:nvSpPr>
      <xdr:spPr>
        <a:xfrm>
          <a:off x="10797540" y="18209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46D0A89B-1317-4AC3-8865-7DAA9BDC5B47}"/>
            </a:ext>
          </a:extLst>
        </xdr:cNvPr>
        <xdr:cNvCxnSpPr/>
      </xdr:nvCxnSpPr>
      <xdr:spPr>
        <a:xfrm>
          <a:off x="11207750" y="17983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3550" cy="259080"/>
    <xdr:sp macro="" textlink="">
      <xdr:nvSpPr>
        <xdr:cNvPr id="750" name="テキスト ボックス 749">
          <a:extLst>
            <a:ext uri="{FF2B5EF4-FFF2-40B4-BE49-F238E27FC236}">
              <a16:creationId xmlns:a16="http://schemas.microsoft.com/office/drawing/2014/main" id="{31B69957-1840-45D9-992E-36C2C3D25B70}"/>
            </a:ext>
          </a:extLst>
        </xdr:cNvPr>
        <xdr:cNvSpPr txBox="1"/>
      </xdr:nvSpPr>
      <xdr:spPr>
        <a:xfrm>
          <a:off x="10797540" y="17840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769E284C-E9A0-4594-8A22-6A225942DE19}"/>
            </a:ext>
          </a:extLst>
        </xdr:cNvPr>
        <xdr:cNvCxnSpPr/>
      </xdr:nvCxnSpPr>
      <xdr:spPr>
        <a:xfrm>
          <a:off x="11207750" y="17614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5270"/>
    <xdr:sp macro="" textlink="">
      <xdr:nvSpPr>
        <xdr:cNvPr id="752" name="テキスト ボックス 751">
          <a:extLst>
            <a:ext uri="{FF2B5EF4-FFF2-40B4-BE49-F238E27FC236}">
              <a16:creationId xmlns:a16="http://schemas.microsoft.com/office/drawing/2014/main" id="{752F1B5F-D188-40E9-99BA-2813B5A668C9}"/>
            </a:ext>
          </a:extLst>
        </xdr:cNvPr>
        <xdr:cNvSpPr txBox="1"/>
      </xdr:nvSpPr>
      <xdr:spPr>
        <a:xfrm>
          <a:off x="10842625" y="174790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8D4F11C3-2CB0-4BF2-89E2-8FD35C573CC9}"/>
            </a:ext>
          </a:extLst>
        </xdr:cNvPr>
        <xdr:cNvCxnSpPr/>
      </xdr:nvCxnSpPr>
      <xdr:spPr>
        <a:xfrm>
          <a:off x="11207750" y="17246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54" name="テキスト ボックス 753">
          <a:extLst>
            <a:ext uri="{FF2B5EF4-FFF2-40B4-BE49-F238E27FC236}">
              <a16:creationId xmlns:a16="http://schemas.microsoft.com/office/drawing/2014/main" id="{AF643A24-8FF2-47DF-BAD0-286363D884D1}"/>
            </a:ext>
          </a:extLst>
        </xdr:cNvPr>
        <xdr:cNvSpPr txBox="1"/>
      </xdr:nvSpPr>
      <xdr:spPr>
        <a:xfrm>
          <a:off x="10842625" y="17110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2C671207-D1BF-4BA1-8E60-613968EC572E}"/>
            </a:ext>
          </a:extLst>
        </xdr:cNvPr>
        <xdr:cNvCxnSpPr/>
      </xdr:nvCxnSpPr>
      <xdr:spPr>
        <a:xfrm>
          <a:off x="11207750" y="16878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6" name="テキスト ボックス 755">
          <a:extLst>
            <a:ext uri="{FF2B5EF4-FFF2-40B4-BE49-F238E27FC236}">
              <a16:creationId xmlns:a16="http://schemas.microsoft.com/office/drawing/2014/main" id="{B4B6A813-CBD7-4E5E-9947-4529BFADEA58}"/>
            </a:ext>
          </a:extLst>
        </xdr:cNvPr>
        <xdr:cNvSpPr txBox="1"/>
      </xdr:nvSpPr>
      <xdr:spPr>
        <a:xfrm>
          <a:off x="10842625" y="16742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C5A0736D-83C6-430F-9C7D-DED5007FB929}"/>
            </a:ext>
          </a:extLst>
        </xdr:cNvPr>
        <xdr:cNvCxnSpPr/>
      </xdr:nvCxnSpPr>
      <xdr:spPr>
        <a:xfrm>
          <a:off x="11207750" y="1651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5270"/>
    <xdr:sp macro="" textlink="">
      <xdr:nvSpPr>
        <xdr:cNvPr id="758" name="テキスト ボックス 757">
          <a:extLst>
            <a:ext uri="{FF2B5EF4-FFF2-40B4-BE49-F238E27FC236}">
              <a16:creationId xmlns:a16="http://schemas.microsoft.com/office/drawing/2014/main" id="{ABE8CC39-4B2B-4DB5-9F79-DB3BB5AFD3B0}"/>
            </a:ext>
          </a:extLst>
        </xdr:cNvPr>
        <xdr:cNvSpPr txBox="1"/>
      </xdr:nvSpPr>
      <xdr:spPr>
        <a:xfrm>
          <a:off x="10842625" y="163741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9BF88AFE-E0F2-4FEB-8C6C-D93DF64CC531}"/>
            </a:ext>
          </a:extLst>
        </xdr:cNvPr>
        <xdr:cNvCxnSpPr/>
      </xdr:nvCxnSpPr>
      <xdr:spPr>
        <a:xfrm>
          <a:off x="11207750" y="16148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280" cy="259080"/>
    <xdr:sp macro="" textlink="">
      <xdr:nvSpPr>
        <xdr:cNvPr id="760" name="テキスト ボックス 759">
          <a:extLst>
            <a:ext uri="{FF2B5EF4-FFF2-40B4-BE49-F238E27FC236}">
              <a16:creationId xmlns:a16="http://schemas.microsoft.com/office/drawing/2014/main" id="{3589766A-5CB8-4CC2-A348-F3E738BC51FA}"/>
            </a:ext>
          </a:extLst>
        </xdr:cNvPr>
        <xdr:cNvSpPr txBox="1"/>
      </xdr:nvSpPr>
      <xdr:spPr>
        <a:xfrm>
          <a:off x="10906760" y="160121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E97185CF-DE13-4ECC-ADA5-403A430D7396}"/>
            </a:ext>
          </a:extLst>
        </xdr:cNvPr>
        <xdr:cNvSpPr/>
      </xdr:nvSpPr>
      <xdr:spPr>
        <a:xfrm>
          <a:off x="1120775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161925</xdr:rowOff>
    </xdr:from>
    <xdr:to>
      <xdr:col>85</xdr:col>
      <xdr:colOff>126365</xdr:colOff>
      <xdr:row>107</xdr:row>
      <xdr:rowOff>158115</xdr:rowOff>
    </xdr:to>
    <xdr:cxnSp macro="">
      <xdr:nvCxnSpPr>
        <xdr:cNvPr id="762" name="直線コネクタ 761">
          <a:extLst>
            <a:ext uri="{FF2B5EF4-FFF2-40B4-BE49-F238E27FC236}">
              <a16:creationId xmlns:a16="http://schemas.microsoft.com/office/drawing/2014/main" id="{3A1A0247-D169-43B3-8DF6-9F06671F8C74}"/>
            </a:ext>
          </a:extLst>
        </xdr:cNvPr>
        <xdr:cNvCxnSpPr/>
      </xdr:nvCxnSpPr>
      <xdr:spPr>
        <a:xfrm flipV="1">
          <a:off x="14699615" y="16506825"/>
          <a:ext cx="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161925</xdr:rowOff>
    </xdr:from>
    <xdr:ext cx="405130" cy="259080"/>
    <xdr:sp macro="" textlink="">
      <xdr:nvSpPr>
        <xdr:cNvPr id="763" name="【公民館】&#10;有形固定資産減価償却率最小値テキスト">
          <a:extLst>
            <a:ext uri="{FF2B5EF4-FFF2-40B4-BE49-F238E27FC236}">
              <a16:creationId xmlns:a16="http://schemas.microsoft.com/office/drawing/2014/main" id="{C3804A88-31DC-41F2-A75A-C781AB413E08}"/>
            </a:ext>
          </a:extLst>
        </xdr:cNvPr>
        <xdr:cNvSpPr txBox="1"/>
      </xdr:nvSpPr>
      <xdr:spPr>
        <a:xfrm>
          <a:off x="14738350" y="178276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158115</xdr:rowOff>
    </xdr:from>
    <xdr:to>
      <xdr:col>86</xdr:col>
      <xdr:colOff>25400</xdr:colOff>
      <xdr:row>107</xdr:row>
      <xdr:rowOff>158115</xdr:rowOff>
    </xdr:to>
    <xdr:cxnSp macro="">
      <xdr:nvCxnSpPr>
        <xdr:cNvPr id="764" name="直線コネクタ 763">
          <a:extLst>
            <a:ext uri="{FF2B5EF4-FFF2-40B4-BE49-F238E27FC236}">
              <a16:creationId xmlns:a16="http://schemas.microsoft.com/office/drawing/2014/main" id="{A6A089EF-C2AA-4292-97E7-9C9B6E8E9D15}"/>
            </a:ext>
          </a:extLst>
        </xdr:cNvPr>
        <xdr:cNvCxnSpPr/>
      </xdr:nvCxnSpPr>
      <xdr:spPr>
        <a:xfrm>
          <a:off x="14611350" y="178238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109220</xdr:rowOff>
    </xdr:from>
    <xdr:ext cx="405130" cy="255270"/>
    <xdr:sp macro="" textlink="">
      <xdr:nvSpPr>
        <xdr:cNvPr id="765" name="【公民館】&#10;有形固定資産減価償却率最大値テキスト">
          <a:extLst>
            <a:ext uri="{FF2B5EF4-FFF2-40B4-BE49-F238E27FC236}">
              <a16:creationId xmlns:a16="http://schemas.microsoft.com/office/drawing/2014/main" id="{331612EF-6E28-4518-BD45-FC24658768EE}"/>
            </a:ext>
          </a:extLst>
        </xdr:cNvPr>
        <xdr:cNvSpPr txBox="1"/>
      </xdr:nvSpPr>
      <xdr:spPr>
        <a:xfrm>
          <a:off x="14738350" y="162890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8DE3272E-64E8-42A9-8ED6-C6446D36648F}"/>
            </a:ext>
          </a:extLst>
        </xdr:cNvPr>
        <xdr:cNvCxnSpPr/>
      </xdr:nvCxnSpPr>
      <xdr:spPr>
        <a:xfrm>
          <a:off x="14611350" y="16506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68580</xdr:rowOff>
    </xdr:from>
    <xdr:ext cx="405130" cy="259080"/>
    <xdr:sp macro="" textlink="">
      <xdr:nvSpPr>
        <xdr:cNvPr id="767" name="【公民館】&#10;有形固定資産減価償却率平均値テキスト">
          <a:extLst>
            <a:ext uri="{FF2B5EF4-FFF2-40B4-BE49-F238E27FC236}">
              <a16:creationId xmlns:a16="http://schemas.microsoft.com/office/drawing/2014/main" id="{F2F4D0E9-97D1-4263-901A-AE3ED0A1618D}"/>
            </a:ext>
          </a:extLst>
        </xdr:cNvPr>
        <xdr:cNvSpPr txBox="1"/>
      </xdr:nvSpPr>
      <xdr:spPr>
        <a:xfrm>
          <a:off x="14738350" y="172389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F350D36F-1521-40F9-A8D2-EA00625DECF2}"/>
            </a:ext>
          </a:extLst>
        </xdr:cNvPr>
        <xdr:cNvSpPr/>
      </xdr:nvSpPr>
      <xdr:spPr>
        <a:xfrm>
          <a:off x="14649450" y="17260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86360</xdr:rowOff>
    </xdr:from>
    <xdr:to>
      <xdr:col>81</xdr:col>
      <xdr:colOff>101600</xdr:colOff>
      <xdr:row>105</xdr:row>
      <xdr:rowOff>16510</xdr:rowOff>
    </xdr:to>
    <xdr:sp macro="" textlink="">
      <xdr:nvSpPr>
        <xdr:cNvPr id="769" name="フローチャート: 判断 768">
          <a:extLst>
            <a:ext uri="{FF2B5EF4-FFF2-40B4-BE49-F238E27FC236}">
              <a16:creationId xmlns:a16="http://schemas.microsoft.com/office/drawing/2014/main" id="{ED6BA317-9472-404F-8B8D-240CDF5A431B}"/>
            </a:ext>
          </a:extLst>
        </xdr:cNvPr>
        <xdr:cNvSpPr/>
      </xdr:nvSpPr>
      <xdr:spPr>
        <a:xfrm>
          <a:off x="13887450" y="17256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94C0F304-AF15-46B3-8F39-889A309EB64A}"/>
            </a:ext>
          </a:extLst>
        </xdr:cNvPr>
        <xdr:cNvSpPr/>
      </xdr:nvSpPr>
      <xdr:spPr>
        <a:xfrm>
          <a:off x="13093700" y="1723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40640</xdr:rowOff>
    </xdr:from>
    <xdr:to>
      <xdr:col>72</xdr:col>
      <xdr:colOff>38100</xdr:colOff>
      <xdr:row>104</xdr:row>
      <xdr:rowOff>142240</xdr:rowOff>
    </xdr:to>
    <xdr:sp macro="" textlink="">
      <xdr:nvSpPr>
        <xdr:cNvPr id="771" name="フローチャート: 判断 770">
          <a:extLst>
            <a:ext uri="{FF2B5EF4-FFF2-40B4-BE49-F238E27FC236}">
              <a16:creationId xmlns:a16="http://schemas.microsoft.com/office/drawing/2014/main" id="{2911B259-5A5B-4EFD-86D4-8691A6F22E09}"/>
            </a:ext>
          </a:extLst>
        </xdr:cNvPr>
        <xdr:cNvSpPr/>
      </xdr:nvSpPr>
      <xdr:spPr>
        <a:xfrm>
          <a:off x="12299950" y="172110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29210</xdr:rowOff>
    </xdr:from>
    <xdr:to>
      <xdr:col>67</xdr:col>
      <xdr:colOff>101600</xdr:colOff>
      <xdr:row>104</xdr:row>
      <xdr:rowOff>130810</xdr:rowOff>
    </xdr:to>
    <xdr:sp macro="" textlink="">
      <xdr:nvSpPr>
        <xdr:cNvPr id="772" name="フローチャート: 判断 771">
          <a:extLst>
            <a:ext uri="{FF2B5EF4-FFF2-40B4-BE49-F238E27FC236}">
              <a16:creationId xmlns:a16="http://schemas.microsoft.com/office/drawing/2014/main" id="{4087C954-1615-4665-8DBB-CAA85C3F1E93}"/>
            </a:ext>
          </a:extLst>
        </xdr:cNvPr>
        <xdr:cNvSpPr/>
      </xdr:nvSpPr>
      <xdr:spPr>
        <a:xfrm>
          <a:off x="11487150" y="171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2FD636E9-C959-4B14-BEF3-648F2050C8BA}"/>
            </a:ext>
          </a:extLst>
        </xdr:cNvPr>
        <xdr:cNvSpPr txBox="1"/>
      </xdr:nvSpPr>
      <xdr:spPr>
        <a:xfrm>
          <a:off x="1452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5403D19C-139B-4375-A451-334F0C198AAF}"/>
            </a:ext>
          </a:extLst>
        </xdr:cNvPr>
        <xdr:cNvSpPr txBox="1"/>
      </xdr:nvSpPr>
      <xdr:spPr>
        <a:xfrm>
          <a:off x="13766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A3C6F571-0894-47D2-BE57-430A4F3FBEE8}"/>
            </a:ext>
          </a:extLst>
        </xdr:cNvPr>
        <xdr:cNvSpPr txBox="1"/>
      </xdr:nvSpPr>
      <xdr:spPr>
        <a:xfrm>
          <a:off x="12973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4A107667-A55C-4BF0-A4A8-37EDF82E342E}"/>
            </a:ext>
          </a:extLst>
        </xdr:cNvPr>
        <xdr:cNvSpPr txBox="1"/>
      </xdr:nvSpPr>
      <xdr:spPr>
        <a:xfrm>
          <a:off x="12172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0D86C2F3-6F81-4668-A51C-EACFD3B850ED}"/>
            </a:ext>
          </a:extLst>
        </xdr:cNvPr>
        <xdr:cNvSpPr txBox="1"/>
      </xdr:nvSpPr>
      <xdr:spPr>
        <a:xfrm>
          <a:off x="11366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31115</xdr:rowOff>
    </xdr:from>
    <xdr:to>
      <xdr:col>85</xdr:col>
      <xdr:colOff>177800</xdr:colOff>
      <xdr:row>103</xdr:row>
      <xdr:rowOff>132715</xdr:rowOff>
    </xdr:to>
    <xdr:sp macro="" textlink="">
      <xdr:nvSpPr>
        <xdr:cNvPr id="778" name="楕円 777">
          <a:extLst>
            <a:ext uri="{FF2B5EF4-FFF2-40B4-BE49-F238E27FC236}">
              <a16:creationId xmlns:a16="http://schemas.microsoft.com/office/drawing/2014/main" id="{B0B1EFD7-3296-4E7E-9703-B9FA19E88C6F}"/>
            </a:ext>
          </a:extLst>
        </xdr:cNvPr>
        <xdr:cNvSpPr/>
      </xdr:nvSpPr>
      <xdr:spPr>
        <a:xfrm>
          <a:off x="14649450" y="170364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53975</xdr:rowOff>
    </xdr:from>
    <xdr:ext cx="405130" cy="255270"/>
    <xdr:sp macro="" textlink="">
      <xdr:nvSpPr>
        <xdr:cNvPr id="779" name="【公民館】&#10;有形固定資産減価償却率該当値テキスト">
          <a:extLst>
            <a:ext uri="{FF2B5EF4-FFF2-40B4-BE49-F238E27FC236}">
              <a16:creationId xmlns:a16="http://schemas.microsoft.com/office/drawing/2014/main" id="{9F7541E0-D838-434D-8FE8-EE88332820F5}"/>
            </a:ext>
          </a:extLst>
        </xdr:cNvPr>
        <xdr:cNvSpPr txBox="1"/>
      </xdr:nvSpPr>
      <xdr:spPr>
        <a:xfrm>
          <a:off x="14738350" y="1689417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143510</xdr:rowOff>
    </xdr:from>
    <xdr:to>
      <xdr:col>81</xdr:col>
      <xdr:colOff>101600</xdr:colOff>
      <xdr:row>103</xdr:row>
      <xdr:rowOff>73660</xdr:rowOff>
    </xdr:to>
    <xdr:sp macro="" textlink="">
      <xdr:nvSpPr>
        <xdr:cNvPr id="780" name="楕円 779">
          <a:extLst>
            <a:ext uri="{FF2B5EF4-FFF2-40B4-BE49-F238E27FC236}">
              <a16:creationId xmlns:a16="http://schemas.microsoft.com/office/drawing/2014/main" id="{DFFC2D11-4871-463E-A4CA-1F7CE51A92FD}"/>
            </a:ext>
          </a:extLst>
        </xdr:cNvPr>
        <xdr:cNvSpPr/>
      </xdr:nvSpPr>
      <xdr:spPr>
        <a:xfrm>
          <a:off x="13887450" y="16983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22860</xdr:rowOff>
    </xdr:from>
    <xdr:to>
      <xdr:col>85</xdr:col>
      <xdr:colOff>127000</xdr:colOff>
      <xdr:row>103</xdr:row>
      <xdr:rowOff>81915</xdr:rowOff>
    </xdr:to>
    <xdr:cxnSp macro="">
      <xdr:nvCxnSpPr>
        <xdr:cNvPr id="781" name="直線コネクタ 780">
          <a:extLst>
            <a:ext uri="{FF2B5EF4-FFF2-40B4-BE49-F238E27FC236}">
              <a16:creationId xmlns:a16="http://schemas.microsoft.com/office/drawing/2014/main" id="{43A215D4-9050-4A29-95CD-64BA06421438}"/>
            </a:ext>
          </a:extLst>
        </xdr:cNvPr>
        <xdr:cNvCxnSpPr/>
      </xdr:nvCxnSpPr>
      <xdr:spPr>
        <a:xfrm>
          <a:off x="13938250" y="17028160"/>
          <a:ext cx="762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128270</xdr:rowOff>
    </xdr:from>
    <xdr:to>
      <xdr:col>76</xdr:col>
      <xdr:colOff>165100</xdr:colOff>
      <xdr:row>103</xdr:row>
      <xdr:rowOff>58420</xdr:rowOff>
    </xdr:to>
    <xdr:sp macro="" textlink="">
      <xdr:nvSpPr>
        <xdr:cNvPr id="782" name="楕円 781">
          <a:extLst>
            <a:ext uri="{FF2B5EF4-FFF2-40B4-BE49-F238E27FC236}">
              <a16:creationId xmlns:a16="http://schemas.microsoft.com/office/drawing/2014/main" id="{E8123F19-6006-401F-9D2B-518C7A4E89D4}"/>
            </a:ext>
          </a:extLst>
        </xdr:cNvPr>
        <xdr:cNvSpPr/>
      </xdr:nvSpPr>
      <xdr:spPr>
        <a:xfrm>
          <a:off x="13093700" y="16968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7620</xdr:rowOff>
    </xdr:from>
    <xdr:to>
      <xdr:col>81</xdr:col>
      <xdr:colOff>50800</xdr:colOff>
      <xdr:row>103</xdr:row>
      <xdr:rowOff>22860</xdr:rowOff>
    </xdr:to>
    <xdr:cxnSp macro="">
      <xdr:nvCxnSpPr>
        <xdr:cNvPr id="783" name="直線コネクタ 782">
          <a:extLst>
            <a:ext uri="{FF2B5EF4-FFF2-40B4-BE49-F238E27FC236}">
              <a16:creationId xmlns:a16="http://schemas.microsoft.com/office/drawing/2014/main" id="{9C9C0490-D756-441D-8A7D-164574995679}"/>
            </a:ext>
          </a:extLst>
        </xdr:cNvPr>
        <xdr:cNvCxnSpPr/>
      </xdr:nvCxnSpPr>
      <xdr:spPr>
        <a:xfrm>
          <a:off x="13144500" y="1701292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107315</xdr:rowOff>
    </xdr:from>
    <xdr:to>
      <xdr:col>72</xdr:col>
      <xdr:colOff>38100</xdr:colOff>
      <xdr:row>104</xdr:row>
      <xdr:rowOff>37465</xdr:rowOff>
    </xdr:to>
    <xdr:sp macro="" textlink="">
      <xdr:nvSpPr>
        <xdr:cNvPr id="784" name="楕円 783">
          <a:extLst>
            <a:ext uri="{FF2B5EF4-FFF2-40B4-BE49-F238E27FC236}">
              <a16:creationId xmlns:a16="http://schemas.microsoft.com/office/drawing/2014/main" id="{7937778B-60F2-49D6-89A1-5CF46C01737A}"/>
            </a:ext>
          </a:extLst>
        </xdr:cNvPr>
        <xdr:cNvSpPr/>
      </xdr:nvSpPr>
      <xdr:spPr>
        <a:xfrm>
          <a:off x="12299950" y="171126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7620</xdr:rowOff>
    </xdr:from>
    <xdr:to>
      <xdr:col>76</xdr:col>
      <xdr:colOff>114300</xdr:colOff>
      <xdr:row>103</xdr:row>
      <xdr:rowOff>158115</xdr:rowOff>
    </xdr:to>
    <xdr:cxnSp macro="">
      <xdr:nvCxnSpPr>
        <xdr:cNvPr id="785" name="直線コネクタ 784">
          <a:extLst>
            <a:ext uri="{FF2B5EF4-FFF2-40B4-BE49-F238E27FC236}">
              <a16:creationId xmlns:a16="http://schemas.microsoft.com/office/drawing/2014/main" id="{BC38A06C-435B-4819-AC4A-C52E852530A8}"/>
            </a:ext>
          </a:extLst>
        </xdr:cNvPr>
        <xdr:cNvCxnSpPr/>
      </xdr:nvCxnSpPr>
      <xdr:spPr>
        <a:xfrm flipV="1">
          <a:off x="12344400" y="17012920"/>
          <a:ext cx="8001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156845</xdr:rowOff>
    </xdr:from>
    <xdr:to>
      <xdr:col>67</xdr:col>
      <xdr:colOff>101600</xdr:colOff>
      <xdr:row>106</xdr:row>
      <xdr:rowOff>86995</xdr:rowOff>
    </xdr:to>
    <xdr:sp macro="" textlink="">
      <xdr:nvSpPr>
        <xdr:cNvPr id="786" name="楕円 785">
          <a:extLst>
            <a:ext uri="{FF2B5EF4-FFF2-40B4-BE49-F238E27FC236}">
              <a16:creationId xmlns:a16="http://schemas.microsoft.com/office/drawing/2014/main" id="{C625DB7D-EE68-4A62-97BB-4EC78672E922}"/>
            </a:ext>
          </a:extLst>
        </xdr:cNvPr>
        <xdr:cNvSpPr/>
      </xdr:nvSpPr>
      <xdr:spPr>
        <a:xfrm>
          <a:off x="11487150" y="17492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158115</xdr:rowOff>
    </xdr:from>
    <xdr:to>
      <xdr:col>71</xdr:col>
      <xdr:colOff>177800</xdr:colOff>
      <xdr:row>106</xdr:row>
      <xdr:rowOff>36195</xdr:rowOff>
    </xdr:to>
    <xdr:cxnSp macro="">
      <xdr:nvCxnSpPr>
        <xdr:cNvPr id="787" name="直線コネクタ 786">
          <a:extLst>
            <a:ext uri="{FF2B5EF4-FFF2-40B4-BE49-F238E27FC236}">
              <a16:creationId xmlns:a16="http://schemas.microsoft.com/office/drawing/2014/main" id="{F0144D5A-EBB1-4E17-BA04-E3D896B05CB7}"/>
            </a:ext>
          </a:extLst>
        </xdr:cNvPr>
        <xdr:cNvCxnSpPr/>
      </xdr:nvCxnSpPr>
      <xdr:spPr>
        <a:xfrm flipV="1">
          <a:off x="11537950" y="17163415"/>
          <a:ext cx="806450" cy="373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7620</xdr:rowOff>
    </xdr:from>
    <xdr:ext cx="405130" cy="255270"/>
    <xdr:sp macro="" textlink="">
      <xdr:nvSpPr>
        <xdr:cNvPr id="788" name="n_1aveValue【公民館】&#10;有形固定資産減価償却率">
          <a:extLst>
            <a:ext uri="{FF2B5EF4-FFF2-40B4-BE49-F238E27FC236}">
              <a16:creationId xmlns:a16="http://schemas.microsoft.com/office/drawing/2014/main" id="{5FA0C99B-6C69-466D-ADEA-D362462BED8B}"/>
            </a:ext>
          </a:extLst>
        </xdr:cNvPr>
        <xdr:cNvSpPr txBox="1"/>
      </xdr:nvSpPr>
      <xdr:spPr>
        <a:xfrm>
          <a:off x="13742035" y="173431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158115</xdr:rowOff>
    </xdr:from>
    <xdr:ext cx="401320" cy="255270"/>
    <xdr:sp macro="" textlink="">
      <xdr:nvSpPr>
        <xdr:cNvPr id="789" name="n_2aveValue【公民館】&#10;有形固定資産減価償却率">
          <a:extLst>
            <a:ext uri="{FF2B5EF4-FFF2-40B4-BE49-F238E27FC236}">
              <a16:creationId xmlns:a16="http://schemas.microsoft.com/office/drawing/2014/main" id="{0DFB1D6C-A91C-44A4-B313-B0490065162A}"/>
            </a:ext>
          </a:extLst>
        </xdr:cNvPr>
        <xdr:cNvSpPr txBox="1"/>
      </xdr:nvSpPr>
      <xdr:spPr>
        <a:xfrm>
          <a:off x="12960985" y="173285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133350</xdr:rowOff>
    </xdr:from>
    <xdr:ext cx="401320" cy="255270"/>
    <xdr:sp macro="" textlink="">
      <xdr:nvSpPr>
        <xdr:cNvPr id="790" name="n_3aveValue【公民館】&#10;有形固定資産減価償却率">
          <a:extLst>
            <a:ext uri="{FF2B5EF4-FFF2-40B4-BE49-F238E27FC236}">
              <a16:creationId xmlns:a16="http://schemas.microsoft.com/office/drawing/2014/main" id="{455EA716-0473-4091-A55C-C7944F6F2971}"/>
            </a:ext>
          </a:extLst>
        </xdr:cNvPr>
        <xdr:cNvSpPr txBox="1"/>
      </xdr:nvSpPr>
      <xdr:spPr>
        <a:xfrm>
          <a:off x="12167235" y="173037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147320</xdr:rowOff>
    </xdr:from>
    <xdr:ext cx="401320" cy="259080"/>
    <xdr:sp macro="" textlink="">
      <xdr:nvSpPr>
        <xdr:cNvPr id="791" name="n_4aveValue【公民館】&#10;有形固定資産減価償却率">
          <a:extLst>
            <a:ext uri="{FF2B5EF4-FFF2-40B4-BE49-F238E27FC236}">
              <a16:creationId xmlns:a16="http://schemas.microsoft.com/office/drawing/2014/main" id="{FC7CA6D2-A108-4185-82B7-5508815F1C52}"/>
            </a:ext>
          </a:extLst>
        </xdr:cNvPr>
        <xdr:cNvSpPr txBox="1"/>
      </xdr:nvSpPr>
      <xdr:spPr>
        <a:xfrm>
          <a:off x="11354435" y="169875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90170</xdr:rowOff>
    </xdr:from>
    <xdr:ext cx="405130" cy="259080"/>
    <xdr:sp macro="" textlink="">
      <xdr:nvSpPr>
        <xdr:cNvPr id="792" name="n_1mainValue【公民館】&#10;有形固定資産減価償却率">
          <a:extLst>
            <a:ext uri="{FF2B5EF4-FFF2-40B4-BE49-F238E27FC236}">
              <a16:creationId xmlns:a16="http://schemas.microsoft.com/office/drawing/2014/main" id="{91AC9F53-597A-451C-B957-96BF18D0FF53}"/>
            </a:ext>
          </a:extLst>
        </xdr:cNvPr>
        <xdr:cNvSpPr txBox="1"/>
      </xdr:nvSpPr>
      <xdr:spPr>
        <a:xfrm>
          <a:off x="13742035" y="16765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74930</xdr:rowOff>
    </xdr:from>
    <xdr:ext cx="401320" cy="255270"/>
    <xdr:sp macro="" textlink="">
      <xdr:nvSpPr>
        <xdr:cNvPr id="793" name="n_2mainValue【公民館】&#10;有形固定資産減価償却率">
          <a:extLst>
            <a:ext uri="{FF2B5EF4-FFF2-40B4-BE49-F238E27FC236}">
              <a16:creationId xmlns:a16="http://schemas.microsoft.com/office/drawing/2014/main" id="{8AD593C3-FBE5-4D78-A3F6-E0E3B66B69B5}"/>
            </a:ext>
          </a:extLst>
        </xdr:cNvPr>
        <xdr:cNvSpPr txBox="1"/>
      </xdr:nvSpPr>
      <xdr:spPr>
        <a:xfrm>
          <a:off x="12960985" y="167500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53975</xdr:rowOff>
    </xdr:from>
    <xdr:ext cx="401320" cy="255270"/>
    <xdr:sp macro="" textlink="">
      <xdr:nvSpPr>
        <xdr:cNvPr id="794" name="n_3mainValue【公民館】&#10;有形固定資産減価償却率">
          <a:extLst>
            <a:ext uri="{FF2B5EF4-FFF2-40B4-BE49-F238E27FC236}">
              <a16:creationId xmlns:a16="http://schemas.microsoft.com/office/drawing/2014/main" id="{35D07361-81AF-4DBE-9346-6E873DE588B3}"/>
            </a:ext>
          </a:extLst>
        </xdr:cNvPr>
        <xdr:cNvSpPr txBox="1"/>
      </xdr:nvSpPr>
      <xdr:spPr>
        <a:xfrm>
          <a:off x="12167235" y="168941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78105</xdr:rowOff>
    </xdr:from>
    <xdr:ext cx="401320" cy="255270"/>
    <xdr:sp macro="" textlink="">
      <xdr:nvSpPr>
        <xdr:cNvPr id="795" name="n_4mainValue【公民館】&#10;有形固定資産減価償却率">
          <a:extLst>
            <a:ext uri="{FF2B5EF4-FFF2-40B4-BE49-F238E27FC236}">
              <a16:creationId xmlns:a16="http://schemas.microsoft.com/office/drawing/2014/main" id="{774A9CCE-E65D-4E9E-ACF6-D946EBDECFEC}"/>
            </a:ext>
          </a:extLst>
        </xdr:cNvPr>
        <xdr:cNvSpPr txBox="1"/>
      </xdr:nvSpPr>
      <xdr:spPr>
        <a:xfrm>
          <a:off x="11354435" y="1757870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A359953D-B15E-4F9C-BCF8-F67DE45EF822}"/>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CFF8202D-8A95-469F-87BF-9CBC415521D0}"/>
            </a:ext>
          </a:extLst>
        </xdr:cNvPr>
        <xdr:cNvSpPr/>
      </xdr:nvSpPr>
      <xdr:spPr>
        <a:xfrm>
          <a:off x="16586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B69C7414-FDD2-435F-A4E4-455C2A698FD6}"/>
            </a:ext>
          </a:extLst>
        </xdr:cNvPr>
        <xdr:cNvSpPr/>
      </xdr:nvSpPr>
      <xdr:spPr>
        <a:xfrm>
          <a:off x="16586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C64B4B99-614E-45F7-A72A-1DB21629CCF3}"/>
            </a:ext>
          </a:extLst>
        </xdr:cNvPr>
        <xdr:cNvSpPr/>
      </xdr:nvSpPr>
      <xdr:spPr>
        <a:xfrm>
          <a:off x="174879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7431B46C-2181-42C0-8D2E-90866CB07F89}"/>
            </a:ext>
          </a:extLst>
        </xdr:cNvPr>
        <xdr:cNvSpPr/>
      </xdr:nvSpPr>
      <xdr:spPr>
        <a:xfrm>
          <a:off x="174879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484B85D7-4023-4A91-981F-A0A485EFD530}"/>
            </a:ext>
          </a:extLst>
        </xdr:cNvPr>
        <xdr:cNvSpPr/>
      </xdr:nvSpPr>
      <xdr:spPr>
        <a:xfrm>
          <a:off x="185166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2F60ED7C-EDDA-4F77-9726-55DF67D1E218}"/>
            </a:ext>
          </a:extLst>
        </xdr:cNvPr>
        <xdr:cNvSpPr/>
      </xdr:nvSpPr>
      <xdr:spPr>
        <a:xfrm>
          <a:off x="185166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C8E7C01D-A646-4EED-82C7-95B6238CFB8B}"/>
            </a:ext>
          </a:extLst>
        </xdr:cNvPr>
        <xdr:cNvSpPr/>
      </xdr:nvSpPr>
      <xdr:spPr>
        <a:xfrm>
          <a:off x="164592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075" cy="225425"/>
    <xdr:sp macro="" textlink="">
      <xdr:nvSpPr>
        <xdr:cNvPr id="804" name="テキスト ボックス 803">
          <a:extLst>
            <a:ext uri="{FF2B5EF4-FFF2-40B4-BE49-F238E27FC236}">
              <a16:creationId xmlns:a16="http://schemas.microsoft.com/office/drawing/2014/main" id="{32363D70-66C5-493D-B38C-363F3342A17A}"/>
            </a:ext>
          </a:extLst>
        </xdr:cNvPr>
        <xdr:cNvSpPr txBox="1"/>
      </xdr:nvSpPr>
      <xdr:spPr>
        <a:xfrm>
          <a:off x="16440150" y="159639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E917FC47-2D62-4DAF-942F-E0DE00D653BA}"/>
            </a:ext>
          </a:extLst>
        </xdr:cNvPr>
        <xdr:cNvCxnSpPr/>
      </xdr:nvCxnSpPr>
      <xdr:spPr>
        <a:xfrm>
          <a:off x="164592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30EAB709-D788-4EBB-91D7-464FCB2E3480}"/>
            </a:ext>
          </a:extLst>
        </xdr:cNvPr>
        <xdr:cNvCxnSpPr/>
      </xdr:nvCxnSpPr>
      <xdr:spPr>
        <a:xfrm>
          <a:off x="1645920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3550" cy="259080"/>
    <xdr:sp macro="" textlink="">
      <xdr:nvSpPr>
        <xdr:cNvPr id="807" name="テキスト ボックス 806">
          <a:extLst>
            <a:ext uri="{FF2B5EF4-FFF2-40B4-BE49-F238E27FC236}">
              <a16:creationId xmlns:a16="http://schemas.microsoft.com/office/drawing/2014/main" id="{20E3098B-F657-4336-B2BE-2F9C1B9BB92B}"/>
            </a:ext>
          </a:extLst>
        </xdr:cNvPr>
        <xdr:cNvSpPr txBox="1"/>
      </xdr:nvSpPr>
      <xdr:spPr>
        <a:xfrm>
          <a:off x="16048990" y="177711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ACAE3502-5747-446B-AA06-BAAE2F949FAB}"/>
            </a:ext>
          </a:extLst>
        </xdr:cNvPr>
        <xdr:cNvCxnSpPr/>
      </xdr:nvCxnSpPr>
      <xdr:spPr>
        <a:xfrm>
          <a:off x="16459200" y="174688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3550" cy="259080"/>
    <xdr:sp macro="" textlink="">
      <xdr:nvSpPr>
        <xdr:cNvPr id="809" name="テキスト ボックス 808">
          <a:extLst>
            <a:ext uri="{FF2B5EF4-FFF2-40B4-BE49-F238E27FC236}">
              <a16:creationId xmlns:a16="http://schemas.microsoft.com/office/drawing/2014/main" id="{283E22FA-EE55-4B5A-85AE-65A7C8D4FA7F}"/>
            </a:ext>
          </a:extLst>
        </xdr:cNvPr>
        <xdr:cNvSpPr txBox="1"/>
      </xdr:nvSpPr>
      <xdr:spPr>
        <a:xfrm>
          <a:off x="16048990" y="17332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886EE1E5-3AF0-4D13-AA65-5B4C8A7BE50F}"/>
            </a:ext>
          </a:extLst>
        </xdr:cNvPr>
        <xdr:cNvCxnSpPr/>
      </xdr:nvCxnSpPr>
      <xdr:spPr>
        <a:xfrm>
          <a:off x="16459200" y="17024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3550" cy="259080"/>
    <xdr:sp macro="" textlink="">
      <xdr:nvSpPr>
        <xdr:cNvPr id="811" name="テキスト ボックス 810">
          <a:extLst>
            <a:ext uri="{FF2B5EF4-FFF2-40B4-BE49-F238E27FC236}">
              <a16:creationId xmlns:a16="http://schemas.microsoft.com/office/drawing/2014/main" id="{8D0F22E1-B13D-49F7-9948-94A5F136A1C2}"/>
            </a:ext>
          </a:extLst>
        </xdr:cNvPr>
        <xdr:cNvSpPr txBox="1"/>
      </xdr:nvSpPr>
      <xdr:spPr>
        <a:xfrm>
          <a:off x="16048990" y="168884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E857493B-9DD5-4506-A1F1-D567000ADEBA}"/>
            </a:ext>
          </a:extLst>
        </xdr:cNvPr>
        <xdr:cNvCxnSpPr/>
      </xdr:nvCxnSpPr>
      <xdr:spPr>
        <a:xfrm>
          <a:off x="16459200" y="16586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3550" cy="259080"/>
    <xdr:sp macro="" textlink="">
      <xdr:nvSpPr>
        <xdr:cNvPr id="813" name="テキスト ボックス 812">
          <a:extLst>
            <a:ext uri="{FF2B5EF4-FFF2-40B4-BE49-F238E27FC236}">
              <a16:creationId xmlns:a16="http://schemas.microsoft.com/office/drawing/2014/main" id="{E331615C-16C0-4F7B-86C2-4AF95FA7DEFD}"/>
            </a:ext>
          </a:extLst>
        </xdr:cNvPr>
        <xdr:cNvSpPr txBox="1"/>
      </xdr:nvSpPr>
      <xdr:spPr>
        <a:xfrm>
          <a:off x="16048990" y="164503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6ED20ECC-FB78-4B86-BD86-8AE39015A679}"/>
            </a:ext>
          </a:extLst>
        </xdr:cNvPr>
        <xdr:cNvCxnSpPr/>
      </xdr:nvCxnSpPr>
      <xdr:spPr>
        <a:xfrm>
          <a:off x="164592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3550" cy="259080"/>
    <xdr:sp macro="" textlink="">
      <xdr:nvSpPr>
        <xdr:cNvPr id="815" name="テキスト ボックス 814">
          <a:extLst>
            <a:ext uri="{FF2B5EF4-FFF2-40B4-BE49-F238E27FC236}">
              <a16:creationId xmlns:a16="http://schemas.microsoft.com/office/drawing/2014/main" id="{C6D90109-A091-421F-8549-106A9DBA8B88}"/>
            </a:ext>
          </a:extLst>
        </xdr:cNvPr>
        <xdr:cNvSpPr txBox="1"/>
      </xdr:nvSpPr>
      <xdr:spPr>
        <a:xfrm>
          <a:off x="16048990" y="16012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6F674A96-7539-41CE-B4F9-7A5D08A5D8B9}"/>
            </a:ext>
          </a:extLst>
        </xdr:cNvPr>
        <xdr:cNvSpPr/>
      </xdr:nvSpPr>
      <xdr:spPr>
        <a:xfrm>
          <a:off x="164592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37465</xdr:rowOff>
    </xdr:from>
    <xdr:to>
      <xdr:col>116</xdr:col>
      <xdr:colOff>62865</xdr:colOff>
      <xdr:row>108</xdr:row>
      <xdr:rowOff>62230</xdr:rowOff>
    </xdr:to>
    <xdr:cxnSp macro="">
      <xdr:nvCxnSpPr>
        <xdr:cNvPr id="817" name="直線コネクタ 816">
          <a:extLst>
            <a:ext uri="{FF2B5EF4-FFF2-40B4-BE49-F238E27FC236}">
              <a16:creationId xmlns:a16="http://schemas.microsoft.com/office/drawing/2014/main" id="{C5461F56-B918-4B2C-8480-B8EFD7DD09DE}"/>
            </a:ext>
          </a:extLst>
        </xdr:cNvPr>
        <xdr:cNvCxnSpPr/>
      </xdr:nvCxnSpPr>
      <xdr:spPr>
        <a:xfrm flipV="1">
          <a:off x="19951065" y="16547465"/>
          <a:ext cx="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66040</xdr:rowOff>
    </xdr:from>
    <xdr:ext cx="469900" cy="255270"/>
    <xdr:sp macro="" textlink="">
      <xdr:nvSpPr>
        <xdr:cNvPr id="818" name="【公民館】&#10;一人当たり面積最小値テキスト">
          <a:extLst>
            <a:ext uri="{FF2B5EF4-FFF2-40B4-BE49-F238E27FC236}">
              <a16:creationId xmlns:a16="http://schemas.microsoft.com/office/drawing/2014/main" id="{CA3A7477-8018-4027-A32B-3691F3B7C357}"/>
            </a:ext>
          </a:extLst>
        </xdr:cNvPr>
        <xdr:cNvSpPr txBox="1"/>
      </xdr:nvSpPr>
      <xdr:spPr>
        <a:xfrm>
          <a:off x="19989800" y="178968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62230</xdr:rowOff>
    </xdr:from>
    <xdr:to>
      <xdr:col>116</xdr:col>
      <xdr:colOff>152400</xdr:colOff>
      <xdr:row>108</xdr:row>
      <xdr:rowOff>62230</xdr:rowOff>
    </xdr:to>
    <xdr:cxnSp macro="">
      <xdr:nvCxnSpPr>
        <xdr:cNvPr id="819" name="直線コネクタ 818">
          <a:extLst>
            <a:ext uri="{FF2B5EF4-FFF2-40B4-BE49-F238E27FC236}">
              <a16:creationId xmlns:a16="http://schemas.microsoft.com/office/drawing/2014/main" id="{E893730F-66A8-4105-A277-D6A07DF18FBB}"/>
            </a:ext>
          </a:extLst>
        </xdr:cNvPr>
        <xdr:cNvCxnSpPr/>
      </xdr:nvCxnSpPr>
      <xdr:spPr>
        <a:xfrm>
          <a:off x="19881850" y="17893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155575</xdr:rowOff>
    </xdr:from>
    <xdr:ext cx="469900" cy="255270"/>
    <xdr:sp macro="" textlink="">
      <xdr:nvSpPr>
        <xdr:cNvPr id="820" name="【公民館】&#10;一人当たり面積最大値テキスト">
          <a:extLst>
            <a:ext uri="{FF2B5EF4-FFF2-40B4-BE49-F238E27FC236}">
              <a16:creationId xmlns:a16="http://schemas.microsoft.com/office/drawing/2014/main" id="{DE183AB0-B6D8-434B-BC5C-0978B6F7CC3B}"/>
            </a:ext>
          </a:extLst>
        </xdr:cNvPr>
        <xdr:cNvSpPr txBox="1"/>
      </xdr:nvSpPr>
      <xdr:spPr>
        <a:xfrm>
          <a:off x="19989800" y="1633537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37465</xdr:rowOff>
    </xdr:from>
    <xdr:to>
      <xdr:col>116</xdr:col>
      <xdr:colOff>152400</xdr:colOff>
      <xdr:row>100</xdr:row>
      <xdr:rowOff>37465</xdr:rowOff>
    </xdr:to>
    <xdr:cxnSp macro="">
      <xdr:nvCxnSpPr>
        <xdr:cNvPr id="821" name="直線コネクタ 820">
          <a:extLst>
            <a:ext uri="{FF2B5EF4-FFF2-40B4-BE49-F238E27FC236}">
              <a16:creationId xmlns:a16="http://schemas.microsoft.com/office/drawing/2014/main" id="{8F341E5D-F42C-4391-B794-CEF21468A408}"/>
            </a:ext>
          </a:extLst>
        </xdr:cNvPr>
        <xdr:cNvCxnSpPr/>
      </xdr:nvCxnSpPr>
      <xdr:spPr>
        <a:xfrm>
          <a:off x="19881850" y="16547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43815</xdr:rowOff>
    </xdr:from>
    <xdr:ext cx="469900" cy="255270"/>
    <xdr:sp macro="" textlink="">
      <xdr:nvSpPr>
        <xdr:cNvPr id="822" name="【公民館】&#10;一人当たり面積平均値テキスト">
          <a:extLst>
            <a:ext uri="{FF2B5EF4-FFF2-40B4-BE49-F238E27FC236}">
              <a16:creationId xmlns:a16="http://schemas.microsoft.com/office/drawing/2014/main" id="{B9633252-8C7F-4FAC-A806-C08683712809}"/>
            </a:ext>
          </a:extLst>
        </xdr:cNvPr>
        <xdr:cNvSpPr txBox="1"/>
      </xdr:nvSpPr>
      <xdr:spPr>
        <a:xfrm>
          <a:off x="19989800" y="1737931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20955</xdr:rowOff>
    </xdr:from>
    <xdr:to>
      <xdr:col>116</xdr:col>
      <xdr:colOff>114300</xdr:colOff>
      <xdr:row>106</xdr:row>
      <xdr:rowOff>122555</xdr:rowOff>
    </xdr:to>
    <xdr:sp macro="" textlink="">
      <xdr:nvSpPr>
        <xdr:cNvPr id="823" name="フローチャート: 判断 822">
          <a:extLst>
            <a:ext uri="{FF2B5EF4-FFF2-40B4-BE49-F238E27FC236}">
              <a16:creationId xmlns:a16="http://schemas.microsoft.com/office/drawing/2014/main" id="{B4923AEA-25D1-4BA4-BD8B-D326947C03A5}"/>
            </a:ext>
          </a:extLst>
        </xdr:cNvPr>
        <xdr:cNvSpPr/>
      </xdr:nvSpPr>
      <xdr:spPr>
        <a:xfrm>
          <a:off x="19900900" y="1752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C7377C56-F851-4B74-8C75-D133BD5C0258}"/>
            </a:ext>
          </a:extLst>
        </xdr:cNvPr>
        <xdr:cNvSpPr/>
      </xdr:nvSpPr>
      <xdr:spPr>
        <a:xfrm>
          <a:off x="19157950" y="175145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9525</xdr:rowOff>
    </xdr:from>
    <xdr:to>
      <xdr:col>107</xdr:col>
      <xdr:colOff>101600</xdr:colOff>
      <xdr:row>106</xdr:row>
      <xdr:rowOff>111125</xdr:rowOff>
    </xdr:to>
    <xdr:sp macro="" textlink="">
      <xdr:nvSpPr>
        <xdr:cNvPr id="825" name="フローチャート: 判断 824">
          <a:extLst>
            <a:ext uri="{FF2B5EF4-FFF2-40B4-BE49-F238E27FC236}">
              <a16:creationId xmlns:a16="http://schemas.microsoft.com/office/drawing/2014/main" id="{5C055F78-71CB-4214-A5D4-40C205E4F609}"/>
            </a:ext>
          </a:extLst>
        </xdr:cNvPr>
        <xdr:cNvSpPr/>
      </xdr:nvSpPr>
      <xdr:spPr>
        <a:xfrm>
          <a:off x="18345150" y="1751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9525</xdr:rowOff>
    </xdr:from>
    <xdr:to>
      <xdr:col>102</xdr:col>
      <xdr:colOff>165100</xdr:colOff>
      <xdr:row>106</xdr:row>
      <xdr:rowOff>111125</xdr:rowOff>
    </xdr:to>
    <xdr:sp macro="" textlink="">
      <xdr:nvSpPr>
        <xdr:cNvPr id="826" name="フローチャート: 判断 825">
          <a:extLst>
            <a:ext uri="{FF2B5EF4-FFF2-40B4-BE49-F238E27FC236}">
              <a16:creationId xmlns:a16="http://schemas.microsoft.com/office/drawing/2014/main" id="{AF754052-F68A-474A-8851-BE5879EB2D7D}"/>
            </a:ext>
          </a:extLst>
        </xdr:cNvPr>
        <xdr:cNvSpPr/>
      </xdr:nvSpPr>
      <xdr:spPr>
        <a:xfrm>
          <a:off x="17551400" y="1751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45720</xdr:rowOff>
    </xdr:from>
    <xdr:to>
      <xdr:col>98</xdr:col>
      <xdr:colOff>38100</xdr:colOff>
      <xdr:row>106</xdr:row>
      <xdr:rowOff>147320</xdr:rowOff>
    </xdr:to>
    <xdr:sp macro="" textlink="">
      <xdr:nvSpPr>
        <xdr:cNvPr id="827" name="フローチャート: 判断 826">
          <a:extLst>
            <a:ext uri="{FF2B5EF4-FFF2-40B4-BE49-F238E27FC236}">
              <a16:creationId xmlns:a16="http://schemas.microsoft.com/office/drawing/2014/main" id="{97C1C5FF-49D7-443C-AE0C-0CB73EC02F91}"/>
            </a:ext>
          </a:extLst>
        </xdr:cNvPr>
        <xdr:cNvSpPr/>
      </xdr:nvSpPr>
      <xdr:spPr>
        <a:xfrm>
          <a:off x="16757650" y="17546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8" name="テキスト ボックス 827">
          <a:extLst>
            <a:ext uri="{FF2B5EF4-FFF2-40B4-BE49-F238E27FC236}">
              <a16:creationId xmlns:a16="http://schemas.microsoft.com/office/drawing/2014/main" id="{594AB79F-314D-4402-82FD-C1F1620D2BD0}"/>
            </a:ext>
          </a:extLst>
        </xdr:cNvPr>
        <xdr:cNvSpPr txBox="1"/>
      </xdr:nvSpPr>
      <xdr:spPr>
        <a:xfrm>
          <a:off x="19780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E02961D5-4682-4AD8-94B4-8914861D1A17}"/>
            </a:ext>
          </a:extLst>
        </xdr:cNvPr>
        <xdr:cNvSpPr txBox="1"/>
      </xdr:nvSpPr>
      <xdr:spPr>
        <a:xfrm>
          <a:off x="19030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418758F5-DD15-4F95-88B5-9E40411551C5}"/>
            </a:ext>
          </a:extLst>
        </xdr:cNvPr>
        <xdr:cNvSpPr txBox="1"/>
      </xdr:nvSpPr>
      <xdr:spPr>
        <a:xfrm>
          <a:off x="18224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D3D2C09A-CFF7-49BA-9DB0-B9B0B56F36B4}"/>
            </a:ext>
          </a:extLst>
        </xdr:cNvPr>
        <xdr:cNvSpPr txBox="1"/>
      </xdr:nvSpPr>
      <xdr:spPr>
        <a:xfrm>
          <a:off x="174307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EB7688C7-F027-4715-8D8B-FEF7624511EB}"/>
            </a:ext>
          </a:extLst>
        </xdr:cNvPr>
        <xdr:cNvSpPr txBox="1"/>
      </xdr:nvSpPr>
      <xdr:spPr>
        <a:xfrm>
          <a:off x="166306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52705</xdr:rowOff>
    </xdr:from>
    <xdr:to>
      <xdr:col>116</xdr:col>
      <xdr:colOff>114300</xdr:colOff>
      <xdr:row>107</xdr:row>
      <xdr:rowOff>154940</xdr:rowOff>
    </xdr:to>
    <xdr:sp macro="" textlink="">
      <xdr:nvSpPr>
        <xdr:cNvPr id="833" name="楕円 832">
          <a:extLst>
            <a:ext uri="{FF2B5EF4-FFF2-40B4-BE49-F238E27FC236}">
              <a16:creationId xmlns:a16="http://schemas.microsoft.com/office/drawing/2014/main" id="{B33B011E-1F36-4235-89D4-26F93B56BC1E}"/>
            </a:ext>
          </a:extLst>
        </xdr:cNvPr>
        <xdr:cNvSpPr/>
      </xdr:nvSpPr>
      <xdr:spPr>
        <a:xfrm>
          <a:off x="19900900" y="17718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31115</xdr:rowOff>
    </xdr:from>
    <xdr:ext cx="469900" cy="255270"/>
    <xdr:sp macro="" textlink="">
      <xdr:nvSpPr>
        <xdr:cNvPr id="834" name="【公民館】&#10;一人当たり面積該当値テキスト">
          <a:extLst>
            <a:ext uri="{FF2B5EF4-FFF2-40B4-BE49-F238E27FC236}">
              <a16:creationId xmlns:a16="http://schemas.microsoft.com/office/drawing/2014/main" id="{DFF68D6D-599A-4225-B7AE-D1D36E6546F6}"/>
            </a:ext>
          </a:extLst>
        </xdr:cNvPr>
        <xdr:cNvSpPr txBox="1"/>
      </xdr:nvSpPr>
      <xdr:spPr>
        <a:xfrm>
          <a:off x="19989800" y="1769681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55245</xdr:rowOff>
    </xdr:from>
    <xdr:to>
      <xdr:col>112</xdr:col>
      <xdr:colOff>38100</xdr:colOff>
      <xdr:row>107</xdr:row>
      <xdr:rowOff>156845</xdr:rowOff>
    </xdr:to>
    <xdr:sp macro="" textlink="">
      <xdr:nvSpPr>
        <xdr:cNvPr id="835" name="楕円 834">
          <a:extLst>
            <a:ext uri="{FF2B5EF4-FFF2-40B4-BE49-F238E27FC236}">
              <a16:creationId xmlns:a16="http://schemas.microsoft.com/office/drawing/2014/main" id="{41E5179B-41F1-4AD1-8202-6D04B2FFCC6C}"/>
            </a:ext>
          </a:extLst>
        </xdr:cNvPr>
        <xdr:cNvSpPr/>
      </xdr:nvSpPr>
      <xdr:spPr>
        <a:xfrm>
          <a:off x="19157950" y="177209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103505</xdr:rowOff>
    </xdr:from>
    <xdr:to>
      <xdr:col>116</xdr:col>
      <xdr:colOff>63500</xdr:colOff>
      <xdr:row>107</xdr:row>
      <xdr:rowOff>106045</xdr:rowOff>
    </xdr:to>
    <xdr:cxnSp macro="">
      <xdr:nvCxnSpPr>
        <xdr:cNvPr id="836" name="直線コネクタ 835">
          <a:extLst>
            <a:ext uri="{FF2B5EF4-FFF2-40B4-BE49-F238E27FC236}">
              <a16:creationId xmlns:a16="http://schemas.microsoft.com/office/drawing/2014/main" id="{830BEDD5-6847-4A30-86B3-99109CDA3D88}"/>
            </a:ext>
          </a:extLst>
        </xdr:cNvPr>
        <xdr:cNvCxnSpPr/>
      </xdr:nvCxnSpPr>
      <xdr:spPr>
        <a:xfrm flipV="1">
          <a:off x="19202400" y="17769205"/>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41275</xdr:rowOff>
    </xdr:from>
    <xdr:to>
      <xdr:col>107</xdr:col>
      <xdr:colOff>101600</xdr:colOff>
      <xdr:row>107</xdr:row>
      <xdr:rowOff>143510</xdr:rowOff>
    </xdr:to>
    <xdr:sp macro="" textlink="">
      <xdr:nvSpPr>
        <xdr:cNvPr id="837" name="楕円 836">
          <a:extLst>
            <a:ext uri="{FF2B5EF4-FFF2-40B4-BE49-F238E27FC236}">
              <a16:creationId xmlns:a16="http://schemas.microsoft.com/office/drawing/2014/main" id="{FAD89230-3E97-4002-83FA-4F22922731AB}"/>
            </a:ext>
          </a:extLst>
        </xdr:cNvPr>
        <xdr:cNvSpPr/>
      </xdr:nvSpPr>
      <xdr:spPr>
        <a:xfrm>
          <a:off x="18345150" y="17706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92075</xdr:rowOff>
    </xdr:from>
    <xdr:to>
      <xdr:col>111</xdr:col>
      <xdr:colOff>177800</xdr:colOff>
      <xdr:row>107</xdr:row>
      <xdr:rowOff>106045</xdr:rowOff>
    </xdr:to>
    <xdr:cxnSp macro="">
      <xdr:nvCxnSpPr>
        <xdr:cNvPr id="838" name="直線コネクタ 837">
          <a:extLst>
            <a:ext uri="{FF2B5EF4-FFF2-40B4-BE49-F238E27FC236}">
              <a16:creationId xmlns:a16="http://schemas.microsoft.com/office/drawing/2014/main" id="{1774AB03-84FD-4962-8C56-78635DB85FB1}"/>
            </a:ext>
          </a:extLst>
        </xdr:cNvPr>
        <xdr:cNvCxnSpPr/>
      </xdr:nvCxnSpPr>
      <xdr:spPr>
        <a:xfrm>
          <a:off x="18395950" y="17757775"/>
          <a:ext cx="8064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34290</xdr:rowOff>
    </xdr:from>
    <xdr:to>
      <xdr:col>102</xdr:col>
      <xdr:colOff>165100</xdr:colOff>
      <xdr:row>107</xdr:row>
      <xdr:rowOff>135890</xdr:rowOff>
    </xdr:to>
    <xdr:sp macro="" textlink="">
      <xdr:nvSpPr>
        <xdr:cNvPr id="839" name="楕円 838">
          <a:extLst>
            <a:ext uri="{FF2B5EF4-FFF2-40B4-BE49-F238E27FC236}">
              <a16:creationId xmlns:a16="http://schemas.microsoft.com/office/drawing/2014/main" id="{FB107FD7-0F67-4661-8477-2F604E49A855}"/>
            </a:ext>
          </a:extLst>
        </xdr:cNvPr>
        <xdr:cNvSpPr/>
      </xdr:nvSpPr>
      <xdr:spPr>
        <a:xfrm>
          <a:off x="17551400" y="1769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85090</xdr:rowOff>
    </xdr:from>
    <xdr:to>
      <xdr:col>107</xdr:col>
      <xdr:colOff>50800</xdr:colOff>
      <xdr:row>107</xdr:row>
      <xdr:rowOff>92075</xdr:rowOff>
    </xdr:to>
    <xdr:cxnSp macro="">
      <xdr:nvCxnSpPr>
        <xdr:cNvPr id="840" name="直線コネクタ 839">
          <a:extLst>
            <a:ext uri="{FF2B5EF4-FFF2-40B4-BE49-F238E27FC236}">
              <a16:creationId xmlns:a16="http://schemas.microsoft.com/office/drawing/2014/main" id="{AE76FE72-6A4E-4522-BA19-8220EC5111B0}"/>
            </a:ext>
          </a:extLst>
        </xdr:cNvPr>
        <xdr:cNvCxnSpPr/>
      </xdr:nvCxnSpPr>
      <xdr:spPr>
        <a:xfrm>
          <a:off x="17602200" y="1775079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841" name="楕円 840">
          <a:extLst>
            <a:ext uri="{FF2B5EF4-FFF2-40B4-BE49-F238E27FC236}">
              <a16:creationId xmlns:a16="http://schemas.microsoft.com/office/drawing/2014/main" id="{72BF05E6-482A-4707-8BB7-AB05C566A289}"/>
            </a:ext>
          </a:extLst>
        </xdr:cNvPr>
        <xdr:cNvSpPr/>
      </xdr:nvSpPr>
      <xdr:spPr>
        <a:xfrm>
          <a:off x="16757650" y="177025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85090</xdr:rowOff>
    </xdr:from>
    <xdr:to>
      <xdr:col>102</xdr:col>
      <xdr:colOff>114300</xdr:colOff>
      <xdr:row>107</xdr:row>
      <xdr:rowOff>87630</xdr:rowOff>
    </xdr:to>
    <xdr:cxnSp macro="">
      <xdr:nvCxnSpPr>
        <xdr:cNvPr id="842" name="直線コネクタ 841">
          <a:extLst>
            <a:ext uri="{FF2B5EF4-FFF2-40B4-BE49-F238E27FC236}">
              <a16:creationId xmlns:a16="http://schemas.microsoft.com/office/drawing/2014/main" id="{FB7E7608-4B21-46D2-9335-31A329FDE594}"/>
            </a:ext>
          </a:extLst>
        </xdr:cNvPr>
        <xdr:cNvCxnSpPr/>
      </xdr:nvCxnSpPr>
      <xdr:spPr>
        <a:xfrm flipV="1">
          <a:off x="16802100" y="1775079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132080</xdr:rowOff>
    </xdr:from>
    <xdr:ext cx="469900" cy="255270"/>
    <xdr:sp macro="" textlink="">
      <xdr:nvSpPr>
        <xdr:cNvPr id="843" name="n_1aveValue【公民館】&#10;一人当たり面積">
          <a:extLst>
            <a:ext uri="{FF2B5EF4-FFF2-40B4-BE49-F238E27FC236}">
              <a16:creationId xmlns:a16="http://schemas.microsoft.com/office/drawing/2014/main" id="{21A71E49-7665-4B4E-A675-9A3FF563B200}"/>
            </a:ext>
          </a:extLst>
        </xdr:cNvPr>
        <xdr:cNvSpPr txBox="1"/>
      </xdr:nvSpPr>
      <xdr:spPr>
        <a:xfrm>
          <a:off x="18980150" y="173024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127635</xdr:rowOff>
    </xdr:from>
    <xdr:ext cx="466090" cy="259080"/>
    <xdr:sp macro="" textlink="">
      <xdr:nvSpPr>
        <xdr:cNvPr id="844" name="n_2aveValue【公民館】&#10;一人当たり面積">
          <a:extLst>
            <a:ext uri="{FF2B5EF4-FFF2-40B4-BE49-F238E27FC236}">
              <a16:creationId xmlns:a16="http://schemas.microsoft.com/office/drawing/2014/main" id="{AA375E19-EDF3-4256-8E4D-725EC0D165D4}"/>
            </a:ext>
          </a:extLst>
        </xdr:cNvPr>
        <xdr:cNvSpPr txBox="1"/>
      </xdr:nvSpPr>
      <xdr:spPr>
        <a:xfrm>
          <a:off x="18180050" y="172980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127635</xdr:rowOff>
    </xdr:from>
    <xdr:ext cx="466090" cy="259080"/>
    <xdr:sp macro="" textlink="">
      <xdr:nvSpPr>
        <xdr:cNvPr id="845" name="n_3aveValue【公民館】&#10;一人当たり面積">
          <a:extLst>
            <a:ext uri="{FF2B5EF4-FFF2-40B4-BE49-F238E27FC236}">
              <a16:creationId xmlns:a16="http://schemas.microsoft.com/office/drawing/2014/main" id="{3FE8EF81-EB99-4BD1-81BD-22B0C0AC0101}"/>
            </a:ext>
          </a:extLst>
        </xdr:cNvPr>
        <xdr:cNvSpPr txBox="1"/>
      </xdr:nvSpPr>
      <xdr:spPr>
        <a:xfrm>
          <a:off x="17386300" y="172980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163830</xdr:rowOff>
    </xdr:from>
    <xdr:ext cx="466090" cy="259080"/>
    <xdr:sp macro="" textlink="">
      <xdr:nvSpPr>
        <xdr:cNvPr id="846" name="n_4aveValue【公民館】&#10;一人当たり面積">
          <a:extLst>
            <a:ext uri="{FF2B5EF4-FFF2-40B4-BE49-F238E27FC236}">
              <a16:creationId xmlns:a16="http://schemas.microsoft.com/office/drawing/2014/main" id="{587AF367-E012-4BD0-9AC4-A2432C8A78A7}"/>
            </a:ext>
          </a:extLst>
        </xdr:cNvPr>
        <xdr:cNvSpPr txBox="1"/>
      </xdr:nvSpPr>
      <xdr:spPr>
        <a:xfrm>
          <a:off x="16592550" y="173342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147955</xdr:rowOff>
    </xdr:from>
    <xdr:ext cx="469900" cy="258445"/>
    <xdr:sp macro="" textlink="">
      <xdr:nvSpPr>
        <xdr:cNvPr id="847" name="n_1mainValue【公民館】&#10;一人当たり面積">
          <a:extLst>
            <a:ext uri="{FF2B5EF4-FFF2-40B4-BE49-F238E27FC236}">
              <a16:creationId xmlns:a16="http://schemas.microsoft.com/office/drawing/2014/main" id="{36B56AFC-6EE1-424D-8565-358C7CA3D4FF}"/>
            </a:ext>
          </a:extLst>
        </xdr:cNvPr>
        <xdr:cNvSpPr txBox="1"/>
      </xdr:nvSpPr>
      <xdr:spPr>
        <a:xfrm>
          <a:off x="18980150" y="17813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133985</xdr:rowOff>
    </xdr:from>
    <xdr:ext cx="466090" cy="255270"/>
    <xdr:sp macro="" textlink="">
      <xdr:nvSpPr>
        <xdr:cNvPr id="848" name="n_2mainValue【公民館】&#10;一人当たり面積">
          <a:extLst>
            <a:ext uri="{FF2B5EF4-FFF2-40B4-BE49-F238E27FC236}">
              <a16:creationId xmlns:a16="http://schemas.microsoft.com/office/drawing/2014/main" id="{A52C1219-7457-43D2-805C-C48A68161C8E}"/>
            </a:ext>
          </a:extLst>
        </xdr:cNvPr>
        <xdr:cNvSpPr txBox="1"/>
      </xdr:nvSpPr>
      <xdr:spPr>
        <a:xfrm>
          <a:off x="18180050" y="177996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127000</xdr:rowOff>
    </xdr:from>
    <xdr:ext cx="466090" cy="259080"/>
    <xdr:sp macro="" textlink="">
      <xdr:nvSpPr>
        <xdr:cNvPr id="849" name="n_3mainValue【公民館】&#10;一人当たり面積">
          <a:extLst>
            <a:ext uri="{FF2B5EF4-FFF2-40B4-BE49-F238E27FC236}">
              <a16:creationId xmlns:a16="http://schemas.microsoft.com/office/drawing/2014/main" id="{5CD39440-FF50-49FE-B4D6-6CBA2A09ACD8}"/>
            </a:ext>
          </a:extLst>
        </xdr:cNvPr>
        <xdr:cNvSpPr txBox="1"/>
      </xdr:nvSpPr>
      <xdr:spPr>
        <a:xfrm>
          <a:off x="17386300" y="177927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129540</xdr:rowOff>
    </xdr:from>
    <xdr:ext cx="466090" cy="259080"/>
    <xdr:sp macro="" textlink="">
      <xdr:nvSpPr>
        <xdr:cNvPr id="850" name="n_4mainValue【公民館】&#10;一人当たり面積">
          <a:extLst>
            <a:ext uri="{FF2B5EF4-FFF2-40B4-BE49-F238E27FC236}">
              <a16:creationId xmlns:a16="http://schemas.microsoft.com/office/drawing/2014/main" id="{71AF3EAF-4DE1-41B3-A5EC-082A88FA652F}"/>
            </a:ext>
          </a:extLst>
        </xdr:cNvPr>
        <xdr:cNvSpPr txBox="1"/>
      </xdr:nvSpPr>
      <xdr:spPr>
        <a:xfrm>
          <a:off x="16592550" y="177952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E005CC3B-8423-41FE-B4FB-83AB6B297F75}"/>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F18AC655-7389-438A-853B-47FF477DA9D1}"/>
            </a:ext>
          </a:extLst>
        </xdr:cNvPr>
        <xdr:cNvSpPr/>
      </xdr:nvSpPr>
      <xdr:spPr>
        <a:xfrm>
          <a:off x="685800" y="18776950"/>
          <a:ext cx="34671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96EB394-127D-4A1B-9D34-D2F97B4A5DA3}"/>
            </a:ext>
          </a:extLst>
        </xdr:cNvPr>
        <xdr:cNvSpPr txBox="1"/>
      </xdr:nvSpPr>
      <xdr:spPr>
        <a:xfrm>
          <a:off x="762000" y="19018250"/>
          <a:ext cx="19875500" cy="14351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類似団体と比較して特に有形固定資産償却率が高くなっている施設は、保育施設、学校施設、公営住宅である。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公民館については、令和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年度からの地域づくりセンター移行に向け令和</a:t>
          </a:r>
          <a:r>
            <a:rPr kumimoji="1" lang="en-US" altLang="ja-JP" sz="1100" b="0" i="0" baseline="0">
              <a:solidFill>
                <a:schemeClr val="dk1"/>
              </a:solidFill>
              <a:effectLst/>
              <a:latin typeface="+mn-lt"/>
              <a:ea typeface="+mn-ea"/>
              <a:cs typeface="+mn-cs"/>
            </a:rPr>
            <a:t>4</a:t>
          </a:r>
          <a:r>
            <a:rPr kumimoji="1" lang="ja-JP" altLang="en-US" sz="1100" b="0" i="0" baseline="0">
              <a:solidFill>
                <a:schemeClr val="dk1"/>
              </a:solidFill>
              <a:effectLst/>
              <a:latin typeface="+mn-lt"/>
              <a:ea typeface="+mn-ea"/>
              <a:cs typeface="+mn-cs"/>
            </a:rPr>
            <a:t>年度までに耐震改修工事を実施したため、有形固定資産償却率が向上した。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学校施設については、類似団体平均と比較すると20</a:t>
          </a:r>
          <a:r>
            <a:rPr kumimoji="1" lang="en-US" altLang="ja-JP" sz="1100" b="0" i="0" baseline="0">
              <a:solidFill>
                <a:schemeClr val="dk1"/>
              </a:solidFill>
              <a:effectLst/>
              <a:latin typeface="+mn-lt"/>
              <a:ea typeface="+mn-ea"/>
              <a:cs typeface="+mn-cs"/>
            </a:rPr>
            <a:t>.9</a:t>
          </a:r>
          <a:r>
            <a:rPr kumimoji="1" lang="ja-JP" altLang="ja-JP" sz="1100" b="0" i="0" baseline="0">
              <a:solidFill>
                <a:schemeClr val="dk1"/>
              </a:solidFill>
              <a:effectLst/>
              <a:latin typeface="+mn-lt"/>
              <a:ea typeface="+mn-ea"/>
              <a:cs typeface="+mn-cs"/>
            </a:rPr>
            <a:t>ポイント上回っている状況である。平成</a:t>
          </a:r>
          <a:r>
            <a:rPr kumimoji="1" lang="en-US" altLang="ja-JP" sz="1100" b="0" i="0" baseline="0">
              <a:solidFill>
                <a:schemeClr val="dk1"/>
              </a:solidFill>
              <a:effectLst/>
              <a:latin typeface="+mn-lt"/>
              <a:ea typeface="+mn-ea"/>
              <a:cs typeface="+mn-cs"/>
            </a:rPr>
            <a:t>19</a:t>
          </a:r>
          <a:r>
            <a:rPr kumimoji="1" lang="ja-JP" altLang="ja-JP" sz="1100" b="0" i="0" baseline="0">
              <a:solidFill>
                <a:schemeClr val="dk1"/>
              </a:solidFill>
              <a:effectLst/>
              <a:latin typeface="+mn-lt"/>
              <a:ea typeface="+mn-ea"/>
              <a:cs typeface="+mn-cs"/>
            </a:rPr>
            <a:t>年度からの老朽化施設の改修事業の対象とならなかった体育館、プールなどの老朽化対策やバリアフリー化など教育環境を考慮した学校施設の整備が今後の課題となっている。</a:t>
          </a:r>
          <a:endParaRPr lang="ja-JP" altLang="ja-JP" sz="1400">
            <a:effectLst/>
          </a:endParaRPr>
        </a:p>
        <a:p>
          <a:r>
            <a:rPr kumimoji="1" lang="ja-JP" altLang="ja-JP" sz="1100" b="0" i="0" baseline="0">
              <a:solidFill>
                <a:schemeClr val="dk1"/>
              </a:solidFill>
              <a:effectLst/>
              <a:latin typeface="+mn-lt"/>
              <a:ea typeface="+mn-ea"/>
              <a:cs typeface="+mn-cs"/>
            </a:rPr>
            <a:t>　公営住宅については、類似団体平均と比較すると22</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ポイント上回っている状況である。</a:t>
          </a:r>
          <a:r>
            <a:rPr kumimoji="1" lang="ja-JP" altLang="en-US" sz="1100" b="0" i="0" baseline="0">
              <a:solidFill>
                <a:schemeClr val="dk1"/>
              </a:solidFill>
              <a:effectLst/>
              <a:latin typeface="+mn-lt"/>
              <a:ea typeface="+mn-ea"/>
              <a:cs typeface="+mn-cs"/>
            </a:rPr>
            <a:t>令和6</a:t>
          </a:r>
          <a:r>
            <a:rPr kumimoji="1" lang="ja-JP" altLang="ja-JP" sz="1100" b="0" i="0" baseline="0">
              <a:solidFill>
                <a:schemeClr val="dk1"/>
              </a:solidFill>
              <a:effectLst/>
              <a:latin typeface="+mn-lt"/>
              <a:ea typeface="+mn-ea"/>
              <a:cs typeface="+mn-cs"/>
            </a:rPr>
            <a:t>年度で公営住宅法の耐用年数</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年を超えている住宅が</a:t>
          </a:r>
          <a:r>
            <a:rPr kumimoji="1" lang="ja-JP" altLang="ja-JP" sz="1100" b="0" i="0" baseline="0">
              <a:solidFill>
                <a:sysClr val="windowText" lastClr="000000"/>
              </a:solidFill>
              <a:effectLst/>
              <a:latin typeface="+mn-lt"/>
              <a:ea typeface="+mn-ea"/>
              <a:cs typeface="+mn-cs"/>
            </a:rPr>
            <a:t>86</a:t>
          </a:r>
          <a:r>
            <a:rPr kumimoji="1" lang="ja-JP" altLang="ja-JP" sz="1100" b="0" i="0" baseline="0">
              <a:solidFill>
                <a:schemeClr val="dk1"/>
              </a:solidFill>
              <a:effectLst/>
              <a:latin typeface="+mn-lt"/>
              <a:ea typeface="+mn-ea"/>
              <a:cs typeface="+mn-cs"/>
            </a:rPr>
            <a:t>戸あり、老朽化が進んでいる。「藤岡市公営住宅等長寿命化計画」に基づき、修繕・改善・建て替え・用途廃止を実施していく。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4667D8-EC80-4FE8-878A-CC368732CCCE}"/>
            </a:ext>
          </a:extLst>
        </xdr:cNvPr>
        <xdr:cNvSpPr/>
      </xdr:nvSpPr>
      <xdr:spPr>
        <a:xfrm>
          <a:off x="577850" y="127000"/>
          <a:ext cx="1142365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952EBF3-4CD3-4177-80B8-2B29EA9BB387}"/>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E389576-DA71-4E65-A941-809788CE9DDC}"/>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CA26EF2-A4C4-4FC7-B10A-6FE5E3B7C1F2}"/>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群馬県藤岡市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2FA36CF-C28F-45C3-9858-E84E03F94B1D}"/>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6F704D1-AD81-4265-9E6C-842FBDADFD07}"/>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926A48-BE5D-46A5-9BC6-ACA6CB02F297}"/>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47C451F-AF76-45F9-8E26-BB89E0745EF8}"/>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8C53131-B385-4447-8386-ED258EC94410}"/>
            </a:ext>
          </a:extLst>
        </xdr:cNvPr>
        <xdr:cNvSpPr/>
      </xdr:nvSpPr>
      <xdr:spPr>
        <a:xfrm>
          <a:off x="812800" y="88900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E82C730-921B-4ED1-91BE-73522EE033CF}"/>
            </a:ext>
          </a:extLst>
        </xdr:cNvPr>
        <xdr:cNvSpPr/>
      </xdr:nvSpPr>
      <xdr:spPr>
        <a:xfrm>
          <a:off x="2012950" y="88900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61,551
60,341
180.29
31,605,270
30,406,019
1,026,685
16,478,423
21,819,405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5E789C-0D4B-426B-9431-3F4808CB4DB8}"/>
            </a:ext>
          </a:extLst>
        </xdr:cNvPr>
        <xdr:cNvSpPr/>
      </xdr:nvSpPr>
      <xdr:spPr>
        <a:xfrm>
          <a:off x="3213100" y="88900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325513-9221-48E7-B702-B0DF100772C0}"/>
            </a:ext>
          </a:extLst>
        </xdr:cNvPr>
        <xdr:cNvSpPr/>
      </xdr:nvSpPr>
      <xdr:spPr>
        <a:xfrm>
          <a:off x="4584700" y="90805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2024FA5-4F8E-45B3-AF1B-8C5F2E58C319}"/>
            </a:ext>
          </a:extLst>
        </xdr:cNvPr>
        <xdr:cNvSpPr/>
      </xdr:nvSpPr>
      <xdr:spPr>
        <a:xfrm>
          <a:off x="6407150" y="90805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C998EA-05C9-452A-807D-6FF854DDB209}"/>
            </a:ext>
          </a:extLst>
        </xdr:cNvPr>
        <xdr:cNvSpPr/>
      </xdr:nvSpPr>
      <xdr:spPr>
        <a:xfrm>
          <a:off x="7607300" y="92075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89C1DD2-9148-48B9-9344-82C9D6250F6A}"/>
            </a:ext>
          </a:extLst>
        </xdr:cNvPr>
        <xdr:cNvSpPr/>
      </xdr:nvSpPr>
      <xdr:spPr>
        <a:xfrm>
          <a:off x="4584700" y="165100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3702EA4-47AA-4D04-B9EA-5CF2BE5A41FC}"/>
            </a:ext>
          </a:extLst>
        </xdr:cNvPr>
        <xdr:cNvSpPr/>
      </xdr:nvSpPr>
      <xdr:spPr>
        <a:xfrm>
          <a:off x="6470650" y="1651000"/>
          <a:ext cx="3086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6B6EFA-8D70-48F5-8398-7C0DBE6BB4B9}"/>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E5D7425-1B35-472A-B614-2AD59C749752}"/>
            </a:ext>
          </a:extLst>
        </xdr:cNvPr>
        <xdr:cNvSpPr/>
      </xdr:nvSpPr>
      <xdr:spPr>
        <a:xfrm>
          <a:off x="10210800" y="92075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B0FCA0A-F6A0-4D4F-B09B-96AC446E0B20}"/>
            </a:ext>
          </a:extLst>
        </xdr:cNvPr>
        <xdr:cNvSpPr/>
      </xdr:nvSpPr>
      <xdr:spPr>
        <a:xfrm>
          <a:off x="10210800" y="11747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363581-D5D2-42F1-92EB-6E2E005471A5}"/>
            </a:ext>
          </a:extLst>
        </xdr:cNvPr>
        <xdr:cNvSpPr/>
      </xdr:nvSpPr>
      <xdr:spPr>
        <a:xfrm>
          <a:off x="10210800" y="149225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CAD3882-609B-45B3-9538-1B4A666150A0}"/>
            </a:ext>
          </a:extLst>
        </xdr:cNvPr>
        <xdr:cNvCxnSpPr/>
      </xdr:nvCxnSpPr>
      <xdr:spPr>
        <a:xfrm flipH="1">
          <a:off x="10052050" y="10033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73B3D74-41C9-4398-990F-9270D10D3F37}"/>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5FD483-0577-4F48-BB60-7527B539F013}"/>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1B1AF49-E0CF-4B3C-83FA-7296224B4F44}"/>
            </a:ext>
          </a:extLst>
        </xdr:cNvPr>
        <xdr:cNvCxnSpPr/>
      </xdr:nvCxnSpPr>
      <xdr:spPr>
        <a:xfrm>
          <a:off x="10131425" y="14732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3193A2C-AC1A-4F34-92F7-47CE41A273EE}"/>
            </a:ext>
          </a:extLst>
        </xdr:cNvPr>
        <xdr:cNvCxnSpPr/>
      </xdr:nvCxnSpPr>
      <xdr:spPr>
        <a:xfrm>
          <a:off x="10071100" y="14732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ADBF13B-470D-4043-A708-0ED2191E09FD}"/>
            </a:ext>
          </a:extLst>
        </xdr:cNvPr>
        <xdr:cNvCxnSpPr/>
      </xdr:nvCxnSpPr>
      <xdr:spPr>
        <a:xfrm flipV="1">
          <a:off x="10131425" y="16986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E66332-842C-42E0-98B8-D53F99E3438B}"/>
            </a:ext>
          </a:extLst>
        </xdr:cNvPr>
        <xdr:cNvCxnSpPr/>
      </xdr:nvCxnSpPr>
      <xdr:spPr>
        <a:xfrm>
          <a:off x="10071100" y="18351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852B586F-D769-427A-BC0F-E999F8918CA7}"/>
            </a:ext>
          </a:extLst>
        </xdr:cNvPr>
        <xdr:cNvSpPr txBox="1"/>
      </xdr:nvSpPr>
      <xdr:spPr>
        <a:xfrm>
          <a:off x="641350" y="26924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F21BC515-0E5D-481A-B380-F1CB621C2C4D}"/>
            </a:ext>
          </a:extLst>
        </xdr:cNvPr>
        <xdr:cNvSpPr txBox="1"/>
      </xdr:nvSpPr>
      <xdr:spPr>
        <a:xfrm>
          <a:off x="641350" y="29972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2112256A-1548-4611-BF75-A2B7F5D41BE8}"/>
            </a:ext>
          </a:extLst>
        </xdr:cNvPr>
        <xdr:cNvSpPr txBox="1"/>
      </xdr:nvSpPr>
      <xdr:spPr>
        <a:xfrm>
          <a:off x="641350" y="3302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270"/>
    <xdr:sp macro="" textlink="">
      <xdr:nvSpPr>
        <xdr:cNvPr id="32" name="テキスト ボックス 31">
          <a:extLst>
            <a:ext uri="{FF2B5EF4-FFF2-40B4-BE49-F238E27FC236}">
              <a16:creationId xmlns:a16="http://schemas.microsoft.com/office/drawing/2014/main" id="{093701C3-F567-4179-A820-612BFC4386EF}"/>
            </a:ext>
          </a:extLst>
        </xdr:cNvPr>
        <xdr:cNvSpPr txBox="1"/>
      </xdr:nvSpPr>
      <xdr:spPr>
        <a:xfrm>
          <a:off x="641350" y="361315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197E256-6DD4-4EA2-B47D-2C39D0DF6F45}"/>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BCBF94F-D273-4117-B050-628A506E5915}"/>
            </a:ext>
          </a:extLst>
        </xdr:cNvPr>
        <xdr:cNvSpPr/>
      </xdr:nvSpPr>
      <xdr:spPr>
        <a:xfrm>
          <a:off x="8128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AB05893-2753-48FD-BDCD-15A8F9015000}"/>
            </a:ext>
          </a:extLst>
        </xdr:cNvPr>
        <xdr:cNvSpPr/>
      </xdr:nvSpPr>
      <xdr:spPr>
        <a:xfrm>
          <a:off x="8128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C0F04A3-3BFA-401B-B0A7-582FFC96DEA8}"/>
            </a:ext>
          </a:extLst>
        </xdr:cNvPr>
        <xdr:cNvSpPr/>
      </xdr:nvSpPr>
      <xdr:spPr>
        <a:xfrm>
          <a:off x="17145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41F757-7E09-4B75-88D5-5C3C5D1C0B35}"/>
            </a:ext>
          </a:extLst>
        </xdr:cNvPr>
        <xdr:cNvSpPr/>
      </xdr:nvSpPr>
      <xdr:spPr>
        <a:xfrm>
          <a:off x="17145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3165893-FC2E-4014-9150-88857FAF42E3}"/>
            </a:ext>
          </a:extLst>
        </xdr:cNvPr>
        <xdr:cNvSpPr/>
      </xdr:nvSpPr>
      <xdr:spPr>
        <a:xfrm>
          <a:off x="2743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188AA9B-CE65-4DD5-9062-12DABC47D2AA}"/>
            </a:ext>
          </a:extLst>
        </xdr:cNvPr>
        <xdr:cNvSpPr/>
      </xdr:nvSpPr>
      <xdr:spPr>
        <a:xfrm>
          <a:off x="2743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7AA18FA-5425-4E37-A0D6-70777E26B1E8}"/>
            </a:ext>
          </a:extLst>
        </xdr:cNvPr>
        <xdr:cNvSpPr/>
      </xdr:nvSpPr>
      <xdr:spPr>
        <a:xfrm>
          <a:off x="6858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640" cy="225425"/>
    <xdr:sp macro="" textlink="">
      <xdr:nvSpPr>
        <xdr:cNvPr id="41" name="テキスト ボックス 40">
          <a:extLst>
            <a:ext uri="{FF2B5EF4-FFF2-40B4-BE49-F238E27FC236}">
              <a16:creationId xmlns:a16="http://schemas.microsoft.com/office/drawing/2014/main" id="{E1931655-1BD0-4D45-8ED7-22D8D8470918}"/>
            </a:ext>
          </a:extLst>
        </xdr:cNvPr>
        <xdr:cNvSpPr txBox="1"/>
      </xdr:nvSpPr>
      <xdr:spPr>
        <a:xfrm>
          <a:off x="666750" y="4953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686A0CD-C2DE-421A-84F1-2251D760C052}"/>
            </a:ext>
          </a:extLst>
        </xdr:cNvPr>
        <xdr:cNvCxnSpPr/>
      </xdr:nvCxnSpPr>
      <xdr:spPr>
        <a:xfrm>
          <a:off x="6858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3550" cy="259080"/>
    <xdr:sp macro="" textlink="">
      <xdr:nvSpPr>
        <xdr:cNvPr id="43" name="テキスト ボックス 42">
          <a:extLst>
            <a:ext uri="{FF2B5EF4-FFF2-40B4-BE49-F238E27FC236}">
              <a16:creationId xmlns:a16="http://schemas.microsoft.com/office/drawing/2014/main" id="{0FB2B303-9DFB-46CD-87EC-317830DCA3EC}"/>
            </a:ext>
          </a:extLst>
        </xdr:cNvPr>
        <xdr:cNvSpPr txBox="1"/>
      </xdr:nvSpPr>
      <xdr:spPr>
        <a:xfrm>
          <a:off x="275590" y="7204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14318534-510F-4B37-BBAC-F971AAFE7F4F}"/>
            </a:ext>
          </a:extLst>
        </xdr:cNvPr>
        <xdr:cNvCxnSpPr/>
      </xdr:nvCxnSpPr>
      <xdr:spPr>
        <a:xfrm>
          <a:off x="685800" y="70269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3550" cy="255270"/>
    <xdr:sp macro="" textlink="">
      <xdr:nvSpPr>
        <xdr:cNvPr id="45" name="テキスト ボックス 44">
          <a:extLst>
            <a:ext uri="{FF2B5EF4-FFF2-40B4-BE49-F238E27FC236}">
              <a16:creationId xmlns:a16="http://schemas.microsoft.com/office/drawing/2014/main" id="{37B864BC-3EA9-4632-B50B-2E4D3D2FD821}"/>
            </a:ext>
          </a:extLst>
        </xdr:cNvPr>
        <xdr:cNvSpPr txBox="1"/>
      </xdr:nvSpPr>
      <xdr:spPr>
        <a:xfrm>
          <a:off x="275590" y="689102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B70506E7-33A4-4BBC-BC13-C6E81F823755}"/>
            </a:ext>
          </a:extLst>
        </xdr:cNvPr>
        <xdr:cNvCxnSpPr/>
      </xdr:nvCxnSpPr>
      <xdr:spPr>
        <a:xfrm>
          <a:off x="685800" y="67132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4582D8A7-68E6-4274-958D-FD157F7091E1}"/>
            </a:ext>
          </a:extLst>
        </xdr:cNvPr>
        <xdr:cNvSpPr txBox="1"/>
      </xdr:nvSpPr>
      <xdr:spPr>
        <a:xfrm>
          <a:off x="339725" y="65766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64594D20-3E51-4732-B1D5-FF328542E406}"/>
            </a:ext>
          </a:extLst>
        </xdr:cNvPr>
        <xdr:cNvCxnSpPr/>
      </xdr:nvCxnSpPr>
      <xdr:spPr>
        <a:xfrm>
          <a:off x="685800" y="6398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5270"/>
    <xdr:sp macro="" textlink="">
      <xdr:nvSpPr>
        <xdr:cNvPr id="49" name="テキスト ボックス 48">
          <a:extLst>
            <a:ext uri="{FF2B5EF4-FFF2-40B4-BE49-F238E27FC236}">
              <a16:creationId xmlns:a16="http://schemas.microsoft.com/office/drawing/2014/main" id="{B8709CDC-DD80-4D78-A5D3-1D01E894B194}"/>
            </a:ext>
          </a:extLst>
        </xdr:cNvPr>
        <xdr:cNvSpPr txBox="1"/>
      </xdr:nvSpPr>
      <xdr:spPr>
        <a:xfrm>
          <a:off x="339725" y="626364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9D5A6044-2833-4270-BC44-33F5E6C4402D}"/>
            </a:ext>
          </a:extLst>
        </xdr:cNvPr>
        <xdr:cNvCxnSpPr/>
      </xdr:nvCxnSpPr>
      <xdr:spPr>
        <a:xfrm>
          <a:off x="685800" y="6085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A7353E3D-38C7-497E-9753-F53C7C576854}"/>
            </a:ext>
          </a:extLst>
        </xdr:cNvPr>
        <xdr:cNvSpPr txBox="1"/>
      </xdr:nvSpPr>
      <xdr:spPr>
        <a:xfrm>
          <a:off x="339725" y="59429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A8738D79-E317-4219-9740-0D4AE78D011D}"/>
            </a:ext>
          </a:extLst>
        </xdr:cNvPr>
        <xdr:cNvCxnSpPr/>
      </xdr:nvCxnSpPr>
      <xdr:spPr>
        <a:xfrm>
          <a:off x="685800" y="5771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19F381EF-07D5-412C-A859-0DF7B7F1BCDC}"/>
            </a:ext>
          </a:extLst>
        </xdr:cNvPr>
        <xdr:cNvSpPr txBox="1"/>
      </xdr:nvSpPr>
      <xdr:spPr>
        <a:xfrm>
          <a:off x="339725" y="56292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774C7D9-C821-4C0C-A028-3E8925D130D0}"/>
            </a:ext>
          </a:extLst>
        </xdr:cNvPr>
        <xdr:cNvCxnSpPr/>
      </xdr:nvCxnSpPr>
      <xdr:spPr>
        <a:xfrm>
          <a:off x="685800" y="54508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5280" cy="255270"/>
    <xdr:sp macro="" textlink="">
      <xdr:nvSpPr>
        <xdr:cNvPr id="55" name="テキスト ボックス 54">
          <a:extLst>
            <a:ext uri="{FF2B5EF4-FFF2-40B4-BE49-F238E27FC236}">
              <a16:creationId xmlns:a16="http://schemas.microsoft.com/office/drawing/2014/main" id="{2531E0C8-F801-4EB8-9BFA-F2CAE5F38E24}"/>
            </a:ext>
          </a:extLst>
        </xdr:cNvPr>
        <xdr:cNvSpPr txBox="1"/>
      </xdr:nvSpPr>
      <xdr:spPr>
        <a:xfrm>
          <a:off x="384810" y="53149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3D1AD05-6EA7-483B-A68A-33B748A94EEE}"/>
            </a:ext>
          </a:extLst>
        </xdr:cNvPr>
        <xdr:cNvCxnSpPr/>
      </xdr:nvCxnSpPr>
      <xdr:spPr>
        <a:xfrm>
          <a:off x="6858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DF6F3AE-39A4-4F3E-9FDD-CEBA86EBA738}"/>
            </a:ext>
          </a:extLst>
        </xdr:cNvPr>
        <xdr:cNvSpPr/>
      </xdr:nvSpPr>
      <xdr:spPr>
        <a:xfrm>
          <a:off x="6858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113665</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E7E9D7C-E261-4AEB-8EA8-48ACDBB52CBF}"/>
            </a:ext>
          </a:extLst>
        </xdr:cNvPr>
        <xdr:cNvCxnSpPr/>
      </xdr:nvCxnSpPr>
      <xdr:spPr>
        <a:xfrm flipV="1">
          <a:off x="4177665" y="5561965"/>
          <a:ext cx="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34290</xdr:rowOff>
    </xdr:from>
    <xdr:ext cx="405130" cy="259080"/>
    <xdr:sp macro="" textlink="">
      <xdr:nvSpPr>
        <xdr:cNvPr id="59" name="【図書館】&#10;有形固定資産減価償却率最小値テキスト">
          <a:extLst>
            <a:ext uri="{FF2B5EF4-FFF2-40B4-BE49-F238E27FC236}">
              <a16:creationId xmlns:a16="http://schemas.microsoft.com/office/drawing/2014/main" id="{E8C52984-AC75-4640-A801-041457AF1807}"/>
            </a:ext>
          </a:extLst>
        </xdr:cNvPr>
        <xdr:cNvSpPr txBox="1"/>
      </xdr:nvSpPr>
      <xdr:spPr>
        <a:xfrm>
          <a:off x="4216400" y="6968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C7D87AAD-68C8-40D2-B706-B260247DFDBB}"/>
            </a:ext>
          </a:extLst>
        </xdr:cNvPr>
        <xdr:cNvCxnSpPr/>
      </xdr:nvCxnSpPr>
      <xdr:spPr>
        <a:xfrm>
          <a:off x="4108450" y="69646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60325</xdr:rowOff>
    </xdr:from>
    <xdr:ext cx="340360" cy="259080"/>
    <xdr:sp macro="" textlink="">
      <xdr:nvSpPr>
        <xdr:cNvPr id="61" name="【図書館】&#10;有形固定資産減価償却率最大値テキスト">
          <a:extLst>
            <a:ext uri="{FF2B5EF4-FFF2-40B4-BE49-F238E27FC236}">
              <a16:creationId xmlns:a16="http://schemas.microsoft.com/office/drawing/2014/main" id="{43C34C5F-A631-4386-8574-155F5498E7F4}"/>
            </a:ext>
          </a:extLst>
        </xdr:cNvPr>
        <xdr:cNvSpPr txBox="1"/>
      </xdr:nvSpPr>
      <xdr:spPr>
        <a:xfrm>
          <a:off x="4216400" y="53435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113665</xdr:rowOff>
    </xdr:from>
    <xdr:to>
      <xdr:col>24</xdr:col>
      <xdr:colOff>152400</xdr:colOff>
      <xdr:row>33</xdr:row>
      <xdr:rowOff>113665</xdr:rowOff>
    </xdr:to>
    <xdr:cxnSp macro="">
      <xdr:nvCxnSpPr>
        <xdr:cNvPr id="62" name="直線コネクタ 61">
          <a:extLst>
            <a:ext uri="{FF2B5EF4-FFF2-40B4-BE49-F238E27FC236}">
              <a16:creationId xmlns:a16="http://schemas.microsoft.com/office/drawing/2014/main" id="{300AA142-B839-4BDA-B3B2-F25A3AF35DDC}"/>
            </a:ext>
          </a:extLst>
        </xdr:cNvPr>
        <xdr:cNvCxnSpPr/>
      </xdr:nvCxnSpPr>
      <xdr:spPr>
        <a:xfrm>
          <a:off x="4108450" y="5561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141605</xdr:rowOff>
    </xdr:from>
    <xdr:ext cx="405130" cy="259080"/>
    <xdr:sp macro="" textlink="">
      <xdr:nvSpPr>
        <xdr:cNvPr id="63" name="【図書館】&#10;有形固定資産減価償却率平均値テキスト">
          <a:extLst>
            <a:ext uri="{FF2B5EF4-FFF2-40B4-BE49-F238E27FC236}">
              <a16:creationId xmlns:a16="http://schemas.microsoft.com/office/drawing/2014/main" id="{C5FEA1B4-8B69-4D17-B308-DDD7C5EB773C}"/>
            </a:ext>
          </a:extLst>
        </xdr:cNvPr>
        <xdr:cNvSpPr txBox="1"/>
      </xdr:nvSpPr>
      <xdr:spPr>
        <a:xfrm>
          <a:off x="4216400" y="60852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118745</xdr:rowOff>
    </xdr:from>
    <xdr:to>
      <xdr:col>24</xdr:col>
      <xdr:colOff>114300</xdr:colOff>
      <xdr:row>38</xdr:row>
      <xdr:rowOff>48895</xdr:rowOff>
    </xdr:to>
    <xdr:sp macro="" textlink="">
      <xdr:nvSpPr>
        <xdr:cNvPr id="64" name="フローチャート: 判断 63">
          <a:extLst>
            <a:ext uri="{FF2B5EF4-FFF2-40B4-BE49-F238E27FC236}">
              <a16:creationId xmlns:a16="http://schemas.microsoft.com/office/drawing/2014/main" id="{C0C48F21-45FA-4501-B3ED-048818494AA7}"/>
            </a:ext>
          </a:extLst>
        </xdr:cNvPr>
        <xdr:cNvSpPr/>
      </xdr:nvSpPr>
      <xdr:spPr>
        <a:xfrm>
          <a:off x="4127500" y="62274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63500</xdr:rowOff>
    </xdr:from>
    <xdr:to>
      <xdr:col>20</xdr:col>
      <xdr:colOff>38100</xdr:colOff>
      <xdr:row>37</xdr:row>
      <xdr:rowOff>164465</xdr:rowOff>
    </xdr:to>
    <xdr:sp macro="" textlink="">
      <xdr:nvSpPr>
        <xdr:cNvPr id="65" name="フローチャート: 判断 64">
          <a:extLst>
            <a:ext uri="{FF2B5EF4-FFF2-40B4-BE49-F238E27FC236}">
              <a16:creationId xmlns:a16="http://schemas.microsoft.com/office/drawing/2014/main" id="{F173AF6B-E5E0-48F4-AF08-E94BCBF09B9E}"/>
            </a:ext>
          </a:extLst>
        </xdr:cNvPr>
        <xdr:cNvSpPr/>
      </xdr:nvSpPr>
      <xdr:spPr>
        <a:xfrm>
          <a:off x="3384550" y="617220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66040</xdr:rowOff>
    </xdr:from>
    <xdr:to>
      <xdr:col>15</xdr:col>
      <xdr:colOff>101600</xdr:colOff>
      <xdr:row>37</xdr:row>
      <xdr:rowOff>167640</xdr:rowOff>
    </xdr:to>
    <xdr:sp macro="" textlink="">
      <xdr:nvSpPr>
        <xdr:cNvPr id="66" name="フローチャート: 判断 65">
          <a:extLst>
            <a:ext uri="{FF2B5EF4-FFF2-40B4-BE49-F238E27FC236}">
              <a16:creationId xmlns:a16="http://schemas.microsoft.com/office/drawing/2014/main" id="{ACC758FE-3CD0-4522-98F6-C118691B6895}"/>
            </a:ext>
          </a:extLst>
        </xdr:cNvPr>
        <xdr:cNvSpPr/>
      </xdr:nvSpPr>
      <xdr:spPr>
        <a:xfrm>
          <a:off x="257175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38735</xdr:rowOff>
    </xdr:from>
    <xdr:to>
      <xdr:col>10</xdr:col>
      <xdr:colOff>165100</xdr:colOff>
      <xdr:row>37</xdr:row>
      <xdr:rowOff>140335</xdr:rowOff>
    </xdr:to>
    <xdr:sp macro="" textlink="">
      <xdr:nvSpPr>
        <xdr:cNvPr id="67" name="フローチャート: 判断 66">
          <a:extLst>
            <a:ext uri="{FF2B5EF4-FFF2-40B4-BE49-F238E27FC236}">
              <a16:creationId xmlns:a16="http://schemas.microsoft.com/office/drawing/2014/main" id="{885DFEA5-2866-4E3F-AA29-19046F4CA74F}"/>
            </a:ext>
          </a:extLst>
        </xdr:cNvPr>
        <xdr:cNvSpPr/>
      </xdr:nvSpPr>
      <xdr:spPr>
        <a:xfrm>
          <a:off x="1778000" y="614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23495</xdr:rowOff>
    </xdr:from>
    <xdr:to>
      <xdr:col>6</xdr:col>
      <xdr:colOff>38100</xdr:colOff>
      <xdr:row>37</xdr:row>
      <xdr:rowOff>125095</xdr:rowOff>
    </xdr:to>
    <xdr:sp macro="" textlink="">
      <xdr:nvSpPr>
        <xdr:cNvPr id="68" name="フローチャート: 判断 67">
          <a:extLst>
            <a:ext uri="{FF2B5EF4-FFF2-40B4-BE49-F238E27FC236}">
              <a16:creationId xmlns:a16="http://schemas.microsoft.com/office/drawing/2014/main" id="{4A47E53A-B8D2-4E8A-8A7B-439B3B927E2F}"/>
            </a:ext>
          </a:extLst>
        </xdr:cNvPr>
        <xdr:cNvSpPr/>
      </xdr:nvSpPr>
      <xdr:spPr>
        <a:xfrm>
          <a:off x="984250" y="61321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94FF018F-3130-4BB6-BE38-EE711CA3498A}"/>
            </a:ext>
          </a:extLst>
        </xdr:cNvPr>
        <xdr:cNvSpPr txBox="1"/>
      </xdr:nvSpPr>
      <xdr:spPr>
        <a:xfrm>
          <a:off x="40068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629FE9C3-244C-408B-AAD7-76EE4734F1FE}"/>
            </a:ext>
          </a:extLst>
        </xdr:cNvPr>
        <xdr:cNvSpPr txBox="1"/>
      </xdr:nvSpPr>
      <xdr:spPr>
        <a:xfrm>
          <a:off x="32575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D4D55FDF-4462-4F4D-8D8B-23C6961F406C}"/>
            </a:ext>
          </a:extLst>
        </xdr:cNvPr>
        <xdr:cNvSpPr txBox="1"/>
      </xdr:nvSpPr>
      <xdr:spPr>
        <a:xfrm>
          <a:off x="24511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98E05A8-6D7A-4E72-A9F7-C63DE165323D}"/>
            </a:ext>
          </a:extLst>
        </xdr:cNvPr>
        <xdr:cNvSpPr txBox="1"/>
      </xdr:nvSpPr>
      <xdr:spPr>
        <a:xfrm>
          <a:off x="1657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CF8644C8-3B98-4768-80C0-EF5C18D42118}"/>
            </a:ext>
          </a:extLst>
        </xdr:cNvPr>
        <xdr:cNvSpPr txBox="1"/>
      </xdr:nvSpPr>
      <xdr:spPr>
        <a:xfrm>
          <a:off x="857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69215</xdr:rowOff>
    </xdr:from>
    <xdr:to>
      <xdr:col>24</xdr:col>
      <xdr:colOff>114300</xdr:colOff>
      <xdr:row>39</xdr:row>
      <xdr:rowOff>170815</xdr:rowOff>
    </xdr:to>
    <xdr:sp macro="" textlink="">
      <xdr:nvSpPr>
        <xdr:cNvPr id="74" name="楕円 73">
          <a:extLst>
            <a:ext uri="{FF2B5EF4-FFF2-40B4-BE49-F238E27FC236}">
              <a16:creationId xmlns:a16="http://schemas.microsoft.com/office/drawing/2014/main" id="{BE49E201-E735-4D66-BDAF-BCEAEAD0B34B}"/>
            </a:ext>
          </a:extLst>
        </xdr:cNvPr>
        <xdr:cNvSpPr/>
      </xdr:nvSpPr>
      <xdr:spPr>
        <a:xfrm>
          <a:off x="4127500" y="65081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47625</xdr:rowOff>
    </xdr:from>
    <xdr:ext cx="405130" cy="259080"/>
    <xdr:sp macro="" textlink="">
      <xdr:nvSpPr>
        <xdr:cNvPr id="75" name="【図書館】&#10;有形固定資産減価償却率該当値テキスト">
          <a:extLst>
            <a:ext uri="{FF2B5EF4-FFF2-40B4-BE49-F238E27FC236}">
              <a16:creationId xmlns:a16="http://schemas.microsoft.com/office/drawing/2014/main" id="{909B00E2-7A00-4E12-97D1-43A1E0589AAE}"/>
            </a:ext>
          </a:extLst>
        </xdr:cNvPr>
        <xdr:cNvSpPr txBox="1"/>
      </xdr:nvSpPr>
      <xdr:spPr>
        <a:xfrm>
          <a:off x="4216400" y="64865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36830</xdr:rowOff>
    </xdr:from>
    <xdr:to>
      <xdr:col>20</xdr:col>
      <xdr:colOff>38100</xdr:colOff>
      <xdr:row>39</xdr:row>
      <xdr:rowOff>138430</xdr:rowOff>
    </xdr:to>
    <xdr:sp macro="" textlink="">
      <xdr:nvSpPr>
        <xdr:cNvPr id="76" name="楕円 75">
          <a:extLst>
            <a:ext uri="{FF2B5EF4-FFF2-40B4-BE49-F238E27FC236}">
              <a16:creationId xmlns:a16="http://schemas.microsoft.com/office/drawing/2014/main" id="{3B064815-8E55-4451-8616-734B9309E076}"/>
            </a:ext>
          </a:extLst>
        </xdr:cNvPr>
        <xdr:cNvSpPr/>
      </xdr:nvSpPr>
      <xdr:spPr>
        <a:xfrm>
          <a:off x="3384550" y="64757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87630</xdr:rowOff>
    </xdr:from>
    <xdr:to>
      <xdr:col>24</xdr:col>
      <xdr:colOff>63500</xdr:colOff>
      <xdr:row>39</xdr:row>
      <xdr:rowOff>120650</xdr:rowOff>
    </xdr:to>
    <xdr:cxnSp macro="">
      <xdr:nvCxnSpPr>
        <xdr:cNvPr id="77" name="直線コネクタ 76">
          <a:extLst>
            <a:ext uri="{FF2B5EF4-FFF2-40B4-BE49-F238E27FC236}">
              <a16:creationId xmlns:a16="http://schemas.microsoft.com/office/drawing/2014/main" id="{B28811C0-0EFB-47CC-8519-A5AECEF8B4F5}"/>
            </a:ext>
          </a:extLst>
        </xdr:cNvPr>
        <xdr:cNvCxnSpPr/>
      </xdr:nvCxnSpPr>
      <xdr:spPr>
        <a:xfrm>
          <a:off x="3429000" y="6526530"/>
          <a:ext cx="7493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4445</xdr:rowOff>
    </xdr:from>
    <xdr:to>
      <xdr:col>15</xdr:col>
      <xdr:colOff>101600</xdr:colOff>
      <xdr:row>39</xdr:row>
      <xdr:rowOff>106045</xdr:rowOff>
    </xdr:to>
    <xdr:sp macro="" textlink="">
      <xdr:nvSpPr>
        <xdr:cNvPr id="78" name="楕円 77">
          <a:extLst>
            <a:ext uri="{FF2B5EF4-FFF2-40B4-BE49-F238E27FC236}">
              <a16:creationId xmlns:a16="http://schemas.microsoft.com/office/drawing/2014/main" id="{0441CCE3-6ED6-4C98-9CE3-E5B6121D0463}"/>
            </a:ext>
          </a:extLst>
        </xdr:cNvPr>
        <xdr:cNvSpPr/>
      </xdr:nvSpPr>
      <xdr:spPr>
        <a:xfrm>
          <a:off x="257175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55245</xdr:rowOff>
    </xdr:from>
    <xdr:to>
      <xdr:col>19</xdr:col>
      <xdr:colOff>177800</xdr:colOff>
      <xdr:row>39</xdr:row>
      <xdr:rowOff>87630</xdr:rowOff>
    </xdr:to>
    <xdr:cxnSp macro="">
      <xdr:nvCxnSpPr>
        <xdr:cNvPr id="79" name="直線コネクタ 78">
          <a:extLst>
            <a:ext uri="{FF2B5EF4-FFF2-40B4-BE49-F238E27FC236}">
              <a16:creationId xmlns:a16="http://schemas.microsoft.com/office/drawing/2014/main" id="{80E8DCEB-39A9-48D0-A45B-9940A5630481}"/>
            </a:ext>
          </a:extLst>
        </xdr:cNvPr>
        <xdr:cNvCxnSpPr/>
      </xdr:nvCxnSpPr>
      <xdr:spPr>
        <a:xfrm>
          <a:off x="2622550" y="6494145"/>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143510</xdr:rowOff>
    </xdr:from>
    <xdr:to>
      <xdr:col>10</xdr:col>
      <xdr:colOff>165100</xdr:colOff>
      <xdr:row>39</xdr:row>
      <xdr:rowOff>73025</xdr:rowOff>
    </xdr:to>
    <xdr:sp macro="" textlink="">
      <xdr:nvSpPr>
        <xdr:cNvPr id="80" name="楕円 79">
          <a:extLst>
            <a:ext uri="{FF2B5EF4-FFF2-40B4-BE49-F238E27FC236}">
              <a16:creationId xmlns:a16="http://schemas.microsoft.com/office/drawing/2014/main" id="{0702C670-7E0A-4EA7-BCD8-9E09C59C1323}"/>
            </a:ext>
          </a:extLst>
        </xdr:cNvPr>
        <xdr:cNvSpPr/>
      </xdr:nvSpPr>
      <xdr:spPr>
        <a:xfrm>
          <a:off x="1778000" y="641731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22225</xdr:rowOff>
    </xdr:from>
    <xdr:to>
      <xdr:col>15</xdr:col>
      <xdr:colOff>50800</xdr:colOff>
      <xdr:row>39</xdr:row>
      <xdr:rowOff>55245</xdr:rowOff>
    </xdr:to>
    <xdr:cxnSp macro="">
      <xdr:nvCxnSpPr>
        <xdr:cNvPr id="81" name="直線コネクタ 80">
          <a:extLst>
            <a:ext uri="{FF2B5EF4-FFF2-40B4-BE49-F238E27FC236}">
              <a16:creationId xmlns:a16="http://schemas.microsoft.com/office/drawing/2014/main" id="{DD640C3D-0E10-4AC0-9901-144E302455EF}"/>
            </a:ext>
          </a:extLst>
        </xdr:cNvPr>
        <xdr:cNvCxnSpPr/>
      </xdr:nvCxnSpPr>
      <xdr:spPr>
        <a:xfrm>
          <a:off x="1828800" y="6461125"/>
          <a:ext cx="7937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110490</xdr:rowOff>
    </xdr:from>
    <xdr:to>
      <xdr:col>6</xdr:col>
      <xdr:colOff>38100</xdr:colOff>
      <xdr:row>39</xdr:row>
      <xdr:rowOff>40640</xdr:rowOff>
    </xdr:to>
    <xdr:sp macro="" textlink="">
      <xdr:nvSpPr>
        <xdr:cNvPr id="82" name="楕円 81">
          <a:extLst>
            <a:ext uri="{FF2B5EF4-FFF2-40B4-BE49-F238E27FC236}">
              <a16:creationId xmlns:a16="http://schemas.microsoft.com/office/drawing/2014/main" id="{9A4FE0B2-AAED-4DD3-91BC-20CFF532C24F}"/>
            </a:ext>
          </a:extLst>
        </xdr:cNvPr>
        <xdr:cNvSpPr/>
      </xdr:nvSpPr>
      <xdr:spPr>
        <a:xfrm>
          <a:off x="984250" y="6384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161290</xdr:rowOff>
    </xdr:from>
    <xdr:to>
      <xdr:col>10</xdr:col>
      <xdr:colOff>114300</xdr:colOff>
      <xdr:row>39</xdr:row>
      <xdr:rowOff>22225</xdr:rowOff>
    </xdr:to>
    <xdr:cxnSp macro="">
      <xdr:nvCxnSpPr>
        <xdr:cNvPr id="83" name="直線コネクタ 82">
          <a:extLst>
            <a:ext uri="{FF2B5EF4-FFF2-40B4-BE49-F238E27FC236}">
              <a16:creationId xmlns:a16="http://schemas.microsoft.com/office/drawing/2014/main" id="{488AF6D0-A8F6-40DD-B80C-538428BECC25}"/>
            </a:ext>
          </a:extLst>
        </xdr:cNvPr>
        <xdr:cNvCxnSpPr/>
      </xdr:nvCxnSpPr>
      <xdr:spPr>
        <a:xfrm>
          <a:off x="1028700" y="6435090"/>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9525</xdr:rowOff>
    </xdr:from>
    <xdr:ext cx="405130" cy="255270"/>
    <xdr:sp macro="" textlink="">
      <xdr:nvSpPr>
        <xdr:cNvPr id="84" name="n_1aveValue【図書館】&#10;有形固定資産減価償却率">
          <a:extLst>
            <a:ext uri="{FF2B5EF4-FFF2-40B4-BE49-F238E27FC236}">
              <a16:creationId xmlns:a16="http://schemas.microsoft.com/office/drawing/2014/main" id="{A350812B-1B9D-4EFF-888B-5EDB3E7E9990}"/>
            </a:ext>
          </a:extLst>
        </xdr:cNvPr>
        <xdr:cNvSpPr txBox="1"/>
      </xdr:nvSpPr>
      <xdr:spPr>
        <a:xfrm>
          <a:off x="3239135" y="595312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12700</xdr:rowOff>
    </xdr:from>
    <xdr:ext cx="401320" cy="259080"/>
    <xdr:sp macro="" textlink="">
      <xdr:nvSpPr>
        <xdr:cNvPr id="85" name="n_2aveValue【図書館】&#10;有形固定資産減価償却率">
          <a:extLst>
            <a:ext uri="{FF2B5EF4-FFF2-40B4-BE49-F238E27FC236}">
              <a16:creationId xmlns:a16="http://schemas.microsoft.com/office/drawing/2014/main" id="{C9D3D971-382B-4930-948A-64E9EC331BA9}"/>
            </a:ext>
          </a:extLst>
        </xdr:cNvPr>
        <xdr:cNvSpPr txBox="1"/>
      </xdr:nvSpPr>
      <xdr:spPr>
        <a:xfrm>
          <a:off x="2439035" y="59563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156845</xdr:rowOff>
    </xdr:from>
    <xdr:ext cx="401320" cy="255270"/>
    <xdr:sp macro="" textlink="">
      <xdr:nvSpPr>
        <xdr:cNvPr id="86" name="n_3aveValue【図書館】&#10;有形固定資産減価償却率">
          <a:extLst>
            <a:ext uri="{FF2B5EF4-FFF2-40B4-BE49-F238E27FC236}">
              <a16:creationId xmlns:a16="http://schemas.microsoft.com/office/drawing/2014/main" id="{9AD5A030-7930-434A-B173-2932129FC6AE}"/>
            </a:ext>
          </a:extLst>
        </xdr:cNvPr>
        <xdr:cNvSpPr txBox="1"/>
      </xdr:nvSpPr>
      <xdr:spPr>
        <a:xfrm>
          <a:off x="1645285" y="59353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141605</xdr:rowOff>
    </xdr:from>
    <xdr:ext cx="401320" cy="259080"/>
    <xdr:sp macro="" textlink="">
      <xdr:nvSpPr>
        <xdr:cNvPr id="87" name="n_4aveValue【図書館】&#10;有形固定資産減価償却率">
          <a:extLst>
            <a:ext uri="{FF2B5EF4-FFF2-40B4-BE49-F238E27FC236}">
              <a16:creationId xmlns:a16="http://schemas.microsoft.com/office/drawing/2014/main" id="{6F309F21-58EF-4039-BDC4-53E0A3637347}"/>
            </a:ext>
          </a:extLst>
        </xdr:cNvPr>
        <xdr:cNvSpPr txBox="1"/>
      </xdr:nvSpPr>
      <xdr:spPr>
        <a:xfrm>
          <a:off x="851535" y="59201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129540</xdr:rowOff>
    </xdr:from>
    <xdr:ext cx="405130" cy="259080"/>
    <xdr:sp macro="" textlink="">
      <xdr:nvSpPr>
        <xdr:cNvPr id="88" name="n_1mainValue【図書館】&#10;有形固定資産減価償却率">
          <a:extLst>
            <a:ext uri="{FF2B5EF4-FFF2-40B4-BE49-F238E27FC236}">
              <a16:creationId xmlns:a16="http://schemas.microsoft.com/office/drawing/2014/main" id="{FB1D0400-D674-4A6F-95C4-D7753D101513}"/>
            </a:ext>
          </a:extLst>
        </xdr:cNvPr>
        <xdr:cNvSpPr txBox="1"/>
      </xdr:nvSpPr>
      <xdr:spPr>
        <a:xfrm>
          <a:off x="3239135" y="6568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97790</xdr:rowOff>
    </xdr:from>
    <xdr:ext cx="401320" cy="255270"/>
    <xdr:sp macro="" textlink="">
      <xdr:nvSpPr>
        <xdr:cNvPr id="89" name="n_2mainValue【図書館】&#10;有形固定資産減価償却率">
          <a:extLst>
            <a:ext uri="{FF2B5EF4-FFF2-40B4-BE49-F238E27FC236}">
              <a16:creationId xmlns:a16="http://schemas.microsoft.com/office/drawing/2014/main" id="{DFA80FB9-A6C4-464E-84C7-99AD0606F3AC}"/>
            </a:ext>
          </a:extLst>
        </xdr:cNvPr>
        <xdr:cNvSpPr txBox="1"/>
      </xdr:nvSpPr>
      <xdr:spPr>
        <a:xfrm>
          <a:off x="2439035" y="65366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64135</xdr:rowOff>
    </xdr:from>
    <xdr:ext cx="401320" cy="255270"/>
    <xdr:sp macro="" textlink="">
      <xdr:nvSpPr>
        <xdr:cNvPr id="90" name="n_3mainValue【図書館】&#10;有形固定資産減価償却率">
          <a:extLst>
            <a:ext uri="{FF2B5EF4-FFF2-40B4-BE49-F238E27FC236}">
              <a16:creationId xmlns:a16="http://schemas.microsoft.com/office/drawing/2014/main" id="{EFAE78EF-E881-41DE-9F07-7DAB1E6F69BA}"/>
            </a:ext>
          </a:extLst>
        </xdr:cNvPr>
        <xdr:cNvSpPr txBox="1"/>
      </xdr:nvSpPr>
      <xdr:spPr>
        <a:xfrm>
          <a:off x="1645285" y="65030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31750</xdr:rowOff>
    </xdr:from>
    <xdr:ext cx="401320" cy="255270"/>
    <xdr:sp macro="" textlink="">
      <xdr:nvSpPr>
        <xdr:cNvPr id="91" name="n_4mainValue【図書館】&#10;有形固定資産減価償却率">
          <a:extLst>
            <a:ext uri="{FF2B5EF4-FFF2-40B4-BE49-F238E27FC236}">
              <a16:creationId xmlns:a16="http://schemas.microsoft.com/office/drawing/2014/main" id="{9B1890ED-95C7-4F5E-9AA0-72E14F755E2B}"/>
            </a:ext>
          </a:extLst>
        </xdr:cNvPr>
        <xdr:cNvSpPr txBox="1"/>
      </xdr:nvSpPr>
      <xdr:spPr>
        <a:xfrm>
          <a:off x="851535" y="64706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3D87881-1AB7-4E28-9860-12701A0D0ED4}"/>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ED95EEC-6FD3-40EB-829D-6CDEF71EB89D}"/>
            </a:ext>
          </a:extLst>
        </xdr:cNvPr>
        <xdr:cNvSpPr/>
      </xdr:nvSpPr>
      <xdr:spPr>
        <a:xfrm>
          <a:off x="60642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7D4507B-36D4-43F5-B1C7-C5D540A517A6}"/>
            </a:ext>
          </a:extLst>
        </xdr:cNvPr>
        <xdr:cNvSpPr/>
      </xdr:nvSpPr>
      <xdr:spPr>
        <a:xfrm>
          <a:off x="60642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B96483C-24BF-49C5-A90B-B58171396B19}"/>
            </a:ext>
          </a:extLst>
        </xdr:cNvPr>
        <xdr:cNvSpPr/>
      </xdr:nvSpPr>
      <xdr:spPr>
        <a:xfrm>
          <a:off x="69850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832F6A3-54F8-4C77-A678-C8A909B348F1}"/>
            </a:ext>
          </a:extLst>
        </xdr:cNvPr>
        <xdr:cNvSpPr/>
      </xdr:nvSpPr>
      <xdr:spPr>
        <a:xfrm>
          <a:off x="69850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119A7F7-A34D-4167-BABC-58271EA5D56B}"/>
            </a:ext>
          </a:extLst>
        </xdr:cNvPr>
        <xdr:cNvSpPr/>
      </xdr:nvSpPr>
      <xdr:spPr>
        <a:xfrm>
          <a:off x="8013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D2B1C9F-9673-4765-B1D4-9988D9FA7D28}"/>
            </a:ext>
          </a:extLst>
        </xdr:cNvPr>
        <xdr:cNvSpPr/>
      </xdr:nvSpPr>
      <xdr:spPr>
        <a:xfrm>
          <a:off x="8013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3567DD5-E7F2-4960-B540-1EB02AA1F603}"/>
            </a:ext>
          </a:extLst>
        </xdr:cNvPr>
        <xdr:cNvSpPr/>
      </xdr:nvSpPr>
      <xdr:spPr>
        <a:xfrm>
          <a:off x="595630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075" cy="225425"/>
    <xdr:sp macro="" textlink="">
      <xdr:nvSpPr>
        <xdr:cNvPr id="100" name="テキスト ボックス 99">
          <a:extLst>
            <a:ext uri="{FF2B5EF4-FFF2-40B4-BE49-F238E27FC236}">
              <a16:creationId xmlns:a16="http://schemas.microsoft.com/office/drawing/2014/main" id="{F740BC0E-7E56-4C66-8B83-49D0E6537888}"/>
            </a:ext>
          </a:extLst>
        </xdr:cNvPr>
        <xdr:cNvSpPr txBox="1"/>
      </xdr:nvSpPr>
      <xdr:spPr>
        <a:xfrm>
          <a:off x="5918200" y="49530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56ABC57-385A-4F3A-AC16-FA723F75E619}"/>
            </a:ext>
          </a:extLst>
        </xdr:cNvPr>
        <xdr:cNvCxnSpPr/>
      </xdr:nvCxnSpPr>
      <xdr:spPr>
        <a:xfrm>
          <a:off x="5956300" y="7340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5324C8B-D9AC-49DE-BF8B-58A1AF265060}"/>
            </a:ext>
          </a:extLst>
        </xdr:cNvPr>
        <xdr:cNvCxnSpPr/>
      </xdr:nvCxnSpPr>
      <xdr:spPr>
        <a:xfrm>
          <a:off x="5956300" y="6972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3550" cy="259080"/>
    <xdr:sp macro="" textlink="">
      <xdr:nvSpPr>
        <xdr:cNvPr id="103" name="テキスト ボックス 102">
          <a:extLst>
            <a:ext uri="{FF2B5EF4-FFF2-40B4-BE49-F238E27FC236}">
              <a16:creationId xmlns:a16="http://schemas.microsoft.com/office/drawing/2014/main" id="{B1995AF5-9474-46F4-B1D1-EF05A9FAD8D4}"/>
            </a:ext>
          </a:extLst>
        </xdr:cNvPr>
        <xdr:cNvSpPr txBox="1"/>
      </xdr:nvSpPr>
      <xdr:spPr>
        <a:xfrm>
          <a:off x="5527040" y="68364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3D25545-D861-4CC3-BE0F-8E92E7E9E89E}"/>
            </a:ext>
          </a:extLst>
        </xdr:cNvPr>
        <xdr:cNvCxnSpPr/>
      </xdr:nvCxnSpPr>
      <xdr:spPr>
        <a:xfrm>
          <a:off x="5956300" y="660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3550" cy="255270"/>
    <xdr:sp macro="" textlink="">
      <xdr:nvSpPr>
        <xdr:cNvPr id="105" name="テキスト ボックス 104">
          <a:extLst>
            <a:ext uri="{FF2B5EF4-FFF2-40B4-BE49-F238E27FC236}">
              <a16:creationId xmlns:a16="http://schemas.microsoft.com/office/drawing/2014/main" id="{13FCF299-5FD6-4D49-9BE3-DDA7F05B557E}"/>
            </a:ext>
          </a:extLst>
        </xdr:cNvPr>
        <xdr:cNvSpPr txBox="1"/>
      </xdr:nvSpPr>
      <xdr:spPr>
        <a:xfrm>
          <a:off x="5527040" y="64681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C0CFB40-BDD0-42A7-9077-A38362E66D07}"/>
            </a:ext>
          </a:extLst>
        </xdr:cNvPr>
        <xdr:cNvCxnSpPr/>
      </xdr:nvCxnSpPr>
      <xdr:spPr>
        <a:xfrm>
          <a:off x="5956300" y="6242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3550" cy="259080"/>
    <xdr:sp macro="" textlink="">
      <xdr:nvSpPr>
        <xdr:cNvPr id="107" name="テキスト ボックス 106">
          <a:extLst>
            <a:ext uri="{FF2B5EF4-FFF2-40B4-BE49-F238E27FC236}">
              <a16:creationId xmlns:a16="http://schemas.microsoft.com/office/drawing/2014/main" id="{300E8D65-E7CC-4F23-9A78-1C26B8AE34FC}"/>
            </a:ext>
          </a:extLst>
        </xdr:cNvPr>
        <xdr:cNvSpPr txBox="1"/>
      </xdr:nvSpPr>
      <xdr:spPr>
        <a:xfrm>
          <a:off x="5527040" y="610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5AEB4BD-B0C3-4AA7-B8DD-A26095F06CC6}"/>
            </a:ext>
          </a:extLst>
        </xdr:cNvPr>
        <xdr:cNvCxnSpPr/>
      </xdr:nvCxnSpPr>
      <xdr:spPr>
        <a:xfrm>
          <a:off x="5956300" y="5873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3550" cy="259080"/>
    <xdr:sp macro="" textlink="">
      <xdr:nvSpPr>
        <xdr:cNvPr id="109" name="テキスト ボックス 108">
          <a:extLst>
            <a:ext uri="{FF2B5EF4-FFF2-40B4-BE49-F238E27FC236}">
              <a16:creationId xmlns:a16="http://schemas.microsoft.com/office/drawing/2014/main" id="{4EB70105-70E1-43FC-9D4F-89EDB392B763}"/>
            </a:ext>
          </a:extLst>
        </xdr:cNvPr>
        <xdr:cNvSpPr txBox="1"/>
      </xdr:nvSpPr>
      <xdr:spPr>
        <a:xfrm>
          <a:off x="5527040" y="5737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8274123-DC93-4749-BABB-23FA5A6A071D}"/>
            </a:ext>
          </a:extLst>
        </xdr:cNvPr>
        <xdr:cNvCxnSpPr/>
      </xdr:nvCxnSpPr>
      <xdr:spPr>
        <a:xfrm>
          <a:off x="5956300" y="5505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3550" cy="255270"/>
    <xdr:sp macro="" textlink="">
      <xdr:nvSpPr>
        <xdr:cNvPr id="111" name="テキスト ボックス 110">
          <a:extLst>
            <a:ext uri="{FF2B5EF4-FFF2-40B4-BE49-F238E27FC236}">
              <a16:creationId xmlns:a16="http://schemas.microsoft.com/office/drawing/2014/main" id="{307EBD1E-86CD-4DAE-B180-DAEC91756C70}"/>
            </a:ext>
          </a:extLst>
        </xdr:cNvPr>
        <xdr:cNvSpPr txBox="1"/>
      </xdr:nvSpPr>
      <xdr:spPr>
        <a:xfrm>
          <a:off x="5527040" y="5369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FAC2144-9996-4A77-AFD3-CA184D1CCEF7}"/>
            </a:ext>
          </a:extLst>
        </xdr:cNvPr>
        <xdr:cNvCxnSpPr/>
      </xdr:nvCxnSpPr>
      <xdr:spPr>
        <a:xfrm>
          <a:off x="5956300" y="5137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3550" cy="259080"/>
    <xdr:sp macro="" textlink="">
      <xdr:nvSpPr>
        <xdr:cNvPr id="113" name="テキスト ボックス 112">
          <a:extLst>
            <a:ext uri="{FF2B5EF4-FFF2-40B4-BE49-F238E27FC236}">
              <a16:creationId xmlns:a16="http://schemas.microsoft.com/office/drawing/2014/main" id="{D941F0F3-7589-4C5F-9380-850BB6EB4B49}"/>
            </a:ext>
          </a:extLst>
        </xdr:cNvPr>
        <xdr:cNvSpPr txBox="1"/>
      </xdr:nvSpPr>
      <xdr:spPr>
        <a:xfrm>
          <a:off x="5527040" y="5001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BF4012A7-F82B-494C-BE7E-1A8815231002}"/>
            </a:ext>
          </a:extLst>
        </xdr:cNvPr>
        <xdr:cNvSpPr/>
      </xdr:nvSpPr>
      <xdr:spPr>
        <a:xfrm>
          <a:off x="595630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73CCEC10-8288-4CC8-AED2-19D893B3D076}"/>
            </a:ext>
          </a:extLst>
        </xdr:cNvPr>
        <xdr:cNvCxnSpPr/>
      </xdr:nvCxnSpPr>
      <xdr:spPr>
        <a:xfrm flipV="1">
          <a:off x="9429115" y="555625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99060</xdr:rowOff>
    </xdr:from>
    <xdr:ext cx="469900" cy="255270"/>
    <xdr:sp macro="" textlink="">
      <xdr:nvSpPr>
        <xdr:cNvPr id="116" name="【図書館】&#10;一人当たり面積最小値テキスト">
          <a:extLst>
            <a:ext uri="{FF2B5EF4-FFF2-40B4-BE49-F238E27FC236}">
              <a16:creationId xmlns:a16="http://schemas.microsoft.com/office/drawing/2014/main" id="{B4A4CF14-25A8-4BBA-9936-208DED36BA3E}"/>
            </a:ext>
          </a:extLst>
        </xdr:cNvPr>
        <xdr:cNvSpPr txBox="1"/>
      </xdr:nvSpPr>
      <xdr:spPr>
        <a:xfrm>
          <a:off x="9467850" y="68681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F3101030-8170-47FC-831C-875ACF9350CC}"/>
            </a:ext>
          </a:extLst>
        </xdr:cNvPr>
        <xdr:cNvCxnSpPr/>
      </xdr:nvCxnSpPr>
      <xdr:spPr>
        <a:xfrm>
          <a:off x="9359900" y="68643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54610</xdr:rowOff>
    </xdr:from>
    <xdr:ext cx="469900" cy="255270"/>
    <xdr:sp macro="" textlink="">
      <xdr:nvSpPr>
        <xdr:cNvPr id="118" name="【図書館】&#10;一人当たり面積最大値テキスト">
          <a:extLst>
            <a:ext uri="{FF2B5EF4-FFF2-40B4-BE49-F238E27FC236}">
              <a16:creationId xmlns:a16="http://schemas.microsoft.com/office/drawing/2014/main" id="{EAC79095-EE1E-4C07-A7E3-AAB614FC1A8C}"/>
            </a:ext>
          </a:extLst>
        </xdr:cNvPr>
        <xdr:cNvSpPr txBox="1"/>
      </xdr:nvSpPr>
      <xdr:spPr>
        <a:xfrm>
          <a:off x="9467850" y="53378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7000F23B-9F36-49CF-8322-DBD06DCC1E35}"/>
            </a:ext>
          </a:extLst>
        </xdr:cNvPr>
        <xdr:cNvCxnSpPr/>
      </xdr:nvCxnSpPr>
      <xdr:spPr>
        <a:xfrm>
          <a:off x="9359900" y="5556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48260</xdr:rowOff>
    </xdr:from>
    <xdr:ext cx="469900" cy="259080"/>
    <xdr:sp macro="" textlink="">
      <xdr:nvSpPr>
        <xdr:cNvPr id="120" name="【図書館】&#10;一人当たり面積平均値テキスト">
          <a:extLst>
            <a:ext uri="{FF2B5EF4-FFF2-40B4-BE49-F238E27FC236}">
              <a16:creationId xmlns:a16="http://schemas.microsoft.com/office/drawing/2014/main" id="{31D44B7F-822A-4FD9-9FAC-42EC443EFC3B}"/>
            </a:ext>
          </a:extLst>
        </xdr:cNvPr>
        <xdr:cNvSpPr txBox="1"/>
      </xdr:nvSpPr>
      <xdr:spPr>
        <a:xfrm>
          <a:off x="9467850" y="61569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1C53A2C5-230B-46B4-BB3F-DBD2FFFF7298}"/>
            </a:ext>
          </a:extLst>
        </xdr:cNvPr>
        <xdr:cNvSpPr/>
      </xdr:nvSpPr>
      <xdr:spPr>
        <a:xfrm>
          <a:off x="9398000" y="629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37400966-9814-4993-91FC-399D0E17597B}"/>
            </a:ext>
          </a:extLst>
        </xdr:cNvPr>
        <xdr:cNvSpPr/>
      </xdr:nvSpPr>
      <xdr:spPr>
        <a:xfrm>
          <a:off x="8636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14AD967D-6E1A-4546-8F3E-00668421747B}"/>
            </a:ext>
          </a:extLst>
        </xdr:cNvPr>
        <xdr:cNvSpPr/>
      </xdr:nvSpPr>
      <xdr:spPr>
        <a:xfrm>
          <a:off x="7842250" y="632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87B53AA-0444-496E-A09A-22655079DD80}"/>
            </a:ext>
          </a:extLst>
        </xdr:cNvPr>
        <xdr:cNvSpPr/>
      </xdr:nvSpPr>
      <xdr:spPr>
        <a:xfrm>
          <a:off x="702945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6C1EB61C-3EDB-42E5-A3B0-6976569374C7}"/>
            </a:ext>
          </a:extLst>
        </xdr:cNvPr>
        <xdr:cNvSpPr/>
      </xdr:nvSpPr>
      <xdr:spPr>
        <a:xfrm>
          <a:off x="62357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6BFECFF5-9AF2-49D1-A501-E96999E459CC}"/>
            </a:ext>
          </a:extLst>
        </xdr:cNvPr>
        <xdr:cNvSpPr txBox="1"/>
      </xdr:nvSpPr>
      <xdr:spPr>
        <a:xfrm>
          <a:off x="92583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262268D9-DC17-4938-B5E3-C3E79F66CC06}"/>
            </a:ext>
          </a:extLst>
        </xdr:cNvPr>
        <xdr:cNvSpPr txBox="1"/>
      </xdr:nvSpPr>
      <xdr:spPr>
        <a:xfrm>
          <a:off x="8515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22DEBD3C-9429-4A6F-A754-9BF44B69D896}"/>
            </a:ext>
          </a:extLst>
        </xdr:cNvPr>
        <xdr:cNvSpPr txBox="1"/>
      </xdr:nvSpPr>
      <xdr:spPr>
        <a:xfrm>
          <a:off x="7715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389F91EC-7055-449D-9B93-0D39325FBF34}"/>
            </a:ext>
          </a:extLst>
        </xdr:cNvPr>
        <xdr:cNvSpPr txBox="1"/>
      </xdr:nvSpPr>
      <xdr:spPr>
        <a:xfrm>
          <a:off x="690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3E5B7DD6-6C54-4EFC-9BA2-FD5A2658E2CC}"/>
            </a:ext>
          </a:extLst>
        </xdr:cNvPr>
        <xdr:cNvSpPr txBox="1"/>
      </xdr:nvSpPr>
      <xdr:spPr>
        <a:xfrm>
          <a:off x="6115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82550</xdr:rowOff>
    </xdr:from>
    <xdr:to>
      <xdr:col>55</xdr:col>
      <xdr:colOff>50800</xdr:colOff>
      <xdr:row>40</xdr:row>
      <xdr:rowOff>12700</xdr:rowOff>
    </xdr:to>
    <xdr:sp macro="" textlink="">
      <xdr:nvSpPr>
        <xdr:cNvPr id="131" name="楕円 130">
          <a:extLst>
            <a:ext uri="{FF2B5EF4-FFF2-40B4-BE49-F238E27FC236}">
              <a16:creationId xmlns:a16="http://schemas.microsoft.com/office/drawing/2014/main" id="{7F80206F-BBF3-455A-A70D-CDF2D01320A6}"/>
            </a:ext>
          </a:extLst>
        </xdr:cNvPr>
        <xdr:cNvSpPr/>
      </xdr:nvSpPr>
      <xdr:spPr>
        <a:xfrm>
          <a:off x="9398000" y="65214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60960</xdr:rowOff>
    </xdr:from>
    <xdr:ext cx="469900" cy="259080"/>
    <xdr:sp macro="" textlink="">
      <xdr:nvSpPr>
        <xdr:cNvPr id="132" name="【図書館】&#10;一人当たり面積該当値テキスト">
          <a:extLst>
            <a:ext uri="{FF2B5EF4-FFF2-40B4-BE49-F238E27FC236}">
              <a16:creationId xmlns:a16="http://schemas.microsoft.com/office/drawing/2014/main" id="{23B9EDF1-DE92-4A8D-BA8A-61CD9024BC24}"/>
            </a:ext>
          </a:extLst>
        </xdr:cNvPr>
        <xdr:cNvSpPr txBox="1"/>
      </xdr:nvSpPr>
      <xdr:spPr>
        <a:xfrm>
          <a:off x="9467850" y="6499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82550</xdr:rowOff>
    </xdr:from>
    <xdr:to>
      <xdr:col>50</xdr:col>
      <xdr:colOff>165100</xdr:colOff>
      <xdr:row>40</xdr:row>
      <xdr:rowOff>12700</xdr:rowOff>
    </xdr:to>
    <xdr:sp macro="" textlink="">
      <xdr:nvSpPr>
        <xdr:cNvPr id="133" name="楕円 132">
          <a:extLst>
            <a:ext uri="{FF2B5EF4-FFF2-40B4-BE49-F238E27FC236}">
              <a16:creationId xmlns:a16="http://schemas.microsoft.com/office/drawing/2014/main" id="{36FE3721-072C-4966-82B6-515F16CACC05}"/>
            </a:ext>
          </a:extLst>
        </xdr:cNvPr>
        <xdr:cNvSpPr/>
      </xdr:nvSpPr>
      <xdr:spPr>
        <a:xfrm>
          <a:off x="8636000" y="6521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133350</xdr:rowOff>
    </xdr:from>
    <xdr:to>
      <xdr:col>55</xdr:col>
      <xdr:colOff>0</xdr:colOff>
      <xdr:row>39</xdr:row>
      <xdr:rowOff>133350</xdr:rowOff>
    </xdr:to>
    <xdr:cxnSp macro="">
      <xdr:nvCxnSpPr>
        <xdr:cNvPr id="134" name="直線コネクタ 133">
          <a:extLst>
            <a:ext uri="{FF2B5EF4-FFF2-40B4-BE49-F238E27FC236}">
              <a16:creationId xmlns:a16="http://schemas.microsoft.com/office/drawing/2014/main" id="{982E533D-5ECB-462D-AE5A-C3EC7A1161FE}"/>
            </a:ext>
          </a:extLst>
        </xdr:cNvPr>
        <xdr:cNvCxnSpPr/>
      </xdr:nvCxnSpPr>
      <xdr:spPr>
        <a:xfrm>
          <a:off x="8686800" y="657225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95250</xdr:rowOff>
    </xdr:from>
    <xdr:to>
      <xdr:col>46</xdr:col>
      <xdr:colOff>38100</xdr:colOff>
      <xdr:row>40</xdr:row>
      <xdr:rowOff>25400</xdr:rowOff>
    </xdr:to>
    <xdr:sp macro="" textlink="">
      <xdr:nvSpPr>
        <xdr:cNvPr id="135" name="楕円 134">
          <a:extLst>
            <a:ext uri="{FF2B5EF4-FFF2-40B4-BE49-F238E27FC236}">
              <a16:creationId xmlns:a16="http://schemas.microsoft.com/office/drawing/2014/main" id="{8FEAED51-0964-466F-AA36-715EB1036F37}"/>
            </a:ext>
          </a:extLst>
        </xdr:cNvPr>
        <xdr:cNvSpPr/>
      </xdr:nvSpPr>
      <xdr:spPr>
        <a:xfrm>
          <a:off x="7842250" y="6534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133350</xdr:rowOff>
    </xdr:from>
    <xdr:to>
      <xdr:col>50</xdr:col>
      <xdr:colOff>114300</xdr:colOff>
      <xdr:row>39</xdr:row>
      <xdr:rowOff>146050</xdr:rowOff>
    </xdr:to>
    <xdr:cxnSp macro="">
      <xdr:nvCxnSpPr>
        <xdr:cNvPr id="136" name="直線コネクタ 135">
          <a:extLst>
            <a:ext uri="{FF2B5EF4-FFF2-40B4-BE49-F238E27FC236}">
              <a16:creationId xmlns:a16="http://schemas.microsoft.com/office/drawing/2014/main" id="{5721D595-A683-4B43-9E29-340A8EBF6184}"/>
            </a:ext>
          </a:extLst>
        </xdr:cNvPr>
        <xdr:cNvCxnSpPr/>
      </xdr:nvCxnSpPr>
      <xdr:spPr>
        <a:xfrm flipV="1">
          <a:off x="7886700" y="6572250"/>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95250</xdr:rowOff>
    </xdr:from>
    <xdr:to>
      <xdr:col>41</xdr:col>
      <xdr:colOff>101600</xdr:colOff>
      <xdr:row>40</xdr:row>
      <xdr:rowOff>25400</xdr:rowOff>
    </xdr:to>
    <xdr:sp macro="" textlink="">
      <xdr:nvSpPr>
        <xdr:cNvPr id="137" name="楕円 136">
          <a:extLst>
            <a:ext uri="{FF2B5EF4-FFF2-40B4-BE49-F238E27FC236}">
              <a16:creationId xmlns:a16="http://schemas.microsoft.com/office/drawing/2014/main" id="{9CDF12BE-7DBA-4F1C-883C-698CD7D6836F}"/>
            </a:ext>
          </a:extLst>
        </xdr:cNvPr>
        <xdr:cNvSpPr/>
      </xdr:nvSpPr>
      <xdr:spPr>
        <a:xfrm>
          <a:off x="7029450" y="6534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146050</xdr:rowOff>
    </xdr:from>
    <xdr:to>
      <xdr:col>45</xdr:col>
      <xdr:colOff>177800</xdr:colOff>
      <xdr:row>39</xdr:row>
      <xdr:rowOff>146050</xdr:rowOff>
    </xdr:to>
    <xdr:cxnSp macro="">
      <xdr:nvCxnSpPr>
        <xdr:cNvPr id="138" name="直線コネクタ 137">
          <a:extLst>
            <a:ext uri="{FF2B5EF4-FFF2-40B4-BE49-F238E27FC236}">
              <a16:creationId xmlns:a16="http://schemas.microsoft.com/office/drawing/2014/main" id="{E2D0A1DC-F316-40DD-BE5C-DF7B676B1F33}"/>
            </a:ext>
          </a:extLst>
        </xdr:cNvPr>
        <xdr:cNvCxnSpPr/>
      </xdr:nvCxnSpPr>
      <xdr:spPr>
        <a:xfrm>
          <a:off x="7080250" y="65849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95250</xdr:rowOff>
    </xdr:from>
    <xdr:to>
      <xdr:col>36</xdr:col>
      <xdr:colOff>165100</xdr:colOff>
      <xdr:row>40</xdr:row>
      <xdr:rowOff>25400</xdr:rowOff>
    </xdr:to>
    <xdr:sp macro="" textlink="">
      <xdr:nvSpPr>
        <xdr:cNvPr id="139" name="楕円 138">
          <a:extLst>
            <a:ext uri="{FF2B5EF4-FFF2-40B4-BE49-F238E27FC236}">
              <a16:creationId xmlns:a16="http://schemas.microsoft.com/office/drawing/2014/main" id="{40E77BDF-D046-494B-838D-DC751022D83F}"/>
            </a:ext>
          </a:extLst>
        </xdr:cNvPr>
        <xdr:cNvSpPr/>
      </xdr:nvSpPr>
      <xdr:spPr>
        <a:xfrm>
          <a:off x="6235700" y="6534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146050</xdr:rowOff>
    </xdr:from>
    <xdr:to>
      <xdr:col>41</xdr:col>
      <xdr:colOff>50800</xdr:colOff>
      <xdr:row>39</xdr:row>
      <xdr:rowOff>146050</xdr:rowOff>
    </xdr:to>
    <xdr:cxnSp macro="">
      <xdr:nvCxnSpPr>
        <xdr:cNvPr id="140" name="直線コネクタ 139">
          <a:extLst>
            <a:ext uri="{FF2B5EF4-FFF2-40B4-BE49-F238E27FC236}">
              <a16:creationId xmlns:a16="http://schemas.microsoft.com/office/drawing/2014/main" id="{821D0F58-5E90-49A2-955C-4B834BFADD46}"/>
            </a:ext>
          </a:extLst>
        </xdr:cNvPr>
        <xdr:cNvCxnSpPr/>
      </xdr:nvCxnSpPr>
      <xdr:spPr>
        <a:xfrm>
          <a:off x="6286500" y="65849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36</xdr:row>
      <xdr:rowOff>143510</xdr:rowOff>
    </xdr:from>
    <xdr:ext cx="469900" cy="255270"/>
    <xdr:sp macro="" textlink="">
      <xdr:nvSpPr>
        <xdr:cNvPr id="141" name="n_1aveValue【図書館】&#10;一人当たり面積">
          <a:extLst>
            <a:ext uri="{FF2B5EF4-FFF2-40B4-BE49-F238E27FC236}">
              <a16:creationId xmlns:a16="http://schemas.microsoft.com/office/drawing/2014/main" id="{46E9FADE-05ED-4A37-B5E4-B7ABAB34EE77}"/>
            </a:ext>
          </a:extLst>
        </xdr:cNvPr>
        <xdr:cNvSpPr txBox="1"/>
      </xdr:nvSpPr>
      <xdr:spPr>
        <a:xfrm>
          <a:off x="8458200" y="60871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36</xdr:row>
      <xdr:rowOff>168910</xdr:rowOff>
    </xdr:from>
    <xdr:ext cx="466090" cy="255270"/>
    <xdr:sp macro="" textlink="">
      <xdr:nvSpPr>
        <xdr:cNvPr id="142" name="n_2aveValue【図書館】&#10;一人当たり面積">
          <a:extLst>
            <a:ext uri="{FF2B5EF4-FFF2-40B4-BE49-F238E27FC236}">
              <a16:creationId xmlns:a16="http://schemas.microsoft.com/office/drawing/2014/main" id="{898BB57D-4940-4435-9213-561A18348CC2}"/>
            </a:ext>
          </a:extLst>
        </xdr:cNvPr>
        <xdr:cNvSpPr txBox="1"/>
      </xdr:nvSpPr>
      <xdr:spPr>
        <a:xfrm>
          <a:off x="7677150" y="61061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10160</xdr:rowOff>
    </xdr:from>
    <xdr:ext cx="466090" cy="259080"/>
    <xdr:sp macro="" textlink="">
      <xdr:nvSpPr>
        <xdr:cNvPr id="143" name="n_3aveValue【図書館】&#10;一人当たり面積">
          <a:extLst>
            <a:ext uri="{FF2B5EF4-FFF2-40B4-BE49-F238E27FC236}">
              <a16:creationId xmlns:a16="http://schemas.microsoft.com/office/drawing/2014/main" id="{FDFEE437-573A-4FE0-974F-58F6977B33E9}"/>
            </a:ext>
          </a:extLst>
        </xdr:cNvPr>
        <xdr:cNvSpPr txBox="1"/>
      </xdr:nvSpPr>
      <xdr:spPr>
        <a:xfrm>
          <a:off x="6864350" y="611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10160</xdr:rowOff>
    </xdr:from>
    <xdr:ext cx="466090" cy="259080"/>
    <xdr:sp macro="" textlink="">
      <xdr:nvSpPr>
        <xdr:cNvPr id="144" name="n_4aveValue【図書館】&#10;一人当たり面積">
          <a:extLst>
            <a:ext uri="{FF2B5EF4-FFF2-40B4-BE49-F238E27FC236}">
              <a16:creationId xmlns:a16="http://schemas.microsoft.com/office/drawing/2014/main" id="{F1D5C977-AF07-4C56-86EB-2C7C9834BBAE}"/>
            </a:ext>
          </a:extLst>
        </xdr:cNvPr>
        <xdr:cNvSpPr txBox="1"/>
      </xdr:nvSpPr>
      <xdr:spPr>
        <a:xfrm>
          <a:off x="6070600" y="611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3810</xdr:rowOff>
    </xdr:from>
    <xdr:ext cx="469900" cy="259080"/>
    <xdr:sp macro="" textlink="">
      <xdr:nvSpPr>
        <xdr:cNvPr id="145" name="n_1mainValue【図書館】&#10;一人当たり面積">
          <a:extLst>
            <a:ext uri="{FF2B5EF4-FFF2-40B4-BE49-F238E27FC236}">
              <a16:creationId xmlns:a16="http://schemas.microsoft.com/office/drawing/2014/main" id="{370A33D1-5E6A-4671-BA60-87462CFB868B}"/>
            </a:ext>
          </a:extLst>
        </xdr:cNvPr>
        <xdr:cNvSpPr txBox="1"/>
      </xdr:nvSpPr>
      <xdr:spPr>
        <a:xfrm>
          <a:off x="8458200" y="6607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16510</xdr:rowOff>
    </xdr:from>
    <xdr:ext cx="466090" cy="259080"/>
    <xdr:sp macro="" textlink="">
      <xdr:nvSpPr>
        <xdr:cNvPr id="146" name="n_2mainValue【図書館】&#10;一人当たり面積">
          <a:extLst>
            <a:ext uri="{FF2B5EF4-FFF2-40B4-BE49-F238E27FC236}">
              <a16:creationId xmlns:a16="http://schemas.microsoft.com/office/drawing/2014/main" id="{74F57A63-01B4-49A5-8C69-DB23BA8D5536}"/>
            </a:ext>
          </a:extLst>
        </xdr:cNvPr>
        <xdr:cNvSpPr txBox="1"/>
      </xdr:nvSpPr>
      <xdr:spPr>
        <a:xfrm>
          <a:off x="7677150" y="6620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16510</xdr:rowOff>
    </xdr:from>
    <xdr:ext cx="466090" cy="259080"/>
    <xdr:sp macro="" textlink="">
      <xdr:nvSpPr>
        <xdr:cNvPr id="147" name="n_3mainValue【図書館】&#10;一人当たり面積">
          <a:extLst>
            <a:ext uri="{FF2B5EF4-FFF2-40B4-BE49-F238E27FC236}">
              <a16:creationId xmlns:a16="http://schemas.microsoft.com/office/drawing/2014/main" id="{8C91B72F-2539-41B4-A82B-E5D9E214E7C3}"/>
            </a:ext>
          </a:extLst>
        </xdr:cNvPr>
        <xdr:cNvSpPr txBox="1"/>
      </xdr:nvSpPr>
      <xdr:spPr>
        <a:xfrm>
          <a:off x="6864350" y="6620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16510</xdr:rowOff>
    </xdr:from>
    <xdr:ext cx="466090" cy="259080"/>
    <xdr:sp macro="" textlink="">
      <xdr:nvSpPr>
        <xdr:cNvPr id="148" name="n_4mainValue【図書館】&#10;一人当たり面積">
          <a:extLst>
            <a:ext uri="{FF2B5EF4-FFF2-40B4-BE49-F238E27FC236}">
              <a16:creationId xmlns:a16="http://schemas.microsoft.com/office/drawing/2014/main" id="{898A9D33-0425-4ED5-B428-35E62F4D8CA8}"/>
            </a:ext>
          </a:extLst>
        </xdr:cNvPr>
        <xdr:cNvSpPr txBox="1"/>
      </xdr:nvSpPr>
      <xdr:spPr>
        <a:xfrm>
          <a:off x="6070600" y="6620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C277752-2033-4D90-BB6E-97A723661B2D}"/>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47BBB31-D0DF-4A03-BF89-479F3FA52C28}"/>
            </a:ext>
          </a:extLst>
        </xdr:cNvPr>
        <xdr:cNvSpPr/>
      </xdr:nvSpPr>
      <xdr:spPr>
        <a:xfrm>
          <a:off x="8128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E85D53C-054A-4681-A173-552692674A6E}"/>
            </a:ext>
          </a:extLst>
        </xdr:cNvPr>
        <xdr:cNvSpPr/>
      </xdr:nvSpPr>
      <xdr:spPr>
        <a:xfrm>
          <a:off x="8128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1DA1034-B4E2-491A-89FE-2608F72E45BB}"/>
            </a:ext>
          </a:extLst>
        </xdr:cNvPr>
        <xdr:cNvSpPr/>
      </xdr:nvSpPr>
      <xdr:spPr>
        <a:xfrm>
          <a:off x="17145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49786CD-DBBD-4505-868D-5D5A23B3F0F4}"/>
            </a:ext>
          </a:extLst>
        </xdr:cNvPr>
        <xdr:cNvSpPr/>
      </xdr:nvSpPr>
      <xdr:spPr>
        <a:xfrm>
          <a:off x="17145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A72EC35-76FC-4490-B557-4D5D3CF4E25E}"/>
            </a:ext>
          </a:extLst>
        </xdr:cNvPr>
        <xdr:cNvSpPr/>
      </xdr:nvSpPr>
      <xdr:spPr>
        <a:xfrm>
          <a:off x="2743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8E74C35-1F2B-48CE-9B46-A92E7206160E}"/>
            </a:ext>
          </a:extLst>
        </xdr:cNvPr>
        <xdr:cNvSpPr/>
      </xdr:nvSpPr>
      <xdr:spPr>
        <a:xfrm>
          <a:off x="2743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3205223-EF72-4D8D-8B55-E1F74468FA54}"/>
            </a:ext>
          </a:extLst>
        </xdr:cNvPr>
        <xdr:cNvSpPr/>
      </xdr:nvSpPr>
      <xdr:spPr>
        <a:xfrm>
          <a:off x="6858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4640" cy="225425"/>
    <xdr:sp macro="" textlink="">
      <xdr:nvSpPr>
        <xdr:cNvPr id="157" name="テキスト ボックス 156">
          <a:extLst>
            <a:ext uri="{FF2B5EF4-FFF2-40B4-BE49-F238E27FC236}">
              <a16:creationId xmlns:a16="http://schemas.microsoft.com/office/drawing/2014/main" id="{609C7AB8-69AF-4C87-A229-439133A9DAC5}"/>
            </a:ext>
          </a:extLst>
        </xdr:cNvPr>
        <xdr:cNvSpPr txBox="1"/>
      </xdr:nvSpPr>
      <xdr:spPr>
        <a:xfrm>
          <a:off x="666750" y="86233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FA44633-B17A-4899-9CE1-73834F05F54E}"/>
            </a:ext>
          </a:extLst>
        </xdr:cNvPr>
        <xdr:cNvCxnSpPr/>
      </xdr:nvCxnSpPr>
      <xdr:spPr>
        <a:xfrm>
          <a:off x="6858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3550" cy="255270"/>
    <xdr:sp macro="" textlink="">
      <xdr:nvSpPr>
        <xdr:cNvPr id="159" name="テキスト ボックス 158">
          <a:extLst>
            <a:ext uri="{FF2B5EF4-FFF2-40B4-BE49-F238E27FC236}">
              <a16:creationId xmlns:a16="http://schemas.microsoft.com/office/drawing/2014/main" id="{A36EB431-96FB-40B6-A0D6-31832209FE08}"/>
            </a:ext>
          </a:extLst>
        </xdr:cNvPr>
        <xdr:cNvSpPr txBox="1"/>
      </xdr:nvSpPr>
      <xdr:spPr>
        <a:xfrm>
          <a:off x="275590" y="10875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959F61CE-8077-4E1A-8F25-D3E07D36E36E}"/>
            </a:ext>
          </a:extLst>
        </xdr:cNvPr>
        <xdr:cNvCxnSpPr/>
      </xdr:nvCxnSpPr>
      <xdr:spPr>
        <a:xfrm>
          <a:off x="685800" y="1064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3550" cy="259080"/>
    <xdr:sp macro="" textlink="">
      <xdr:nvSpPr>
        <xdr:cNvPr id="161" name="テキスト ボックス 160">
          <a:extLst>
            <a:ext uri="{FF2B5EF4-FFF2-40B4-BE49-F238E27FC236}">
              <a16:creationId xmlns:a16="http://schemas.microsoft.com/office/drawing/2014/main" id="{11EE5FE2-42C9-4771-BA39-1431604AAD99}"/>
            </a:ext>
          </a:extLst>
        </xdr:cNvPr>
        <xdr:cNvSpPr txBox="1"/>
      </xdr:nvSpPr>
      <xdr:spPr>
        <a:xfrm>
          <a:off x="275590" y="10506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5642481-A739-4545-8883-EB4978EADE4B}"/>
            </a:ext>
          </a:extLst>
        </xdr:cNvPr>
        <xdr:cNvCxnSpPr/>
      </xdr:nvCxnSpPr>
      <xdr:spPr>
        <a:xfrm>
          <a:off x="685800" y="10274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3" name="テキスト ボックス 162">
          <a:extLst>
            <a:ext uri="{FF2B5EF4-FFF2-40B4-BE49-F238E27FC236}">
              <a16:creationId xmlns:a16="http://schemas.microsoft.com/office/drawing/2014/main" id="{ED08FCF6-196F-4763-9A08-3FB272AFD1FF}"/>
            </a:ext>
          </a:extLst>
        </xdr:cNvPr>
        <xdr:cNvSpPr txBox="1"/>
      </xdr:nvSpPr>
      <xdr:spPr>
        <a:xfrm>
          <a:off x="339725" y="10138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3E206C3-09A8-411F-8EA7-54A6F2067782}"/>
            </a:ext>
          </a:extLst>
        </xdr:cNvPr>
        <xdr:cNvCxnSpPr/>
      </xdr:nvCxnSpPr>
      <xdr:spPr>
        <a:xfrm>
          <a:off x="685800" y="990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5270"/>
    <xdr:sp macro="" textlink="">
      <xdr:nvSpPr>
        <xdr:cNvPr id="165" name="テキスト ボックス 164">
          <a:extLst>
            <a:ext uri="{FF2B5EF4-FFF2-40B4-BE49-F238E27FC236}">
              <a16:creationId xmlns:a16="http://schemas.microsoft.com/office/drawing/2014/main" id="{CBA3ED62-BDB0-4529-8269-A2A83390EF54}"/>
            </a:ext>
          </a:extLst>
        </xdr:cNvPr>
        <xdr:cNvSpPr txBox="1"/>
      </xdr:nvSpPr>
      <xdr:spPr>
        <a:xfrm>
          <a:off x="339725" y="97701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3719B7E-C1D1-4AC4-914E-066E37B5B713}"/>
            </a:ext>
          </a:extLst>
        </xdr:cNvPr>
        <xdr:cNvCxnSpPr/>
      </xdr:nvCxnSpPr>
      <xdr:spPr>
        <a:xfrm>
          <a:off x="685800" y="9544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7" name="テキスト ボックス 166">
          <a:extLst>
            <a:ext uri="{FF2B5EF4-FFF2-40B4-BE49-F238E27FC236}">
              <a16:creationId xmlns:a16="http://schemas.microsoft.com/office/drawing/2014/main" id="{A661F9A4-010B-4DDA-B03C-E24479FB24CA}"/>
            </a:ext>
          </a:extLst>
        </xdr:cNvPr>
        <xdr:cNvSpPr txBox="1"/>
      </xdr:nvSpPr>
      <xdr:spPr>
        <a:xfrm>
          <a:off x="339725" y="9408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94DD1C2-6BA3-4175-BF8A-6BB21A82794B}"/>
            </a:ext>
          </a:extLst>
        </xdr:cNvPr>
        <xdr:cNvCxnSpPr/>
      </xdr:nvCxnSpPr>
      <xdr:spPr>
        <a:xfrm>
          <a:off x="685800" y="9175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9" name="テキスト ボックス 168">
          <a:extLst>
            <a:ext uri="{FF2B5EF4-FFF2-40B4-BE49-F238E27FC236}">
              <a16:creationId xmlns:a16="http://schemas.microsoft.com/office/drawing/2014/main" id="{254AC7FC-4E89-4572-BADD-B6B1BC0DE0E9}"/>
            </a:ext>
          </a:extLst>
        </xdr:cNvPr>
        <xdr:cNvSpPr txBox="1"/>
      </xdr:nvSpPr>
      <xdr:spPr>
        <a:xfrm>
          <a:off x="339725" y="9039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2C7971A-6278-45C2-985E-F6C3E77F027E}"/>
            </a:ext>
          </a:extLst>
        </xdr:cNvPr>
        <xdr:cNvCxnSpPr/>
      </xdr:nvCxnSpPr>
      <xdr:spPr>
        <a:xfrm>
          <a:off x="6858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5280" cy="255270"/>
    <xdr:sp macro="" textlink="">
      <xdr:nvSpPr>
        <xdr:cNvPr id="171" name="テキスト ボックス 170">
          <a:extLst>
            <a:ext uri="{FF2B5EF4-FFF2-40B4-BE49-F238E27FC236}">
              <a16:creationId xmlns:a16="http://schemas.microsoft.com/office/drawing/2014/main" id="{855D6AD8-F487-4F03-9FC5-7B8E6EC1FF86}"/>
            </a:ext>
          </a:extLst>
        </xdr:cNvPr>
        <xdr:cNvSpPr txBox="1"/>
      </xdr:nvSpPr>
      <xdr:spPr>
        <a:xfrm>
          <a:off x="384810" y="86715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E67E4D5-7DE0-4D7F-8EE6-E83A93B80566}"/>
            </a:ext>
          </a:extLst>
        </xdr:cNvPr>
        <xdr:cNvSpPr/>
      </xdr:nvSpPr>
      <xdr:spPr>
        <a:xfrm>
          <a:off x="6858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120650</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B57992DD-F03C-4362-899C-2D26E185071C}"/>
            </a:ext>
          </a:extLst>
        </xdr:cNvPr>
        <xdr:cNvCxnSpPr/>
      </xdr:nvCxnSpPr>
      <xdr:spPr>
        <a:xfrm flipV="1">
          <a:off x="4177665" y="9201150"/>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5130" cy="259080"/>
    <xdr:sp macro="" textlink="">
      <xdr:nvSpPr>
        <xdr:cNvPr id="174" name="【体育館・プール】&#10;有形固定資産減価償却率最小値テキスト">
          <a:extLst>
            <a:ext uri="{FF2B5EF4-FFF2-40B4-BE49-F238E27FC236}">
              <a16:creationId xmlns:a16="http://schemas.microsoft.com/office/drawing/2014/main" id="{AF695E26-BC76-402E-8187-489E5F355691}"/>
            </a:ext>
          </a:extLst>
        </xdr:cNvPr>
        <xdr:cNvSpPr txBox="1"/>
      </xdr:nvSpPr>
      <xdr:spPr>
        <a:xfrm>
          <a:off x="4216400" y="10581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6148D5ED-C5FC-4D0B-A9F9-FD5326449F58}"/>
            </a:ext>
          </a:extLst>
        </xdr:cNvPr>
        <xdr:cNvCxnSpPr/>
      </xdr:nvCxnSpPr>
      <xdr:spPr>
        <a:xfrm>
          <a:off x="4108450" y="105778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66675</xdr:rowOff>
    </xdr:from>
    <xdr:ext cx="405130" cy="255270"/>
    <xdr:sp macro="" textlink="">
      <xdr:nvSpPr>
        <xdr:cNvPr id="176" name="【体育館・プール】&#10;有形固定資産減価償却率最大値テキスト">
          <a:extLst>
            <a:ext uri="{FF2B5EF4-FFF2-40B4-BE49-F238E27FC236}">
              <a16:creationId xmlns:a16="http://schemas.microsoft.com/office/drawing/2014/main" id="{A2E3B0D5-4D3B-4C61-B552-AE7B648EE9DB}"/>
            </a:ext>
          </a:extLst>
        </xdr:cNvPr>
        <xdr:cNvSpPr txBox="1"/>
      </xdr:nvSpPr>
      <xdr:spPr>
        <a:xfrm>
          <a:off x="4216400" y="898207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120650</xdr:rowOff>
    </xdr:from>
    <xdr:to>
      <xdr:col>24</xdr:col>
      <xdr:colOff>152400</xdr:colOff>
      <xdr:row>55</xdr:row>
      <xdr:rowOff>120650</xdr:rowOff>
    </xdr:to>
    <xdr:cxnSp macro="">
      <xdr:nvCxnSpPr>
        <xdr:cNvPr id="177" name="直線コネクタ 176">
          <a:extLst>
            <a:ext uri="{FF2B5EF4-FFF2-40B4-BE49-F238E27FC236}">
              <a16:creationId xmlns:a16="http://schemas.microsoft.com/office/drawing/2014/main" id="{1B78803C-569D-49A6-BD83-A2DEB8BAB3D0}"/>
            </a:ext>
          </a:extLst>
        </xdr:cNvPr>
        <xdr:cNvCxnSpPr/>
      </xdr:nvCxnSpPr>
      <xdr:spPr>
        <a:xfrm>
          <a:off x="4108450" y="9201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103505</xdr:rowOff>
    </xdr:from>
    <xdr:ext cx="405130" cy="259080"/>
    <xdr:sp macro="" textlink="">
      <xdr:nvSpPr>
        <xdr:cNvPr id="178" name="【体育館・プール】&#10;有形固定資産減価償却率平均値テキスト">
          <a:extLst>
            <a:ext uri="{FF2B5EF4-FFF2-40B4-BE49-F238E27FC236}">
              <a16:creationId xmlns:a16="http://schemas.microsoft.com/office/drawing/2014/main" id="{14DD9DF7-2C69-4492-9C9D-50C5BAB3DD5B}"/>
            </a:ext>
          </a:extLst>
        </xdr:cNvPr>
        <xdr:cNvSpPr txBox="1"/>
      </xdr:nvSpPr>
      <xdr:spPr>
        <a:xfrm>
          <a:off x="4216400" y="98444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38228A0-2725-487B-955A-067BDBDA10B4}"/>
            </a:ext>
          </a:extLst>
        </xdr:cNvPr>
        <xdr:cNvSpPr/>
      </xdr:nvSpPr>
      <xdr:spPr>
        <a:xfrm>
          <a:off x="4127500" y="99866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CC6E67D1-B943-4811-B93A-D7E9F2B60C3B}"/>
            </a:ext>
          </a:extLst>
        </xdr:cNvPr>
        <xdr:cNvSpPr/>
      </xdr:nvSpPr>
      <xdr:spPr>
        <a:xfrm>
          <a:off x="3384550" y="99733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BBF9F421-CD23-4997-82FB-33D15E540CB5}"/>
            </a:ext>
          </a:extLst>
        </xdr:cNvPr>
        <xdr:cNvSpPr/>
      </xdr:nvSpPr>
      <xdr:spPr>
        <a:xfrm>
          <a:off x="257175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D767AD15-BD6D-4BC1-9E71-ECDE6E68BD5A}"/>
            </a:ext>
          </a:extLst>
        </xdr:cNvPr>
        <xdr:cNvSpPr/>
      </xdr:nvSpPr>
      <xdr:spPr>
        <a:xfrm>
          <a:off x="17780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34C42C75-9D65-4921-ABC4-FBCD794ACECF}"/>
            </a:ext>
          </a:extLst>
        </xdr:cNvPr>
        <xdr:cNvSpPr/>
      </xdr:nvSpPr>
      <xdr:spPr>
        <a:xfrm>
          <a:off x="984250" y="99053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270"/>
    <xdr:sp macro="" textlink="">
      <xdr:nvSpPr>
        <xdr:cNvPr id="184" name="テキスト ボックス 183">
          <a:extLst>
            <a:ext uri="{FF2B5EF4-FFF2-40B4-BE49-F238E27FC236}">
              <a16:creationId xmlns:a16="http://schemas.microsoft.com/office/drawing/2014/main" id="{E7932E61-5DFF-472D-AC5C-87757E58D668}"/>
            </a:ext>
          </a:extLst>
        </xdr:cNvPr>
        <xdr:cNvSpPr txBox="1"/>
      </xdr:nvSpPr>
      <xdr:spPr>
        <a:xfrm>
          <a:off x="40068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270"/>
    <xdr:sp macro="" textlink="">
      <xdr:nvSpPr>
        <xdr:cNvPr id="185" name="テキスト ボックス 184">
          <a:extLst>
            <a:ext uri="{FF2B5EF4-FFF2-40B4-BE49-F238E27FC236}">
              <a16:creationId xmlns:a16="http://schemas.microsoft.com/office/drawing/2014/main" id="{F46A569D-9430-418C-BF23-EFF153A75405}"/>
            </a:ext>
          </a:extLst>
        </xdr:cNvPr>
        <xdr:cNvSpPr txBox="1"/>
      </xdr:nvSpPr>
      <xdr:spPr>
        <a:xfrm>
          <a:off x="32575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270"/>
    <xdr:sp macro="" textlink="">
      <xdr:nvSpPr>
        <xdr:cNvPr id="186" name="テキスト ボックス 185">
          <a:extLst>
            <a:ext uri="{FF2B5EF4-FFF2-40B4-BE49-F238E27FC236}">
              <a16:creationId xmlns:a16="http://schemas.microsoft.com/office/drawing/2014/main" id="{5B767B45-B2A5-4A30-92F8-A016042361A0}"/>
            </a:ext>
          </a:extLst>
        </xdr:cNvPr>
        <xdr:cNvSpPr txBox="1"/>
      </xdr:nvSpPr>
      <xdr:spPr>
        <a:xfrm>
          <a:off x="24511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270"/>
    <xdr:sp macro="" textlink="">
      <xdr:nvSpPr>
        <xdr:cNvPr id="187" name="テキスト ボックス 186">
          <a:extLst>
            <a:ext uri="{FF2B5EF4-FFF2-40B4-BE49-F238E27FC236}">
              <a16:creationId xmlns:a16="http://schemas.microsoft.com/office/drawing/2014/main" id="{1928B9B2-6DAA-46A0-9EF6-4AA78CCBD164}"/>
            </a:ext>
          </a:extLst>
        </xdr:cNvPr>
        <xdr:cNvSpPr txBox="1"/>
      </xdr:nvSpPr>
      <xdr:spPr>
        <a:xfrm>
          <a:off x="16573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270"/>
    <xdr:sp macro="" textlink="">
      <xdr:nvSpPr>
        <xdr:cNvPr id="188" name="テキスト ボックス 187">
          <a:extLst>
            <a:ext uri="{FF2B5EF4-FFF2-40B4-BE49-F238E27FC236}">
              <a16:creationId xmlns:a16="http://schemas.microsoft.com/office/drawing/2014/main" id="{E2A7511D-3B07-4F1D-9277-EF69274C3DF4}"/>
            </a:ext>
          </a:extLst>
        </xdr:cNvPr>
        <xdr:cNvSpPr txBox="1"/>
      </xdr:nvSpPr>
      <xdr:spPr>
        <a:xfrm>
          <a:off x="8572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82550</xdr:rowOff>
    </xdr:from>
    <xdr:to>
      <xdr:col>24</xdr:col>
      <xdr:colOff>114300</xdr:colOff>
      <xdr:row>62</xdr:row>
      <xdr:rowOff>12700</xdr:rowOff>
    </xdr:to>
    <xdr:sp macro="" textlink="">
      <xdr:nvSpPr>
        <xdr:cNvPr id="189" name="楕円 188">
          <a:extLst>
            <a:ext uri="{FF2B5EF4-FFF2-40B4-BE49-F238E27FC236}">
              <a16:creationId xmlns:a16="http://schemas.microsoft.com/office/drawing/2014/main" id="{E62236BD-BFC8-43EB-BB78-7F6835499C1E}"/>
            </a:ext>
          </a:extLst>
        </xdr:cNvPr>
        <xdr:cNvSpPr/>
      </xdr:nvSpPr>
      <xdr:spPr>
        <a:xfrm>
          <a:off x="4127500" y="10153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60960</xdr:rowOff>
    </xdr:from>
    <xdr:ext cx="405130" cy="259080"/>
    <xdr:sp macro="" textlink="">
      <xdr:nvSpPr>
        <xdr:cNvPr id="190" name="【体育館・プール】&#10;有形固定資産減価償却率該当値テキスト">
          <a:extLst>
            <a:ext uri="{FF2B5EF4-FFF2-40B4-BE49-F238E27FC236}">
              <a16:creationId xmlns:a16="http://schemas.microsoft.com/office/drawing/2014/main" id="{A25D6B6C-AEBA-4B28-BB1B-9F4E170452B6}"/>
            </a:ext>
          </a:extLst>
        </xdr:cNvPr>
        <xdr:cNvSpPr txBox="1"/>
      </xdr:nvSpPr>
      <xdr:spPr>
        <a:xfrm>
          <a:off x="4216400" y="10132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57785</xdr:rowOff>
    </xdr:from>
    <xdr:to>
      <xdr:col>20</xdr:col>
      <xdr:colOff>38100</xdr:colOff>
      <xdr:row>61</xdr:row>
      <xdr:rowOff>159385</xdr:rowOff>
    </xdr:to>
    <xdr:sp macro="" textlink="">
      <xdr:nvSpPr>
        <xdr:cNvPr id="191" name="楕円 190">
          <a:extLst>
            <a:ext uri="{FF2B5EF4-FFF2-40B4-BE49-F238E27FC236}">
              <a16:creationId xmlns:a16="http://schemas.microsoft.com/office/drawing/2014/main" id="{7FAB5862-6EF5-48BC-943B-AFB74FF2A6DD}"/>
            </a:ext>
          </a:extLst>
        </xdr:cNvPr>
        <xdr:cNvSpPr/>
      </xdr:nvSpPr>
      <xdr:spPr>
        <a:xfrm>
          <a:off x="3384550" y="101288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109220</xdr:rowOff>
    </xdr:from>
    <xdr:to>
      <xdr:col>24</xdr:col>
      <xdr:colOff>63500</xdr:colOff>
      <xdr:row>61</xdr:row>
      <xdr:rowOff>133350</xdr:rowOff>
    </xdr:to>
    <xdr:cxnSp macro="">
      <xdr:nvCxnSpPr>
        <xdr:cNvPr id="192" name="直線コネクタ 191">
          <a:extLst>
            <a:ext uri="{FF2B5EF4-FFF2-40B4-BE49-F238E27FC236}">
              <a16:creationId xmlns:a16="http://schemas.microsoft.com/office/drawing/2014/main" id="{6EBF06E9-04A4-4C62-AC40-0C9F0AB6DF65}"/>
            </a:ext>
          </a:extLst>
        </xdr:cNvPr>
        <xdr:cNvCxnSpPr/>
      </xdr:nvCxnSpPr>
      <xdr:spPr>
        <a:xfrm>
          <a:off x="3429000" y="10180320"/>
          <a:ext cx="7493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4445</xdr:rowOff>
    </xdr:from>
    <xdr:to>
      <xdr:col>15</xdr:col>
      <xdr:colOff>101600</xdr:colOff>
      <xdr:row>61</xdr:row>
      <xdr:rowOff>106045</xdr:rowOff>
    </xdr:to>
    <xdr:sp macro="" textlink="">
      <xdr:nvSpPr>
        <xdr:cNvPr id="193" name="楕円 192">
          <a:extLst>
            <a:ext uri="{FF2B5EF4-FFF2-40B4-BE49-F238E27FC236}">
              <a16:creationId xmlns:a16="http://schemas.microsoft.com/office/drawing/2014/main" id="{E3FD2B3E-75DA-4DD7-9F6C-D912C0C9FF00}"/>
            </a:ext>
          </a:extLst>
        </xdr:cNvPr>
        <xdr:cNvSpPr/>
      </xdr:nvSpPr>
      <xdr:spPr>
        <a:xfrm>
          <a:off x="2571750" y="1007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55245</xdr:rowOff>
    </xdr:from>
    <xdr:to>
      <xdr:col>19</xdr:col>
      <xdr:colOff>177800</xdr:colOff>
      <xdr:row>61</xdr:row>
      <xdr:rowOff>109220</xdr:rowOff>
    </xdr:to>
    <xdr:cxnSp macro="">
      <xdr:nvCxnSpPr>
        <xdr:cNvPr id="194" name="直線コネクタ 193">
          <a:extLst>
            <a:ext uri="{FF2B5EF4-FFF2-40B4-BE49-F238E27FC236}">
              <a16:creationId xmlns:a16="http://schemas.microsoft.com/office/drawing/2014/main" id="{8473B249-3C7C-43E0-B2AB-EC74FA6EF6B9}"/>
            </a:ext>
          </a:extLst>
        </xdr:cNvPr>
        <xdr:cNvCxnSpPr/>
      </xdr:nvCxnSpPr>
      <xdr:spPr>
        <a:xfrm>
          <a:off x="2622550" y="10126345"/>
          <a:ext cx="8064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124460</xdr:rowOff>
    </xdr:from>
    <xdr:to>
      <xdr:col>10</xdr:col>
      <xdr:colOff>165100</xdr:colOff>
      <xdr:row>61</xdr:row>
      <xdr:rowOff>54610</xdr:rowOff>
    </xdr:to>
    <xdr:sp macro="" textlink="">
      <xdr:nvSpPr>
        <xdr:cNvPr id="195" name="楕円 194">
          <a:extLst>
            <a:ext uri="{FF2B5EF4-FFF2-40B4-BE49-F238E27FC236}">
              <a16:creationId xmlns:a16="http://schemas.microsoft.com/office/drawing/2014/main" id="{E6E974E0-F396-4A91-8898-1C1B8F4D44F6}"/>
            </a:ext>
          </a:extLst>
        </xdr:cNvPr>
        <xdr:cNvSpPr/>
      </xdr:nvSpPr>
      <xdr:spPr>
        <a:xfrm>
          <a:off x="1778000" y="10030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3810</xdr:rowOff>
    </xdr:from>
    <xdr:to>
      <xdr:col>15</xdr:col>
      <xdr:colOff>50800</xdr:colOff>
      <xdr:row>61</xdr:row>
      <xdr:rowOff>55245</xdr:rowOff>
    </xdr:to>
    <xdr:cxnSp macro="">
      <xdr:nvCxnSpPr>
        <xdr:cNvPr id="196" name="直線コネクタ 195">
          <a:extLst>
            <a:ext uri="{FF2B5EF4-FFF2-40B4-BE49-F238E27FC236}">
              <a16:creationId xmlns:a16="http://schemas.microsoft.com/office/drawing/2014/main" id="{BB0DD785-2F90-4C28-9542-8B92938DD3A6}"/>
            </a:ext>
          </a:extLst>
        </xdr:cNvPr>
        <xdr:cNvCxnSpPr/>
      </xdr:nvCxnSpPr>
      <xdr:spPr>
        <a:xfrm>
          <a:off x="1828800" y="10074910"/>
          <a:ext cx="7937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71120</xdr:rowOff>
    </xdr:from>
    <xdr:to>
      <xdr:col>6</xdr:col>
      <xdr:colOff>38100</xdr:colOff>
      <xdr:row>61</xdr:row>
      <xdr:rowOff>1270</xdr:rowOff>
    </xdr:to>
    <xdr:sp macro="" textlink="">
      <xdr:nvSpPr>
        <xdr:cNvPr id="197" name="楕円 196">
          <a:extLst>
            <a:ext uri="{FF2B5EF4-FFF2-40B4-BE49-F238E27FC236}">
              <a16:creationId xmlns:a16="http://schemas.microsoft.com/office/drawing/2014/main" id="{B5EBCEF4-CB20-4617-B053-AA1C4F2CD733}"/>
            </a:ext>
          </a:extLst>
        </xdr:cNvPr>
        <xdr:cNvSpPr/>
      </xdr:nvSpPr>
      <xdr:spPr>
        <a:xfrm>
          <a:off x="984250" y="99771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121920</xdr:rowOff>
    </xdr:from>
    <xdr:to>
      <xdr:col>10</xdr:col>
      <xdr:colOff>114300</xdr:colOff>
      <xdr:row>61</xdr:row>
      <xdr:rowOff>3810</xdr:rowOff>
    </xdr:to>
    <xdr:cxnSp macro="">
      <xdr:nvCxnSpPr>
        <xdr:cNvPr id="198" name="直線コネクタ 197">
          <a:extLst>
            <a:ext uri="{FF2B5EF4-FFF2-40B4-BE49-F238E27FC236}">
              <a16:creationId xmlns:a16="http://schemas.microsoft.com/office/drawing/2014/main" id="{8D0703D7-5753-41BB-AB2C-C1F8ECAB8DB4}"/>
            </a:ext>
          </a:extLst>
        </xdr:cNvPr>
        <xdr:cNvCxnSpPr/>
      </xdr:nvCxnSpPr>
      <xdr:spPr>
        <a:xfrm>
          <a:off x="1028700" y="10027920"/>
          <a:ext cx="8001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13970</xdr:rowOff>
    </xdr:from>
    <xdr:ext cx="405130" cy="259080"/>
    <xdr:sp macro="" textlink="">
      <xdr:nvSpPr>
        <xdr:cNvPr id="199" name="n_1aveValue【体育館・プール】&#10;有形固定資産減価償却率">
          <a:extLst>
            <a:ext uri="{FF2B5EF4-FFF2-40B4-BE49-F238E27FC236}">
              <a16:creationId xmlns:a16="http://schemas.microsoft.com/office/drawing/2014/main" id="{67F4A6A6-8AF3-468A-9C5E-96CA2F5374E8}"/>
            </a:ext>
          </a:extLst>
        </xdr:cNvPr>
        <xdr:cNvSpPr txBox="1"/>
      </xdr:nvSpPr>
      <xdr:spPr>
        <a:xfrm>
          <a:off x="3239135" y="9754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145415</xdr:rowOff>
    </xdr:from>
    <xdr:ext cx="401320" cy="255270"/>
    <xdr:sp macro="" textlink="">
      <xdr:nvSpPr>
        <xdr:cNvPr id="200" name="n_2aveValue【体育館・プール】&#10;有形固定資産減価償却率">
          <a:extLst>
            <a:ext uri="{FF2B5EF4-FFF2-40B4-BE49-F238E27FC236}">
              <a16:creationId xmlns:a16="http://schemas.microsoft.com/office/drawing/2014/main" id="{0CB48231-C3C6-4EF0-B3C2-EB519E123C5C}"/>
            </a:ext>
          </a:extLst>
        </xdr:cNvPr>
        <xdr:cNvSpPr txBox="1"/>
      </xdr:nvSpPr>
      <xdr:spPr>
        <a:xfrm>
          <a:off x="2439035" y="97212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128270</xdr:rowOff>
    </xdr:from>
    <xdr:ext cx="401320" cy="259080"/>
    <xdr:sp macro="" textlink="">
      <xdr:nvSpPr>
        <xdr:cNvPr id="201" name="n_3aveValue【体育館・プール】&#10;有形固定資産減価償却率">
          <a:extLst>
            <a:ext uri="{FF2B5EF4-FFF2-40B4-BE49-F238E27FC236}">
              <a16:creationId xmlns:a16="http://schemas.microsoft.com/office/drawing/2014/main" id="{D5724F29-CCA7-4EAA-9602-BEF0E238CEC5}"/>
            </a:ext>
          </a:extLst>
        </xdr:cNvPr>
        <xdr:cNvSpPr txBox="1"/>
      </xdr:nvSpPr>
      <xdr:spPr>
        <a:xfrm>
          <a:off x="1645285" y="97040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111125</xdr:rowOff>
    </xdr:from>
    <xdr:ext cx="401320" cy="255270"/>
    <xdr:sp macro="" textlink="">
      <xdr:nvSpPr>
        <xdr:cNvPr id="202" name="n_4aveValue【体育館・プール】&#10;有形固定資産減価償却率">
          <a:extLst>
            <a:ext uri="{FF2B5EF4-FFF2-40B4-BE49-F238E27FC236}">
              <a16:creationId xmlns:a16="http://schemas.microsoft.com/office/drawing/2014/main" id="{601F7225-1D99-4E01-8A93-E240D99747DB}"/>
            </a:ext>
          </a:extLst>
        </xdr:cNvPr>
        <xdr:cNvSpPr txBox="1"/>
      </xdr:nvSpPr>
      <xdr:spPr>
        <a:xfrm>
          <a:off x="851535" y="968692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150495</xdr:rowOff>
    </xdr:from>
    <xdr:ext cx="405130" cy="259080"/>
    <xdr:sp macro="" textlink="">
      <xdr:nvSpPr>
        <xdr:cNvPr id="203" name="n_1mainValue【体育館・プール】&#10;有形固定資産減価償却率">
          <a:extLst>
            <a:ext uri="{FF2B5EF4-FFF2-40B4-BE49-F238E27FC236}">
              <a16:creationId xmlns:a16="http://schemas.microsoft.com/office/drawing/2014/main" id="{A6909B6B-B0A8-42CF-B23A-812265206BDE}"/>
            </a:ext>
          </a:extLst>
        </xdr:cNvPr>
        <xdr:cNvSpPr txBox="1"/>
      </xdr:nvSpPr>
      <xdr:spPr>
        <a:xfrm>
          <a:off x="3239135" y="10221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97790</xdr:rowOff>
    </xdr:from>
    <xdr:ext cx="401320" cy="255270"/>
    <xdr:sp macro="" textlink="">
      <xdr:nvSpPr>
        <xdr:cNvPr id="204" name="n_2mainValue【体育館・プール】&#10;有形固定資産減価償却率">
          <a:extLst>
            <a:ext uri="{FF2B5EF4-FFF2-40B4-BE49-F238E27FC236}">
              <a16:creationId xmlns:a16="http://schemas.microsoft.com/office/drawing/2014/main" id="{6AEFCF35-0214-4521-B0A2-FA66DB8F8914}"/>
            </a:ext>
          </a:extLst>
        </xdr:cNvPr>
        <xdr:cNvSpPr txBox="1"/>
      </xdr:nvSpPr>
      <xdr:spPr>
        <a:xfrm>
          <a:off x="2439035" y="101688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45720</xdr:rowOff>
    </xdr:from>
    <xdr:ext cx="401320" cy="259080"/>
    <xdr:sp macro="" textlink="">
      <xdr:nvSpPr>
        <xdr:cNvPr id="205" name="n_3mainValue【体育館・プール】&#10;有形固定資産減価償却率">
          <a:extLst>
            <a:ext uri="{FF2B5EF4-FFF2-40B4-BE49-F238E27FC236}">
              <a16:creationId xmlns:a16="http://schemas.microsoft.com/office/drawing/2014/main" id="{FF03E9A3-0B31-4A4D-BA70-365A1C500F3D}"/>
            </a:ext>
          </a:extLst>
        </xdr:cNvPr>
        <xdr:cNvSpPr txBox="1"/>
      </xdr:nvSpPr>
      <xdr:spPr>
        <a:xfrm>
          <a:off x="1645285" y="101168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60</xdr:row>
      <xdr:rowOff>163830</xdr:rowOff>
    </xdr:from>
    <xdr:ext cx="401320" cy="259080"/>
    <xdr:sp macro="" textlink="">
      <xdr:nvSpPr>
        <xdr:cNvPr id="206" name="n_4mainValue【体育館・プール】&#10;有形固定資産減価償却率">
          <a:extLst>
            <a:ext uri="{FF2B5EF4-FFF2-40B4-BE49-F238E27FC236}">
              <a16:creationId xmlns:a16="http://schemas.microsoft.com/office/drawing/2014/main" id="{9E50C5E4-9FF7-4BFB-A2F6-1132F7E2E03D}"/>
            </a:ext>
          </a:extLst>
        </xdr:cNvPr>
        <xdr:cNvSpPr txBox="1"/>
      </xdr:nvSpPr>
      <xdr:spPr>
        <a:xfrm>
          <a:off x="851535" y="100698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131933A-66E7-44BF-B089-B6E974E6779D}"/>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6321DEE-DA8D-4F5B-B137-611307911114}"/>
            </a:ext>
          </a:extLst>
        </xdr:cNvPr>
        <xdr:cNvSpPr/>
      </xdr:nvSpPr>
      <xdr:spPr>
        <a:xfrm>
          <a:off x="60642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555A1BB-13EF-4564-AA65-1A8527B93017}"/>
            </a:ext>
          </a:extLst>
        </xdr:cNvPr>
        <xdr:cNvSpPr/>
      </xdr:nvSpPr>
      <xdr:spPr>
        <a:xfrm>
          <a:off x="60642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149E8FC-57B1-448E-8290-8C457AA934F7}"/>
            </a:ext>
          </a:extLst>
        </xdr:cNvPr>
        <xdr:cNvSpPr/>
      </xdr:nvSpPr>
      <xdr:spPr>
        <a:xfrm>
          <a:off x="69850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2434B81-865D-4AAA-BF12-6F808E125E1C}"/>
            </a:ext>
          </a:extLst>
        </xdr:cNvPr>
        <xdr:cNvSpPr/>
      </xdr:nvSpPr>
      <xdr:spPr>
        <a:xfrm>
          <a:off x="69850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3C10D0D-D5DE-4F04-A7DA-BC44C7393742}"/>
            </a:ext>
          </a:extLst>
        </xdr:cNvPr>
        <xdr:cNvSpPr/>
      </xdr:nvSpPr>
      <xdr:spPr>
        <a:xfrm>
          <a:off x="8013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F6D6B65-7EA8-422C-93D6-FAF367D1912E}"/>
            </a:ext>
          </a:extLst>
        </xdr:cNvPr>
        <xdr:cNvSpPr/>
      </xdr:nvSpPr>
      <xdr:spPr>
        <a:xfrm>
          <a:off x="8013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C2C3928-533C-41C4-9BA5-0A418010A3BB}"/>
            </a:ext>
          </a:extLst>
        </xdr:cNvPr>
        <xdr:cNvSpPr/>
      </xdr:nvSpPr>
      <xdr:spPr>
        <a:xfrm>
          <a:off x="595630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075" cy="225425"/>
    <xdr:sp macro="" textlink="">
      <xdr:nvSpPr>
        <xdr:cNvPr id="215" name="テキスト ボックス 214">
          <a:extLst>
            <a:ext uri="{FF2B5EF4-FFF2-40B4-BE49-F238E27FC236}">
              <a16:creationId xmlns:a16="http://schemas.microsoft.com/office/drawing/2014/main" id="{60C36097-7081-446E-A510-C605DDFCDF9C}"/>
            </a:ext>
          </a:extLst>
        </xdr:cNvPr>
        <xdr:cNvSpPr txBox="1"/>
      </xdr:nvSpPr>
      <xdr:spPr>
        <a:xfrm>
          <a:off x="5918200" y="86233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08AE1F7-7846-46FA-8897-F4C59B001DAF}"/>
            </a:ext>
          </a:extLst>
        </xdr:cNvPr>
        <xdr:cNvCxnSpPr/>
      </xdr:nvCxnSpPr>
      <xdr:spPr>
        <a:xfrm>
          <a:off x="5956300" y="11010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75927BB-6FB5-43D3-A65F-9DDAA10FDB60}"/>
            </a:ext>
          </a:extLst>
        </xdr:cNvPr>
        <xdr:cNvCxnSpPr/>
      </xdr:nvCxnSpPr>
      <xdr:spPr>
        <a:xfrm>
          <a:off x="5956300" y="1064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3550" cy="259080"/>
    <xdr:sp macro="" textlink="">
      <xdr:nvSpPr>
        <xdr:cNvPr id="218" name="テキスト ボックス 217">
          <a:extLst>
            <a:ext uri="{FF2B5EF4-FFF2-40B4-BE49-F238E27FC236}">
              <a16:creationId xmlns:a16="http://schemas.microsoft.com/office/drawing/2014/main" id="{7F231ACC-7A51-4B67-AC70-9A572F831BCC}"/>
            </a:ext>
          </a:extLst>
        </xdr:cNvPr>
        <xdr:cNvSpPr txBox="1"/>
      </xdr:nvSpPr>
      <xdr:spPr>
        <a:xfrm>
          <a:off x="5527040" y="10506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0284DAB-586D-4DD8-A320-568BD4DE6F19}"/>
            </a:ext>
          </a:extLst>
        </xdr:cNvPr>
        <xdr:cNvCxnSpPr/>
      </xdr:nvCxnSpPr>
      <xdr:spPr>
        <a:xfrm>
          <a:off x="5956300" y="10274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3550" cy="259080"/>
    <xdr:sp macro="" textlink="">
      <xdr:nvSpPr>
        <xdr:cNvPr id="220" name="テキスト ボックス 219">
          <a:extLst>
            <a:ext uri="{FF2B5EF4-FFF2-40B4-BE49-F238E27FC236}">
              <a16:creationId xmlns:a16="http://schemas.microsoft.com/office/drawing/2014/main" id="{25606B71-1F7B-4CB1-AF7A-A0BC5BABE918}"/>
            </a:ext>
          </a:extLst>
        </xdr:cNvPr>
        <xdr:cNvSpPr txBox="1"/>
      </xdr:nvSpPr>
      <xdr:spPr>
        <a:xfrm>
          <a:off x="5527040" y="101384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8DCA096-C52C-4502-85F4-C580F063E974}"/>
            </a:ext>
          </a:extLst>
        </xdr:cNvPr>
        <xdr:cNvCxnSpPr/>
      </xdr:nvCxnSpPr>
      <xdr:spPr>
        <a:xfrm>
          <a:off x="5956300" y="990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3550" cy="255270"/>
    <xdr:sp macro="" textlink="">
      <xdr:nvSpPr>
        <xdr:cNvPr id="222" name="テキスト ボックス 221">
          <a:extLst>
            <a:ext uri="{FF2B5EF4-FFF2-40B4-BE49-F238E27FC236}">
              <a16:creationId xmlns:a16="http://schemas.microsoft.com/office/drawing/2014/main" id="{5AA381CB-5324-4CCD-8C57-BFA071BE29C8}"/>
            </a:ext>
          </a:extLst>
        </xdr:cNvPr>
        <xdr:cNvSpPr txBox="1"/>
      </xdr:nvSpPr>
      <xdr:spPr>
        <a:xfrm>
          <a:off x="5527040" y="97701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74E2652-EF51-4EE4-BE34-EFCED6C0B569}"/>
            </a:ext>
          </a:extLst>
        </xdr:cNvPr>
        <xdr:cNvCxnSpPr/>
      </xdr:nvCxnSpPr>
      <xdr:spPr>
        <a:xfrm>
          <a:off x="5956300" y="9544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3550" cy="259080"/>
    <xdr:sp macro="" textlink="">
      <xdr:nvSpPr>
        <xdr:cNvPr id="224" name="テキスト ボックス 223">
          <a:extLst>
            <a:ext uri="{FF2B5EF4-FFF2-40B4-BE49-F238E27FC236}">
              <a16:creationId xmlns:a16="http://schemas.microsoft.com/office/drawing/2014/main" id="{D5791798-4321-4937-98A6-27E854A144C1}"/>
            </a:ext>
          </a:extLst>
        </xdr:cNvPr>
        <xdr:cNvSpPr txBox="1"/>
      </xdr:nvSpPr>
      <xdr:spPr>
        <a:xfrm>
          <a:off x="5527040" y="9408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DA78080-9359-42C2-9AE0-3E6ADC3D15E3}"/>
            </a:ext>
          </a:extLst>
        </xdr:cNvPr>
        <xdr:cNvCxnSpPr/>
      </xdr:nvCxnSpPr>
      <xdr:spPr>
        <a:xfrm>
          <a:off x="5956300" y="9175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3550" cy="259080"/>
    <xdr:sp macro="" textlink="">
      <xdr:nvSpPr>
        <xdr:cNvPr id="226" name="テキスト ボックス 225">
          <a:extLst>
            <a:ext uri="{FF2B5EF4-FFF2-40B4-BE49-F238E27FC236}">
              <a16:creationId xmlns:a16="http://schemas.microsoft.com/office/drawing/2014/main" id="{78ADAA0D-C42D-4EF7-878A-205AA743AF4F}"/>
            </a:ext>
          </a:extLst>
        </xdr:cNvPr>
        <xdr:cNvSpPr txBox="1"/>
      </xdr:nvSpPr>
      <xdr:spPr>
        <a:xfrm>
          <a:off x="5527040" y="9039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1E0A30A-C093-4415-8D4D-FFFA9E7A2F83}"/>
            </a:ext>
          </a:extLst>
        </xdr:cNvPr>
        <xdr:cNvCxnSpPr/>
      </xdr:nvCxnSpPr>
      <xdr:spPr>
        <a:xfrm>
          <a:off x="5956300" y="8807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3550" cy="255270"/>
    <xdr:sp macro="" textlink="">
      <xdr:nvSpPr>
        <xdr:cNvPr id="228" name="テキスト ボックス 227">
          <a:extLst>
            <a:ext uri="{FF2B5EF4-FFF2-40B4-BE49-F238E27FC236}">
              <a16:creationId xmlns:a16="http://schemas.microsoft.com/office/drawing/2014/main" id="{BF7C7D2F-CF18-4501-911E-2A894F637FC9}"/>
            </a:ext>
          </a:extLst>
        </xdr:cNvPr>
        <xdr:cNvSpPr txBox="1"/>
      </xdr:nvSpPr>
      <xdr:spPr>
        <a:xfrm>
          <a:off x="5527040" y="8671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3967F8DF-AF1B-492A-AB0C-576777544614}"/>
            </a:ext>
          </a:extLst>
        </xdr:cNvPr>
        <xdr:cNvSpPr/>
      </xdr:nvSpPr>
      <xdr:spPr>
        <a:xfrm>
          <a:off x="595630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6D356AEC-EB1F-44EC-82CC-DE98858960B2}"/>
            </a:ext>
          </a:extLst>
        </xdr:cNvPr>
        <xdr:cNvCxnSpPr/>
      </xdr:nvCxnSpPr>
      <xdr:spPr>
        <a:xfrm flipV="1">
          <a:off x="9429115" y="9162415"/>
          <a:ext cx="0" cy="1464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64770</xdr:rowOff>
    </xdr:from>
    <xdr:ext cx="469900" cy="255270"/>
    <xdr:sp macro="" textlink="">
      <xdr:nvSpPr>
        <xdr:cNvPr id="231" name="【体育館・プール】&#10;一人当たり面積最小値テキスト">
          <a:extLst>
            <a:ext uri="{FF2B5EF4-FFF2-40B4-BE49-F238E27FC236}">
              <a16:creationId xmlns:a16="http://schemas.microsoft.com/office/drawing/2014/main" id="{E891E82E-3E0F-497A-AB40-7D48C94BD58F}"/>
            </a:ext>
          </a:extLst>
        </xdr:cNvPr>
        <xdr:cNvSpPr txBox="1"/>
      </xdr:nvSpPr>
      <xdr:spPr>
        <a:xfrm>
          <a:off x="9467850" y="106311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442C0846-EB14-4235-8049-68E37FB79689}"/>
            </a:ext>
          </a:extLst>
        </xdr:cNvPr>
        <xdr:cNvCxnSpPr/>
      </xdr:nvCxnSpPr>
      <xdr:spPr>
        <a:xfrm>
          <a:off x="9359900" y="106273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29210</xdr:rowOff>
    </xdr:from>
    <xdr:ext cx="469900" cy="255270"/>
    <xdr:sp macro="" textlink="">
      <xdr:nvSpPr>
        <xdr:cNvPr id="233" name="【体育館・プール】&#10;一人当たり面積最大値テキスト">
          <a:extLst>
            <a:ext uri="{FF2B5EF4-FFF2-40B4-BE49-F238E27FC236}">
              <a16:creationId xmlns:a16="http://schemas.microsoft.com/office/drawing/2014/main" id="{53143411-5DE9-4283-A653-9F7E9CA56A5F}"/>
            </a:ext>
          </a:extLst>
        </xdr:cNvPr>
        <xdr:cNvSpPr txBox="1"/>
      </xdr:nvSpPr>
      <xdr:spPr>
        <a:xfrm>
          <a:off x="9467850" y="89446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2AD97B33-7AE6-4299-B4F4-B703412BB4F1}"/>
            </a:ext>
          </a:extLst>
        </xdr:cNvPr>
        <xdr:cNvCxnSpPr/>
      </xdr:nvCxnSpPr>
      <xdr:spPr>
        <a:xfrm>
          <a:off x="9359900" y="9162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135255</xdr:rowOff>
    </xdr:from>
    <xdr:ext cx="469900" cy="255270"/>
    <xdr:sp macro="" textlink="">
      <xdr:nvSpPr>
        <xdr:cNvPr id="235" name="【体育館・プール】&#10;一人当たり面積平均値テキスト">
          <a:extLst>
            <a:ext uri="{FF2B5EF4-FFF2-40B4-BE49-F238E27FC236}">
              <a16:creationId xmlns:a16="http://schemas.microsoft.com/office/drawing/2014/main" id="{2C262D2B-FB1A-429F-81B5-6F5A763453DB}"/>
            </a:ext>
          </a:extLst>
        </xdr:cNvPr>
        <xdr:cNvSpPr txBox="1"/>
      </xdr:nvSpPr>
      <xdr:spPr>
        <a:xfrm>
          <a:off x="9467850" y="1020635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32B4700-DDC2-4BEF-A7F8-D5C167FDDEA2}"/>
            </a:ext>
          </a:extLst>
        </xdr:cNvPr>
        <xdr:cNvSpPr/>
      </xdr:nvSpPr>
      <xdr:spPr>
        <a:xfrm>
          <a:off x="9398000" y="102279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3B48DA84-4DAE-442C-BE04-FFD1B6E4E0DC}"/>
            </a:ext>
          </a:extLst>
        </xdr:cNvPr>
        <xdr:cNvSpPr/>
      </xdr:nvSpPr>
      <xdr:spPr>
        <a:xfrm>
          <a:off x="8636000" y="1022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AE7B9AF4-EE70-4E2C-872A-2D85973FF1EC}"/>
            </a:ext>
          </a:extLst>
        </xdr:cNvPr>
        <xdr:cNvSpPr/>
      </xdr:nvSpPr>
      <xdr:spPr>
        <a:xfrm>
          <a:off x="7842250" y="1022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11F82384-7308-47F0-94B4-7E1AC3E8C153}"/>
            </a:ext>
          </a:extLst>
        </xdr:cNvPr>
        <xdr:cNvSpPr/>
      </xdr:nvSpPr>
      <xdr:spPr>
        <a:xfrm>
          <a:off x="7029450" y="102222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4539E520-2E26-48EE-9B4A-5B2AAAE5D59A}"/>
            </a:ext>
          </a:extLst>
        </xdr:cNvPr>
        <xdr:cNvSpPr/>
      </xdr:nvSpPr>
      <xdr:spPr>
        <a:xfrm>
          <a:off x="6235700" y="1025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270"/>
    <xdr:sp macro="" textlink="">
      <xdr:nvSpPr>
        <xdr:cNvPr id="241" name="テキスト ボックス 240">
          <a:extLst>
            <a:ext uri="{FF2B5EF4-FFF2-40B4-BE49-F238E27FC236}">
              <a16:creationId xmlns:a16="http://schemas.microsoft.com/office/drawing/2014/main" id="{60EDDFE5-FC7E-416A-9E2D-72EEAF1B0DD3}"/>
            </a:ext>
          </a:extLst>
        </xdr:cNvPr>
        <xdr:cNvSpPr txBox="1"/>
      </xdr:nvSpPr>
      <xdr:spPr>
        <a:xfrm>
          <a:off x="92583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270"/>
    <xdr:sp macro="" textlink="">
      <xdr:nvSpPr>
        <xdr:cNvPr id="242" name="テキスト ボックス 241">
          <a:extLst>
            <a:ext uri="{FF2B5EF4-FFF2-40B4-BE49-F238E27FC236}">
              <a16:creationId xmlns:a16="http://schemas.microsoft.com/office/drawing/2014/main" id="{7249B5DF-3290-471C-9C82-58E7E94C92C2}"/>
            </a:ext>
          </a:extLst>
        </xdr:cNvPr>
        <xdr:cNvSpPr txBox="1"/>
      </xdr:nvSpPr>
      <xdr:spPr>
        <a:xfrm>
          <a:off x="85153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270"/>
    <xdr:sp macro="" textlink="">
      <xdr:nvSpPr>
        <xdr:cNvPr id="243" name="テキスト ボックス 242">
          <a:extLst>
            <a:ext uri="{FF2B5EF4-FFF2-40B4-BE49-F238E27FC236}">
              <a16:creationId xmlns:a16="http://schemas.microsoft.com/office/drawing/2014/main" id="{1EBF2594-C28C-46B3-86FC-CDA1CF35E34C}"/>
            </a:ext>
          </a:extLst>
        </xdr:cNvPr>
        <xdr:cNvSpPr txBox="1"/>
      </xdr:nvSpPr>
      <xdr:spPr>
        <a:xfrm>
          <a:off x="77152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270"/>
    <xdr:sp macro="" textlink="">
      <xdr:nvSpPr>
        <xdr:cNvPr id="244" name="テキスト ボックス 243">
          <a:extLst>
            <a:ext uri="{FF2B5EF4-FFF2-40B4-BE49-F238E27FC236}">
              <a16:creationId xmlns:a16="http://schemas.microsoft.com/office/drawing/2014/main" id="{D7FF64AA-0673-4FF5-8244-02229616C22A}"/>
            </a:ext>
          </a:extLst>
        </xdr:cNvPr>
        <xdr:cNvSpPr txBox="1"/>
      </xdr:nvSpPr>
      <xdr:spPr>
        <a:xfrm>
          <a:off x="69088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270"/>
    <xdr:sp macro="" textlink="">
      <xdr:nvSpPr>
        <xdr:cNvPr id="245" name="テキスト ボックス 244">
          <a:extLst>
            <a:ext uri="{FF2B5EF4-FFF2-40B4-BE49-F238E27FC236}">
              <a16:creationId xmlns:a16="http://schemas.microsoft.com/office/drawing/2014/main" id="{79FA0283-3CC4-45EA-A28C-CB2BB15A0585}"/>
            </a:ext>
          </a:extLst>
        </xdr:cNvPr>
        <xdr:cNvSpPr txBox="1"/>
      </xdr:nvSpPr>
      <xdr:spPr>
        <a:xfrm>
          <a:off x="61150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111125</xdr:rowOff>
    </xdr:from>
    <xdr:to>
      <xdr:col>55</xdr:col>
      <xdr:colOff>50800</xdr:colOff>
      <xdr:row>62</xdr:row>
      <xdr:rowOff>41275</xdr:rowOff>
    </xdr:to>
    <xdr:sp macro="" textlink="">
      <xdr:nvSpPr>
        <xdr:cNvPr id="246" name="楕円 245">
          <a:extLst>
            <a:ext uri="{FF2B5EF4-FFF2-40B4-BE49-F238E27FC236}">
              <a16:creationId xmlns:a16="http://schemas.microsoft.com/office/drawing/2014/main" id="{ED5386A7-2D38-4859-947C-87C415B87AFC}"/>
            </a:ext>
          </a:extLst>
        </xdr:cNvPr>
        <xdr:cNvSpPr/>
      </xdr:nvSpPr>
      <xdr:spPr>
        <a:xfrm>
          <a:off x="9398000" y="101822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133985</xdr:rowOff>
    </xdr:from>
    <xdr:ext cx="469900" cy="255270"/>
    <xdr:sp macro="" textlink="">
      <xdr:nvSpPr>
        <xdr:cNvPr id="247" name="【体育館・プール】&#10;一人当たり面積該当値テキスト">
          <a:extLst>
            <a:ext uri="{FF2B5EF4-FFF2-40B4-BE49-F238E27FC236}">
              <a16:creationId xmlns:a16="http://schemas.microsoft.com/office/drawing/2014/main" id="{36387693-BB1F-4586-96CF-B5C93A6ED8E8}"/>
            </a:ext>
          </a:extLst>
        </xdr:cNvPr>
        <xdr:cNvSpPr txBox="1"/>
      </xdr:nvSpPr>
      <xdr:spPr>
        <a:xfrm>
          <a:off x="9467850" y="1003998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8255</xdr:rowOff>
    </xdr:from>
    <xdr:to>
      <xdr:col>50</xdr:col>
      <xdr:colOff>165100</xdr:colOff>
      <xdr:row>61</xdr:row>
      <xdr:rowOff>109855</xdr:rowOff>
    </xdr:to>
    <xdr:sp macro="" textlink="">
      <xdr:nvSpPr>
        <xdr:cNvPr id="248" name="楕円 247">
          <a:extLst>
            <a:ext uri="{FF2B5EF4-FFF2-40B4-BE49-F238E27FC236}">
              <a16:creationId xmlns:a16="http://schemas.microsoft.com/office/drawing/2014/main" id="{5C7CDC41-C524-4486-A9CC-2DF0BDC7687A}"/>
            </a:ext>
          </a:extLst>
        </xdr:cNvPr>
        <xdr:cNvSpPr/>
      </xdr:nvSpPr>
      <xdr:spPr>
        <a:xfrm>
          <a:off x="8636000" y="1007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59055</xdr:rowOff>
    </xdr:from>
    <xdr:to>
      <xdr:col>55</xdr:col>
      <xdr:colOff>0</xdr:colOff>
      <xdr:row>61</xdr:row>
      <xdr:rowOff>161925</xdr:rowOff>
    </xdr:to>
    <xdr:cxnSp macro="">
      <xdr:nvCxnSpPr>
        <xdr:cNvPr id="249" name="直線コネクタ 248">
          <a:extLst>
            <a:ext uri="{FF2B5EF4-FFF2-40B4-BE49-F238E27FC236}">
              <a16:creationId xmlns:a16="http://schemas.microsoft.com/office/drawing/2014/main" id="{5A9810FD-763D-4AE9-BA12-256DE7D6BB0F}"/>
            </a:ext>
          </a:extLst>
        </xdr:cNvPr>
        <xdr:cNvCxnSpPr/>
      </xdr:nvCxnSpPr>
      <xdr:spPr>
        <a:xfrm>
          <a:off x="8686800" y="10130155"/>
          <a:ext cx="74295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xdr:rowOff>
    </xdr:from>
    <xdr:to>
      <xdr:col>46</xdr:col>
      <xdr:colOff>38100</xdr:colOff>
      <xdr:row>61</xdr:row>
      <xdr:rowOff>115570</xdr:rowOff>
    </xdr:to>
    <xdr:sp macro="" textlink="">
      <xdr:nvSpPr>
        <xdr:cNvPr id="250" name="楕円 249">
          <a:extLst>
            <a:ext uri="{FF2B5EF4-FFF2-40B4-BE49-F238E27FC236}">
              <a16:creationId xmlns:a16="http://schemas.microsoft.com/office/drawing/2014/main" id="{C03CD54F-8A2E-4574-AD68-6E1E28C332F7}"/>
            </a:ext>
          </a:extLst>
        </xdr:cNvPr>
        <xdr:cNvSpPr/>
      </xdr:nvSpPr>
      <xdr:spPr>
        <a:xfrm>
          <a:off x="7842250" y="100850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59055</xdr:rowOff>
    </xdr:from>
    <xdr:to>
      <xdr:col>50</xdr:col>
      <xdr:colOff>114300</xdr:colOff>
      <xdr:row>61</xdr:row>
      <xdr:rowOff>64770</xdr:rowOff>
    </xdr:to>
    <xdr:cxnSp macro="">
      <xdr:nvCxnSpPr>
        <xdr:cNvPr id="251" name="直線コネクタ 250">
          <a:extLst>
            <a:ext uri="{FF2B5EF4-FFF2-40B4-BE49-F238E27FC236}">
              <a16:creationId xmlns:a16="http://schemas.microsoft.com/office/drawing/2014/main" id="{2631A0B2-9B87-4C46-BA81-A8E186743BAB}"/>
            </a:ext>
          </a:extLst>
        </xdr:cNvPr>
        <xdr:cNvCxnSpPr/>
      </xdr:nvCxnSpPr>
      <xdr:spPr>
        <a:xfrm flipV="1">
          <a:off x="7886700" y="1013015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19685</xdr:rowOff>
    </xdr:from>
    <xdr:to>
      <xdr:col>41</xdr:col>
      <xdr:colOff>101600</xdr:colOff>
      <xdr:row>61</xdr:row>
      <xdr:rowOff>121285</xdr:rowOff>
    </xdr:to>
    <xdr:sp macro="" textlink="">
      <xdr:nvSpPr>
        <xdr:cNvPr id="252" name="楕円 251">
          <a:extLst>
            <a:ext uri="{FF2B5EF4-FFF2-40B4-BE49-F238E27FC236}">
              <a16:creationId xmlns:a16="http://schemas.microsoft.com/office/drawing/2014/main" id="{D4960068-7224-4325-90DC-3FF830A591FE}"/>
            </a:ext>
          </a:extLst>
        </xdr:cNvPr>
        <xdr:cNvSpPr/>
      </xdr:nvSpPr>
      <xdr:spPr>
        <a:xfrm>
          <a:off x="7029450" y="1009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64770</xdr:rowOff>
    </xdr:from>
    <xdr:to>
      <xdr:col>45</xdr:col>
      <xdr:colOff>177800</xdr:colOff>
      <xdr:row>61</xdr:row>
      <xdr:rowOff>70485</xdr:rowOff>
    </xdr:to>
    <xdr:cxnSp macro="">
      <xdr:nvCxnSpPr>
        <xdr:cNvPr id="253" name="直線コネクタ 252">
          <a:extLst>
            <a:ext uri="{FF2B5EF4-FFF2-40B4-BE49-F238E27FC236}">
              <a16:creationId xmlns:a16="http://schemas.microsoft.com/office/drawing/2014/main" id="{C36BC73F-5E9D-4EEB-B8D4-477B9FF170D2}"/>
            </a:ext>
          </a:extLst>
        </xdr:cNvPr>
        <xdr:cNvCxnSpPr/>
      </xdr:nvCxnSpPr>
      <xdr:spPr>
        <a:xfrm flipV="1">
          <a:off x="7080250" y="10135870"/>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27305</xdr:rowOff>
    </xdr:from>
    <xdr:to>
      <xdr:col>36</xdr:col>
      <xdr:colOff>165100</xdr:colOff>
      <xdr:row>61</xdr:row>
      <xdr:rowOff>128905</xdr:rowOff>
    </xdr:to>
    <xdr:sp macro="" textlink="">
      <xdr:nvSpPr>
        <xdr:cNvPr id="254" name="楕円 253">
          <a:extLst>
            <a:ext uri="{FF2B5EF4-FFF2-40B4-BE49-F238E27FC236}">
              <a16:creationId xmlns:a16="http://schemas.microsoft.com/office/drawing/2014/main" id="{B125BA66-77C6-4C70-8FFB-6FF8619CEDAE}"/>
            </a:ext>
          </a:extLst>
        </xdr:cNvPr>
        <xdr:cNvSpPr/>
      </xdr:nvSpPr>
      <xdr:spPr>
        <a:xfrm>
          <a:off x="6235700" y="1009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70485</xdr:rowOff>
    </xdr:from>
    <xdr:to>
      <xdr:col>41</xdr:col>
      <xdr:colOff>50800</xdr:colOff>
      <xdr:row>61</xdr:row>
      <xdr:rowOff>78105</xdr:rowOff>
    </xdr:to>
    <xdr:cxnSp macro="">
      <xdr:nvCxnSpPr>
        <xdr:cNvPr id="255" name="直線コネクタ 254">
          <a:extLst>
            <a:ext uri="{FF2B5EF4-FFF2-40B4-BE49-F238E27FC236}">
              <a16:creationId xmlns:a16="http://schemas.microsoft.com/office/drawing/2014/main" id="{24A71468-CE95-4C3A-BA82-4B65810000AF}"/>
            </a:ext>
          </a:extLst>
        </xdr:cNvPr>
        <xdr:cNvCxnSpPr/>
      </xdr:nvCxnSpPr>
      <xdr:spPr>
        <a:xfrm flipV="1">
          <a:off x="6286500" y="10141585"/>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76200</xdr:rowOff>
    </xdr:from>
    <xdr:ext cx="469900" cy="255270"/>
    <xdr:sp macro="" textlink="">
      <xdr:nvSpPr>
        <xdr:cNvPr id="256" name="n_1aveValue【体育館・プール】&#10;一人当たり面積">
          <a:extLst>
            <a:ext uri="{FF2B5EF4-FFF2-40B4-BE49-F238E27FC236}">
              <a16:creationId xmlns:a16="http://schemas.microsoft.com/office/drawing/2014/main" id="{F14AB563-5EA7-44AA-A929-83E1AC229318}"/>
            </a:ext>
          </a:extLst>
        </xdr:cNvPr>
        <xdr:cNvSpPr txBox="1"/>
      </xdr:nvSpPr>
      <xdr:spPr>
        <a:xfrm>
          <a:off x="8458200" y="103124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76200</xdr:rowOff>
    </xdr:from>
    <xdr:ext cx="466090" cy="255270"/>
    <xdr:sp macro="" textlink="">
      <xdr:nvSpPr>
        <xdr:cNvPr id="257" name="n_2aveValue【体育館・プール】&#10;一人当たり面積">
          <a:extLst>
            <a:ext uri="{FF2B5EF4-FFF2-40B4-BE49-F238E27FC236}">
              <a16:creationId xmlns:a16="http://schemas.microsoft.com/office/drawing/2014/main" id="{321B7ED8-095B-4A36-BFBC-7F26968297BD}"/>
            </a:ext>
          </a:extLst>
        </xdr:cNvPr>
        <xdr:cNvSpPr txBox="1"/>
      </xdr:nvSpPr>
      <xdr:spPr>
        <a:xfrm>
          <a:off x="7677150" y="103124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72390</xdr:rowOff>
    </xdr:from>
    <xdr:ext cx="466090" cy="259080"/>
    <xdr:sp macro="" textlink="">
      <xdr:nvSpPr>
        <xdr:cNvPr id="258" name="n_3aveValue【体育館・プール】&#10;一人当たり面積">
          <a:extLst>
            <a:ext uri="{FF2B5EF4-FFF2-40B4-BE49-F238E27FC236}">
              <a16:creationId xmlns:a16="http://schemas.microsoft.com/office/drawing/2014/main" id="{12876F43-B9B4-4383-9CA7-F0AABE7015A0}"/>
            </a:ext>
          </a:extLst>
        </xdr:cNvPr>
        <xdr:cNvSpPr txBox="1"/>
      </xdr:nvSpPr>
      <xdr:spPr>
        <a:xfrm>
          <a:off x="6864350" y="103085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116205</xdr:rowOff>
    </xdr:from>
    <xdr:ext cx="466090" cy="259080"/>
    <xdr:sp macro="" textlink="">
      <xdr:nvSpPr>
        <xdr:cNvPr id="259" name="n_4aveValue【体育館・プール】&#10;一人当たり面積">
          <a:extLst>
            <a:ext uri="{FF2B5EF4-FFF2-40B4-BE49-F238E27FC236}">
              <a16:creationId xmlns:a16="http://schemas.microsoft.com/office/drawing/2014/main" id="{738766A0-8922-4275-8EAA-094574012A62}"/>
            </a:ext>
          </a:extLst>
        </xdr:cNvPr>
        <xdr:cNvSpPr txBox="1"/>
      </xdr:nvSpPr>
      <xdr:spPr>
        <a:xfrm>
          <a:off x="6070600" y="103524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59</xdr:row>
      <xdr:rowOff>126365</xdr:rowOff>
    </xdr:from>
    <xdr:ext cx="469900" cy="259080"/>
    <xdr:sp macro="" textlink="">
      <xdr:nvSpPr>
        <xdr:cNvPr id="260" name="n_1mainValue【体育館・プール】&#10;一人当たり面積">
          <a:extLst>
            <a:ext uri="{FF2B5EF4-FFF2-40B4-BE49-F238E27FC236}">
              <a16:creationId xmlns:a16="http://schemas.microsoft.com/office/drawing/2014/main" id="{39A662AE-4B24-45B4-8326-02B8D604947A}"/>
            </a:ext>
          </a:extLst>
        </xdr:cNvPr>
        <xdr:cNvSpPr txBox="1"/>
      </xdr:nvSpPr>
      <xdr:spPr>
        <a:xfrm>
          <a:off x="8458200" y="9867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59</xdr:row>
      <xdr:rowOff>132080</xdr:rowOff>
    </xdr:from>
    <xdr:ext cx="466090" cy="255270"/>
    <xdr:sp macro="" textlink="">
      <xdr:nvSpPr>
        <xdr:cNvPr id="261" name="n_2mainValue【体育館・プール】&#10;一人当たり面積">
          <a:extLst>
            <a:ext uri="{FF2B5EF4-FFF2-40B4-BE49-F238E27FC236}">
              <a16:creationId xmlns:a16="http://schemas.microsoft.com/office/drawing/2014/main" id="{ACF819DF-CE21-49F2-9DBB-30832DBF37D3}"/>
            </a:ext>
          </a:extLst>
        </xdr:cNvPr>
        <xdr:cNvSpPr txBox="1"/>
      </xdr:nvSpPr>
      <xdr:spPr>
        <a:xfrm>
          <a:off x="7677150" y="98729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59</xdr:row>
      <xdr:rowOff>137795</xdr:rowOff>
    </xdr:from>
    <xdr:ext cx="466090" cy="259080"/>
    <xdr:sp macro="" textlink="">
      <xdr:nvSpPr>
        <xdr:cNvPr id="262" name="n_3mainValue【体育館・プール】&#10;一人当たり面積">
          <a:extLst>
            <a:ext uri="{FF2B5EF4-FFF2-40B4-BE49-F238E27FC236}">
              <a16:creationId xmlns:a16="http://schemas.microsoft.com/office/drawing/2014/main" id="{D5C3F104-EBC7-4163-AE36-78BF6D7426EC}"/>
            </a:ext>
          </a:extLst>
        </xdr:cNvPr>
        <xdr:cNvSpPr txBox="1"/>
      </xdr:nvSpPr>
      <xdr:spPr>
        <a:xfrm>
          <a:off x="6864350" y="98786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59</xdr:row>
      <xdr:rowOff>145415</xdr:rowOff>
    </xdr:from>
    <xdr:ext cx="466090" cy="255270"/>
    <xdr:sp macro="" textlink="">
      <xdr:nvSpPr>
        <xdr:cNvPr id="263" name="n_4mainValue【体育館・プール】&#10;一人当たり面積">
          <a:extLst>
            <a:ext uri="{FF2B5EF4-FFF2-40B4-BE49-F238E27FC236}">
              <a16:creationId xmlns:a16="http://schemas.microsoft.com/office/drawing/2014/main" id="{EC68B3CF-260A-4F77-83C9-522D89B537AA}"/>
            </a:ext>
          </a:extLst>
        </xdr:cNvPr>
        <xdr:cNvSpPr txBox="1"/>
      </xdr:nvSpPr>
      <xdr:spPr>
        <a:xfrm>
          <a:off x="6070600" y="98863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D46D02E-3F69-4859-A063-549CA653AF7A}"/>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0915E21-489F-443B-A528-F0187234DE56}"/>
            </a:ext>
          </a:extLst>
        </xdr:cNvPr>
        <xdr:cNvSpPr/>
      </xdr:nvSpPr>
      <xdr:spPr>
        <a:xfrm>
          <a:off x="8128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A25DD35-9535-4793-82D6-0C38E9999533}"/>
            </a:ext>
          </a:extLst>
        </xdr:cNvPr>
        <xdr:cNvSpPr/>
      </xdr:nvSpPr>
      <xdr:spPr>
        <a:xfrm>
          <a:off x="8128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4CEFAA5-25BD-48F2-8C40-D003FC4423FB}"/>
            </a:ext>
          </a:extLst>
        </xdr:cNvPr>
        <xdr:cNvSpPr/>
      </xdr:nvSpPr>
      <xdr:spPr>
        <a:xfrm>
          <a:off x="17145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B2D4ACD-7DCF-40A7-8BC6-34726A990D44}"/>
            </a:ext>
          </a:extLst>
        </xdr:cNvPr>
        <xdr:cNvSpPr/>
      </xdr:nvSpPr>
      <xdr:spPr>
        <a:xfrm>
          <a:off x="17145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46C1634-2333-4698-A9AD-0FDFEB0AF502}"/>
            </a:ext>
          </a:extLst>
        </xdr:cNvPr>
        <xdr:cNvSpPr/>
      </xdr:nvSpPr>
      <xdr:spPr>
        <a:xfrm>
          <a:off x="2743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2A4612C-9F2B-4AAD-AAE2-09FBC6CB7F3F}"/>
            </a:ext>
          </a:extLst>
        </xdr:cNvPr>
        <xdr:cNvSpPr/>
      </xdr:nvSpPr>
      <xdr:spPr>
        <a:xfrm>
          <a:off x="2743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45E1F55-0B25-414F-B536-A911A6CA12DE}"/>
            </a:ext>
          </a:extLst>
        </xdr:cNvPr>
        <xdr:cNvSpPr/>
      </xdr:nvSpPr>
      <xdr:spPr>
        <a:xfrm>
          <a:off x="6858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4640" cy="221615"/>
    <xdr:sp macro="" textlink="">
      <xdr:nvSpPr>
        <xdr:cNvPr id="272" name="テキスト ボックス 271">
          <a:extLst>
            <a:ext uri="{FF2B5EF4-FFF2-40B4-BE49-F238E27FC236}">
              <a16:creationId xmlns:a16="http://schemas.microsoft.com/office/drawing/2014/main" id="{5E185EC9-A406-4F4E-A18F-D767FF1A2CE9}"/>
            </a:ext>
          </a:extLst>
        </xdr:cNvPr>
        <xdr:cNvSpPr txBox="1"/>
      </xdr:nvSpPr>
      <xdr:spPr>
        <a:xfrm>
          <a:off x="666750" y="122936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8F052DD-DFB0-4FC3-B1A3-777F0D99540B}"/>
            </a:ext>
          </a:extLst>
        </xdr:cNvPr>
        <xdr:cNvCxnSpPr/>
      </xdr:nvCxnSpPr>
      <xdr:spPr>
        <a:xfrm>
          <a:off x="6858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3550" cy="259080"/>
    <xdr:sp macro="" textlink="">
      <xdr:nvSpPr>
        <xdr:cNvPr id="274" name="テキスト ボックス 273">
          <a:extLst>
            <a:ext uri="{FF2B5EF4-FFF2-40B4-BE49-F238E27FC236}">
              <a16:creationId xmlns:a16="http://schemas.microsoft.com/office/drawing/2014/main" id="{6AE88908-428D-4A92-9EF4-31C46A1F7250}"/>
            </a:ext>
          </a:extLst>
        </xdr:cNvPr>
        <xdr:cNvSpPr txBox="1"/>
      </xdr:nvSpPr>
      <xdr:spPr>
        <a:xfrm>
          <a:off x="275590" y="1453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740ECAA-2E50-49C8-BA32-192CC014AD5E}"/>
            </a:ext>
          </a:extLst>
        </xdr:cNvPr>
        <xdr:cNvCxnSpPr/>
      </xdr:nvCxnSpPr>
      <xdr:spPr>
        <a:xfrm>
          <a:off x="685800" y="14312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3550" cy="255270"/>
    <xdr:sp macro="" textlink="">
      <xdr:nvSpPr>
        <xdr:cNvPr id="276" name="テキスト ボックス 275">
          <a:extLst>
            <a:ext uri="{FF2B5EF4-FFF2-40B4-BE49-F238E27FC236}">
              <a16:creationId xmlns:a16="http://schemas.microsoft.com/office/drawing/2014/main" id="{399210DC-76DF-43F5-9181-5C86853F6181}"/>
            </a:ext>
          </a:extLst>
        </xdr:cNvPr>
        <xdr:cNvSpPr txBox="1"/>
      </xdr:nvSpPr>
      <xdr:spPr>
        <a:xfrm>
          <a:off x="275590" y="14177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C3F722F-C69E-4FCE-A560-0C7FE430E853}"/>
            </a:ext>
          </a:extLst>
        </xdr:cNvPr>
        <xdr:cNvCxnSpPr/>
      </xdr:nvCxnSpPr>
      <xdr:spPr>
        <a:xfrm>
          <a:off x="685800" y="1394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E64AFFC9-A96C-4DC6-A177-56FA9E3EA335}"/>
            </a:ext>
          </a:extLst>
        </xdr:cNvPr>
        <xdr:cNvSpPr txBox="1"/>
      </xdr:nvSpPr>
      <xdr:spPr>
        <a:xfrm>
          <a:off x="339725" y="13808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BF29426-FAE7-4C1C-A1A8-523F2107C2AF}"/>
            </a:ext>
          </a:extLst>
        </xdr:cNvPr>
        <xdr:cNvCxnSpPr/>
      </xdr:nvCxnSpPr>
      <xdr:spPr>
        <a:xfrm>
          <a:off x="685800" y="13576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EE5C46A9-8670-4022-8101-87EAA78168E2}"/>
            </a:ext>
          </a:extLst>
        </xdr:cNvPr>
        <xdr:cNvSpPr txBox="1"/>
      </xdr:nvSpPr>
      <xdr:spPr>
        <a:xfrm>
          <a:off x="339725" y="13440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DA047A8-0145-4CFD-AAB8-5985B1092EA9}"/>
            </a:ext>
          </a:extLst>
        </xdr:cNvPr>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5270"/>
    <xdr:sp macro="" textlink="">
      <xdr:nvSpPr>
        <xdr:cNvPr id="282" name="テキスト ボックス 281">
          <a:extLst>
            <a:ext uri="{FF2B5EF4-FFF2-40B4-BE49-F238E27FC236}">
              <a16:creationId xmlns:a16="http://schemas.microsoft.com/office/drawing/2014/main" id="{A4822C21-E4EB-45C1-A1AA-44433B90F470}"/>
            </a:ext>
          </a:extLst>
        </xdr:cNvPr>
        <xdr:cNvSpPr txBox="1"/>
      </xdr:nvSpPr>
      <xdr:spPr>
        <a:xfrm>
          <a:off x="339725" y="130721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0808ED1-F897-45CB-9967-983987038013}"/>
            </a:ext>
          </a:extLst>
        </xdr:cNvPr>
        <xdr:cNvCxnSpPr/>
      </xdr:nvCxnSpPr>
      <xdr:spPr>
        <a:xfrm>
          <a:off x="685800" y="12846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4" name="テキスト ボックス 283">
          <a:extLst>
            <a:ext uri="{FF2B5EF4-FFF2-40B4-BE49-F238E27FC236}">
              <a16:creationId xmlns:a16="http://schemas.microsoft.com/office/drawing/2014/main" id="{7DD73436-7AEC-4862-A97D-F208FA57881F}"/>
            </a:ext>
          </a:extLst>
        </xdr:cNvPr>
        <xdr:cNvSpPr txBox="1"/>
      </xdr:nvSpPr>
      <xdr:spPr>
        <a:xfrm>
          <a:off x="339725" y="12710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0AE9E6D-FA00-4833-92E5-EAE4B47EC8F0}"/>
            </a:ext>
          </a:extLst>
        </xdr:cNvPr>
        <xdr:cNvCxnSpPr/>
      </xdr:nvCxnSpPr>
      <xdr:spPr>
        <a:xfrm>
          <a:off x="6858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5280" cy="259080"/>
    <xdr:sp macro="" textlink="">
      <xdr:nvSpPr>
        <xdr:cNvPr id="286" name="テキスト ボックス 285">
          <a:extLst>
            <a:ext uri="{FF2B5EF4-FFF2-40B4-BE49-F238E27FC236}">
              <a16:creationId xmlns:a16="http://schemas.microsoft.com/office/drawing/2014/main" id="{D8CB9672-50B9-4D3A-B4F8-5A39C53DB4C5}"/>
            </a:ext>
          </a:extLst>
        </xdr:cNvPr>
        <xdr:cNvSpPr txBox="1"/>
      </xdr:nvSpPr>
      <xdr:spPr>
        <a:xfrm>
          <a:off x="384810" y="123418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11D8A5FB-F518-471E-82A2-DC32AF3922C3}"/>
            </a:ext>
          </a:extLst>
        </xdr:cNvPr>
        <xdr:cNvSpPr/>
      </xdr:nvSpPr>
      <xdr:spPr>
        <a:xfrm>
          <a:off x="6858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15240</xdr:rowOff>
    </xdr:from>
    <xdr:to>
      <xdr:col>24</xdr:col>
      <xdr:colOff>62865</xdr:colOff>
      <xdr:row>86</xdr:row>
      <xdr:rowOff>110490</xdr:rowOff>
    </xdr:to>
    <xdr:cxnSp macro="">
      <xdr:nvCxnSpPr>
        <xdr:cNvPr id="288" name="直線コネクタ 287">
          <a:extLst>
            <a:ext uri="{FF2B5EF4-FFF2-40B4-BE49-F238E27FC236}">
              <a16:creationId xmlns:a16="http://schemas.microsoft.com/office/drawing/2014/main" id="{0B46C7D4-A78C-4E89-83D0-30707B982DE6}"/>
            </a:ext>
          </a:extLst>
        </xdr:cNvPr>
        <xdr:cNvCxnSpPr/>
      </xdr:nvCxnSpPr>
      <xdr:spPr>
        <a:xfrm flipV="1">
          <a:off x="4177665" y="13058140"/>
          <a:ext cx="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114300</xdr:rowOff>
    </xdr:from>
    <xdr:ext cx="405130" cy="259080"/>
    <xdr:sp macro="" textlink="">
      <xdr:nvSpPr>
        <xdr:cNvPr id="289" name="【福祉施設】&#10;有形固定資産減価償却率最小値テキスト">
          <a:extLst>
            <a:ext uri="{FF2B5EF4-FFF2-40B4-BE49-F238E27FC236}">
              <a16:creationId xmlns:a16="http://schemas.microsoft.com/office/drawing/2014/main" id="{719EAEF1-1D64-4C0F-A711-94535308C2E9}"/>
            </a:ext>
          </a:extLst>
        </xdr:cNvPr>
        <xdr:cNvSpPr txBox="1"/>
      </xdr:nvSpPr>
      <xdr:spPr>
        <a:xfrm>
          <a:off x="4216400" y="14312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110490</xdr:rowOff>
    </xdr:from>
    <xdr:to>
      <xdr:col>24</xdr:col>
      <xdr:colOff>152400</xdr:colOff>
      <xdr:row>86</xdr:row>
      <xdr:rowOff>110490</xdr:rowOff>
    </xdr:to>
    <xdr:cxnSp macro="">
      <xdr:nvCxnSpPr>
        <xdr:cNvPr id="290" name="直線コネクタ 289">
          <a:extLst>
            <a:ext uri="{FF2B5EF4-FFF2-40B4-BE49-F238E27FC236}">
              <a16:creationId xmlns:a16="http://schemas.microsoft.com/office/drawing/2014/main" id="{8904E0F2-A9A9-4300-8F61-17BBB66BB295}"/>
            </a:ext>
          </a:extLst>
        </xdr:cNvPr>
        <xdr:cNvCxnSpPr/>
      </xdr:nvCxnSpPr>
      <xdr:spPr>
        <a:xfrm>
          <a:off x="4108450" y="14309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133350</xdr:rowOff>
    </xdr:from>
    <xdr:ext cx="405130" cy="255270"/>
    <xdr:sp macro="" textlink="">
      <xdr:nvSpPr>
        <xdr:cNvPr id="291" name="【福祉施設】&#10;有形固定資産減価償却率最大値テキスト">
          <a:extLst>
            <a:ext uri="{FF2B5EF4-FFF2-40B4-BE49-F238E27FC236}">
              <a16:creationId xmlns:a16="http://schemas.microsoft.com/office/drawing/2014/main" id="{6F34A4AA-D2AE-4B16-B4BE-51FECABFDE9A}"/>
            </a:ext>
          </a:extLst>
        </xdr:cNvPr>
        <xdr:cNvSpPr txBox="1"/>
      </xdr:nvSpPr>
      <xdr:spPr>
        <a:xfrm>
          <a:off x="4216400" y="128460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15240</xdr:rowOff>
    </xdr:from>
    <xdr:to>
      <xdr:col>24</xdr:col>
      <xdr:colOff>152400</xdr:colOff>
      <xdr:row>79</xdr:row>
      <xdr:rowOff>15240</xdr:rowOff>
    </xdr:to>
    <xdr:cxnSp macro="">
      <xdr:nvCxnSpPr>
        <xdr:cNvPr id="292" name="直線コネクタ 291">
          <a:extLst>
            <a:ext uri="{FF2B5EF4-FFF2-40B4-BE49-F238E27FC236}">
              <a16:creationId xmlns:a16="http://schemas.microsoft.com/office/drawing/2014/main" id="{6D14DCC3-BE9E-47DA-8FA3-DE0496B40838}"/>
            </a:ext>
          </a:extLst>
        </xdr:cNvPr>
        <xdr:cNvCxnSpPr/>
      </xdr:nvCxnSpPr>
      <xdr:spPr>
        <a:xfrm>
          <a:off x="4108450" y="13058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53340</xdr:rowOff>
    </xdr:from>
    <xdr:ext cx="405130" cy="255270"/>
    <xdr:sp macro="" textlink="">
      <xdr:nvSpPr>
        <xdr:cNvPr id="293" name="【福祉施設】&#10;有形固定資産減価償却率平均値テキスト">
          <a:extLst>
            <a:ext uri="{FF2B5EF4-FFF2-40B4-BE49-F238E27FC236}">
              <a16:creationId xmlns:a16="http://schemas.microsoft.com/office/drawing/2014/main" id="{CCDA6F47-A4A8-467F-A6CE-C586F4DE570D}"/>
            </a:ext>
          </a:extLst>
        </xdr:cNvPr>
        <xdr:cNvSpPr txBox="1"/>
      </xdr:nvSpPr>
      <xdr:spPr>
        <a:xfrm>
          <a:off x="4216400" y="1359154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BCB56AAB-1B6A-4CE9-93A1-404224C6AE9A}"/>
            </a:ext>
          </a:extLst>
        </xdr:cNvPr>
        <xdr:cNvSpPr/>
      </xdr:nvSpPr>
      <xdr:spPr>
        <a:xfrm>
          <a:off x="4127500" y="13613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8FCB141B-9B04-49CC-9868-DDFD1FCA571A}"/>
            </a:ext>
          </a:extLst>
        </xdr:cNvPr>
        <xdr:cNvSpPr/>
      </xdr:nvSpPr>
      <xdr:spPr>
        <a:xfrm>
          <a:off x="3384550" y="135997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57785</xdr:rowOff>
    </xdr:from>
    <xdr:to>
      <xdr:col>15</xdr:col>
      <xdr:colOff>101600</xdr:colOff>
      <xdr:row>82</xdr:row>
      <xdr:rowOff>159385</xdr:rowOff>
    </xdr:to>
    <xdr:sp macro="" textlink="">
      <xdr:nvSpPr>
        <xdr:cNvPr id="296" name="フローチャート: 判断 295">
          <a:extLst>
            <a:ext uri="{FF2B5EF4-FFF2-40B4-BE49-F238E27FC236}">
              <a16:creationId xmlns:a16="http://schemas.microsoft.com/office/drawing/2014/main" id="{2BDD09B0-8DBB-4565-BFC6-59220BF80108}"/>
            </a:ext>
          </a:extLst>
        </xdr:cNvPr>
        <xdr:cNvSpPr/>
      </xdr:nvSpPr>
      <xdr:spPr>
        <a:xfrm>
          <a:off x="2571750" y="1359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6ED302E-6103-416E-955B-C9F42FBEC37D}"/>
            </a:ext>
          </a:extLst>
        </xdr:cNvPr>
        <xdr:cNvSpPr/>
      </xdr:nvSpPr>
      <xdr:spPr>
        <a:xfrm>
          <a:off x="17780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12065</xdr:rowOff>
    </xdr:from>
    <xdr:to>
      <xdr:col>6</xdr:col>
      <xdr:colOff>38100</xdr:colOff>
      <xdr:row>82</xdr:row>
      <xdr:rowOff>113665</xdr:rowOff>
    </xdr:to>
    <xdr:sp macro="" textlink="">
      <xdr:nvSpPr>
        <xdr:cNvPr id="298" name="フローチャート: 判断 297">
          <a:extLst>
            <a:ext uri="{FF2B5EF4-FFF2-40B4-BE49-F238E27FC236}">
              <a16:creationId xmlns:a16="http://schemas.microsoft.com/office/drawing/2014/main" id="{55F29D35-6769-41F7-9EF3-0D7D0E2D92FF}"/>
            </a:ext>
          </a:extLst>
        </xdr:cNvPr>
        <xdr:cNvSpPr/>
      </xdr:nvSpPr>
      <xdr:spPr>
        <a:xfrm>
          <a:off x="984250" y="13550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99CA8789-F0AC-4AAF-8DE2-542D3BCE655D}"/>
            </a:ext>
          </a:extLst>
        </xdr:cNvPr>
        <xdr:cNvSpPr txBox="1"/>
      </xdr:nvSpPr>
      <xdr:spPr>
        <a:xfrm>
          <a:off x="40068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4C0A1774-47FE-4AC0-AAB2-AAA1C0C5BE0E}"/>
            </a:ext>
          </a:extLst>
        </xdr:cNvPr>
        <xdr:cNvSpPr txBox="1"/>
      </xdr:nvSpPr>
      <xdr:spPr>
        <a:xfrm>
          <a:off x="32575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7A964676-4BB8-4E33-BB1B-F1BA062B7E06}"/>
            </a:ext>
          </a:extLst>
        </xdr:cNvPr>
        <xdr:cNvSpPr txBox="1"/>
      </xdr:nvSpPr>
      <xdr:spPr>
        <a:xfrm>
          <a:off x="24511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23680ABE-C646-4156-837E-C4F0EAA39939}"/>
            </a:ext>
          </a:extLst>
        </xdr:cNvPr>
        <xdr:cNvSpPr txBox="1"/>
      </xdr:nvSpPr>
      <xdr:spPr>
        <a:xfrm>
          <a:off x="16573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936E9F5-B2CA-4771-A114-3C6D7028BA3E}"/>
            </a:ext>
          </a:extLst>
        </xdr:cNvPr>
        <xdr:cNvSpPr txBox="1"/>
      </xdr:nvSpPr>
      <xdr:spPr>
        <a:xfrm>
          <a:off x="857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57785</xdr:rowOff>
    </xdr:from>
    <xdr:to>
      <xdr:col>24</xdr:col>
      <xdr:colOff>114300</xdr:colOff>
      <xdr:row>82</xdr:row>
      <xdr:rowOff>159385</xdr:rowOff>
    </xdr:to>
    <xdr:sp macro="" textlink="">
      <xdr:nvSpPr>
        <xdr:cNvPr id="304" name="楕円 303">
          <a:extLst>
            <a:ext uri="{FF2B5EF4-FFF2-40B4-BE49-F238E27FC236}">
              <a16:creationId xmlns:a16="http://schemas.microsoft.com/office/drawing/2014/main" id="{70E5A60B-4A73-4134-BEE8-C5F55C623982}"/>
            </a:ext>
          </a:extLst>
        </xdr:cNvPr>
        <xdr:cNvSpPr/>
      </xdr:nvSpPr>
      <xdr:spPr>
        <a:xfrm>
          <a:off x="4127500" y="1359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80645</xdr:rowOff>
    </xdr:from>
    <xdr:ext cx="405130" cy="259080"/>
    <xdr:sp macro="" textlink="">
      <xdr:nvSpPr>
        <xdr:cNvPr id="305" name="【福祉施設】&#10;有形固定資産減価償却率該当値テキスト">
          <a:extLst>
            <a:ext uri="{FF2B5EF4-FFF2-40B4-BE49-F238E27FC236}">
              <a16:creationId xmlns:a16="http://schemas.microsoft.com/office/drawing/2014/main" id="{0FB3A819-F16B-4423-B121-E84CB9760D46}"/>
            </a:ext>
          </a:extLst>
        </xdr:cNvPr>
        <xdr:cNvSpPr txBox="1"/>
      </xdr:nvSpPr>
      <xdr:spPr>
        <a:xfrm>
          <a:off x="4216400" y="13453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160655</xdr:rowOff>
    </xdr:from>
    <xdr:to>
      <xdr:col>20</xdr:col>
      <xdr:colOff>38100</xdr:colOff>
      <xdr:row>84</xdr:row>
      <xdr:rowOff>90805</xdr:rowOff>
    </xdr:to>
    <xdr:sp macro="" textlink="">
      <xdr:nvSpPr>
        <xdr:cNvPr id="306" name="楕円 305">
          <a:extLst>
            <a:ext uri="{FF2B5EF4-FFF2-40B4-BE49-F238E27FC236}">
              <a16:creationId xmlns:a16="http://schemas.microsoft.com/office/drawing/2014/main" id="{64EA7F49-2DC6-47A7-B5BC-DAC21A08EFF3}"/>
            </a:ext>
          </a:extLst>
        </xdr:cNvPr>
        <xdr:cNvSpPr/>
      </xdr:nvSpPr>
      <xdr:spPr>
        <a:xfrm>
          <a:off x="3384550" y="138639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109220</xdr:rowOff>
    </xdr:from>
    <xdr:to>
      <xdr:col>24</xdr:col>
      <xdr:colOff>63500</xdr:colOff>
      <xdr:row>84</xdr:row>
      <xdr:rowOff>40640</xdr:rowOff>
    </xdr:to>
    <xdr:cxnSp macro="">
      <xdr:nvCxnSpPr>
        <xdr:cNvPr id="307" name="直線コネクタ 306">
          <a:extLst>
            <a:ext uri="{FF2B5EF4-FFF2-40B4-BE49-F238E27FC236}">
              <a16:creationId xmlns:a16="http://schemas.microsoft.com/office/drawing/2014/main" id="{3974ECA9-4678-4844-94A9-BFFA523D74AC}"/>
            </a:ext>
          </a:extLst>
        </xdr:cNvPr>
        <xdr:cNvCxnSpPr/>
      </xdr:nvCxnSpPr>
      <xdr:spPr>
        <a:xfrm flipV="1">
          <a:off x="3429000" y="13647420"/>
          <a:ext cx="749300" cy="261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135890</xdr:rowOff>
    </xdr:from>
    <xdr:to>
      <xdr:col>15</xdr:col>
      <xdr:colOff>101600</xdr:colOff>
      <xdr:row>84</xdr:row>
      <xdr:rowOff>66040</xdr:rowOff>
    </xdr:to>
    <xdr:sp macro="" textlink="">
      <xdr:nvSpPr>
        <xdr:cNvPr id="308" name="楕円 307">
          <a:extLst>
            <a:ext uri="{FF2B5EF4-FFF2-40B4-BE49-F238E27FC236}">
              <a16:creationId xmlns:a16="http://schemas.microsoft.com/office/drawing/2014/main" id="{A5181C00-7FC0-4481-BC8C-CBA89C942FD6}"/>
            </a:ext>
          </a:extLst>
        </xdr:cNvPr>
        <xdr:cNvSpPr/>
      </xdr:nvSpPr>
      <xdr:spPr>
        <a:xfrm>
          <a:off x="2571750" y="13839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15240</xdr:rowOff>
    </xdr:from>
    <xdr:to>
      <xdr:col>19</xdr:col>
      <xdr:colOff>177800</xdr:colOff>
      <xdr:row>84</xdr:row>
      <xdr:rowOff>40640</xdr:rowOff>
    </xdr:to>
    <xdr:cxnSp macro="">
      <xdr:nvCxnSpPr>
        <xdr:cNvPr id="309" name="直線コネクタ 308">
          <a:extLst>
            <a:ext uri="{FF2B5EF4-FFF2-40B4-BE49-F238E27FC236}">
              <a16:creationId xmlns:a16="http://schemas.microsoft.com/office/drawing/2014/main" id="{374FFEBE-F1F7-4C43-8317-1FD2C26DC1A7}"/>
            </a:ext>
          </a:extLst>
        </xdr:cNvPr>
        <xdr:cNvCxnSpPr/>
      </xdr:nvCxnSpPr>
      <xdr:spPr>
        <a:xfrm>
          <a:off x="2622550" y="1388364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113030</xdr:rowOff>
    </xdr:from>
    <xdr:to>
      <xdr:col>10</xdr:col>
      <xdr:colOff>165100</xdr:colOff>
      <xdr:row>84</xdr:row>
      <xdr:rowOff>43180</xdr:rowOff>
    </xdr:to>
    <xdr:sp macro="" textlink="">
      <xdr:nvSpPr>
        <xdr:cNvPr id="310" name="楕円 309">
          <a:extLst>
            <a:ext uri="{FF2B5EF4-FFF2-40B4-BE49-F238E27FC236}">
              <a16:creationId xmlns:a16="http://schemas.microsoft.com/office/drawing/2014/main" id="{AC766BFE-BA4B-4A6C-8FA3-5F41A5C4D531}"/>
            </a:ext>
          </a:extLst>
        </xdr:cNvPr>
        <xdr:cNvSpPr/>
      </xdr:nvSpPr>
      <xdr:spPr>
        <a:xfrm>
          <a:off x="1778000" y="13816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163830</xdr:rowOff>
    </xdr:from>
    <xdr:to>
      <xdr:col>15</xdr:col>
      <xdr:colOff>50800</xdr:colOff>
      <xdr:row>84</xdr:row>
      <xdr:rowOff>15240</xdr:rowOff>
    </xdr:to>
    <xdr:cxnSp macro="">
      <xdr:nvCxnSpPr>
        <xdr:cNvPr id="311" name="直線コネクタ 310">
          <a:extLst>
            <a:ext uri="{FF2B5EF4-FFF2-40B4-BE49-F238E27FC236}">
              <a16:creationId xmlns:a16="http://schemas.microsoft.com/office/drawing/2014/main" id="{9F5A9E62-A5B1-4F71-87F4-6CF7720F09F9}"/>
            </a:ext>
          </a:extLst>
        </xdr:cNvPr>
        <xdr:cNvCxnSpPr/>
      </xdr:nvCxnSpPr>
      <xdr:spPr>
        <a:xfrm>
          <a:off x="1828800" y="13867130"/>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88265</xdr:rowOff>
    </xdr:from>
    <xdr:to>
      <xdr:col>6</xdr:col>
      <xdr:colOff>38100</xdr:colOff>
      <xdr:row>84</xdr:row>
      <xdr:rowOff>18415</xdr:rowOff>
    </xdr:to>
    <xdr:sp macro="" textlink="">
      <xdr:nvSpPr>
        <xdr:cNvPr id="312" name="楕円 311">
          <a:extLst>
            <a:ext uri="{FF2B5EF4-FFF2-40B4-BE49-F238E27FC236}">
              <a16:creationId xmlns:a16="http://schemas.microsoft.com/office/drawing/2014/main" id="{58BA072F-F181-42D3-B968-88EB0BABE291}"/>
            </a:ext>
          </a:extLst>
        </xdr:cNvPr>
        <xdr:cNvSpPr/>
      </xdr:nvSpPr>
      <xdr:spPr>
        <a:xfrm>
          <a:off x="984250" y="13791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139065</xdr:rowOff>
    </xdr:from>
    <xdr:to>
      <xdr:col>10</xdr:col>
      <xdr:colOff>114300</xdr:colOff>
      <xdr:row>83</xdr:row>
      <xdr:rowOff>163830</xdr:rowOff>
    </xdr:to>
    <xdr:cxnSp macro="">
      <xdr:nvCxnSpPr>
        <xdr:cNvPr id="313" name="直線コネクタ 312">
          <a:extLst>
            <a:ext uri="{FF2B5EF4-FFF2-40B4-BE49-F238E27FC236}">
              <a16:creationId xmlns:a16="http://schemas.microsoft.com/office/drawing/2014/main" id="{3D6325AF-BEE5-49DA-A8E4-3F61DD8A55EE}"/>
            </a:ext>
          </a:extLst>
        </xdr:cNvPr>
        <xdr:cNvCxnSpPr/>
      </xdr:nvCxnSpPr>
      <xdr:spPr>
        <a:xfrm>
          <a:off x="1028700" y="13842365"/>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8255</xdr:rowOff>
    </xdr:from>
    <xdr:ext cx="405130" cy="255270"/>
    <xdr:sp macro="" textlink="">
      <xdr:nvSpPr>
        <xdr:cNvPr id="314" name="n_1aveValue【福祉施設】&#10;有形固定資産減価償却率">
          <a:extLst>
            <a:ext uri="{FF2B5EF4-FFF2-40B4-BE49-F238E27FC236}">
              <a16:creationId xmlns:a16="http://schemas.microsoft.com/office/drawing/2014/main" id="{10C846A8-6E26-47D5-9AA4-5308ABBE74FE}"/>
            </a:ext>
          </a:extLst>
        </xdr:cNvPr>
        <xdr:cNvSpPr txBox="1"/>
      </xdr:nvSpPr>
      <xdr:spPr>
        <a:xfrm>
          <a:off x="3239135" y="1338135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4445</xdr:rowOff>
    </xdr:from>
    <xdr:ext cx="401320" cy="259080"/>
    <xdr:sp macro="" textlink="">
      <xdr:nvSpPr>
        <xdr:cNvPr id="315" name="n_2aveValue【福祉施設】&#10;有形固定資産減価償却率">
          <a:extLst>
            <a:ext uri="{FF2B5EF4-FFF2-40B4-BE49-F238E27FC236}">
              <a16:creationId xmlns:a16="http://schemas.microsoft.com/office/drawing/2014/main" id="{B0532BC9-AF4E-4BF4-97A2-4A199174A564}"/>
            </a:ext>
          </a:extLst>
        </xdr:cNvPr>
        <xdr:cNvSpPr txBox="1"/>
      </xdr:nvSpPr>
      <xdr:spPr>
        <a:xfrm>
          <a:off x="2439035" y="133775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154940</xdr:rowOff>
    </xdr:from>
    <xdr:ext cx="401320" cy="255270"/>
    <xdr:sp macro="" textlink="">
      <xdr:nvSpPr>
        <xdr:cNvPr id="316" name="n_3aveValue【福祉施設】&#10;有形固定資産減価償却率">
          <a:extLst>
            <a:ext uri="{FF2B5EF4-FFF2-40B4-BE49-F238E27FC236}">
              <a16:creationId xmlns:a16="http://schemas.microsoft.com/office/drawing/2014/main" id="{D0B7E6A2-93C2-41C1-AFF4-2614C265D34D}"/>
            </a:ext>
          </a:extLst>
        </xdr:cNvPr>
        <xdr:cNvSpPr txBox="1"/>
      </xdr:nvSpPr>
      <xdr:spPr>
        <a:xfrm>
          <a:off x="1645285" y="133629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130175</xdr:rowOff>
    </xdr:from>
    <xdr:ext cx="401320" cy="259080"/>
    <xdr:sp macro="" textlink="">
      <xdr:nvSpPr>
        <xdr:cNvPr id="317" name="n_4aveValue【福祉施設】&#10;有形固定資産減価償却率">
          <a:extLst>
            <a:ext uri="{FF2B5EF4-FFF2-40B4-BE49-F238E27FC236}">
              <a16:creationId xmlns:a16="http://schemas.microsoft.com/office/drawing/2014/main" id="{BE09A9AD-1D0C-41CC-8805-86197E27F268}"/>
            </a:ext>
          </a:extLst>
        </xdr:cNvPr>
        <xdr:cNvSpPr txBox="1"/>
      </xdr:nvSpPr>
      <xdr:spPr>
        <a:xfrm>
          <a:off x="851535" y="133381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81915</xdr:rowOff>
    </xdr:from>
    <xdr:ext cx="405130" cy="259080"/>
    <xdr:sp macro="" textlink="">
      <xdr:nvSpPr>
        <xdr:cNvPr id="318" name="n_1mainValue【福祉施設】&#10;有形固定資産減価償却率">
          <a:extLst>
            <a:ext uri="{FF2B5EF4-FFF2-40B4-BE49-F238E27FC236}">
              <a16:creationId xmlns:a16="http://schemas.microsoft.com/office/drawing/2014/main" id="{1821B0BC-8056-4E46-A44C-E7A818DCDD93}"/>
            </a:ext>
          </a:extLst>
        </xdr:cNvPr>
        <xdr:cNvSpPr txBox="1"/>
      </xdr:nvSpPr>
      <xdr:spPr>
        <a:xfrm>
          <a:off x="3239135" y="13950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57150</xdr:rowOff>
    </xdr:from>
    <xdr:ext cx="401320" cy="259080"/>
    <xdr:sp macro="" textlink="">
      <xdr:nvSpPr>
        <xdr:cNvPr id="319" name="n_2mainValue【福祉施設】&#10;有形固定資産減価償却率">
          <a:extLst>
            <a:ext uri="{FF2B5EF4-FFF2-40B4-BE49-F238E27FC236}">
              <a16:creationId xmlns:a16="http://schemas.microsoft.com/office/drawing/2014/main" id="{FB570516-2F96-4024-B787-3EACBB05BC51}"/>
            </a:ext>
          </a:extLst>
        </xdr:cNvPr>
        <xdr:cNvSpPr txBox="1"/>
      </xdr:nvSpPr>
      <xdr:spPr>
        <a:xfrm>
          <a:off x="2439035" y="139255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34290</xdr:rowOff>
    </xdr:from>
    <xdr:ext cx="401320" cy="259080"/>
    <xdr:sp macro="" textlink="">
      <xdr:nvSpPr>
        <xdr:cNvPr id="320" name="n_3mainValue【福祉施設】&#10;有形固定資産減価償却率">
          <a:extLst>
            <a:ext uri="{FF2B5EF4-FFF2-40B4-BE49-F238E27FC236}">
              <a16:creationId xmlns:a16="http://schemas.microsoft.com/office/drawing/2014/main" id="{1D098F16-32E6-4756-9516-5E830B7B44B2}"/>
            </a:ext>
          </a:extLst>
        </xdr:cNvPr>
        <xdr:cNvSpPr txBox="1"/>
      </xdr:nvSpPr>
      <xdr:spPr>
        <a:xfrm>
          <a:off x="1645285" y="139026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9525</xdr:rowOff>
    </xdr:from>
    <xdr:ext cx="401320" cy="255270"/>
    <xdr:sp macro="" textlink="">
      <xdr:nvSpPr>
        <xdr:cNvPr id="321" name="n_4mainValue【福祉施設】&#10;有形固定資産減価償却率">
          <a:extLst>
            <a:ext uri="{FF2B5EF4-FFF2-40B4-BE49-F238E27FC236}">
              <a16:creationId xmlns:a16="http://schemas.microsoft.com/office/drawing/2014/main" id="{65478C89-7EAD-42AD-AADF-A4BB8A741F2F}"/>
            </a:ext>
          </a:extLst>
        </xdr:cNvPr>
        <xdr:cNvSpPr txBox="1"/>
      </xdr:nvSpPr>
      <xdr:spPr>
        <a:xfrm>
          <a:off x="851535" y="1387792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6A67109-1E07-4A71-A12A-0F9C4A50E536}"/>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FFC26C7-8033-408C-9C95-3AB530AC1018}"/>
            </a:ext>
          </a:extLst>
        </xdr:cNvPr>
        <xdr:cNvSpPr/>
      </xdr:nvSpPr>
      <xdr:spPr>
        <a:xfrm>
          <a:off x="60642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05B90CE-BD00-4AE2-9982-16068C2575E1}"/>
            </a:ext>
          </a:extLst>
        </xdr:cNvPr>
        <xdr:cNvSpPr/>
      </xdr:nvSpPr>
      <xdr:spPr>
        <a:xfrm>
          <a:off x="60642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D1A3FD1-7FA7-4563-9156-0E15E10ACF12}"/>
            </a:ext>
          </a:extLst>
        </xdr:cNvPr>
        <xdr:cNvSpPr/>
      </xdr:nvSpPr>
      <xdr:spPr>
        <a:xfrm>
          <a:off x="69850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7D5581D-20B6-49E9-AD26-C3CC4F93D0E1}"/>
            </a:ext>
          </a:extLst>
        </xdr:cNvPr>
        <xdr:cNvSpPr/>
      </xdr:nvSpPr>
      <xdr:spPr>
        <a:xfrm>
          <a:off x="69850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D86FE6F-9EF8-46BD-A738-BD53EED9B52E}"/>
            </a:ext>
          </a:extLst>
        </xdr:cNvPr>
        <xdr:cNvSpPr/>
      </xdr:nvSpPr>
      <xdr:spPr>
        <a:xfrm>
          <a:off x="8013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1DE1898-296E-4967-A9FC-90D3C6F8C9F0}"/>
            </a:ext>
          </a:extLst>
        </xdr:cNvPr>
        <xdr:cNvSpPr/>
      </xdr:nvSpPr>
      <xdr:spPr>
        <a:xfrm>
          <a:off x="8013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03CE944-A9F9-46AB-8627-643DB96AC615}"/>
            </a:ext>
          </a:extLst>
        </xdr:cNvPr>
        <xdr:cNvSpPr/>
      </xdr:nvSpPr>
      <xdr:spPr>
        <a:xfrm>
          <a:off x="595630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075" cy="221615"/>
    <xdr:sp macro="" textlink="">
      <xdr:nvSpPr>
        <xdr:cNvPr id="330" name="テキスト ボックス 329">
          <a:extLst>
            <a:ext uri="{FF2B5EF4-FFF2-40B4-BE49-F238E27FC236}">
              <a16:creationId xmlns:a16="http://schemas.microsoft.com/office/drawing/2014/main" id="{4142C8DC-00E3-4F76-A22E-7B07B9F65A41}"/>
            </a:ext>
          </a:extLst>
        </xdr:cNvPr>
        <xdr:cNvSpPr txBox="1"/>
      </xdr:nvSpPr>
      <xdr:spPr>
        <a:xfrm>
          <a:off x="5918200" y="122936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1A040B1-C1A8-469E-8C90-DB591FE511A5}"/>
            </a:ext>
          </a:extLst>
        </xdr:cNvPr>
        <xdr:cNvCxnSpPr/>
      </xdr:nvCxnSpPr>
      <xdr:spPr>
        <a:xfrm>
          <a:off x="5956300" y="1468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CD9FDE7-0A93-401A-91C1-FA1D5975A5E6}"/>
            </a:ext>
          </a:extLst>
        </xdr:cNvPr>
        <xdr:cNvCxnSpPr/>
      </xdr:nvCxnSpPr>
      <xdr:spPr>
        <a:xfrm>
          <a:off x="5956300" y="14312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3550" cy="255270"/>
    <xdr:sp macro="" textlink="">
      <xdr:nvSpPr>
        <xdr:cNvPr id="333" name="テキスト ボックス 332">
          <a:extLst>
            <a:ext uri="{FF2B5EF4-FFF2-40B4-BE49-F238E27FC236}">
              <a16:creationId xmlns:a16="http://schemas.microsoft.com/office/drawing/2014/main" id="{43E62AAC-812D-4594-AA2E-94D509494295}"/>
            </a:ext>
          </a:extLst>
        </xdr:cNvPr>
        <xdr:cNvSpPr txBox="1"/>
      </xdr:nvSpPr>
      <xdr:spPr>
        <a:xfrm>
          <a:off x="5527040" y="14177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971294A-08EE-4320-88D4-4B0AB010B05D}"/>
            </a:ext>
          </a:extLst>
        </xdr:cNvPr>
        <xdr:cNvCxnSpPr/>
      </xdr:nvCxnSpPr>
      <xdr:spPr>
        <a:xfrm>
          <a:off x="5956300" y="13944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3550" cy="259080"/>
    <xdr:sp macro="" textlink="">
      <xdr:nvSpPr>
        <xdr:cNvPr id="335" name="テキスト ボックス 334">
          <a:extLst>
            <a:ext uri="{FF2B5EF4-FFF2-40B4-BE49-F238E27FC236}">
              <a16:creationId xmlns:a16="http://schemas.microsoft.com/office/drawing/2014/main" id="{FE98F2B7-75BF-4D9F-8255-699CCE57707B}"/>
            </a:ext>
          </a:extLst>
        </xdr:cNvPr>
        <xdr:cNvSpPr txBox="1"/>
      </xdr:nvSpPr>
      <xdr:spPr>
        <a:xfrm>
          <a:off x="5527040" y="13808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32A7766-1E2C-4029-A3DC-CB2863AAFE8F}"/>
            </a:ext>
          </a:extLst>
        </xdr:cNvPr>
        <xdr:cNvCxnSpPr/>
      </xdr:nvCxnSpPr>
      <xdr:spPr>
        <a:xfrm>
          <a:off x="5956300" y="13576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3550" cy="259080"/>
    <xdr:sp macro="" textlink="">
      <xdr:nvSpPr>
        <xdr:cNvPr id="337" name="テキスト ボックス 336">
          <a:extLst>
            <a:ext uri="{FF2B5EF4-FFF2-40B4-BE49-F238E27FC236}">
              <a16:creationId xmlns:a16="http://schemas.microsoft.com/office/drawing/2014/main" id="{0D33C262-5509-4345-87CB-6A70BDBB6C00}"/>
            </a:ext>
          </a:extLst>
        </xdr:cNvPr>
        <xdr:cNvSpPr txBox="1"/>
      </xdr:nvSpPr>
      <xdr:spPr>
        <a:xfrm>
          <a:off x="5527040" y="134404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B8E07C6-3D6D-449F-A7A0-5E64795F853D}"/>
            </a:ext>
          </a:extLst>
        </xdr:cNvPr>
        <xdr:cNvCxnSpPr/>
      </xdr:nvCxnSpPr>
      <xdr:spPr>
        <a:xfrm>
          <a:off x="5956300" y="1320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3550" cy="255270"/>
    <xdr:sp macro="" textlink="">
      <xdr:nvSpPr>
        <xdr:cNvPr id="339" name="テキスト ボックス 338">
          <a:extLst>
            <a:ext uri="{FF2B5EF4-FFF2-40B4-BE49-F238E27FC236}">
              <a16:creationId xmlns:a16="http://schemas.microsoft.com/office/drawing/2014/main" id="{1C7F1FEF-654E-4C86-A0B0-9D0BE42F6DF4}"/>
            </a:ext>
          </a:extLst>
        </xdr:cNvPr>
        <xdr:cNvSpPr txBox="1"/>
      </xdr:nvSpPr>
      <xdr:spPr>
        <a:xfrm>
          <a:off x="5527040" y="130721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4C6C6D5F-D4CA-49BF-B9CC-4C2296E331DB}"/>
            </a:ext>
          </a:extLst>
        </xdr:cNvPr>
        <xdr:cNvCxnSpPr/>
      </xdr:nvCxnSpPr>
      <xdr:spPr>
        <a:xfrm>
          <a:off x="5956300" y="12846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3550" cy="259080"/>
    <xdr:sp macro="" textlink="">
      <xdr:nvSpPr>
        <xdr:cNvPr id="341" name="テキスト ボックス 340">
          <a:extLst>
            <a:ext uri="{FF2B5EF4-FFF2-40B4-BE49-F238E27FC236}">
              <a16:creationId xmlns:a16="http://schemas.microsoft.com/office/drawing/2014/main" id="{FE4F16C7-51B8-4951-9A08-6315ECC7E3A1}"/>
            </a:ext>
          </a:extLst>
        </xdr:cNvPr>
        <xdr:cNvSpPr txBox="1"/>
      </xdr:nvSpPr>
      <xdr:spPr>
        <a:xfrm>
          <a:off x="5527040" y="12710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D4042408-DA48-4D16-9386-CFA23F9FECBA}"/>
            </a:ext>
          </a:extLst>
        </xdr:cNvPr>
        <xdr:cNvCxnSpPr/>
      </xdr:nvCxnSpPr>
      <xdr:spPr>
        <a:xfrm>
          <a:off x="5956300" y="1247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3550" cy="259080"/>
    <xdr:sp macro="" textlink="">
      <xdr:nvSpPr>
        <xdr:cNvPr id="343" name="テキスト ボックス 342">
          <a:extLst>
            <a:ext uri="{FF2B5EF4-FFF2-40B4-BE49-F238E27FC236}">
              <a16:creationId xmlns:a16="http://schemas.microsoft.com/office/drawing/2014/main" id="{17E1D0C7-50FA-41DF-9414-E27AAFC1E52B}"/>
            </a:ext>
          </a:extLst>
        </xdr:cNvPr>
        <xdr:cNvSpPr txBox="1"/>
      </xdr:nvSpPr>
      <xdr:spPr>
        <a:xfrm>
          <a:off x="5527040" y="12341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F51628E-B609-482D-8060-BC62FF698830}"/>
            </a:ext>
          </a:extLst>
        </xdr:cNvPr>
        <xdr:cNvSpPr/>
      </xdr:nvSpPr>
      <xdr:spPr>
        <a:xfrm>
          <a:off x="595630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14F899A6-EF10-4743-8CE6-8A5A9A8EEA11}"/>
            </a:ext>
          </a:extLst>
        </xdr:cNvPr>
        <xdr:cNvCxnSpPr/>
      </xdr:nvCxnSpPr>
      <xdr:spPr>
        <a:xfrm flipV="1">
          <a:off x="9429115" y="12999720"/>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106680</xdr:rowOff>
    </xdr:from>
    <xdr:ext cx="469900" cy="259080"/>
    <xdr:sp macro="" textlink="">
      <xdr:nvSpPr>
        <xdr:cNvPr id="346" name="【福祉施設】&#10;一人当たり面積最小値テキスト">
          <a:extLst>
            <a:ext uri="{FF2B5EF4-FFF2-40B4-BE49-F238E27FC236}">
              <a16:creationId xmlns:a16="http://schemas.microsoft.com/office/drawing/2014/main" id="{9B3BC33D-49F9-4BED-860C-ECD8C36707F6}"/>
            </a:ext>
          </a:extLst>
        </xdr:cNvPr>
        <xdr:cNvSpPr txBox="1"/>
      </xdr:nvSpPr>
      <xdr:spPr>
        <a:xfrm>
          <a:off x="9467850" y="14305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7430A55F-7AB2-4AA0-8211-A614107A8B41}"/>
            </a:ext>
          </a:extLst>
        </xdr:cNvPr>
        <xdr:cNvCxnSpPr/>
      </xdr:nvCxnSpPr>
      <xdr:spPr>
        <a:xfrm>
          <a:off x="9359900" y="14301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68580</xdr:rowOff>
    </xdr:from>
    <xdr:ext cx="469900" cy="259080"/>
    <xdr:sp macro="" textlink="">
      <xdr:nvSpPr>
        <xdr:cNvPr id="348" name="【福祉施設】&#10;一人当たり面積最大値テキスト">
          <a:extLst>
            <a:ext uri="{FF2B5EF4-FFF2-40B4-BE49-F238E27FC236}">
              <a16:creationId xmlns:a16="http://schemas.microsoft.com/office/drawing/2014/main" id="{F2EE9B17-C216-4765-829F-1EB36C9DF952}"/>
            </a:ext>
          </a:extLst>
        </xdr:cNvPr>
        <xdr:cNvSpPr txBox="1"/>
      </xdr:nvSpPr>
      <xdr:spPr>
        <a:xfrm>
          <a:off x="9467850" y="12781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2AA1080D-3CA4-406A-A8F7-54A0B6E62DD2}"/>
            </a:ext>
          </a:extLst>
        </xdr:cNvPr>
        <xdr:cNvCxnSpPr/>
      </xdr:nvCxnSpPr>
      <xdr:spPr>
        <a:xfrm>
          <a:off x="9359900" y="12999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116840</xdr:rowOff>
    </xdr:from>
    <xdr:ext cx="469900" cy="259080"/>
    <xdr:sp macro="" textlink="">
      <xdr:nvSpPr>
        <xdr:cNvPr id="350" name="【福祉施設】&#10;一人当たり面積平均値テキスト">
          <a:extLst>
            <a:ext uri="{FF2B5EF4-FFF2-40B4-BE49-F238E27FC236}">
              <a16:creationId xmlns:a16="http://schemas.microsoft.com/office/drawing/2014/main" id="{8D8CEDF6-8A7A-4698-96DB-9046EE88C407}"/>
            </a:ext>
          </a:extLst>
        </xdr:cNvPr>
        <xdr:cNvSpPr txBox="1"/>
      </xdr:nvSpPr>
      <xdr:spPr>
        <a:xfrm>
          <a:off x="9467850" y="138201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9F224E5A-2A92-4CA6-B475-D4CF21A62B5A}"/>
            </a:ext>
          </a:extLst>
        </xdr:cNvPr>
        <xdr:cNvSpPr/>
      </xdr:nvSpPr>
      <xdr:spPr>
        <a:xfrm>
          <a:off x="9398000" y="13962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C947CEB7-59D2-45C4-BD98-B28DA2B8E163}"/>
            </a:ext>
          </a:extLst>
        </xdr:cNvPr>
        <xdr:cNvSpPr/>
      </xdr:nvSpPr>
      <xdr:spPr>
        <a:xfrm>
          <a:off x="8636000" y="13962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A47E4024-6E16-4BE5-8A0F-1529DFCDC1A8}"/>
            </a:ext>
          </a:extLst>
        </xdr:cNvPr>
        <xdr:cNvSpPr/>
      </xdr:nvSpPr>
      <xdr:spPr>
        <a:xfrm>
          <a:off x="7842250" y="13962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86372168-3815-45B1-99FF-EB0D2ED697B3}"/>
            </a:ext>
          </a:extLst>
        </xdr:cNvPr>
        <xdr:cNvSpPr/>
      </xdr:nvSpPr>
      <xdr:spPr>
        <a:xfrm>
          <a:off x="7029450" y="13958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932082E2-49F1-436F-9EAD-B2BAEC24E705}"/>
            </a:ext>
          </a:extLst>
        </xdr:cNvPr>
        <xdr:cNvSpPr/>
      </xdr:nvSpPr>
      <xdr:spPr>
        <a:xfrm>
          <a:off x="6235700" y="1397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A413EA79-8ACD-49E3-A047-E0C391E8147A}"/>
            </a:ext>
          </a:extLst>
        </xdr:cNvPr>
        <xdr:cNvSpPr txBox="1"/>
      </xdr:nvSpPr>
      <xdr:spPr>
        <a:xfrm>
          <a:off x="92583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7839F004-407E-4F5F-B970-7C92F189076B}"/>
            </a:ext>
          </a:extLst>
        </xdr:cNvPr>
        <xdr:cNvSpPr txBox="1"/>
      </xdr:nvSpPr>
      <xdr:spPr>
        <a:xfrm>
          <a:off x="85153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956ECE4-F99F-498B-B73E-7755953C6EF0}"/>
            </a:ext>
          </a:extLst>
        </xdr:cNvPr>
        <xdr:cNvSpPr txBox="1"/>
      </xdr:nvSpPr>
      <xdr:spPr>
        <a:xfrm>
          <a:off x="7715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41E4B2BF-EEE4-4BF7-98D2-7F876AB0B81D}"/>
            </a:ext>
          </a:extLst>
        </xdr:cNvPr>
        <xdr:cNvSpPr txBox="1"/>
      </xdr:nvSpPr>
      <xdr:spPr>
        <a:xfrm>
          <a:off x="690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A8F81B2D-66CC-4F4B-A9A1-6FA27D2BA030}"/>
            </a:ext>
          </a:extLst>
        </xdr:cNvPr>
        <xdr:cNvSpPr txBox="1"/>
      </xdr:nvSpPr>
      <xdr:spPr>
        <a:xfrm>
          <a:off x="6115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170180</xdr:rowOff>
    </xdr:from>
    <xdr:to>
      <xdr:col>55</xdr:col>
      <xdr:colOff>50800</xdr:colOff>
      <xdr:row>86</xdr:row>
      <xdr:rowOff>100330</xdr:rowOff>
    </xdr:to>
    <xdr:sp macro="" textlink="">
      <xdr:nvSpPr>
        <xdr:cNvPr id="361" name="楕円 360">
          <a:extLst>
            <a:ext uri="{FF2B5EF4-FFF2-40B4-BE49-F238E27FC236}">
              <a16:creationId xmlns:a16="http://schemas.microsoft.com/office/drawing/2014/main" id="{8C93CF91-4C56-4308-BBBA-226AD495BEAF}"/>
            </a:ext>
          </a:extLst>
        </xdr:cNvPr>
        <xdr:cNvSpPr/>
      </xdr:nvSpPr>
      <xdr:spPr>
        <a:xfrm>
          <a:off x="9398000" y="141973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85090</xdr:rowOff>
    </xdr:from>
    <xdr:ext cx="469900" cy="259080"/>
    <xdr:sp macro="" textlink="">
      <xdr:nvSpPr>
        <xdr:cNvPr id="362" name="【福祉施設】&#10;一人当たり面積該当値テキスト">
          <a:extLst>
            <a:ext uri="{FF2B5EF4-FFF2-40B4-BE49-F238E27FC236}">
              <a16:creationId xmlns:a16="http://schemas.microsoft.com/office/drawing/2014/main" id="{CA88B356-F598-44F2-A689-6DA587A85D5A}"/>
            </a:ext>
          </a:extLst>
        </xdr:cNvPr>
        <xdr:cNvSpPr txBox="1"/>
      </xdr:nvSpPr>
      <xdr:spPr>
        <a:xfrm>
          <a:off x="9467850" y="14118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105410</xdr:rowOff>
    </xdr:from>
    <xdr:to>
      <xdr:col>50</xdr:col>
      <xdr:colOff>165100</xdr:colOff>
      <xdr:row>86</xdr:row>
      <xdr:rowOff>35560</xdr:rowOff>
    </xdr:to>
    <xdr:sp macro="" textlink="">
      <xdr:nvSpPr>
        <xdr:cNvPr id="363" name="楕円 362">
          <a:extLst>
            <a:ext uri="{FF2B5EF4-FFF2-40B4-BE49-F238E27FC236}">
              <a16:creationId xmlns:a16="http://schemas.microsoft.com/office/drawing/2014/main" id="{6A80D3EA-494F-4603-AFAE-3368CFD8BAC0}"/>
            </a:ext>
          </a:extLst>
        </xdr:cNvPr>
        <xdr:cNvSpPr/>
      </xdr:nvSpPr>
      <xdr:spPr>
        <a:xfrm>
          <a:off x="8636000" y="14138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156210</xdr:rowOff>
    </xdr:from>
    <xdr:to>
      <xdr:col>55</xdr:col>
      <xdr:colOff>0</xdr:colOff>
      <xdr:row>86</xdr:row>
      <xdr:rowOff>49530</xdr:rowOff>
    </xdr:to>
    <xdr:cxnSp macro="">
      <xdr:nvCxnSpPr>
        <xdr:cNvPr id="364" name="直線コネクタ 363">
          <a:extLst>
            <a:ext uri="{FF2B5EF4-FFF2-40B4-BE49-F238E27FC236}">
              <a16:creationId xmlns:a16="http://schemas.microsoft.com/office/drawing/2014/main" id="{A26D2365-804E-497B-9766-1ADC86079099}"/>
            </a:ext>
          </a:extLst>
        </xdr:cNvPr>
        <xdr:cNvCxnSpPr/>
      </xdr:nvCxnSpPr>
      <xdr:spPr>
        <a:xfrm>
          <a:off x="8686800" y="14189710"/>
          <a:ext cx="7429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105410</xdr:rowOff>
    </xdr:from>
    <xdr:to>
      <xdr:col>46</xdr:col>
      <xdr:colOff>38100</xdr:colOff>
      <xdr:row>86</xdr:row>
      <xdr:rowOff>35560</xdr:rowOff>
    </xdr:to>
    <xdr:sp macro="" textlink="">
      <xdr:nvSpPr>
        <xdr:cNvPr id="365" name="楕円 364">
          <a:extLst>
            <a:ext uri="{FF2B5EF4-FFF2-40B4-BE49-F238E27FC236}">
              <a16:creationId xmlns:a16="http://schemas.microsoft.com/office/drawing/2014/main" id="{D3079363-078E-4E3E-A7EB-2C153E772893}"/>
            </a:ext>
          </a:extLst>
        </xdr:cNvPr>
        <xdr:cNvSpPr/>
      </xdr:nvSpPr>
      <xdr:spPr>
        <a:xfrm>
          <a:off x="7842250" y="141389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156210</xdr:rowOff>
    </xdr:from>
    <xdr:to>
      <xdr:col>50</xdr:col>
      <xdr:colOff>114300</xdr:colOff>
      <xdr:row>85</xdr:row>
      <xdr:rowOff>156210</xdr:rowOff>
    </xdr:to>
    <xdr:cxnSp macro="">
      <xdr:nvCxnSpPr>
        <xdr:cNvPr id="366" name="直線コネクタ 365">
          <a:extLst>
            <a:ext uri="{FF2B5EF4-FFF2-40B4-BE49-F238E27FC236}">
              <a16:creationId xmlns:a16="http://schemas.microsoft.com/office/drawing/2014/main" id="{CCC229D3-374F-4949-BCDE-52E446937F4D}"/>
            </a:ext>
          </a:extLst>
        </xdr:cNvPr>
        <xdr:cNvCxnSpPr/>
      </xdr:nvCxnSpPr>
      <xdr:spPr>
        <a:xfrm>
          <a:off x="7886700" y="141897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105410</xdr:rowOff>
    </xdr:from>
    <xdr:to>
      <xdr:col>41</xdr:col>
      <xdr:colOff>101600</xdr:colOff>
      <xdr:row>86</xdr:row>
      <xdr:rowOff>35560</xdr:rowOff>
    </xdr:to>
    <xdr:sp macro="" textlink="">
      <xdr:nvSpPr>
        <xdr:cNvPr id="367" name="楕円 366">
          <a:extLst>
            <a:ext uri="{FF2B5EF4-FFF2-40B4-BE49-F238E27FC236}">
              <a16:creationId xmlns:a16="http://schemas.microsoft.com/office/drawing/2014/main" id="{FB7BF503-CB27-4E85-95B5-EEE723EDD2D5}"/>
            </a:ext>
          </a:extLst>
        </xdr:cNvPr>
        <xdr:cNvSpPr/>
      </xdr:nvSpPr>
      <xdr:spPr>
        <a:xfrm>
          <a:off x="7029450" y="14138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156210</xdr:rowOff>
    </xdr:from>
    <xdr:to>
      <xdr:col>45</xdr:col>
      <xdr:colOff>177800</xdr:colOff>
      <xdr:row>85</xdr:row>
      <xdr:rowOff>156210</xdr:rowOff>
    </xdr:to>
    <xdr:cxnSp macro="">
      <xdr:nvCxnSpPr>
        <xdr:cNvPr id="368" name="直線コネクタ 367">
          <a:extLst>
            <a:ext uri="{FF2B5EF4-FFF2-40B4-BE49-F238E27FC236}">
              <a16:creationId xmlns:a16="http://schemas.microsoft.com/office/drawing/2014/main" id="{61490CA6-6627-4302-BD61-E9B1E2F25D67}"/>
            </a:ext>
          </a:extLst>
        </xdr:cNvPr>
        <xdr:cNvCxnSpPr/>
      </xdr:nvCxnSpPr>
      <xdr:spPr>
        <a:xfrm>
          <a:off x="7080250" y="141897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109220</xdr:rowOff>
    </xdr:from>
    <xdr:to>
      <xdr:col>36</xdr:col>
      <xdr:colOff>165100</xdr:colOff>
      <xdr:row>86</xdr:row>
      <xdr:rowOff>39370</xdr:rowOff>
    </xdr:to>
    <xdr:sp macro="" textlink="">
      <xdr:nvSpPr>
        <xdr:cNvPr id="369" name="楕円 368">
          <a:extLst>
            <a:ext uri="{FF2B5EF4-FFF2-40B4-BE49-F238E27FC236}">
              <a16:creationId xmlns:a16="http://schemas.microsoft.com/office/drawing/2014/main" id="{B76EFCFB-258A-4674-80A9-5DC7CB4948F0}"/>
            </a:ext>
          </a:extLst>
        </xdr:cNvPr>
        <xdr:cNvSpPr/>
      </xdr:nvSpPr>
      <xdr:spPr>
        <a:xfrm>
          <a:off x="6235700" y="14142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156210</xdr:rowOff>
    </xdr:from>
    <xdr:to>
      <xdr:col>41</xdr:col>
      <xdr:colOff>50800</xdr:colOff>
      <xdr:row>85</xdr:row>
      <xdr:rowOff>160020</xdr:rowOff>
    </xdr:to>
    <xdr:cxnSp macro="">
      <xdr:nvCxnSpPr>
        <xdr:cNvPr id="370" name="直線コネクタ 369">
          <a:extLst>
            <a:ext uri="{FF2B5EF4-FFF2-40B4-BE49-F238E27FC236}">
              <a16:creationId xmlns:a16="http://schemas.microsoft.com/office/drawing/2014/main" id="{7EA8060C-781B-4476-AF1F-DAC3EA0BF701}"/>
            </a:ext>
          </a:extLst>
        </xdr:cNvPr>
        <xdr:cNvCxnSpPr/>
      </xdr:nvCxnSpPr>
      <xdr:spPr>
        <a:xfrm flipV="1">
          <a:off x="6286500" y="1418971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40640</xdr:rowOff>
    </xdr:from>
    <xdr:ext cx="469900" cy="255270"/>
    <xdr:sp macro="" textlink="">
      <xdr:nvSpPr>
        <xdr:cNvPr id="371" name="n_1aveValue【福祉施設】&#10;一人当たり面積">
          <a:extLst>
            <a:ext uri="{FF2B5EF4-FFF2-40B4-BE49-F238E27FC236}">
              <a16:creationId xmlns:a16="http://schemas.microsoft.com/office/drawing/2014/main" id="{A6B66716-1319-4B7A-AFC4-B19E0E09AB99}"/>
            </a:ext>
          </a:extLst>
        </xdr:cNvPr>
        <xdr:cNvSpPr txBox="1"/>
      </xdr:nvSpPr>
      <xdr:spPr>
        <a:xfrm>
          <a:off x="8458200" y="137439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40640</xdr:rowOff>
    </xdr:from>
    <xdr:ext cx="466090" cy="255270"/>
    <xdr:sp macro="" textlink="">
      <xdr:nvSpPr>
        <xdr:cNvPr id="372" name="n_2aveValue【福祉施設】&#10;一人当たり面積">
          <a:extLst>
            <a:ext uri="{FF2B5EF4-FFF2-40B4-BE49-F238E27FC236}">
              <a16:creationId xmlns:a16="http://schemas.microsoft.com/office/drawing/2014/main" id="{1E5A5024-43E6-4F64-9C30-71833EF4817B}"/>
            </a:ext>
          </a:extLst>
        </xdr:cNvPr>
        <xdr:cNvSpPr txBox="1"/>
      </xdr:nvSpPr>
      <xdr:spPr>
        <a:xfrm>
          <a:off x="7677150" y="137439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36830</xdr:rowOff>
    </xdr:from>
    <xdr:ext cx="466090" cy="259080"/>
    <xdr:sp macro="" textlink="">
      <xdr:nvSpPr>
        <xdr:cNvPr id="373" name="n_3aveValue【福祉施設】&#10;一人当たり面積">
          <a:extLst>
            <a:ext uri="{FF2B5EF4-FFF2-40B4-BE49-F238E27FC236}">
              <a16:creationId xmlns:a16="http://schemas.microsoft.com/office/drawing/2014/main" id="{D9F20717-2129-44DC-93A4-303CA348C717}"/>
            </a:ext>
          </a:extLst>
        </xdr:cNvPr>
        <xdr:cNvSpPr txBox="1"/>
      </xdr:nvSpPr>
      <xdr:spPr>
        <a:xfrm>
          <a:off x="6864350" y="137401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55880</xdr:rowOff>
    </xdr:from>
    <xdr:ext cx="466090" cy="259080"/>
    <xdr:sp macro="" textlink="">
      <xdr:nvSpPr>
        <xdr:cNvPr id="374" name="n_4aveValue【福祉施設】&#10;一人当たり面積">
          <a:extLst>
            <a:ext uri="{FF2B5EF4-FFF2-40B4-BE49-F238E27FC236}">
              <a16:creationId xmlns:a16="http://schemas.microsoft.com/office/drawing/2014/main" id="{222FB1E7-8F97-469C-BB9C-80059659A051}"/>
            </a:ext>
          </a:extLst>
        </xdr:cNvPr>
        <xdr:cNvSpPr txBox="1"/>
      </xdr:nvSpPr>
      <xdr:spPr>
        <a:xfrm>
          <a:off x="6070600" y="137591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26670</xdr:rowOff>
    </xdr:from>
    <xdr:ext cx="469900" cy="259080"/>
    <xdr:sp macro="" textlink="">
      <xdr:nvSpPr>
        <xdr:cNvPr id="375" name="n_1mainValue【福祉施設】&#10;一人当たり面積">
          <a:extLst>
            <a:ext uri="{FF2B5EF4-FFF2-40B4-BE49-F238E27FC236}">
              <a16:creationId xmlns:a16="http://schemas.microsoft.com/office/drawing/2014/main" id="{87E74038-98C8-4078-9119-92E572E4BDEC}"/>
            </a:ext>
          </a:extLst>
        </xdr:cNvPr>
        <xdr:cNvSpPr txBox="1"/>
      </xdr:nvSpPr>
      <xdr:spPr>
        <a:xfrm>
          <a:off x="8458200" y="14225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26670</xdr:rowOff>
    </xdr:from>
    <xdr:ext cx="466090" cy="259080"/>
    <xdr:sp macro="" textlink="">
      <xdr:nvSpPr>
        <xdr:cNvPr id="376" name="n_2mainValue【福祉施設】&#10;一人当たり面積">
          <a:extLst>
            <a:ext uri="{FF2B5EF4-FFF2-40B4-BE49-F238E27FC236}">
              <a16:creationId xmlns:a16="http://schemas.microsoft.com/office/drawing/2014/main" id="{47D9DB63-0E75-47A9-A3A8-18EA803CBA7D}"/>
            </a:ext>
          </a:extLst>
        </xdr:cNvPr>
        <xdr:cNvSpPr txBox="1"/>
      </xdr:nvSpPr>
      <xdr:spPr>
        <a:xfrm>
          <a:off x="7677150" y="142252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26670</xdr:rowOff>
    </xdr:from>
    <xdr:ext cx="466090" cy="259080"/>
    <xdr:sp macro="" textlink="">
      <xdr:nvSpPr>
        <xdr:cNvPr id="377" name="n_3mainValue【福祉施設】&#10;一人当たり面積">
          <a:extLst>
            <a:ext uri="{FF2B5EF4-FFF2-40B4-BE49-F238E27FC236}">
              <a16:creationId xmlns:a16="http://schemas.microsoft.com/office/drawing/2014/main" id="{FC4CBC74-CA5A-4B3C-9869-3D826289D1D8}"/>
            </a:ext>
          </a:extLst>
        </xdr:cNvPr>
        <xdr:cNvSpPr txBox="1"/>
      </xdr:nvSpPr>
      <xdr:spPr>
        <a:xfrm>
          <a:off x="6864350" y="142252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30480</xdr:rowOff>
    </xdr:from>
    <xdr:ext cx="466090" cy="255270"/>
    <xdr:sp macro="" textlink="">
      <xdr:nvSpPr>
        <xdr:cNvPr id="378" name="n_4mainValue【福祉施設】&#10;一人当たり面積">
          <a:extLst>
            <a:ext uri="{FF2B5EF4-FFF2-40B4-BE49-F238E27FC236}">
              <a16:creationId xmlns:a16="http://schemas.microsoft.com/office/drawing/2014/main" id="{770CAA02-1718-4118-B7CB-116B0965BB27}"/>
            </a:ext>
          </a:extLst>
        </xdr:cNvPr>
        <xdr:cNvSpPr txBox="1"/>
      </xdr:nvSpPr>
      <xdr:spPr>
        <a:xfrm>
          <a:off x="6070600" y="142290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DCB011C-B51D-4E39-8978-7B72DC1389B6}"/>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B8BC695-C7D7-4470-9CB3-AFEB619CB598}"/>
            </a:ext>
          </a:extLst>
        </xdr:cNvPr>
        <xdr:cNvSpPr/>
      </xdr:nvSpPr>
      <xdr:spPr>
        <a:xfrm>
          <a:off x="8128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2AB92C2-1A86-4BE6-9C5A-B624B6B6593D}"/>
            </a:ext>
          </a:extLst>
        </xdr:cNvPr>
        <xdr:cNvSpPr/>
      </xdr:nvSpPr>
      <xdr:spPr>
        <a:xfrm>
          <a:off x="8128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1670B2C-B4AA-4524-A292-8C187B99BC44}"/>
            </a:ext>
          </a:extLst>
        </xdr:cNvPr>
        <xdr:cNvSpPr/>
      </xdr:nvSpPr>
      <xdr:spPr>
        <a:xfrm>
          <a:off x="17145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A10C33D-A993-4D5A-AD79-0C78DA117D3F}"/>
            </a:ext>
          </a:extLst>
        </xdr:cNvPr>
        <xdr:cNvSpPr/>
      </xdr:nvSpPr>
      <xdr:spPr>
        <a:xfrm>
          <a:off x="17145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B6D626E-2934-4CD5-B50F-F99DC45A6F6F}"/>
            </a:ext>
          </a:extLst>
        </xdr:cNvPr>
        <xdr:cNvSpPr/>
      </xdr:nvSpPr>
      <xdr:spPr>
        <a:xfrm>
          <a:off x="2743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D73AB92-B6DA-4D9A-9524-665BD0C7EDC0}"/>
            </a:ext>
          </a:extLst>
        </xdr:cNvPr>
        <xdr:cNvSpPr/>
      </xdr:nvSpPr>
      <xdr:spPr>
        <a:xfrm>
          <a:off x="2743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E5A2F43-050F-4327-AE29-9D69D4F6D8D2}"/>
            </a:ext>
          </a:extLst>
        </xdr:cNvPr>
        <xdr:cNvSpPr/>
      </xdr:nvSpPr>
      <xdr:spPr>
        <a:xfrm>
          <a:off x="6858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4640" cy="225425"/>
    <xdr:sp macro="" textlink="">
      <xdr:nvSpPr>
        <xdr:cNvPr id="387" name="テキスト ボックス 386">
          <a:extLst>
            <a:ext uri="{FF2B5EF4-FFF2-40B4-BE49-F238E27FC236}">
              <a16:creationId xmlns:a16="http://schemas.microsoft.com/office/drawing/2014/main" id="{EAA39028-0B45-4EA4-95BE-881A24B7C0A1}"/>
            </a:ext>
          </a:extLst>
        </xdr:cNvPr>
        <xdr:cNvSpPr txBox="1"/>
      </xdr:nvSpPr>
      <xdr:spPr>
        <a:xfrm>
          <a:off x="666750" y="159639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EE9E07F9-9D18-49AE-A444-225AD83ABD5A}"/>
            </a:ext>
          </a:extLst>
        </xdr:cNvPr>
        <xdr:cNvCxnSpPr/>
      </xdr:nvCxnSpPr>
      <xdr:spPr>
        <a:xfrm>
          <a:off x="6858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3550" cy="259080"/>
    <xdr:sp macro="" textlink="">
      <xdr:nvSpPr>
        <xdr:cNvPr id="389" name="テキスト ボックス 388">
          <a:extLst>
            <a:ext uri="{FF2B5EF4-FFF2-40B4-BE49-F238E27FC236}">
              <a16:creationId xmlns:a16="http://schemas.microsoft.com/office/drawing/2014/main" id="{9AEF7269-6CF2-4965-8B47-3A435F36C19E}"/>
            </a:ext>
          </a:extLst>
        </xdr:cNvPr>
        <xdr:cNvSpPr txBox="1"/>
      </xdr:nvSpPr>
      <xdr:spPr>
        <a:xfrm>
          <a:off x="275590" y="18209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413BEDF8-D4B7-4AF3-837F-9AC1F62AB6FA}"/>
            </a:ext>
          </a:extLst>
        </xdr:cNvPr>
        <xdr:cNvCxnSpPr/>
      </xdr:nvCxnSpPr>
      <xdr:spPr>
        <a:xfrm>
          <a:off x="685800" y="179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3550" cy="259080"/>
    <xdr:sp macro="" textlink="">
      <xdr:nvSpPr>
        <xdr:cNvPr id="391" name="テキスト ボックス 390">
          <a:extLst>
            <a:ext uri="{FF2B5EF4-FFF2-40B4-BE49-F238E27FC236}">
              <a16:creationId xmlns:a16="http://schemas.microsoft.com/office/drawing/2014/main" id="{AD712153-5170-4651-B622-AA687CC338CE}"/>
            </a:ext>
          </a:extLst>
        </xdr:cNvPr>
        <xdr:cNvSpPr txBox="1"/>
      </xdr:nvSpPr>
      <xdr:spPr>
        <a:xfrm>
          <a:off x="275590" y="17840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F803C6E4-4E0B-4C13-88CB-C318E53EE59C}"/>
            </a:ext>
          </a:extLst>
        </xdr:cNvPr>
        <xdr:cNvCxnSpPr/>
      </xdr:nvCxnSpPr>
      <xdr:spPr>
        <a:xfrm>
          <a:off x="685800" y="1761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5270"/>
    <xdr:sp macro="" textlink="">
      <xdr:nvSpPr>
        <xdr:cNvPr id="393" name="テキスト ボックス 392">
          <a:extLst>
            <a:ext uri="{FF2B5EF4-FFF2-40B4-BE49-F238E27FC236}">
              <a16:creationId xmlns:a16="http://schemas.microsoft.com/office/drawing/2014/main" id="{CAB1B753-5777-4391-ABC7-8DE75F476FC6}"/>
            </a:ext>
          </a:extLst>
        </xdr:cNvPr>
        <xdr:cNvSpPr txBox="1"/>
      </xdr:nvSpPr>
      <xdr:spPr>
        <a:xfrm>
          <a:off x="339725" y="174790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D615E670-8277-4789-A15A-41ADC89EFAA7}"/>
            </a:ext>
          </a:extLst>
        </xdr:cNvPr>
        <xdr:cNvCxnSpPr/>
      </xdr:nvCxnSpPr>
      <xdr:spPr>
        <a:xfrm>
          <a:off x="685800" y="1724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5" name="テキスト ボックス 394">
          <a:extLst>
            <a:ext uri="{FF2B5EF4-FFF2-40B4-BE49-F238E27FC236}">
              <a16:creationId xmlns:a16="http://schemas.microsoft.com/office/drawing/2014/main" id="{D27D9FC8-0D5B-4D14-B3FE-6565258B0A7B}"/>
            </a:ext>
          </a:extLst>
        </xdr:cNvPr>
        <xdr:cNvSpPr txBox="1"/>
      </xdr:nvSpPr>
      <xdr:spPr>
        <a:xfrm>
          <a:off x="339725" y="17110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E652254D-A302-4251-9A37-9E4C7A150D74}"/>
            </a:ext>
          </a:extLst>
        </xdr:cNvPr>
        <xdr:cNvCxnSpPr/>
      </xdr:nvCxnSpPr>
      <xdr:spPr>
        <a:xfrm>
          <a:off x="6858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7" name="テキスト ボックス 396">
          <a:extLst>
            <a:ext uri="{FF2B5EF4-FFF2-40B4-BE49-F238E27FC236}">
              <a16:creationId xmlns:a16="http://schemas.microsoft.com/office/drawing/2014/main" id="{6FD8CB29-7B33-45F4-9043-504986BF1AE7}"/>
            </a:ext>
          </a:extLst>
        </xdr:cNvPr>
        <xdr:cNvSpPr txBox="1"/>
      </xdr:nvSpPr>
      <xdr:spPr>
        <a:xfrm>
          <a:off x="339725" y="16742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3F257FA0-7011-4064-9FF4-D28C0D030EDA}"/>
            </a:ext>
          </a:extLst>
        </xdr:cNvPr>
        <xdr:cNvCxnSpPr/>
      </xdr:nvCxnSpPr>
      <xdr:spPr>
        <a:xfrm>
          <a:off x="685800" y="1651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5270"/>
    <xdr:sp macro="" textlink="">
      <xdr:nvSpPr>
        <xdr:cNvPr id="399" name="テキスト ボックス 398">
          <a:extLst>
            <a:ext uri="{FF2B5EF4-FFF2-40B4-BE49-F238E27FC236}">
              <a16:creationId xmlns:a16="http://schemas.microsoft.com/office/drawing/2014/main" id="{BE05347C-371C-4DB1-9895-A526745E6581}"/>
            </a:ext>
          </a:extLst>
        </xdr:cNvPr>
        <xdr:cNvSpPr txBox="1"/>
      </xdr:nvSpPr>
      <xdr:spPr>
        <a:xfrm>
          <a:off x="339725" y="163741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113F185C-722F-4E51-B4A2-2E898B838F0A}"/>
            </a:ext>
          </a:extLst>
        </xdr:cNvPr>
        <xdr:cNvCxnSpPr/>
      </xdr:nvCxnSpPr>
      <xdr:spPr>
        <a:xfrm>
          <a:off x="6858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5280" cy="259080"/>
    <xdr:sp macro="" textlink="">
      <xdr:nvSpPr>
        <xdr:cNvPr id="401" name="テキスト ボックス 400">
          <a:extLst>
            <a:ext uri="{FF2B5EF4-FFF2-40B4-BE49-F238E27FC236}">
              <a16:creationId xmlns:a16="http://schemas.microsoft.com/office/drawing/2014/main" id="{ED2C8F96-388D-4B46-B212-5764A5D51679}"/>
            </a:ext>
          </a:extLst>
        </xdr:cNvPr>
        <xdr:cNvSpPr txBox="1"/>
      </xdr:nvSpPr>
      <xdr:spPr>
        <a:xfrm>
          <a:off x="384810" y="160121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A7EBF853-D846-4BAF-BACC-AF3026A5C141}"/>
            </a:ext>
          </a:extLst>
        </xdr:cNvPr>
        <xdr:cNvSpPr/>
      </xdr:nvSpPr>
      <xdr:spPr>
        <a:xfrm>
          <a:off x="6858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166370</xdr:rowOff>
    </xdr:from>
    <xdr:to>
      <xdr:col>24</xdr:col>
      <xdr:colOff>62865</xdr:colOff>
      <xdr:row>108</xdr:row>
      <xdr:rowOff>143510</xdr:rowOff>
    </xdr:to>
    <xdr:cxnSp macro="">
      <xdr:nvCxnSpPr>
        <xdr:cNvPr id="403" name="直線コネクタ 402">
          <a:extLst>
            <a:ext uri="{FF2B5EF4-FFF2-40B4-BE49-F238E27FC236}">
              <a16:creationId xmlns:a16="http://schemas.microsoft.com/office/drawing/2014/main" id="{C94904CC-8669-4A3E-A80C-9B0B85295973}"/>
            </a:ext>
          </a:extLst>
        </xdr:cNvPr>
        <xdr:cNvCxnSpPr/>
      </xdr:nvCxnSpPr>
      <xdr:spPr>
        <a:xfrm flipV="1">
          <a:off x="4177665" y="1651127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146685</xdr:rowOff>
    </xdr:from>
    <xdr:ext cx="405130" cy="255270"/>
    <xdr:sp macro="" textlink="">
      <xdr:nvSpPr>
        <xdr:cNvPr id="404" name="【市民会館】&#10;有形固定資産減価償却率最小値テキスト">
          <a:extLst>
            <a:ext uri="{FF2B5EF4-FFF2-40B4-BE49-F238E27FC236}">
              <a16:creationId xmlns:a16="http://schemas.microsoft.com/office/drawing/2014/main" id="{54699A4A-B155-4374-BD3E-4597059FF31E}"/>
            </a:ext>
          </a:extLst>
        </xdr:cNvPr>
        <xdr:cNvSpPr txBox="1"/>
      </xdr:nvSpPr>
      <xdr:spPr>
        <a:xfrm>
          <a:off x="4216400" y="179774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143510</xdr:rowOff>
    </xdr:from>
    <xdr:to>
      <xdr:col>24</xdr:col>
      <xdr:colOff>152400</xdr:colOff>
      <xdr:row>108</xdr:row>
      <xdr:rowOff>143510</xdr:rowOff>
    </xdr:to>
    <xdr:cxnSp macro="">
      <xdr:nvCxnSpPr>
        <xdr:cNvPr id="405" name="直線コネクタ 404">
          <a:extLst>
            <a:ext uri="{FF2B5EF4-FFF2-40B4-BE49-F238E27FC236}">
              <a16:creationId xmlns:a16="http://schemas.microsoft.com/office/drawing/2014/main" id="{76FC1C67-4890-4F41-B16E-FC5826A30400}"/>
            </a:ext>
          </a:extLst>
        </xdr:cNvPr>
        <xdr:cNvCxnSpPr/>
      </xdr:nvCxnSpPr>
      <xdr:spPr>
        <a:xfrm>
          <a:off x="4108450" y="17974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112395</xdr:rowOff>
    </xdr:from>
    <xdr:ext cx="405130" cy="255270"/>
    <xdr:sp macro="" textlink="">
      <xdr:nvSpPr>
        <xdr:cNvPr id="406" name="【市民会館】&#10;有形固定資産減価償却率最大値テキスト">
          <a:extLst>
            <a:ext uri="{FF2B5EF4-FFF2-40B4-BE49-F238E27FC236}">
              <a16:creationId xmlns:a16="http://schemas.microsoft.com/office/drawing/2014/main" id="{E3947C5C-D8B7-4733-A0D9-CB6C1FB69FC8}"/>
            </a:ext>
          </a:extLst>
        </xdr:cNvPr>
        <xdr:cNvSpPr txBox="1"/>
      </xdr:nvSpPr>
      <xdr:spPr>
        <a:xfrm>
          <a:off x="4216400" y="1629219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166370</xdr:rowOff>
    </xdr:from>
    <xdr:to>
      <xdr:col>24</xdr:col>
      <xdr:colOff>152400</xdr:colOff>
      <xdr:row>99</xdr:row>
      <xdr:rowOff>166370</xdr:rowOff>
    </xdr:to>
    <xdr:cxnSp macro="">
      <xdr:nvCxnSpPr>
        <xdr:cNvPr id="407" name="直線コネクタ 406">
          <a:extLst>
            <a:ext uri="{FF2B5EF4-FFF2-40B4-BE49-F238E27FC236}">
              <a16:creationId xmlns:a16="http://schemas.microsoft.com/office/drawing/2014/main" id="{E768D198-A6D0-428F-8E3E-8BD50085B820}"/>
            </a:ext>
          </a:extLst>
        </xdr:cNvPr>
        <xdr:cNvCxnSpPr/>
      </xdr:nvCxnSpPr>
      <xdr:spPr>
        <a:xfrm>
          <a:off x="4108450" y="165112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143510</xdr:rowOff>
    </xdr:from>
    <xdr:ext cx="405130" cy="255270"/>
    <xdr:sp macro="" textlink="">
      <xdr:nvSpPr>
        <xdr:cNvPr id="408" name="【市民会館】&#10;有形固定資産減価償却率平均値テキスト">
          <a:extLst>
            <a:ext uri="{FF2B5EF4-FFF2-40B4-BE49-F238E27FC236}">
              <a16:creationId xmlns:a16="http://schemas.microsoft.com/office/drawing/2014/main" id="{3876D0EB-E6E4-4EB2-8EE0-765BECD2E195}"/>
            </a:ext>
          </a:extLst>
        </xdr:cNvPr>
        <xdr:cNvSpPr txBox="1"/>
      </xdr:nvSpPr>
      <xdr:spPr>
        <a:xfrm>
          <a:off x="4216400" y="1714881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164465</xdr:rowOff>
    </xdr:from>
    <xdr:to>
      <xdr:col>24</xdr:col>
      <xdr:colOff>114300</xdr:colOff>
      <xdr:row>104</xdr:row>
      <xdr:rowOff>94615</xdr:rowOff>
    </xdr:to>
    <xdr:sp macro="" textlink="">
      <xdr:nvSpPr>
        <xdr:cNvPr id="409" name="フローチャート: 判断 408">
          <a:extLst>
            <a:ext uri="{FF2B5EF4-FFF2-40B4-BE49-F238E27FC236}">
              <a16:creationId xmlns:a16="http://schemas.microsoft.com/office/drawing/2014/main" id="{8B28F2DC-7513-499D-BDE8-4DDCACB06697}"/>
            </a:ext>
          </a:extLst>
        </xdr:cNvPr>
        <xdr:cNvSpPr/>
      </xdr:nvSpPr>
      <xdr:spPr>
        <a:xfrm>
          <a:off x="4127500" y="171697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EE9613A0-8CEA-4800-AB52-94EFC0DB0986}"/>
            </a:ext>
          </a:extLst>
        </xdr:cNvPr>
        <xdr:cNvSpPr/>
      </xdr:nvSpPr>
      <xdr:spPr>
        <a:xfrm>
          <a:off x="3384550" y="17133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D0FCDEAE-9016-454F-AFA8-4A0A7B4D192B}"/>
            </a:ext>
          </a:extLst>
        </xdr:cNvPr>
        <xdr:cNvSpPr/>
      </xdr:nvSpPr>
      <xdr:spPr>
        <a:xfrm>
          <a:off x="2571750" y="17116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88265</xdr:rowOff>
    </xdr:from>
    <xdr:to>
      <xdr:col>10</xdr:col>
      <xdr:colOff>165100</xdr:colOff>
      <xdr:row>104</xdr:row>
      <xdr:rowOff>18415</xdr:rowOff>
    </xdr:to>
    <xdr:sp macro="" textlink="">
      <xdr:nvSpPr>
        <xdr:cNvPr id="412" name="フローチャート: 判断 411">
          <a:extLst>
            <a:ext uri="{FF2B5EF4-FFF2-40B4-BE49-F238E27FC236}">
              <a16:creationId xmlns:a16="http://schemas.microsoft.com/office/drawing/2014/main" id="{91623792-D816-4355-8393-201099E9A94B}"/>
            </a:ext>
          </a:extLst>
        </xdr:cNvPr>
        <xdr:cNvSpPr/>
      </xdr:nvSpPr>
      <xdr:spPr>
        <a:xfrm>
          <a:off x="1778000" y="170935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1357197A-7C7F-4D1D-AA44-E1D2312CDF04}"/>
            </a:ext>
          </a:extLst>
        </xdr:cNvPr>
        <xdr:cNvSpPr/>
      </xdr:nvSpPr>
      <xdr:spPr>
        <a:xfrm>
          <a:off x="984250" y="17057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C1280C8C-22DB-4E8D-8E86-3C01A5E7B2FD}"/>
            </a:ext>
          </a:extLst>
        </xdr:cNvPr>
        <xdr:cNvSpPr txBox="1"/>
      </xdr:nvSpPr>
      <xdr:spPr>
        <a:xfrm>
          <a:off x="40068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2272558D-A192-4C22-A5C4-1EBA2EF6C809}"/>
            </a:ext>
          </a:extLst>
        </xdr:cNvPr>
        <xdr:cNvSpPr txBox="1"/>
      </xdr:nvSpPr>
      <xdr:spPr>
        <a:xfrm>
          <a:off x="32575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310E4691-D486-40FD-8155-BFCC1CC6624A}"/>
            </a:ext>
          </a:extLst>
        </xdr:cNvPr>
        <xdr:cNvSpPr txBox="1"/>
      </xdr:nvSpPr>
      <xdr:spPr>
        <a:xfrm>
          <a:off x="24511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A6ED9A37-A208-4D43-BA25-FC78E0D44F08}"/>
            </a:ext>
          </a:extLst>
        </xdr:cNvPr>
        <xdr:cNvSpPr txBox="1"/>
      </xdr:nvSpPr>
      <xdr:spPr>
        <a:xfrm>
          <a:off x="16573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BE8F10D6-76B6-4701-A97D-A6EFFAB56357}"/>
            </a:ext>
          </a:extLst>
        </xdr:cNvPr>
        <xdr:cNvSpPr txBox="1"/>
      </xdr:nvSpPr>
      <xdr:spPr>
        <a:xfrm>
          <a:off x="857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101</xdr:row>
      <xdr:rowOff>107315</xdr:rowOff>
    </xdr:from>
    <xdr:to>
      <xdr:col>24</xdr:col>
      <xdr:colOff>114300</xdr:colOff>
      <xdr:row>102</xdr:row>
      <xdr:rowOff>37465</xdr:rowOff>
    </xdr:to>
    <xdr:sp macro="" textlink="">
      <xdr:nvSpPr>
        <xdr:cNvPr id="419" name="楕円 418">
          <a:extLst>
            <a:ext uri="{FF2B5EF4-FFF2-40B4-BE49-F238E27FC236}">
              <a16:creationId xmlns:a16="http://schemas.microsoft.com/office/drawing/2014/main" id="{2D32C534-8FD0-4B81-AD9D-9711C04287F2}"/>
            </a:ext>
          </a:extLst>
        </xdr:cNvPr>
        <xdr:cNvSpPr/>
      </xdr:nvSpPr>
      <xdr:spPr>
        <a:xfrm>
          <a:off x="4127500" y="167824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130175</xdr:rowOff>
    </xdr:from>
    <xdr:ext cx="405130" cy="259080"/>
    <xdr:sp macro="" textlink="">
      <xdr:nvSpPr>
        <xdr:cNvPr id="420" name="【市民会館】&#10;有形固定資産減価償却率該当値テキスト">
          <a:extLst>
            <a:ext uri="{FF2B5EF4-FFF2-40B4-BE49-F238E27FC236}">
              <a16:creationId xmlns:a16="http://schemas.microsoft.com/office/drawing/2014/main" id="{DB7477F2-11E4-40B3-B10C-B43A45B20776}"/>
            </a:ext>
          </a:extLst>
        </xdr:cNvPr>
        <xdr:cNvSpPr txBox="1"/>
      </xdr:nvSpPr>
      <xdr:spPr>
        <a:xfrm>
          <a:off x="4216400" y="16640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101</xdr:row>
      <xdr:rowOff>65405</xdr:rowOff>
    </xdr:from>
    <xdr:to>
      <xdr:col>20</xdr:col>
      <xdr:colOff>38100</xdr:colOff>
      <xdr:row>101</xdr:row>
      <xdr:rowOff>167005</xdr:rowOff>
    </xdr:to>
    <xdr:sp macro="" textlink="">
      <xdr:nvSpPr>
        <xdr:cNvPr id="421" name="楕円 420">
          <a:extLst>
            <a:ext uri="{FF2B5EF4-FFF2-40B4-BE49-F238E27FC236}">
              <a16:creationId xmlns:a16="http://schemas.microsoft.com/office/drawing/2014/main" id="{3B0E814B-DECD-4261-AAF8-39BB12949299}"/>
            </a:ext>
          </a:extLst>
        </xdr:cNvPr>
        <xdr:cNvSpPr/>
      </xdr:nvSpPr>
      <xdr:spPr>
        <a:xfrm>
          <a:off x="3384550" y="167405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116205</xdr:rowOff>
    </xdr:from>
    <xdr:to>
      <xdr:col>24</xdr:col>
      <xdr:colOff>63500</xdr:colOff>
      <xdr:row>101</xdr:row>
      <xdr:rowOff>158115</xdr:rowOff>
    </xdr:to>
    <xdr:cxnSp macro="">
      <xdr:nvCxnSpPr>
        <xdr:cNvPr id="422" name="直線コネクタ 421">
          <a:extLst>
            <a:ext uri="{FF2B5EF4-FFF2-40B4-BE49-F238E27FC236}">
              <a16:creationId xmlns:a16="http://schemas.microsoft.com/office/drawing/2014/main" id="{6E693D42-9D23-4985-B051-34DBE8CBD409}"/>
            </a:ext>
          </a:extLst>
        </xdr:cNvPr>
        <xdr:cNvCxnSpPr/>
      </xdr:nvCxnSpPr>
      <xdr:spPr>
        <a:xfrm>
          <a:off x="3429000" y="16791305"/>
          <a:ext cx="7493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25400</xdr:rowOff>
    </xdr:from>
    <xdr:to>
      <xdr:col>15</xdr:col>
      <xdr:colOff>101600</xdr:colOff>
      <xdr:row>101</xdr:row>
      <xdr:rowOff>127000</xdr:rowOff>
    </xdr:to>
    <xdr:sp macro="" textlink="">
      <xdr:nvSpPr>
        <xdr:cNvPr id="423" name="楕円 422">
          <a:extLst>
            <a:ext uri="{FF2B5EF4-FFF2-40B4-BE49-F238E27FC236}">
              <a16:creationId xmlns:a16="http://schemas.microsoft.com/office/drawing/2014/main" id="{1F3D0D7F-1FF7-4809-BC9E-D27D3A00A667}"/>
            </a:ext>
          </a:extLst>
        </xdr:cNvPr>
        <xdr:cNvSpPr/>
      </xdr:nvSpPr>
      <xdr:spPr>
        <a:xfrm>
          <a:off x="2571750" y="1670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76200</xdr:rowOff>
    </xdr:from>
    <xdr:to>
      <xdr:col>19</xdr:col>
      <xdr:colOff>177800</xdr:colOff>
      <xdr:row>101</xdr:row>
      <xdr:rowOff>116205</xdr:rowOff>
    </xdr:to>
    <xdr:cxnSp macro="">
      <xdr:nvCxnSpPr>
        <xdr:cNvPr id="424" name="直線コネクタ 423">
          <a:extLst>
            <a:ext uri="{FF2B5EF4-FFF2-40B4-BE49-F238E27FC236}">
              <a16:creationId xmlns:a16="http://schemas.microsoft.com/office/drawing/2014/main" id="{13EC6CDC-E992-4875-A77C-0F4E3E9E64FE}"/>
            </a:ext>
          </a:extLst>
        </xdr:cNvPr>
        <xdr:cNvCxnSpPr/>
      </xdr:nvCxnSpPr>
      <xdr:spPr>
        <a:xfrm>
          <a:off x="2622550" y="16751300"/>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154940</xdr:rowOff>
    </xdr:from>
    <xdr:to>
      <xdr:col>10</xdr:col>
      <xdr:colOff>165100</xdr:colOff>
      <xdr:row>101</xdr:row>
      <xdr:rowOff>85090</xdr:rowOff>
    </xdr:to>
    <xdr:sp macro="" textlink="">
      <xdr:nvSpPr>
        <xdr:cNvPr id="425" name="楕円 424">
          <a:extLst>
            <a:ext uri="{FF2B5EF4-FFF2-40B4-BE49-F238E27FC236}">
              <a16:creationId xmlns:a16="http://schemas.microsoft.com/office/drawing/2014/main" id="{167EAE78-2A45-42BA-8DE2-46178F1F49B1}"/>
            </a:ext>
          </a:extLst>
        </xdr:cNvPr>
        <xdr:cNvSpPr/>
      </xdr:nvSpPr>
      <xdr:spPr>
        <a:xfrm>
          <a:off x="1778000" y="16664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34290</xdr:rowOff>
    </xdr:from>
    <xdr:to>
      <xdr:col>15</xdr:col>
      <xdr:colOff>50800</xdr:colOff>
      <xdr:row>101</xdr:row>
      <xdr:rowOff>76200</xdr:rowOff>
    </xdr:to>
    <xdr:cxnSp macro="">
      <xdr:nvCxnSpPr>
        <xdr:cNvPr id="426" name="直線コネクタ 425">
          <a:extLst>
            <a:ext uri="{FF2B5EF4-FFF2-40B4-BE49-F238E27FC236}">
              <a16:creationId xmlns:a16="http://schemas.microsoft.com/office/drawing/2014/main" id="{3D88629E-0006-4D89-97C7-015277D30332}"/>
            </a:ext>
          </a:extLst>
        </xdr:cNvPr>
        <xdr:cNvCxnSpPr/>
      </xdr:nvCxnSpPr>
      <xdr:spPr>
        <a:xfrm>
          <a:off x="1828800" y="16709390"/>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113030</xdr:rowOff>
    </xdr:from>
    <xdr:to>
      <xdr:col>6</xdr:col>
      <xdr:colOff>38100</xdr:colOff>
      <xdr:row>101</xdr:row>
      <xdr:rowOff>43180</xdr:rowOff>
    </xdr:to>
    <xdr:sp macro="" textlink="">
      <xdr:nvSpPr>
        <xdr:cNvPr id="427" name="楕円 426">
          <a:extLst>
            <a:ext uri="{FF2B5EF4-FFF2-40B4-BE49-F238E27FC236}">
              <a16:creationId xmlns:a16="http://schemas.microsoft.com/office/drawing/2014/main" id="{9FC2A4EE-15C7-4956-AEDD-EF055FD8C711}"/>
            </a:ext>
          </a:extLst>
        </xdr:cNvPr>
        <xdr:cNvSpPr/>
      </xdr:nvSpPr>
      <xdr:spPr>
        <a:xfrm>
          <a:off x="984250" y="16623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163830</xdr:rowOff>
    </xdr:from>
    <xdr:to>
      <xdr:col>10</xdr:col>
      <xdr:colOff>114300</xdr:colOff>
      <xdr:row>101</xdr:row>
      <xdr:rowOff>34290</xdr:rowOff>
    </xdr:to>
    <xdr:cxnSp macro="">
      <xdr:nvCxnSpPr>
        <xdr:cNvPr id="428" name="直線コネクタ 427">
          <a:extLst>
            <a:ext uri="{FF2B5EF4-FFF2-40B4-BE49-F238E27FC236}">
              <a16:creationId xmlns:a16="http://schemas.microsoft.com/office/drawing/2014/main" id="{D821C723-7240-4366-A7D3-4FD37B7D08DC}"/>
            </a:ext>
          </a:extLst>
        </xdr:cNvPr>
        <xdr:cNvCxnSpPr/>
      </xdr:nvCxnSpPr>
      <xdr:spPr>
        <a:xfrm>
          <a:off x="1028700" y="16673830"/>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49530</xdr:rowOff>
    </xdr:from>
    <xdr:ext cx="405130" cy="259080"/>
    <xdr:sp macro="" textlink="">
      <xdr:nvSpPr>
        <xdr:cNvPr id="429" name="n_1aveValue【市民会館】&#10;有形固定資産減価償却率">
          <a:extLst>
            <a:ext uri="{FF2B5EF4-FFF2-40B4-BE49-F238E27FC236}">
              <a16:creationId xmlns:a16="http://schemas.microsoft.com/office/drawing/2014/main" id="{37EC40DE-B350-4319-B6EA-2031C668C1B1}"/>
            </a:ext>
          </a:extLst>
        </xdr:cNvPr>
        <xdr:cNvSpPr txBox="1"/>
      </xdr:nvSpPr>
      <xdr:spPr>
        <a:xfrm>
          <a:off x="3239135" y="17219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32385</xdr:rowOff>
    </xdr:from>
    <xdr:ext cx="401320" cy="255270"/>
    <xdr:sp macro="" textlink="">
      <xdr:nvSpPr>
        <xdr:cNvPr id="430" name="n_2aveValue【市民会館】&#10;有形固定資産減価償却率">
          <a:extLst>
            <a:ext uri="{FF2B5EF4-FFF2-40B4-BE49-F238E27FC236}">
              <a16:creationId xmlns:a16="http://schemas.microsoft.com/office/drawing/2014/main" id="{A1502E7F-3BC9-4922-81C6-FF39C6C80732}"/>
            </a:ext>
          </a:extLst>
        </xdr:cNvPr>
        <xdr:cNvSpPr txBox="1"/>
      </xdr:nvSpPr>
      <xdr:spPr>
        <a:xfrm>
          <a:off x="2439035" y="172027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9525</xdr:rowOff>
    </xdr:from>
    <xdr:ext cx="401320" cy="255270"/>
    <xdr:sp macro="" textlink="">
      <xdr:nvSpPr>
        <xdr:cNvPr id="431" name="n_3aveValue【市民会館】&#10;有形固定資産減価償却率">
          <a:extLst>
            <a:ext uri="{FF2B5EF4-FFF2-40B4-BE49-F238E27FC236}">
              <a16:creationId xmlns:a16="http://schemas.microsoft.com/office/drawing/2014/main" id="{F1481B4B-EE95-49E7-9C1F-3E8D1ADE0CB3}"/>
            </a:ext>
          </a:extLst>
        </xdr:cNvPr>
        <xdr:cNvSpPr txBox="1"/>
      </xdr:nvSpPr>
      <xdr:spPr>
        <a:xfrm>
          <a:off x="1645285" y="1717992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144780</xdr:rowOff>
    </xdr:from>
    <xdr:ext cx="401320" cy="255270"/>
    <xdr:sp macro="" textlink="">
      <xdr:nvSpPr>
        <xdr:cNvPr id="432" name="n_4aveValue【市民会館】&#10;有形固定資産減価償却率">
          <a:extLst>
            <a:ext uri="{FF2B5EF4-FFF2-40B4-BE49-F238E27FC236}">
              <a16:creationId xmlns:a16="http://schemas.microsoft.com/office/drawing/2014/main" id="{C9A2040E-4D06-45F5-B6C1-6E6FD66DE8D2}"/>
            </a:ext>
          </a:extLst>
        </xdr:cNvPr>
        <xdr:cNvSpPr txBox="1"/>
      </xdr:nvSpPr>
      <xdr:spPr>
        <a:xfrm>
          <a:off x="851535" y="171500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100</xdr:row>
      <xdr:rowOff>12065</xdr:rowOff>
    </xdr:from>
    <xdr:ext cx="405130" cy="259080"/>
    <xdr:sp macro="" textlink="">
      <xdr:nvSpPr>
        <xdr:cNvPr id="433" name="n_1mainValue【市民会館】&#10;有形固定資産減価償却率">
          <a:extLst>
            <a:ext uri="{FF2B5EF4-FFF2-40B4-BE49-F238E27FC236}">
              <a16:creationId xmlns:a16="http://schemas.microsoft.com/office/drawing/2014/main" id="{EC0DE857-E750-4926-8D90-100BB7CB5336}"/>
            </a:ext>
          </a:extLst>
        </xdr:cNvPr>
        <xdr:cNvSpPr txBox="1"/>
      </xdr:nvSpPr>
      <xdr:spPr>
        <a:xfrm>
          <a:off x="3239135" y="16522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99</xdr:row>
      <xdr:rowOff>143510</xdr:rowOff>
    </xdr:from>
    <xdr:ext cx="401320" cy="255270"/>
    <xdr:sp macro="" textlink="">
      <xdr:nvSpPr>
        <xdr:cNvPr id="434" name="n_2mainValue【市民会館】&#10;有形固定資産減価償却率">
          <a:extLst>
            <a:ext uri="{FF2B5EF4-FFF2-40B4-BE49-F238E27FC236}">
              <a16:creationId xmlns:a16="http://schemas.microsoft.com/office/drawing/2014/main" id="{625B544E-5541-4A2E-82FA-B51F826C7FA0}"/>
            </a:ext>
          </a:extLst>
        </xdr:cNvPr>
        <xdr:cNvSpPr txBox="1"/>
      </xdr:nvSpPr>
      <xdr:spPr>
        <a:xfrm>
          <a:off x="2439035" y="164884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101600</xdr:rowOff>
    </xdr:from>
    <xdr:ext cx="401320" cy="259080"/>
    <xdr:sp macro="" textlink="">
      <xdr:nvSpPr>
        <xdr:cNvPr id="435" name="n_3mainValue【市民会館】&#10;有形固定資産減価償却率">
          <a:extLst>
            <a:ext uri="{FF2B5EF4-FFF2-40B4-BE49-F238E27FC236}">
              <a16:creationId xmlns:a16="http://schemas.microsoft.com/office/drawing/2014/main" id="{BD64177E-C66D-4E64-B1B3-96807F1B1A00}"/>
            </a:ext>
          </a:extLst>
        </xdr:cNvPr>
        <xdr:cNvSpPr txBox="1"/>
      </xdr:nvSpPr>
      <xdr:spPr>
        <a:xfrm>
          <a:off x="1645285" y="164465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99</xdr:row>
      <xdr:rowOff>59690</xdr:rowOff>
    </xdr:from>
    <xdr:ext cx="401320" cy="259080"/>
    <xdr:sp macro="" textlink="">
      <xdr:nvSpPr>
        <xdr:cNvPr id="436" name="n_4mainValue【市民会館】&#10;有形固定資産減価償却率">
          <a:extLst>
            <a:ext uri="{FF2B5EF4-FFF2-40B4-BE49-F238E27FC236}">
              <a16:creationId xmlns:a16="http://schemas.microsoft.com/office/drawing/2014/main" id="{87AF7277-DE9E-482E-9591-8D1C12761ADA}"/>
            </a:ext>
          </a:extLst>
        </xdr:cNvPr>
        <xdr:cNvSpPr txBox="1"/>
      </xdr:nvSpPr>
      <xdr:spPr>
        <a:xfrm>
          <a:off x="851535" y="164045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3D27AA1-5217-472F-9AFB-E87219E84BAF}"/>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9A271285-FD09-424A-B992-2FC151C5EECF}"/>
            </a:ext>
          </a:extLst>
        </xdr:cNvPr>
        <xdr:cNvSpPr/>
      </xdr:nvSpPr>
      <xdr:spPr>
        <a:xfrm>
          <a:off x="60642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CC30652B-FAF5-462D-B398-F5BE68C79DC9}"/>
            </a:ext>
          </a:extLst>
        </xdr:cNvPr>
        <xdr:cNvSpPr/>
      </xdr:nvSpPr>
      <xdr:spPr>
        <a:xfrm>
          <a:off x="60642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69D8B693-E981-41F6-8AE7-AEC9EBC554C4}"/>
            </a:ext>
          </a:extLst>
        </xdr:cNvPr>
        <xdr:cNvSpPr/>
      </xdr:nvSpPr>
      <xdr:spPr>
        <a:xfrm>
          <a:off x="69850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2AB88373-BB07-4991-8114-4E22C9367A55}"/>
            </a:ext>
          </a:extLst>
        </xdr:cNvPr>
        <xdr:cNvSpPr/>
      </xdr:nvSpPr>
      <xdr:spPr>
        <a:xfrm>
          <a:off x="69850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D248A10B-F66D-46AD-916C-BDD10DF55A05}"/>
            </a:ext>
          </a:extLst>
        </xdr:cNvPr>
        <xdr:cNvSpPr/>
      </xdr:nvSpPr>
      <xdr:spPr>
        <a:xfrm>
          <a:off x="8013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DFAB1B2-54A5-4324-8526-A862EA3C54B1}"/>
            </a:ext>
          </a:extLst>
        </xdr:cNvPr>
        <xdr:cNvSpPr/>
      </xdr:nvSpPr>
      <xdr:spPr>
        <a:xfrm>
          <a:off x="8013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14626F5A-728B-4F2A-ACD4-C2B47D43F280}"/>
            </a:ext>
          </a:extLst>
        </xdr:cNvPr>
        <xdr:cNvSpPr/>
      </xdr:nvSpPr>
      <xdr:spPr>
        <a:xfrm>
          <a:off x="595630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075" cy="225425"/>
    <xdr:sp macro="" textlink="">
      <xdr:nvSpPr>
        <xdr:cNvPr id="445" name="テキスト ボックス 444">
          <a:extLst>
            <a:ext uri="{FF2B5EF4-FFF2-40B4-BE49-F238E27FC236}">
              <a16:creationId xmlns:a16="http://schemas.microsoft.com/office/drawing/2014/main" id="{4B519A03-2201-44C6-95CB-12EB273FA6FA}"/>
            </a:ext>
          </a:extLst>
        </xdr:cNvPr>
        <xdr:cNvSpPr txBox="1"/>
      </xdr:nvSpPr>
      <xdr:spPr>
        <a:xfrm>
          <a:off x="5918200" y="159639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6375B132-DBAA-4EBB-AF27-42F6EB06927C}"/>
            </a:ext>
          </a:extLst>
        </xdr:cNvPr>
        <xdr:cNvCxnSpPr/>
      </xdr:nvCxnSpPr>
      <xdr:spPr>
        <a:xfrm>
          <a:off x="5956300" y="18345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FB91BE48-ED42-4259-A639-CDE0FBF860C2}"/>
            </a:ext>
          </a:extLst>
        </xdr:cNvPr>
        <xdr:cNvCxnSpPr/>
      </xdr:nvCxnSpPr>
      <xdr:spPr>
        <a:xfrm>
          <a:off x="5956300" y="17983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3550" cy="259080"/>
    <xdr:sp macro="" textlink="">
      <xdr:nvSpPr>
        <xdr:cNvPr id="448" name="テキスト ボックス 447">
          <a:extLst>
            <a:ext uri="{FF2B5EF4-FFF2-40B4-BE49-F238E27FC236}">
              <a16:creationId xmlns:a16="http://schemas.microsoft.com/office/drawing/2014/main" id="{0D8A0D69-DC31-478F-A6A3-B208BCA37CB4}"/>
            </a:ext>
          </a:extLst>
        </xdr:cNvPr>
        <xdr:cNvSpPr txBox="1"/>
      </xdr:nvSpPr>
      <xdr:spPr>
        <a:xfrm>
          <a:off x="5527040" y="17840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5BD11019-577D-433B-974D-F7514CA52B6B}"/>
            </a:ext>
          </a:extLst>
        </xdr:cNvPr>
        <xdr:cNvCxnSpPr/>
      </xdr:nvCxnSpPr>
      <xdr:spPr>
        <a:xfrm>
          <a:off x="5956300" y="17614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3550" cy="255270"/>
    <xdr:sp macro="" textlink="">
      <xdr:nvSpPr>
        <xdr:cNvPr id="450" name="テキスト ボックス 449">
          <a:extLst>
            <a:ext uri="{FF2B5EF4-FFF2-40B4-BE49-F238E27FC236}">
              <a16:creationId xmlns:a16="http://schemas.microsoft.com/office/drawing/2014/main" id="{DF02F2D0-F84F-4F6A-A911-209A8E7F04DE}"/>
            </a:ext>
          </a:extLst>
        </xdr:cNvPr>
        <xdr:cNvSpPr txBox="1"/>
      </xdr:nvSpPr>
      <xdr:spPr>
        <a:xfrm>
          <a:off x="5527040" y="17479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5A64CF11-AEAD-4448-908F-3DDFE9D89255}"/>
            </a:ext>
          </a:extLst>
        </xdr:cNvPr>
        <xdr:cNvCxnSpPr/>
      </xdr:nvCxnSpPr>
      <xdr:spPr>
        <a:xfrm>
          <a:off x="5956300" y="17246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3550" cy="259080"/>
    <xdr:sp macro="" textlink="">
      <xdr:nvSpPr>
        <xdr:cNvPr id="452" name="テキスト ボックス 451">
          <a:extLst>
            <a:ext uri="{FF2B5EF4-FFF2-40B4-BE49-F238E27FC236}">
              <a16:creationId xmlns:a16="http://schemas.microsoft.com/office/drawing/2014/main" id="{4ECE8D61-3B27-4BC6-8825-3AF1ABD436F4}"/>
            </a:ext>
          </a:extLst>
        </xdr:cNvPr>
        <xdr:cNvSpPr txBox="1"/>
      </xdr:nvSpPr>
      <xdr:spPr>
        <a:xfrm>
          <a:off x="5527040" y="17110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D10E9C17-49A9-4359-A0FF-8741CD17C348}"/>
            </a:ext>
          </a:extLst>
        </xdr:cNvPr>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3550" cy="259080"/>
    <xdr:sp macro="" textlink="">
      <xdr:nvSpPr>
        <xdr:cNvPr id="454" name="テキスト ボックス 453">
          <a:extLst>
            <a:ext uri="{FF2B5EF4-FFF2-40B4-BE49-F238E27FC236}">
              <a16:creationId xmlns:a16="http://schemas.microsoft.com/office/drawing/2014/main" id="{7FE89053-02EC-4C0F-A099-C11B7BD082EB}"/>
            </a:ext>
          </a:extLst>
        </xdr:cNvPr>
        <xdr:cNvSpPr txBox="1"/>
      </xdr:nvSpPr>
      <xdr:spPr>
        <a:xfrm>
          <a:off x="5527040" y="167424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493DF689-C09B-4B14-BDD1-AC03ED1BF2C9}"/>
            </a:ext>
          </a:extLst>
        </xdr:cNvPr>
        <xdr:cNvCxnSpPr/>
      </xdr:nvCxnSpPr>
      <xdr:spPr>
        <a:xfrm>
          <a:off x="5956300" y="1651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3550" cy="255270"/>
    <xdr:sp macro="" textlink="">
      <xdr:nvSpPr>
        <xdr:cNvPr id="456" name="テキスト ボックス 455">
          <a:extLst>
            <a:ext uri="{FF2B5EF4-FFF2-40B4-BE49-F238E27FC236}">
              <a16:creationId xmlns:a16="http://schemas.microsoft.com/office/drawing/2014/main" id="{5AD3DBA7-BB09-4245-935C-B904A4093EC7}"/>
            </a:ext>
          </a:extLst>
        </xdr:cNvPr>
        <xdr:cNvSpPr txBox="1"/>
      </xdr:nvSpPr>
      <xdr:spPr>
        <a:xfrm>
          <a:off x="5527040" y="163741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A89F85FB-A858-4FBF-8F9C-ED9C10149332}"/>
            </a:ext>
          </a:extLst>
        </xdr:cNvPr>
        <xdr:cNvCxnSpPr/>
      </xdr:nvCxnSpPr>
      <xdr:spPr>
        <a:xfrm>
          <a:off x="5956300" y="16148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3550" cy="259080"/>
    <xdr:sp macro="" textlink="">
      <xdr:nvSpPr>
        <xdr:cNvPr id="458" name="テキスト ボックス 457">
          <a:extLst>
            <a:ext uri="{FF2B5EF4-FFF2-40B4-BE49-F238E27FC236}">
              <a16:creationId xmlns:a16="http://schemas.microsoft.com/office/drawing/2014/main" id="{245F3653-FDA9-433E-8EAE-98E26247B4FF}"/>
            </a:ext>
          </a:extLst>
        </xdr:cNvPr>
        <xdr:cNvSpPr txBox="1"/>
      </xdr:nvSpPr>
      <xdr:spPr>
        <a:xfrm>
          <a:off x="5527040" y="16012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85E368E0-B4B6-4264-914D-B426C2ADC0B9}"/>
            </a:ext>
          </a:extLst>
        </xdr:cNvPr>
        <xdr:cNvSpPr/>
      </xdr:nvSpPr>
      <xdr:spPr>
        <a:xfrm>
          <a:off x="595630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3810</xdr:rowOff>
    </xdr:from>
    <xdr:to>
      <xdr:col>54</xdr:col>
      <xdr:colOff>189865</xdr:colOff>
      <xdr:row>108</xdr:row>
      <xdr:rowOff>34290</xdr:rowOff>
    </xdr:to>
    <xdr:cxnSp macro="">
      <xdr:nvCxnSpPr>
        <xdr:cNvPr id="460" name="直線コネクタ 459">
          <a:extLst>
            <a:ext uri="{FF2B5EF4-FFF2-40B4-BE49-F238E27FC236}">
              <a16:creationId xmlns:a16="http://schemas.microsoft.com/office/drawing/2014/main" id="{43BB255A-B073-4067-9799-F3AA758F6267}"/>
            </a:ext>
          </a:extLst>
        </xdr:cNvPr>
        <xdr:cNvCxnSpPr/>
      </xdr:nvCxnSpPr>
      <xdr:spPr>
        <a:xfrm flipV="1">
          <a:off x="9429115" y="16513810"/>
          <a:ext cx="0" cy="1351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38100</xdr:rowOff>
    </xdr:from>
    <xdr:ext cx="469900" cy="259080"/>
    <xdr:sp macro="" textlink="">
      <xdr:nvSpPr>
        <xdr:cNvPr id="461" name="【市民会館】&#10;一人当たり面積最小値テキスト">
          <a:extLst>
            <a:ext uri="{FF2B5EF4-FFF2-40B4-BE49-F238E27FC236}">
              <a16:creationId xmlns:a16="http://schemas.microsoft.com/office/drawing/2014/main" id="{84F536F5-9130-42E4-B105-7FF8BD678CA9}"/>
            </a:ext>
          </a:extLst>
        </xdr:cNvPr>
        <xdr:cNvSpPr txBox="1"/>
      </xdr:nvSpPr>
      <xdr:spPr>
        <a:xfrm>
          <a:off x="9467850" y="17868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34290</xdr:rowOff>
    </xdr:from>
    <xdr:to>
      <xdr:col>55</xdr:col>
      <xdr:colOff>88900</xdr:colOff>
      <xdr:row>108</xdr:row>
      <xdr:rowOff>34290</xdr:rowOff>
    </xdr:to>
    <xdr:cxnSp macro="">
      <xdr:nvCxnSpPr>
        <xdr:cNvPr id="462" name="直線コネクタ 461">
          <a:extLst>
            <a:ext uri="{FF2B5EF4-FFF2-40B4-BE49-F238E27FC236}">
              <a16:creationId xmlns:a16="http://schemas.microsoft.com/office/drawing/2014/main" id="{967DE26C-F11D-4C23-BB31-DCDD336B8DE8}"/>
            </a:ext>
          </a:extLst>
        </xdr:cNvPr>
        <xdr:cNvCxnSpPr/>
      </xdr:nvCxnSpPr>
      <xdr:spPr>
        <a:xfrm>
          <a:off x="9359900" y="17865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121920</xdr:rowOff>
    </xdr:from>
    <xdr:ext cx="469900" cy="255270"/>
    <xdr:sp macro="" textlink="">
      <xdr:nvSpPr>
        <xdr:cNvPr id="463" name="【市民会館】&#10;一人当たり面積最大値テキスト">
          <a:extLst>
            <a:ext uri="{FF2B5EF4-FFF2-40B4-BE49-F238E27FC236}">
              <a16:creationId xmlns:a16="http://schemas.microsoft.com/office/drawing/2014/main" id="{AB806A27-2F72-4647-A42A-93F2E3B34FF5}"/>
            </a:ext>
          </a:extLst>
        </xdr:cNvPr>
        <xdr:cNvSpPr txBox="1"/>
      </xdr:nvSpPr>
      <xdr:spPr>
        <a:xfrm>
          <a:off x="9467850" y="163017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3810</xdr:rowOff>
    </xdr:from>
    <xdr:to>
      <xdr:col>55</xdr:col>
      <xdr:colOff>88900</xdr:colOff>
      <xdr:row>100</xdr:row>
      <xdr:rowOff>3810</xdr:rowOff>
    </xdr:to>
    <xdr:cxnSp macro="">
      <xdr:nvCxnSpPr>
        <xdr:cNvPr id="464" name="直線コネクタ 463">
          <a:extLst>
            <a:ext uri="{FF2B5EF4-FFF2-40B4-BE49-F238E27FC236}">
              <a16:creationId xmlns:a16="http://schemas.microsoft.com/office/drawing/2014/main" id="{42B45A2C-13D6-4778-BF96-6E133EA1250E}"/>
            </a:ext>
          </a:extLst>
        </xdr:cNvPr>
        <xdr:cNvCxnSpPr/>
      </xdr:nvCxnSpPr>
      <xdr:spPr>
        <a:xfrm>
          <a:off x="9359900" y="16513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34290</xdr:rowOff>
    </xdr:from>
    <xdr:ext cx="469900" cy="259080"/>
    <xdr:sp macro="" textlink="">
      <xdr:nvSpPr>
        <xdr:cNvPr id="465" name="【市民会館】&#10;一人当たり面積平均値テキスト">
          <a:extLst>
            <a:ext uri="{FF2B5EF4-FFF2-40B4-BE49-F238E27FC236}">
              <a16:creationId xmlns:a16="http://schemas.microsoft.com/office/drawing/2014/main" id="{689ED00C-B0B1-4D55-8B9D-F417EFEE285A}"/>
            </a:ext>
          </a:extLst>
        </xdr:cNvPr>
        <xdr:cNvSpPr txBox="1"/>
      </xdr:nvSpPr>
      <xdr:spPr>
        <a:xfrm>
          <a:off x="9467850" y="173697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586183F5-0B2D-482B-9243-0D7DDAF15A2C}"/>
            </a:ext>
          </a:extLst>
        </xdr:cNvPr>
        <xdr:cNvSpPr/>
      </xdr:nvSpPr>
      <xdr:spPr>
        <a:xfrm>
          <a:off x="9398000" y="17391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D2E7A6FE-C504-4BA0-8D3C-DFAC075F8054}"/>
            </a:ext>
          </a:extLst>
        </xdr:cNvPr>
        <xdr:cNvSpPr/>
      </xdr:nvSpPr>
      <xdr:spPr>
        <a:xfrm>
          <a:off x="8636000" y="1739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32E1D5CD-A0B1-4913-92BD-5E7BCBD7F3B9}"/>
            </a:ext>
          </a:extLst>
        </xdr:cNvPr>
        <xdr:cNvSpPr/>
      </xdr:nvSpPr>
      <xdr:spPr>
        <a:xfrm>
          <a:off x="7842250" y="173875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59690</xdr:rowOff>
    </xdr:from>
    <xdr:to>
      <xdr:col>41</xdr:col>
      <xdr:colOff>101600</xdr:colOff>
      <xdr:row>105</xdr:row>
      <xdr:rowOff>161290</xdr:rowOff>
    </xdr:to>
    <xdr:sp macro="" textlink="">
      <xdr:nvSpPr>
        <xdr:cNvPr id="469" name="フローチャート: 判断 468">
          <a:extLst>
            <a:ext uri="{FF2B5EF4-FFF2-40B4-BE49-F238E27FC236}">
              <a16:creationId xmlns:a16="http://schemas.microsoft.com/office/drawing/2014/main" id="{422595E3-78AF-45B1-9839-68CEF716653D}"/>
            </a:ext>
          </a:extLst>
        </xdr:cNvPr>
        <xdr:cNvSpPr/>
      </xdr:nvSpPr>
      <xdr:spPr>
        <a:xfrm>
          <a:off x="7029450" y="1739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86360</xdr:rowOff>
    </xdr:from>
    <xdr:to>
      <xdr:col>36</xdr:col>
      <xdr:colOff>165100</xdr:colOff>
      <xdr:row>106</xdr:row>
      <xdr:rowOff>16510</xdr:rowOff>
    </xdr:to>
    <xdr:sp macro="" textlink="">
      <xdr:nvSpPr>
        <xdr:cNvPr id="470" name="フローチャート: 判断 469">
          <a:extLst>
            <a:ext uri="{FF2B5EF4-FFF2-40B4-BE49-F238E27FC236}">
              <a16:creationId xmlns:a16="http://schemas.microsoft.com/office/drawing/2014/main" id="{0AC9358B-E72A-4939-9B41-65A4734D8986}"/>
            </a:ext>
          </a:extLst>
        </xdr:cNvPr>
        <xdr:cNvSpPr/>
      </xdr:nvSpPr>
      <xdr:spPr>
        <a:xfrm>
          <a:off x="6235700" y="174218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E6909949-2EB4-4BA6-96B6-DD2F966F42E5}"/>
            </a:ext>
          </a:extLst>
        </xdr:cNvPr>
        <xdr:cNvSpPr txBox="1"/>
      </xdr:nvSpPr>
      <xdr:spPr>
        <a:xfrm>
          <a:off x="92583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F6122104-E06B-4AA0-9BBC-454CCE88823C}"/>
            </a:ext>
          </a:extLst>
        </xdr:cNvPr>
        <xdr:cNvSpPr txBox="1"/>
      </xdr:nvSpPr>
      <xdr:spPr>
        <a:xfrm>
          <a:off x="85153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5448E04B-835F-4E18-A21D-37383A2768BC}"/>
            </a:ext>
          </a:extLst>
        </xdr:cNvPr>
        <xdr:cNvSpPr txBox="1"/>
      </xdr:nvSpPr>
      <xdr:spPr>
        <a:xfrm>
          <a:off x="7715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6791A893-1003-44FD-A384-6F8B6D228057}"/>
            </a:ext>
          </a:extLst>
        </xdr:cNvPr>
        <xdr:cNvSpPr txBox="1"/>
      </xdr:nvSpPr>
      <xdr:spPr>
        <a:xfrm>
          <a:off x="690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7006F288-2F28-47D3-8585-9162A65D3878}"/>
            </a:ext>
          </a:extLst>
        </xdr:cNvPr>
        <xdr:cNvSpPr txBox="1"/>
      </xdr:nvSpPr>
      <xdr:spPr>
        <a:xfrm>
          <a:off x="6115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103</xdr:row>
      <xdr:rowOff>139700</xdr:rowOff>
    </xdr:from>
    <xdr:to>
      <xdr:col>55</xdr:col>
      <xdr:colOff>50800</xdr:colOff>
      <xdr:row>104</xdr:row>
      <xdr:rowOff>69850</xdr:rowOff>
    </xdr:to>
    <xdr:sp macro="" textlink="">
      <xdr:nvSpPr>
        <xdr:cNvPr id="476" name="楕円 475">
          <a:extLst>
            <a:ext uri="{FF2B5EF4-FFF2-40B4-BE49-F238E27FC236}">
              <a16:creationId xmlns:a16="http://schemas.microsoft.com/office/drawing/2014/main" id="{6E93E139-08D1-4C60-962E-4F507932804F}"/>
            </a:ext>
          </a:extLst>
        </xdr:cNvPr>
        <xdr:cNvSpPr/>
      </xdr:nvSpPr>
      <xdr:spPr>
        <a:xfrm>
          <a:off x="9398000" y="17145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162560</xdr:rowOff>
    </xdr:from>
    <xdr:ext cx="469900" cy="259080"/>
    <xdr:sp macro="" textlink="">
      <xdr:nvSpPr>
        <xdr:cNvPr id="477" name="【市民会館】&#10;一人当たり面積該当値テキスト">
          <a:extLst>
            <a:ext uri="{FF2B5EF4-FFF2-40B4-BE49-F238E27FC236}">
              <a16:creationId xmlns:a16="http://schemas.microsoft.com/office/drawing/2014/main" id="{A1682BA6-CEC5-4996-9432-CE19031A4EC7}"/>
            </a:ext>
          </a:extLst>
        </xdr:cNvPr>
        <xdr:cNvSpPr txBox="1"/>
      </xdr:nvSpPr>
      <xdr:spPr>
        <a:xfrm>
          <a:off x="9467850" y="17002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103</xdr:row>
      <xdr:rowOff>147320</xdr:rowOff>
    </xdr:from>
    <xdr:to>
      <xdr:col>50</xdr:col>
      <xdr:colOff>165100</xdr:colOff>
      <xdr:row>104</xdr:row>
      <xdr:rowOff>77470</xdr:rowOff>
    </xdr:to>
    <xdr:sp macro="" textlink="">
      <xdr:nvSpPr>
        <xdr:cNvPr id="478" name="楕円 477">
          <a:extLst>
            <a:ext uri="{FF2B5EF4-FFF2-40B4-BE49-F238E27FC236}">
              <a16:creationId xmlns:a16="http://schemas.microsoft.com/office/drawing/2014/main" id="{34BE6FB0-EB01-4B08-934C-8C4D4FDEF27F}"/>
            </a:ext>
          </a:extLst>
        </xdr:cNvPr>
        <xdr:cNvSpPr/>
      </xdr:nvSpPr>
      <xdr:spPr>
        <a:xfrm>
          <a:off x="8636000" y="17152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19050</xdr:rowOff>
    </xdr:from>
    <xdr:to>
      <xdr:col>55</xdr:col>
      <xdr:colOff>0</xdr:colOff>
      <xdr:row>104</xdr:row>
      <xdr:rowOff>26670</xdr:rowOff>
    </xdr:to>
    <xdr:cxnSp macro="">
      <xdr:nvCxnSpPr>
        <xdr:cNvPr id="479" name="直線コネクタ 478">
          <a:extLst>
            <a:ext uri="{FF2B5EF4-FFF2-40B4-BE49-F238E27FC236}">
              <a16:creationId xmlns:a16="http://schemas.microsoft.com/office/drawing/2014/main" id="{2BB119D9-FCE1-4E90-A07B-69D88F149594}"/>
            </a:ext>
          </a:extLst>
        </xdr:cNvPr>
        <xdr:cNvCxnSpPr/>
      </xdr:nvCxnSpPr>
      <xdr:spPr>
        <a:xfrm flipV="1">
          <a:off x="8686800" y="17189450"/>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154940</xdr:rowOff>
    </xdr:from>
    <xdr:to>
      <xdr:col>46</xdr:col>
      <xdr:colOff>38100</xdr:colOff>
      <xdr:row>104</xdr:row>
      <xdr:rowOff>85090</xdr:rowOff>
    </xdr:to>
    <xdr:sp macro="" textlink="">
      <xdr:nvSpPr>
        <xdr:cNvPr id="480" name="楕円 479">
          <a:extLst>
            <a:ext uri="{FF2B5EF4-FFF2-40B4-BE49-F238E27FC236}">
              <a16:creationId xmlns:a16="http://schemas.microsoft.com/office/drawing/2014/main" id="{D113554B-494A-41DA-834B-7F31F9F7B2A8}"/>
            </a:ext>
          </a:extLst>
        </xdr:cNvPr>
        <xdr:cNvSpPr/>
      </xdr:nvSpPr>
      <xdr:spPr>
        <a:xfrm>
          <a:off x="7842250" y="17160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26670</xdr:rowOff>
    </xdr:from>
    <xdr:to>
      <xdr:col>50</xdr:col>
      <xdr:colOff>114300</xdr:colOff>
      <xdr:row>104</xdr:row>
      <xdr:rowOff>34290</xdr:rowOff>
    </xdr:to>
    <xdr:cxnSp macro="">
      <xdr:nvCxnSpPr>
        <xdr:cNvPr id="481" name="直線コネクタ 480">
          <a:extLst>
            <a:ext uri="{FF2B5EF4-FFF2-40B4-BE49-F238E27FC236}">
              <a16:creationId xmlns:a16="http://schemas.microsoft.com/office/drawing/2014/main" id="{DB8DDBD5-C768-44C6-AF2A-88E2FFB04C48}"/>
            </a:ext>
          </a:extLst>
        </xdr:cNvPr>
        <xdr:cNvCxnSpPr/>
      </xdr:nvCxnSpPr>
      <xdr:spPr>
        <a:xfrm flipV="1">
          <a:off x="7886700" y="1719707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162560</xdr:rowOff>
    </xdr:from>
    <xdr:to>
      <xdr:col>41</xdr:col>
      <xdr:colOff>101600</xdr:colOff>
      <xdr:row>104</xdr:row>
      <xdr:rowOff>92710</xdr:rowOff>
    </xdr:to>
    <xdr:sp macro="" textlink="">
      <xdr:nvSpPr>
        <xdr:cNvPr id="482" name="楕円 481">
          <a:extLst>
            <a:ext uri="{FF2B5EF4-FFF2-40B4-BE49-F238E27FC236}">
              <a16:creationId xmlns:a16="http://schemas.microsoft.com/office/drawing/2014/main" id="{FAEE0A60-FBB2-47DC-A195-50D9C59C9A8A}"/>
            </a:ext>
          </a:extLst>
        </xdr:cNvPr>
        <xdr:cNvSpPr/>
      </xdr:nvSpPr>
      <xdr:spPr>
        <a:xfrm>
          <a:off x="7029450" y="17167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34290</xdr:rowOff>
    </xdr:from>
    <xdr:to>
      <xdr:col>45</xdr:col>
      <xdr:colOff>177800</xdr:colOff>
      <xdr:row>104</xdr:row>
      <xdr:rowOff>41910</xdr:rowOff>
    </xdr:to>
    <xdr:cxnSp macro="">
      <xdr:nvCxnSpPr>
        <xdr:cNvPr id="483" name="直線コネクタ 482">
          <a:extLst>
            <a:ext uri="{FF2B5EF4-FFF2-40B4-BE49-F238E27FC236}">
              <a16:creationId xmlns:a16="http://schemas.microsoft.com/office/drawing/2014/main" id="{8866F4D4-10F6-48EB-9DFD-910AF1EDB346}"/>
            </a:ext>
          </a:extLst>
        </xdr:cNvPr>
        <xdr:cNvCxnSpPr/>
      </xdr:nvCxnSpPr>
      <xdr:spPr>
        <a:xfrm flipV="1">
          <a:off x="7080250" y="17204690"/>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2540</xdr:rowOff>
    </xdr:from>
    <xdr:to>
      <xdr:col>36</xdr:col>
      <xdr:colOff>165100</xdr:colOff>
      <xdr:row>104</xdr:row>
      <xdr:rowOff>104140</xdr:rowOff>
    </xdr:to>
    <xdr:sp macro="" textlink="">
      <xdr:nvSpPr>
        <xdr:cNvPr id="484" name="楕円 483">
          <a:extLst>
            <a:ext uri="{FF2B5EF4-FFF2-40B4-BE49-F238E27FC236}">
              <a16:creationId xmlns:a16="http://schemas.microsoft.com/office/drawing/2014/main" id="{9A399B63-8BB3-4A3D-B83F-E35C3392F0E3}"/>
            </a:ext>
          </a:extLst>
        </xdr:cNvPr>
        <xdr:cNvSpPr/>
      </xdr:nvSpPr>
      <xdr:spPr>
        <a:xfrm>
          <a:off x="6235700" y="1717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41910</xdr:rowOff>
    </xdr:from>
    <xdr:to>
      <xdr:col>41</xdr:col>
      <xdr:colOff>50800</xdr:colOff>
      <xdr:row>104</xdr:row>
      <xdr:rowOff>53340</xdr:rowOff>
    </xdr:to>
    <xdr:cxnSp macro="">
      <xdr:nvCxnSpPr>
        <xdr:cNvPr id="485" name="直線コネクタ 484">
          <a:extLst>
            <a:ext uri="{FF2B5EF4-FFF2-40B4-BE49-F238E27FC236}">
              <a16:creationId xmlns:a16="http://schemas.microsoft.com/office/drawing/2014/main" id="{16BBBF2D-100B-43F2-946D-284447E98AF2}"/>
            </a:ext>
          </a:extLst>
        </xdr:cNvPr>
        <xdr:cNvCxnSpPr/>
      </xdr:nvCxnSpPr>
      <xdr:spPr>
        <a:xfrm flipV="1">
          <a:off x="6286500" y="1721231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148590</xdr:rowOff>
    </xdr:from>
    <xdr:ext cx="469900" cy="259080"/>
    <xdr:sp macro="" textlink="">
      <xdr:nvSpPr>
        <xdr:cNvPr id="486" name="n_1aveValue【市民会館】&#10;一人当たり面積">
          <a:extLst>
            <a:ext uri="{FF2B5EF4-FFF2-40B4-BE49-F238E27FC236}">
              <a16:creationId xmlns:a16="http://schemas.microsoft.com/office/drawing/2014/main" id="{B98C3464-7463-4015-9678-2E409278F000}"/>
            </a:ext>
          </a:extLst>
        </xdr:cNvPr>
        <xdr:cNvSpPr txBox="1"/>
      </xdr:nvSpPr>
      <xdr:spPr>
        <a:xfrm>
          <a:off x="8458200" y="17484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144780</xdr:rowOff>
    </xdr:from>
    <xdr:ext cx="466090" cy="255270"/>
    <xdr:sp macro="" textlink="">
      <xdr:nvSpPr>
        <xdr:cNvPr id="487" name="n_2aveValue【市民会館】&#10;一人当たり面積">
          <a:extLst>
            <a:ext uri="{FF2B5EF4-FFF2-40B4-BE49-F238E27FC236}">
              <a16:creationId xmlns:a16="http://schemas.microsoft.com/office/drawing/2014/main" id="{6658F921-D182-4E25-9C98-3BF01179CB7F}"/>
            </a:ext>
          </a:extLst>
        </xdr:cNvPr>
        <xdr:cNvSpPr txBox="1"/>
      </xdr:nvSpPr>
      <xdr:spPr>
        <a:xfrm>
          <a:off x="7677150" y="174802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152400</xdr:rowOff>
    </xdr:from>
    <xdr:ext cx="466090" cy="259080"/>
    <xdr:sp macro="" textlink="">
      <xdr:nvSpPr>
        <xdr:cNvPr id="488" name="n_3aveValue【市民会館】&#10;一人当たり面積">
          <a:extLst>
            <a:ext uri="{FF2B5EF4-FFF2-40B4-BE49-F238E27FC236}">
              <a16:creationId xmlns:a16="http://schemas.microsoft.com/office/drawing/2014/main" id="{A9573E54-A5BC-478B-BE9E-9E9FC407C944}"/>
            </a:ext>
          </a:extLst>
        </xdr:cNvPr>
        <xdr:cNvSpPr txBox="1"/>
      </xdr:nvSpPr>
      <xdr:spPr>
        <a:xfrm>
          <a:off x="6864350" y="174879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106</xdr:row>
      <xdr:rowOff>7620</xdr:rowOff>
    </xdr:from>
    <xdr:ext cx="466090" cy="255270"/>
    <xdr:sp macro="" textlink="">
      <xdr:nvSpPr>
        <xdr:cNvPr id="489" name="n_4aveValue【市民会館】&#10;一人当たり面積">
          <a:extLst>
            <a:ext uri="{FF2B5EF4-FFF2-40B4-BE49-F238E27FC236}">
              <a16:creationId xmlns:a16="http://schemas.microsoft.com/office/drawing/2014/main" id="{DBB1888D-C4A1-46D0-B0AF-DCFBCB1FEFB2}"/>
            </a:ext>
          </a:extLst>
        </xdr:cNvPr>
        <xdr:cNvSpPr txBox="1"/>
      </xdr:nvSpPr>
      <xdr:spPr>
        <a:xfrm>
          <a:off x="6070600" y="175082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102</xdr:row>
      <xdr:rowOff>93980</xdr:rowOff>
    </xdr:from>
    <xdr:ext cx="469900" cy="259080"/>
    <xdr:sp macro="" textlink="">
      <xdr:nvSpPr>
        <xdr:cNvPr id="490" name="n_1mainValue【市民会館】&#10;一人当たり面積">
          <a:extLst>
            <a:ext uri="{FF2B5EF4-FFF2-40B4-BE49-F238E27FC236}">
              <a16:creationId xmlns:a16="http://schemas.microsoft.com/office/drawing/2014/main" id="{3FBF4475-D5D0-4246-925C-757C56089D0E}"/>
            </a:ext>
          </a:extLst>
        </xdr:cNvPr>
        <xdr:cNvSpPr txBox="1"/>
      </xdr:nvSpPr>
      <xdr:spPr>
        <a:xfrm>
          <a:off x="8458200" y="16934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102</xdr:row>
      <xdr:rowOff>101600</xdr:rowOff>
    </xdr:from>
    <xdr:ext cx="466090" cy="259080"/>
    <xdr:sp macro="" textlink="">
      <xdr:nvSpPr>
        <xdr:cNvPr id="491" name="n_2mainValue【市民会館】&#10;一人当たり面積">
          <a:extLst>
            <a:ext uri="{FF2B5EF4-FFF2-40B4-BE49-F238E27FC236}">
              <a16:creationId xmlns:a16="http://schemas.microsoft.com/office/drawing/2014/main" id="{BA89FD5F-1A23-4936-941D-177FC435E69E}"/>
            </a:ext>
          </a:extLst>
        </xdr:cNvPr>
        <xdr:cNvSpPr txBox="1"/>
      </xdr:nvSpPr>
      <xdr:spPr>
        <a:xfrm>
          <a:off x="7677150" y="169418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102</xdr:row>
      <xdr:rowOff>109220</xdr:rowOff>
    </xdr:from>
    <xdr:ext cx="466090" cy="255270"/>
    <xdr:sp macro="" textlink="">
      <xdr:nvSpPr>
        <xdr:cNvPr id="492" name="n_3mainValue【市民会館】&#10;一人当たり面積">
          <a:extLst>
            <a:ext uri="{FF2B5EF4-FFF2-40B4-BE49-F238E27FC236}">
              <a16:creationId xmlns:a16="http://schemas.microsoft.com/office/drawing/2014/main" id="{CF9620AD-8C45-4C91-ACFB-11F7CAFD4BEF}"/>
            </a:ext>
          </a:extLst>
        </xdr:cNvPr>
        <xdr:cNvSpPr txBox="1"/>
      </xdr:nvSpPr>
      <xdr:spPr>
        <a:xfrm>
          <a:off x="6864350" y="169494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102</xdr:row>
      <xdr:rowOff>120650</xdr:rowOff>
    </xdr:from>
    <xdr:ext cx="466090" cy="255270"/>
    <xdr:sp macro="" textlink="">
      <xdr:nvSpPr>
        <xdr:cNvPr id="493" name="n_4mainValue【市民会館】&#10;一人当たり面積">
          <a:extLst>
            <a:ext uri="{FF2B5EF4-FFF2-40B4-BE49-F238E27FC236}">
              <a16:creationId xmlns:a16="http://schemas.microsoft.com/office/drawing/2014/main" id="{B1A918A1-2DD5-4737-8A57-B4C542C496C8}"/>
            </a:ext>
          </a:extLst>
        </xdr:cNvPr>
        <xdr:cNvSpPr txBox="1"/>
      </xdr:nvSpPr>
      <xdr:spPr>
        <a:xfrm>
          <a:off x="6070600" y="169608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99049D9D-A981-4CA2-A3A8-3CF52A22FC7F}"/>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7190405-89C3-43D7-83C9-3946812DE194}"/>
            </a:ext>
          </a:extLst>
        </xdr:cNvPr>
        <xdr:cNvSpPr/>
      </xdr:nvSpPr>
      <xdr:spPr>
        <a:xfrm>
          <a:off x="11315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A913922D-C71C-4DFC-B27D-FD5D0AC5DD6D}"/>
            </a:ext>
          </a:extLst>
        </xdr:cNvPr>
        <xdr:cNvSpPr/>
      </xdr:nvSpPr>
      <xdr:spPr>
        <a:xfrm>
          <a:off x="11315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66895DB7-B5AF-4982-8E28-3218190F0CEF}"/>
            </a:ext>
          </a:extLst>
        </xdr:cNvPr>
        <xdr:cNvSpPr/>
      </xdr:nvSpPr>
      <xdr:spPr>
        <a:xfrm>
          <a:off x="122364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159F2BF-DD4B-454C-A9DA-061BEA9D491B}"/>
            </a:ext>
          </a:extLst>
        </xdr:cNvPr>
        <xdr:cNvSpPr/>
      </xdr:nvSpPr>
      <xdr:spPr>
        <a:xfrm>
          <a:off x="122364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1EA37DD0-0F9C-4D32-B3E6-A18ADD2C8385}"/>
            </a:ext>
          </a:extLst>
        </xdr:cNvPr>
        <xdr:cNvSpPr/>
      </xdr:nvSpPr>
      <xdr:spPr>
        <a:xfrm>
          <a:off x="132651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FF856667-81CF-4F19-BE63-0FEA395B3F99}"/>
            </a:ext>
          </a:extLst>
        </xdr:cNvPr>
        <xdr:cNvSpPr/>
      </xdr:nvSpPr>
      <xdr:spPr>
        <a:xfrm>
          <a:off x="132651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9CC1EF1A-6617-49E3-992B-8FAF1A2FF6ED}"/>
            </a:ext>
          </a:extLst>
        </xdr:cNvPr>
        <xdr:cNvSpPr/>
      </xdr:nvSpPr>
      <xdr:spPr>
        <a:xfrm>
          <a:off x="1120775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640" cy="225425"/>
    <xdr:sp macro="" textlink="">
      <xdr:nvSpPr>
        <xdr:cNvPr id="502" name="テキスト ボックス 501">
          <a:extLst>
            <a:ext uri="{FF2B5EF4-FFF2-40B4-BE49-F238E27FC236}">
              <a16:creationId xmlns:a16="http://schemas.microsoft.com/office/drawing/2014/main" id="{C426EF61-C373-4F9B-ABD1-493C5B69A84E}"/>
            </a:ext>
          </a:extLst>
        </xdr:cNvPr>
        <xdr:cNvSpPr txBox="1"/>
      </xdr:nvSpPr>
      <xdr:spPr>
        <a:xfrm>
          <a:off x="11169650" y="4953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E571A0E0-3765-4FC6-BB9A-BB3A211ABE10}"/>
            </a:ext>
          </a:extLst>
        </xdr:cNvPr>
        <xdr:cNvCxnSpPr/>
      </xdr:nvCxnSpPr>
      <xdr:spPr>
        <a:xfrm>
          <a:off x="11207750" y="7340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3550" cy="259080"/>
    <xdr:sp macro="" textlink="">
      <xdr:nvSpPr>
        <xdr:cNvPr id="504" name="テキスト ボックス 503">
          <a:extLst>
            <a:ext uri="{FF2B5EF4-FFF2-40B4-BE49-F238E27FC236}">
              <a16:creationId xmlns:a16="http://schemas.microsoft.com/office/drawing/2014/main" id="{4EFB9C1E-5F73-40C1-8BE9-889101FC52B1}"/>
            </a:ext>
          </a:extLst>
        </xdr:cNvPr>
        <xdr:cNvSpPr txBox="1"/>
      </xdr:nvSpPr>
      <xdr:spPr>
        <a:xfrm>
          <a:off x="10797540" y="72047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505" name="直線コネクタ 504">
          <a:extLst>
            <a:ext uri="{FF2B5EF4-FFF2-40B4-BE49-F238E27FC236}">
              <a16:creationId xmlns:a16="http://schemas.microsoft.com/office/drawing/2014/main" id="{2E6CB914-19DB-43B1-A9F8-A8809EF57144}"/>
            </a:ext>
          </a:extLst>
        </xdr:cNvPr>
        <xdr:cNvCxnSpPr/>
      </xdr:nvCxnSpPr>
      <xdr:spPr>
        <a:xfrm>
          <a:off x="11207750" y="70269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3550" cy="255270"/>
    <xdr:sp macro="" textlink="">
      <xdr:nvSpPr>
        <xdr:cNvPr id="506" name="テキスト ボックス 505">
          <a:extLst>
            <a:ext uri="{FF2B5EF4-FFF2-40B4-BE49-F238E27FC236}">
              <a16:creationId xmlns:a16="http://schemas.microsoft.com/office/drawing/2014/main" id="{9841796D-AEA3-463F-8FD9-3D8F507AA7CF}"/>
            </a:ext>
          </a:extLst>
        </xdr:cNvPr>
        <xdr:cNvSpPr txBox="1"/>
      </xdr:nvSpPr>
      <xdr:spPr>
        <a:xfrm>
          <a:off x="10797540" y="689102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507" name="直線コネクタ 506">
          <a:extLst>
            <a:ext uri="{FF2B5EF4-FFF2-40B4-BE49-F238E27FC236}">
              <a16:creationId xmlns:a16="http://schemas.microsoft.com/office/drawing/2014/main" id="{4040FF00-6FF6-40A5-AECC-BF3AB3BF925C}"/>
            </a:ext>
          </a:extLst>
        </xdr:cNvPr>
        <xdr:cNvCxnSpPr/>
      </xdr:nvCxnSpPr>
      <xdr:spPr>
        <a:xfrm>
          <a:off x="11207750" y="67132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508" name="テキスト ボックス 507">
          <a:extLst>
            <a:ext uri="{FF2B5EF4-FFF2-40B4-BE49-F238E27FC236}">
              <a16:creationId xmlns:a16="http://schemas.microsoft.com/office/drawing/2014/main" id="{9CA650A6-06DF-46BB-AE22-67C96569A8EF}"/>
            </a:ext>
          </a:extLst>
        </xdr:cNvPr>
        <xdr:cNvSpPr txBox="1"/>
      </xdr:nvSpPr>
      <xdr:spPr>
        <a:xfrm>
          <a:off x="10842625" y="65766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9" name="直線コネクタ 508">
          <a:extLst>
            <a:ext uri="{FF2B5EF4-FFF2-40B4-BE49-F238E27FC236}">
              <a16:creationId xmlns:a16="http://schemas.microsoft.com/office/drawing/2014/main" id="{156A0F9F-9912-455D-8E02-E25997ED26B3}"/>
            </a:ext>
          </a:extLst>
        </xdr:cNvPr>
        <xdr:cNvCxnSpPr/>
      </xdr:nvCxnSpPr>
      <xdr:spPr>
        <a:xfrm>
          <a:off x="11207750" y="6398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5270"/>
    <xdr:sp macro="" textlink="">
      <xdr:nvSpPr>
        <xdr:cNvPr id="510" name="テキスト ボックス 509">
          <a:extLst>
            <a:ext uri="{FF2B5EF4-FFF2-40B4-BE49-F238E27FC236}">
              <a16:creationId xmlns:a16="http://schemas.microsoft.com/office/drawing/2014/main" id="{7EF8208B-4ED1-43BD-AF58-AE21B583A216}"/>
            </a:ext>
          </a:extLst>
        </xdr:cNvPr>
        <xdr:cNvSpPr txBox="1"/>
      </xdr:nvSpPr>
      <xdr:spPr>
        <a:xfrm>
          <a:off x="10842625" y="626364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11" name="直線コネクタ 510">
          <a:extLst>
            <a:ext uri="{FF2B5EF4-FFF2-40B4-BE49-F238E27FC236}">
              <a16:creationId xmlns:a16="http://schemas.microsoft.com/office/drawing/2014/main" id="{CAF4440E-E1ED-47A5-8ED6-AA96CCF2E282}"/>
            </a:ext>
          </a:extLst>
        </xdr:cNvPr>
        <xdr:cNvCxnSpPr/>
      </xdr:nvCxnSpPr>
      <xdr:spPr>
        <a:xfrm>
          <a:off x="11207750" y="6085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12" name="テキスト ボックス 511">
          <a:extLst>
            <a:ext uri="{FF2B5EF4-FFF2-40B4-BE49-F238E27FC236}">
              <a16:creationId xmlns:a16="http://schemas.microsoft.com/office/drawing/2014/main" id="{B85A4D71-5E2C-4737-B80B-4DC355B69F7D}"/>
            </a:ext>
          </a:extLst>
        </xdr:cNvPr>
        <xdr:cNvSpPr txBox="1"/>
      </xdr:nvSpPr>
      <xdr:spPr>
        <a:xfrm>
          <a:off x="10842625" y="59429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13" name="直線コネクタ 512">
          <a:extLst>
            <a:ext uri="{FF2B5EF4-FFF2-40B4-BE49-F238E27FC236}">
              <a16:creationId xmlns:a16="http://schemas.microsoft.com/office/drawing/2014/main" id="{15388273-8334-471A-A153-DDDCD074D910}"/>
            </a:ext>
          </a:extLst>
        </xdr:cNvPr>
        <xdr:cNvCxnSpPr/>
      </xdr:nvCxnSpPr>
      <xdr:spPr>
        <a:xfrm>
          <a:off x="11207750" y="5771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14" name="テキスト ボックス 513">
          <a:extLst>
            <a:ext uri="{FF2B5EF4-FFF2-40B4-BE49-F238E27FC236}">
              <a16:creationId xmlns:a16="http://schemas.microsoft.com/office/drawing/2014/main" id="{49465CED-5803-4B6E-A7B0-CE7A007BDB57}"/>
            </a:ext>
          </a:extLst>
        </xdr:cNvPr>
        <xdr:cNvSpPr txBox="1"/>
      </xdr:nvSpPr>
      <xdr:spPr>
        <a:xfrm>
          <a:off x="10842625" y="56292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15" name="直線コネクタ 514">
          <a:extLst>
            <a:ext uri="{FF2B5EF4-FFF2-40B4-BE49-F238E27FC236}">
              <a16:creationId xmlns:a16="http://schemas.microsoft.com/office/drawing/2014/main" id="{C8E19B64-B342-4339-A3E1-351DB9D0B876}"/>
            </a:ext>
          </a:extLst>
        </xdr:cNvPr>
        <xdr:cNvCxnSpPr/>
      </xdr:nvCxnSpPr>
      <xdr:spPr>
        <a:xfrm>
          <a:off x="11207750" y="54508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5280" cy="255270"/>
    <xdr:sp macro="" textlink="">
      <xdr:nvSpPr>
        <xdr:cNvPr id="516" name="テキスト ボックス 515">
          <a:extLst>
            <a:ext uri="{FF2B5EF4-FFF2-40B4-BE49-F238E27FC236}">
              <a16:creationId xmlns:a16="http://schemas.microsoft.com/office/drawing/2014/main" id="{8DEA7151-7A9D-4AF2-8FE9-0FDE3B2C14F9}"/>
            </a:ext>
          </a:extLst>
        </xdr:cNvPr>
        <xdr:cNvSpPr txBox="1"/>
      </xdr:nvSpPr>
      <xdr:spPr>
        <a:xfrm>
          <a:off x="10906760" y="53149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724C988F-FF4A-4893-965C-056584E009F4}"/>
            </a:ext>
          </a:extLst>
        </xdr:cNvPr>
        <xdr:cNvCxnSpPr/>
      </xdr:nvCxnSpPr>
      <xdr:spPr>
        <a:xfrm>
          <a:off x="11207750" y="5137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9271B512-BD2C-41A8-A9CE-06B6A5325E66}"/>
            </a:ext>
          </a:extLst>
        </xdr:cNvPr>
        <xdr:cNvSpPr/>
      </xdr:nvSpPr>
      <xdr:spPr>
        <a:xfrm>
          <a:off x="1120775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71120</xdr:rowOff>
    </xdr:from>
    <xdr:to>
      <xdr:col>85</xdr:col>
      <xdr:colOff>126365</xdr:colOff>
      <xdr:row>42</xdr:row>
      <xdr:rowOff>45085</xdr:rowOff>
    </xdr:to>
    <xdr:cxnSp macro="">
      <xdr:nvCxnSpPr>
        <xdr:cNvPr id="519" name="直線コネクタ 518">
          <a:extLst>
            <a:ext uri="{FF2B5EF4-FFF2-40B4-BE49-F238E27FC236}">
              <a16:creationId xmlns:a16="http://schemas.microsoft.com/office/drawing/2014/main" id="{11141639-7643-4F81-B5CA-A7EB6FF9D588}"/>
            </a:ext>
          </a:extLst>
        </xdr:cNvPr>
        <xdr:cNvCxnSpPr/>
      </xdr:nvCxnSpPr>
      <xdr:spPr>
        <a:xfrm flipV="1">
          <a:off x="14699615" y="5519420"/>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48895</xdr:rowOff>
    </xdr:from>
    <xdr:ext cx="405130" cy="259080"/>
    <xdr:sp macro="" textlink="">
      <xdr:nvSpPr>
        <xdr:cNvPr id="520" name="【一般廃棄物処理施設】&#10;有形固定資産減価償却率最小値テキスト">
          <a:extLst>
            <a:ext uri="{FF2B5EF4-FFF2-40B4-BE49-F238E27FC236}">
              <a16:creationId xmlns:a16="http://schemas.microsoft.com/office/drawing/2014/main" id="{FA0C7F64-CF81-4558-8816-3DCBF51E89B4}"/>
            </a:ext>
          </a:extLst>
        </xdr:cNvPr>
        <xdr:cNvSpPr txBox="1"/>
      </xdr:nvSpPr>
      <xdr:spPr>
        <a:xfrm>
          <a:off x="14738350" y="6983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45085</xdr:rowOff>
    </xdr:from>
    <xdr:to>
      <xdr:col>86</xdr:col>
      <xdr:colOff>25400</xdr:colOff>
      <xdr:row>42</xdr:row>
      <xdr:rowOff>45085</xdr:rowOff>
    </xdr:to>
    <xdr:cxnSp macro="">
      <xdr:nvCxnSpPr>
        <xdr:cNvPr id="521" name="直線コネクタ 520">
          <a:extLst>
            <a:ext uri="{FF2B5EF4-FFF2-40B4-BE49-F238E27FC236}">
              <a16:creationId xmlns:a16="http://schemas.microsoft.com/office/drawing/2014/main" id="{389DF2A6-C263-403A-BA48-5FD3EED58516}"/>
            </a:ext>
          </a:extLst>
        </xdr:cNvPr>
        <xdr:cNvCxnSpPr/>
      </xdr:nvCxnSpPr>
      <xdr:spPr>
        <a:xfrm>
          <a:off x="14611350" y="6979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17780</xdr:rowOff>
    </xdr:from>
    <xdr:ext cx="340360" cy="255270"/>
    <xdr:sp macro="" textlink="">
      <xdr:nvSpPr>
        <xdr:cNvPr id="522" name="【一般廃棄物処理施設】&#10;有形固定資産減価償却率最大値テキスト">
          <a:extLst>
            <a:ext uri="{FF2B5EF4-FFF2-40B4-BE49-F238E27FC236}">
              <a16:creationId xmlns:a16="http://schemas.microsoft.com/office/drawing/2014/main" id="{48589BAE-8D0D-4E3B-9639-245788087299}"/>
            </a:ext>
          </a:extLst>
        </xdr:cNvPr>
        <xdr:cNvSpPr txBox="1"/>
      </xdr:nvSpPr>
      <xdr:spPr>
        <a:xfrm>
          <a:off x="14738350" y="530098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71120</xdr:rowOff>
    </xdr:from>
    <xdr:to>
      <xdr:col>86</xdr:col>
      <xdr:colOff>25400</xdr:colOff>
      <xdr:row>33</xdr:row>
      <xdr:rowOff>71120</xdr:rowOff>
    </xdr:to>
    <xdr:cxnSp macro="">
      <xdr:nvCxnSpPr>
        <xdr:cNvPr id="523" name="直線コネクタ 522">
          <a:extLst>
            <a:ext uri="{FF2B5EF4-FFF2-40B4-BE49-F238E27FC236}">
              <a16:creationId xmlns:a16="http://schemas.microsoft.com/office/drawing/2014/main" id="{4FFBF876-FD00-4AB0-AA82-2212FE6F299F}"/>
            </a:ext>
          </a:extLst>
        </xdr:cNvPr>
        <xdr:cNvCxnSpPr/>
      </xdr:nvCxnSpPr>
      <xdr:spPr>
        <a:xfrm>
          <a:off x="14611350" y="5519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106680</xdr:rowOff>
    </xdr:from>
    <xdr:ext cx="405130" cy="259080"/>
    <xdr:sp macro="" textlink="">
      <xdr:nvSpPr>
        <xdr:cNvPr id="524" name="【一般廃棄物処理施設】&#10;有形固定資産減価償却率平均値テキスト">
          <a:extLst>
            <a:ext uri="{FF2B5EF4-FFF2-40B4-BE49-F238E27FC236}">
              <a16:creationId xmlns:a16="http://schemas.microsoft.com/office/drawing/2014/main" id="{15AA2D9F-6F61-47AF-9D7A-AF24D718DC70}"/>
            </a:ext>
          </a:extLst>
        </xdr:cNvPr>
        <xdr:cNvSpPr txBox="1"/>
      </xdr:nvSpPr>
      <xdr:spPr>
        <a:xfrm>
          <a:off x="14738350" y="6380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D9824C1-E56B-4191-81E5-1FB292D187CE}"/>
            </a:ext>
          </a:extLst>
        </xdr:cNvPr>
        <xdr:cNvSpPr/>
      </xdr:nvSpPr>
      <xdr:spPr>
        <a:xfrm>
          <a:off x="14649450" y="6402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102235</xdr:rowOff>
    </xdr:from>
    <xdr:to>
      <xdr:col>81</xdr:col>
      <xdr:colOff>101600</xdr:colOff>
      <xdr:row>39</xdr:row>
      <xdr:rowOff>32385</xdr:rowOff>
    </xdr:to>
    <xdr:sp macro="" textlink="">
      <xdr:nvSpPr>
        <xdr:cNvPr id="526" name="フローチャート: 判断 525">
          <a:extLst>
            <a:ext uri="{FF2B5EF4-FFF2-40B4-BE49-F238E27FC236}">
              <a16:creationId xmlns:a16="http://schemas.microsoft.com/office/drawing/2014/main" id="{8864B61D-33CE-4A4F-9D2E-7873117B4DB1}"/>
            </a:ext>
          </a:extLst>
        </xdr:cNvPr>
        <xdr:cNvSpPr/>
      </xdr:nvSpPr>
      <xdr:spPr>
        <a:xfrm>
          <a:off x="13887450" y="63760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76200</xdr:rowOff>
    </xdr:from>
    <xdr:to>
      <xdr:col>76</xdr:col>
      <xdr:colOff>165100</xdr:colOff>
      <xdr:row>39</xdr:row>
      <xdr:rowOff>6350</xdr:rowOff>
    </xdr:to>
    <xdr:sp macro="" textlink="">
      <xdr:nvSpPr>
        <xdr:cNvPr id="527" name="フローチャート: 判断 526">
          <a:extLst>
            <a:ext uri="{FF2B5EF4-FFF2-40B4-BE49-F238E27FC236}">
              <a16:creationId xmlns:a16="http://schemas.microsoft.com/office/drawing/2014/main" id="{8633A53E-3DFB-4C06-A127-CC62BE655A93}"/>
            </a:ext>
          </a:extLst>
        </xdr:cNvPr>
        <xdr:cNvSpPr/>
      </xdr:nvSpPr>
      <xdr:spPr>
        <a:xfrm>
          <a:off x="13093700" y="6350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113665</xdr:rowOff>
    </xdr:from>
    <xdr:to>
      <xdr:col>72</xdr:col>
      <xdr:colOff>38100</xdr:colOff>
      <xdr:row>39</xdr:row>
      <xdr:rowOff>43815</xdr:rowOff>
    </xdr:to>
    <xdr:sp macro="" textlink="">
      <xdr:nvSpPr>
        <xdr:cNvPr id="528" name="フローチャート: 判断 527">
          <a:extLst>
            <a:ext uri="{FF2B5EF4-FFF2-40B4-BE49-F238E27FC236}">
              <a16:creationId xmlns:a16="http://schemas.microsoft.com/office/drawing/2014/main" id="{A9CE8FE1-BB74-4449-9E11-86DCAC769A73}"/>
            </a:ext>
          </a:extLst>
        </xdr:cNvPr>
        <xdr:cNvSpPr/>
      </xdr:nvSpPr>
      <xdr:spPr>
        <a:xfrm>
          <a:off x="12299950" y="63874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2D07BE1A-1606-4F92-BC1F-02E31D8EA7CA}"/>
            </a:ext>
          </a:extLst>
        </xdr:cNvPr>
        <xdr:cNvSpPr/>
      </xdr:nvSpPr>
      <xdr:spPr>
        <a:xfrm>
          <a:off x="11487150" y="6390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EBA644CB-5519-4C81-9707-7DF60BB81956}"/>
            </a:ext>
          </a:extLst>
        </xdr:cNvPr>
        <xdr:cNvSpPr txBox="1"/>
      </xdr:nvSpPr>
      <xdr:spPr>
        <a:xfrm>
          <a:off x="1452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744D74FE-1E08-452D-8AEB-05D532001468}"/>
            </a:ext>
          </a:extLst>
        </xdr:cNvPr>
        <xdr:cNvSpPr txBox="1"/>
      </xdr:nvSpPr>
      <xdr:spPr>
        <a:xfrm>
          <a:off x="13766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32" name="テキスト ボックス 531">
          <a:extLst>
            <a:ext uri="{FF2B5EF4-FFF2-40B4-BE49-F238E27FC236}">
              <a16:creationId xmlns:a16="http://schemas.microsoft.com/office/drawing/2014/main" id="{E34BF358-5A62-4E95-8EA3-4382BB6AEED0}"/>
            </a:ext>
          </a:extLst>
        </xdr:cNvPr>
        <xdr:cNvSpPr txBox="1"/>
      </xdr:nvSpPr>
      <xdr:spPr>
        <a:xfrm>
          <a:off x="12973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3" name="テキスト ボックス 532">
          <a:extLst>
            <a:ext uri="{FF2B5EF4-FFF2-40B4-BE49-F238E27FC236}">
              <a16:creationId xmlns:a16="http://schemas.microsoft.com/office/drawing/2014/main" id="{BD39EC30-9A0B-4CB8-B194-E897261D0B75}"/>
            </a:ext>
          </a:extLst>
        </xdr:cNvPr>
        <xdr:cNvSpPr txBox="1"/>
      </xdr:nvSpPr>
      <xdr:spPr>
        <a:xfrm>
          <a:off x="12172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4" name="テキスト ボックス 533">
          <a:extLst>
            <a:ext uri="{FF2B5EF4-FFF2-40B4-BE49-F238E27FC236}">
              <a16:creationId xmlns:a16="http://schemas.microsoft.com/office/drawing/2014/main" id="{4200B941-240E-45C4-BAC2-60EC3B65FF9F}"/>
            </a:ext>
          </a:extLst>
        </xdr:cNvPr>
        <xdr:cNvSpPr txBox="1"/>
      </xdr:nvSpPr>
      <xdr:spPr>
        <a:xfrm>
          <a:off x="11366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107315</xdr:rowOff>
    </xdr:from>
    <xdr:to>
      <xdr:col>85</xdr:col>
      <xdr:colOff>177800</xdr:colOff>
      <xdr:row>39</xdr:row>
      <xdr:rowOff>37465</xdr:rowOff>
    </xdr:to>
    <xdr:sp macro="" textlink="">
      <xdr:nvSpPr>
        <xdr:cNvPr id="535" name="楕円 534">
          <a:extLst>
            <a:ext uri="{FF2B5EF4-FFF2-40B4-BE49-F238E27FC236}">
              <a16:creationId xmlns:a16="http://schemas.microsoft.com/office/drawing/2014/main" id="{DE16A907-1756-4B9D-98C0-47C7469A2D77}"/>
            </a:ext>
          </a:extLst>
        </xdr:cNvPr>
        <xdr:cNvSpPr/>
      </xdr:nvSpPr>
      <xdr:spPr>
        <a:xfrm>
          <a:off x="14649450" y="63811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130175</xdr:rowOff>
    </xdr:from>
    <xdr:ext cx="405130" cy="259080"/>
    <xdr:sp macro="" textlink="">
      <xdr:nvSpPr>
        <xdr:cNvPr id="536" name="【一般廃棄物処理施設】&#10;有形固定資産減価償却率該当値テキスト">
          <a:extLst>
            <a:ext uri="{FF2B5EF4-FFF2-40B4-BE49-F238E27FC236}">
              <a16:creationId xmlns:a16="http://schemas.microsoft.com/office/drawing/2014/main" id="{C98A20BA-8951-4E38-BAF7-B64E0CE3E93D}"/>
            </a:ext>
          </a:extLst>
        </xdr:cNvPr>
        <xdr:cNvSpPr txBox="1"/>
      </xdr:nvSpPr>
      <xdr:spPr>
        <a:xfrm>
          <a:off x="14738350" y="6238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100330</xdr:rowOff>
    </xdr:from>
    <xdr:to>
      <xdr:col>81</xdr:col>
      <xdr:colOff>101600</xdr:colOff>
      <xdr:row>39</xdr:row>
      <xdr:rowOff>30480</xdr:rowOff>
    </xdr:to>
    <xdr:sp macro="" textlink="">
      <xdr:nvSpPr>
        <xdr:cNvPr id="537" name="楕円 536">
          <a:extLst>
            <a:ext uri="{FF2B5EF4-FFF2-40B4-BE49-F238E27FC236}">
              <a16:creationId xmlns:a16="http://schemas.microsoft.com/office/drawing/2014/main" id="{AABF72FC-D6B2-4073-B71E-28F835B07804}"/>
            </a:ext>
          </a:extLst>
        </xdr:cNvPr>
        <xdr:cNvSpPr/>
      </xdr:nvSpPr>
      <xdr:spPr>
        <a:xfrm>
          <a:off x="13887450" y="6374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151130</xdr:rowOff>
    </xdr:from>
    <xdr:to>
      <xdr:col>85</xdr:col>
      <xdr:colOff>127000</xdr:colOff>
      <xdr:row>38</xdr:row>
      <xdr:rowOff>158115</xdr:rowOff>
    </xdr:to>
    <xdr:cxnSp macro="">
      <xdr:nvCxnSpPr>
        <xdr:cNvPr id="538" name="直線コネクタ 537">
          <a:extLst>
            <a:ext uri="{FF2B5EF4-FFF2-40B4-BE49-F238E27FC236}">
              <a16:creationId xmlns:a16="http://schemas.microsoft.com/office/drawing/2014/main" id="{66A38FB8-9618-4FC9-95C8-767D04A05E9E}"/>
            </a:ext>
          </a:extLst>
        </xdr:cNvPr>
        <xdr:cNvCxnSpPr/>
      </xdr:nvCxnSpPr>
      <xdr:spPr>
        <a:xfrm>
          <a:off x="13938250" y="6424930"/>
          <a:ext cx="762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63500</xdr:rowOff>
    </xdr:from>
    <xdr:to>
      <xdr:col>76</xdr:col>
      <xdr:colOff>165100</xdr:colOff>
      <xdr:row>38</xdr:row>
      <xdr:rowOff>164465</xdr:rowOff>
    </xdr:to>
    <xdr:sp macro="" textlink="">
      <xdr:nvSpPr>
        <xdr:cNvPr id="539" name="楕円 538">
          <a:extLst>
            <a:ext uri="{FF2B5EF4-FFF2-40B4-BE49-F238E27FC236}">
              <a16:creationId xmlns:a16="http://schemas.microsoft.com/office/drawing/2014/main" id="{317B3E70-5678-4A03-951D-B5989F4D6624}"/>
            </a:ext>
          </a:extLst>
        </xdr:cNvPr>
        <xdr:cNvSpPr/>
      </xdr:nvSpPr>
      <xdr:spPr>
        <a:xfrm>
          <a:off x="13093700" y="6337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113665</xdr:rowOff>
    </xdr:from>
    <xdr:to>
      <xdr:col>81</xdr:col>
      <xdr:colOff>50800</xdr:colOff>
      <xdr:row>38</xdr:row>
      <xdr:rowOff>151130</xdr:rowOff>
    </xdr:to>
    <xdr:cxnSp macro="">
      <xdr:nvCxnSpPr>
        <xdr:cNvPr id="540" name="直線コネクタ 539">
          <a:extLst>
            <a:ext uri="{FF2B5EF4-FFF2-40B4-BE49-F238E27FC236}">
              <a16:creationId xmlns:a16="http://schemas.microsoft.com/office/drawing/2014/main" id="{6859622C-28F1-4C7E-A32F-627163CC04E0}"/>
            </a:ext>
          </a:extLst>
        </xdr:cNvPr>
        <xdr:cNvCxnSpPr/>
      </xdr:nvCxnSpPr>
      <xdr:spPr>
        <a:xfrm>
          <a:off x="13144500" y="6387465"/>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17780</xdr:rowOff>
    </xdr:from>
    <xdr:to>
      <xdr:col>72</xdr:col>
      <xdr:colOff>38100</xdr:colOff>
      <xdr:row>38</xdr:row>
      <xdr:rowOff>118745</xdr:rowOff>
    </xdr:to>
    <xdr:sp macro="" textlink="">
      <xdr:nvSpPr>
        <xdr:cNvPr id="541" name="楕円 540">
          <a:extLst>
            <a:ext uri="{FF2B5EF4-FFF2-40B4-BE49-F238E27FC236}">
              <a16:creationId xmlns:a16="http://schemas.microsoft.com/office/drawing/2014/main" id="{A81FD8BC-4128-466D-B68A-1C1F776391D4}"/>
            </a:ext>
          </a:extLst>
        </xdr:cNvPr>
        <xdr:cNvSpPr/>
      </xdr:nvSpPr>
      <xdr:spPr>
        <a:xfrm>
          <a:off x="12299950" y="629158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67945</xdr:rowOff>
    </xdr:from>
    <xdr:to>
      <xdr:col>76</xdr:col>
      <xdr:colOff>114300</xdr:colOff>
      <xdr:row>38</xdr:row>
      <xdr:rowOff>113665</xdr:rowOff>
    </xdr:to>
    <xdr:cxnSp macro="">
      <xdr:nvCxnSpPr>
        <xdr:cNvPr id="542" name="直線コネクタ 541">
          <a:extLst>
            <a:ext uri="{FF2B5EF4-FFF2-40B4-BE49-F238E27FC236}">
              <a16:creationId xmlns:a16="http://schemas.microsoft.com/office/drawing/2014/main" id="{C55049A6-BDD8-411A-8C8F-89D225F887DB}"/>
            </a:ext>
          </a:extLst>
        </xdr:cNvPr>
        <xdr:cNvCxnSpPr/>
      </xdr:nvCxnSpPr>
      <xdr:spPr>
        <a:xfrm>
          <a:off x="12344400" y="6341745"/>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141605</xdr:rowOff>
    </xdr:from>
    <xdr:to>
      <xdr:col>67</xdr:col>
      <xdr:colOff>101600</xdr:colOff>
      <xdr:row>38</xdr:row>
      <xdr:rowOff>71755</xdr:rowOff>
    </xdr:to>
    <xdr:sp macro="" textlink="">
      <xdr:nvSpPr>
        <xdr:cNvPr id="543" name="楕円 542">
          <a:extLst>
            <a:ext uri="{FF2B5EF4-FFF2-40B4-BE49-F238E27FC236}">
              <a16:creationId xmlns:a16="http://schemas.microsoft.com/office/drawing/2014/main" id="{571C4AC4-C19B-4938-90F0-24F10F6A8380}"/>
            </a:ext>
          </a:extLst>
        </xdr:cNvPr>
        <xdr:cNvSpPr/>
      </xdr:nvSpPr>
      <xdr:spPr>
        <a:xfrm>
          <a:off x="11487150" y="62503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20955</xdr:rowOff>
    </xdr:from>
    <xdr:to>
      <xdr:col>71</xdr:col>
      <xdr:colOff>177800</xdr:colOff>
      <xdr:row>38</xdr:row>
      <xdr:rowOff>67945</xdr:rowOff>
    </xdr:to>
    <xdr:cxnSp macro="">
      <xdr:nvCxnSpPr>
        <xdr:cNvPr id="544" name="直線コネクタ 543">
          <a:extLst>
            <a:ext uri="{FF2B5EF4-FFF2-40B4-BE49-F238E27FC236}">
              <a16:creationId xmlns:a16="http://schemas.microsoft.com/office/drawing/2014/main" id="{945A33BF-4A3C-456E-AEA2-7AF1D49C2C19}"/>
            </a:ext>
          </a:extLst>
        </xdr:cNvPr>
        <xdr:cNvCxnSpPr/>
      </xdr:nvCxnSpPr>
      <xdr:spPr>
        <a:xfrm>
          <a:off x="11537950" y="6294755"/>
          <a:ext cx="8064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39</xdr:row>
      <xdr:rowOff>23495</xdr:rowOff>
    </xdr:from>
    <xdr:ext cx="405130" cy="259080"/>
    <xdr:sp macro="" textlink="">
      <xdr:nvSpPr>
        <xdr:cNvPr id="545" name="n_1aveValue【一般廃棄物処理施設】&#10;有形固定資産減価償却率">
          <a:extLst>
            <a:ext uri="{FF2B5EF4-FFF2-40B4-BE49-F238E27FC236}">
              <a16:creationId xmlns:a16="http://schemas.microsoft.com/office/drawing/2014/main" id="{300D51C5-90FE-472D-89A0-8704F4BAC09D}"/>
            </a:ext>
          </a:extLst>
        </xdr:cNvPr>
        <xdr:cNvSpPr txBox="1"/>
      </xdr:nvSpPr>
      <xdr:spPr>
        <a:xfrm>
          <a:off x="13742035" y="6462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168910</xdr:rowOff>
    </xdr:from>
    <xdr:ext cx="401320" cy="255270"/>
    <xdr:sp macro="" textlink="">
      <xdr:nvSpPr>
        <xdr:cNvPr id="546" name="n_2aveValue【一般廃棄物処理施設】&#10;有形固定資産減価償却率">
          <a:extLst>
            <a:ext uri="{FF2B5EF4-FFF2-40B4-BE49-F238E27FC236}">
              <a16:creationId xmlns:a16="http://schemas.microsoft.com/office/drawing/2014/main" id="{5855A425-CFC6-48D0-81EC-59425E550C79}"/>
            </a:ext>
          </a:extLst>
        </xdr:cNvPr>
        <xdr:cNvSpPr txBox="1"/>
      </xdr:nvSpPr>
      <xdr:spPr>
        <a:xfrm>
          <a:off x="12960985" y="64363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39</xdr:row>
      <xdr:rowOff>34925</xdr:rowOff>
    </xdr:from>
    <xdr:ext cx="401320" cy="259080"/>
    <xdr:sp macro="" textlink="">
      <xdr:nvSpPr>
        <xdr:cNvPr id="547" name="n_3aveValue【一般廃棄物処理施設】&#10;有形固定資産減価償却率">
          <a:extLst>
            <a:ext uri="{FF2B5EF4-FFF2-40B4-BE49-F238E27FC236}">
              <a16:creationId xmlns:a16="http://schemas.microsoft.com/office/drawing/2014/main" id="{A06641DC-AAC8-41F6-BCB7-84EBBF7B0FE0}"/>
            </a:ext>
          </a:extLst>
        </xdr:cNvPr>
        <xdr:cNvSpPr txBox="1"/>
      </xdr:nvSpPr>
      <xdr:spPr>
        <a:xfrm>
          <a:off x="12167235" y="64738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39</xdr:row>
      <xdr:rowOff>38100</xdr:rowOff>
    </xdr:from>
    <xdr:ext cx="401320" cy="259080"/>
    <xdr:sp macro="" textlink="">
      <xdr:nvSpPr>
        <xdr:cNvPr id="548" name="n_4aveValue【一般廃棄物処理施設】&#10;有形固定資産減価償却率">
          <a:extLst>
            <a:ext uri="{FF2B5EF4-FFF2-40B4-BE49-F238E27FC236}">
              <a16:creationId xmlns:a16="http://schemas.microsoft.com/office/drawing/2014/main" id="{5624368A-A0BE-45AA-A32C-C396ED6AE197}"/>
            </a:ext>
          </a:extLst>
        </xdr:cNvPr>
        <xdr:cNvSpPr txBox="1"/>
      </xdr:nvSpPr>
      <xdr:spPr>
        <a:xfrm>
          <a:off x="11354435" y="64770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37</xdr:row>
      <xdr:rowOff>46990</xdr:rowOff>
    </xdr:from>
    <xdr:ext cx="405130" cy="259080"/>
    <xdr:sp macro="" textlink="">
      <xdr:nvSpPr>
        <xdr:cNvPr id="549" name="n_1mainValue【一般廃棄物処理施設】&#10;有形固定資産減価償却率">
          <a:extLst>
            <a:ext uri="{FF2B5EF4-FFF2-40B4-BE49-F238E27FC236}">
              <a16:creationId xmlns:a16="http://schemas.microsoft.com/office/drawing/2014/main" id="{242F838F-D734-40FC-B60C-0B71EFB15589}"/>
            </a:ext>
          </a:extLst>
        </xdr:cNvPr>
        <xdr:cNvSpPr txBox="1"/>
      </xdr:nvSpPr>
      <xdr:spPr>
        <a:xfrm>
          <a:off x="13742035" y="6155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37</xdr:row>
      <xdr:rowOff>9525</xdr:rowOff>
    </xdr:from>
    <xdr:ext cx="401320" cy="255270"/>
    <xdr:sp macro="" textlink="">
      <xdr:nvSpPr>
        <xdr:cNvPr id="550" name="n_2mainValue【一般廃棄物処理施設】&#10;有形固定資産減価償却率">
          <a:extLst>
            <a:ext uri="{FF2B5EF4-FFF2-40B4-BE49-F238E27FC236}">
              <a16:creationId xmlns:a16="http://schemas.microsoft.com/office/drawing/2014/main" id="{FB487290-AE87-4E28-A922-D576CD203A39}"/>
            </a:ext>
          </a:extLst>
        </xdr:cNvPr>
        <xdr:cNvSpPr txBox="1"/>
      </xdr:nvSpPr>
      <xdr:spPr>
        <a:xfrm>
          <a:off x="12960985" y="611822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36</xdr:row>
      <xdr:rowOff>135255</xdr:rowOff>
    </xdr:from>
    <xdr:ext cx="401320" cy="255270"/>
    <xdr:sp macro="" textlink="">
      <xdr:nvSpPr>
        <xdr:cNvPr id="551" name="n_3mainValue【一般廃棄物処理施設】&#10;有形固定資産減価償却率">
          <a:extLst>
            <a:ext uri="{FF2B5EF4-FFF2-40B4-BE49-F238E27FC236}">
              <a16:creationId xmlns:a16="http://schemas.microsoft.com/office/drawing/2014/main" id="{107E8BE4-42A7-45FE-B35F-32A72C6C1C14}"/>
            </a:ext>
          </a:extLst>
        </xdr:cNvPr>
        <xdr:cNvSpPr txBox="1"/>
      </xdr:nvSpPr>
      <xdr:spPr>
        <a:xfrm>
          <a:off x="12167235" y="60788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88265</xdr:rowOff>
    </xdr:from>
    <xdr:ext cx="401320" cy="255270"/>
    <xdr:sp macro="" textlink="">
      <xdr:nvSpPr>
        <xdr:cNvPr id="552" name="n_4mainValue【一般廃棄物処理施設】&#10;有形固定資産減価償却率">
          <a:extLst>
            <a:ext uri="{FF2B5EF4-FFF2-40B4-BE49-F238E27FC236}">
              <a16:creationId xmlns:a16="http://schemas.microsoft.com/office/drawing/2014/main" id="{B38D33DE-71B0-4C4A-B46B-67F1634AAC47}"/>
            </a:ext>
          </a:extLst>
        </xdr:cNvPr>
        <xdr:cNvSpPr txBox="1"/>
      </xdr:nvSpPr>
      <xdr:spPr>
        <a:xfrm>
          <a:off x="11354435" y="60318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5F09F3DD-5705-4610-9866-14D24869A4F7}"/>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67B4AD1E-6805-4ED0-92AE-230BB0861656}"/>
            </a:ext>
          </a:extLst>
        </xdr:cNvPr>
        <xdr:cNvSpPr/>
      </xdr:nvSpPr>
      <xdr:spPr>
        <a:xfrm>
          <a:off x="16586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D977369B-1B1D-4990-A5A6-601D775A96E1}"/>
            </a:ext>
          </a:extLst>
        </xdr:cNvPr>
        <xdr:cNvSpPr/>
      </xdr:nvSpPr>
      <xdr:spPr>
        <a:xfrm>
          <a:off x="16586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F0E3CDD2-6B3A-4F8F-AAD6-FE80869744ED}"/>
            </a:ext>
          </a:extLst>
        </xdr:cNvPr>
        <xdr:cNvSpPr/>
      </xdr:nvSpPr>
      <xdr:spPr>
        <a:xfrm>
          <a:off x="174879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954C6D5D-4AF9-43F2-A22C-DD0F299FCF60}"/>
            </a:ext>
          </a:extLst>
        </xdr:cNvPr>
        <xdr:cNvSpPr/>
      </xdr:nvSpPr>
      <xdr:spPr>
        <a:xfrm>
          <a:off x="174879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E9D2244F-15B5-4A2F-AC96-47CC0E6B1FF4}"/>
            </a:ext>
          </a:extLst>
        </xdr:cNvPr>
        <xdr:cNvSpPr/>
      </xdr:nvSpPr>
      <xdr:spPr>
        <a:xfrm>
          <a:off x="185166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421D1729-D361-4CBF-BA3E-024A85A93FFB}"/>
            </a:ext>
          </a:extLst>
        </xdr:cNvPr>
        <xdr:cNvSpPr/>
      </xdr:nvSpPr>
      <xdr:spPr>
        <a:xfrm>
          <a:off x="185166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120,604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72CCCEF4-0D9B-4FA4-8FC7-A780242BEF5B}"/>
            </a:ext>
          </a:extLst>
        </xdr:cNvPr>
        <xdr:cNvSpPr/>
      </xdr:nvSpPr>
      <xdr:spPr>
        <a:xfrm>
          <a:off x="164592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075" cy="225425"/>
    <xdr:sp macro="" textlink="">
      <xdr:nvSpPr>
        <xdr:cNvPr id="561" name="テキスト ボックス 560">
          <a:extLst>
            <a:ext uri="{FF2B5EF4-FFF2-40B4-BE49-F238E27FC236}">
              <a16:creationId xmlns:a16="http://schemas.microsoft.com/office/drawing/2014/main" id="{9797803F-66E7-4774-AB29-EE5F701BCA0F}"/>
            </a:ext>
          </a:extLst>
        </xdr:cNvPr>
        <xdr:cNvSpPr txBox="1"/>
      </xdr:nvSpPr>
      <xdr:spPr>
        <a:xfrm>
          <a:off x="16440150" y="49530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F7E6C1C-FD09-4FD3-B02B-4CABF730270A}"/>
            </a:ext>
          </a:extLst>
        </xdr:cNvPr>
        <xdr:cNvCxnSpPr/>
      </xdr:nvCxnSpPr>
      <xdr:spPr>
        <a:xfrm>
          <a:off x="164592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9F48CDC2-B83E-45DB-82C7-9A743FA9C4F2}"/>
            </a:ext>
          </a:extLst>
        </xdr:cNvPr>
        <xdr:cNvCxnSpPr/>
      </xdr:nvCxnSpPr>
      <xdr:spPr>
        <a:xfrm>
          <a:off x="16459200" y="6972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5110" cy="259080"/>
    <xdr:sp macro="" textlink="">
      <xdr:nvSpPr>
        <xdr:cNvPr id="564" name="テキスト ボックス 563">
          <a:extLst>
            <a:ext uri="{FF2B5EF4-FFF2-40B4-BE49-F238E27FC236}">
              <a16:creationId xmlns:a16="http://schemas.microsoft.com/office/drawing/2014/main" id="{FDDE8AE0-D9F3-4047-A1F8-4D6B8A1188DD}"/>
            </a:ext>
          </a:extLst>
        </xdr:cNvPr>
        <xdr:cNvSpPr txBox="1"/>
      </xdr:nvSpPr>
      <xdr:spPr>
        <a:xfrm>
          <a:off x="16248380" y="6836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1BC60649-76CF-4EAD-A6CE-21052BE52E6C}"/>
            </a:ext>
          </a:extLst>
        </xdr:cNvPr>
        <xdr:cNvCxnSpPr/>
      </xdr:nvCxnSpPr>
      <xdr:spPr>
        <a:xfrm>
          <a:off x="16459200" y="660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1820" cy="255270"/>
    <xdr:sp macro="" textlink="">
      <xdr:nvSpPr>
        <xdr:cNvPr id="566" name="テキスト ボックス 565">
          <a:extLst>
            <a:ext uri="{FF2B5EF4-FFF2-40B4-BE49-F238E27FC236}">
              <a16:creationId xmlns:a16="http://schemas.microsoft.com/office/drawing/2014/main" id="{A9839482-1BAC-4631-83A8-AC3002DBED63}"/>
            </a:ext>
          </a:extLst>
        </xdr:cNvPr>
        <xdr:cNvSpPr txBox="1"/>
      </xdr:nvSpPr>
      <xdr:spPr>
        <a:xfrm>
          <a:off x="15939770" y="646811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4C14C72D-1C4C-4580-832D-32BEA7040DBC}"/>
            </a:ext>
          </a:extLst>
        </xdr:cNvPr>
        <xdr:cNvCxnSpPr/>
      </xdr:nvCxnSpPr>
      <xdr:spPr>
        <a:xfrm>
          <a:off x="16459200" y="6242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1820" cy="259080"/>
    <xdr:sp macro="" textlink="">
      <xdr:nvSpPr>
        <xdr:cNvPr id="568" name="テキスト ボックス 567">
          <a:extLst>
            <a:ext uri="{FF2B5EF4-FFF2-40B4-BE49-F238E27FC236}">
              <a16:creationId xmlns:a16="http://schemas.microsoft.com/office/drawing/2014/main" id="{68DD8514-2E12-4FA3-BEC7-C6CFA7EE1302}"/>
            </a:ext>
          </a:extLst>
        </xdr:cNvPr>
        <xdr:cNvSpPr txBox="1"/>
      </xdr:nvSpPr>
      <xdr:spPr>
        <a:xfrm>
          <a:off x="15939770" y="61061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35622539-861F-4897-AFC5-1BCF4FAA7442}"/>
            </a:ext>
          </a:extLst>
        </xdr:cNvPr>
        <xdr:cNvCxnSpPr/>
      </xdr:nvCxnSpPr>
      <xdr:spPr>
        <a:xfrm>
          <a:off x="16459200" y="5873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1820" cy="259080"/>
    <xdr:sp macro="" textlink="">
      <xdr:nvSpPr>
        <xdr:cNvPr id="570" name="テキスト ボックス 569">
          <a:extLst>
            <a:ext uri="{FF2B5EF4-FFF2-40B4-BE49-F238E27FC236}">
              <a16:creationId xmlns:a16="http://schemas.microsoft.com/office/drawing/2014/main" id="{2A8A9B35-3E2D-4501-B7B2-14488845BA11}"/>
            </a:ext>
          </a:extLst>
        </xdr:cNvPr>
        <xdr:cNvSpPr txBox="1"/>
      </xdr:nvSpPr>
      <xdr:spPr>
        <a:xfrm>
          <a:off x="15939770" y="57378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E5552E4E-D1C0-448C-A66A-20A5EB8FF73A}"/>
            </a:ext>
          </a:extLst>
        </xdr:cNvPr>
        <xdr:cNvCxnSpPr/>
      </xdr:nvCxnSpPr>
      <xdr:spPr>
        <a:xfrm>
          <a:off x="16459200" y="5505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1820" cy="255270"/>
    <xdr:sp macro="" textlink="">
      <xdr:nvSpPr>
        <xdr:cNvPr id="572" name="テキスト ボックス 571">
          <a:extLst>
            <a:ext uri="{FF2B5EF4-FFF2-40B4-BE49-F238E27FC236}">
              <a16:creationId xmlns:a16="http://schemas.microsoft.com/office/drawing/2014/main" id="{E111A7BD-7A91-44AD-B326-6409D1534412}"/>
            </a:ext>
          </a:extLst>
        </xdr:cNvPr>
        <xdr:cNvSpPr txBox="1"/>
      </xdr:nvSpPr>
      <xdr:spPr>
        <a:xfrm>
          <a:off x="15939770" y="53695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7AEAF754-44FE-4073-86A7-222087AFA978}"/>
            </a:ext>
          </a:extLst>
        </xdr:cNvPr>
        <xdr:cNvCxnSpPr/>
      </xdr:nvCxnSpPr>
      <xdr:spPr>
        <a:xfrm>
          <a:off x="164592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1820" cy="259080"/>
    <xdr:sp macro="" textlink="">
      <xdr:nvSpPr>
        <xdr:cNvPr id="574" name="テキスト ボックス 573">
          <a:extLst>
            <a:ext uri="{FF2B5EF4-FFF2-40B4-BE49-F238E27FC236}">
              <a16:creationId xmlns:a16="http://schemas.microsoft.com/office/drawing/2014/main" id="{62DEA2BE-E4F3-4C2C-8359-DB987437679C}"/>
            </a:ext>
          </a:extLst>
        </xdr:cNvPr>
        <xdr:cNvSpPr txBox="1"/>
      </xdr:nvSpPr>
      <xdr:spPr>
        <a:xfrm>
          <a:off x="15939770" y="50012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5CB59949-4AA8-42CA-9271-E232DA919F83}"/>
            </a:ext>
          </a:extLst>
        </xdr:cNvPr>
        <xdr:cNvSpPr/>
      </xdr:nvSpPr>
      <xdr:spPr>
        <a:xfrm>
          <a:off x="164592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77470</xdr:rowOff>
    </xdr:from>
    <xdr:to>
      <xdr:col>116</xdr:col>
      <xdr:colOff>62865</xdr:colOff>
      <xdr:row>42</xdr:row>
      <xdr:rowOff>36195</xdr:rowOff>
    </xdr:to>
    <xdr:cxnSp macro="">
      <xdr:nvCxnSpPr>
        <xdr:cNvPr id="576" name="直線コネクタ 575">
          <a:extLst>
            <a:ext uri="{FF2B5EF4-FFF2-40B4-BE49-F238E27FC236}">
              <a16:creationId xmlns:a16="http://schemas.microsoft.com/office/drawing/2014/main" id="{AFF3FBFC-C1F8-4F55-A6CA-F51E3A3E27B0}"/>
            </a:ext>
          </a:extLst>
        </xdr:cNvPr>
        <xdr:cNvCxnSpPr/>
      </xdr:nvCxnSpPr>
      <xdr:spPr>
        <a:xfrm flipV="1">
          <a:off x="19951065" y="5690870"/>
          <a:ext cx="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40640</xdr:rowOff>
    </xdr:from>
    <xdr:ext cx="378460" cy="255270"/>
    <xdr:sp macro="" textlink="">
      <xdr:nvSpPr>
        <xdr:cNvPr id="577" name="【一般廃棄物処理施設】&#10;一人当たり有形固定資産（償却資産）額最小値テキスト">
          <a:extLst>
            <a:ext uri="{FF2B5EF4-FFF2-40B4-BE49-F238E27FC236}">
              <a16:creationId xmlns:a16="http://schemas.microsoft.com/office/drawing/2014/main" id="{FB0496DC-C387-4A27-AACF-4DB5A7BA6F74}"/>
            </a:ext>
          </a:extLst>
        </xdr:cNvPr>
        <xdr:cNvSpPr txBox="1"/>
      </xdr:nvSpPr>
      <xdr:spPr>
        <a:xfrm>
          <a:off x="19989800" y="697484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36195</xdr:rowOff>
    </xdr:from>
    <xdr:to>
      <xdr:col>116</xdr:col>
      <xdr:colOff>152400</xdr:colOff>
      <xdr:row>42</xdr:row>
      <xdr:rowOff>36195</xdr:rowOff>
    </xdr:to>
    <xdr:cxnSp macro="">
      <xdr:nvCxnSpPr>
        <xdr:cNvPr id="578" name="直線コネクタ 577">
          <a:extLst>
            <a:ext uri="{FF2B5EF4-FFF2-40B4-BE49-F238E27FC236}">
              <a16:creationId xmlns:a16="http://schemas.microsoft.com/office/drawing/2014/main" id="{2A23A00E-6A4A-4F9B-82AE-5637FDA9990A}"/>
            </a:ext>
          </a:extLst>
        </xdr:cNvPr>
        <xdr:cNvCxnSpPr/>
      </xdr:nvCxnSpPr>
      <xdr:spPr>
        <a:xfrm>
          <a:off x="19881850" y="6970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24130</xdr:rowOff>
    </xdr:from>
    <xdr:ext cx="598805" cy="259080"/>
    <xdr:sp macro="" textlink="">
      <xdr:nvSpPr>
        <xdr:cNvPr id="579" name="【一般廃棄物処理施設】&#10;一人当たり有形固定資産（償却資産）額最大値テキスト">
          <a:extLst>
            <a:ext uri="{FF2B5EF4-FFF2-40B4-BE49-F238E27FC236}">
              <a16:creationId xmlns:a16="http://schemas.microsoft.com/office/drawing/2014/main" id="{EEFEAC00-1FA6-4E1C-8BB6-A22E4FB64F57}"/>
            </a:ext>
          </a:extLst>
        </xdr:cNvPr>
        <xdr:cNvSpPr txBox="1"/>
      </xdr:nvSpPr>
      <xdr:spPr>
        <a:xfrm>
          <a:off x="19989800" y="54724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77470</xdr:rowOff>
    </xdr:from>
    <xdr:to>
      <xdr:col>116</xdr:col>
      <xdr:colOff>152400</xdr:colOff>
      <xdr:row>34</xdr:row>
      <xdr:rowOff>77470</xdr:rowOff>
    </xdr:to>
    <xdr:cxnSp macro="">
      <xdr:nvCxnSpPr>
        <xdr:cNvPr id="580" name="直線コネクタ 579">
          <a:extLst>
            <a:ext uri="{FF2B5EF4-FFF2-40B4-BE49-F238E27FC236}">
              <a16:creationId xmlns:a16="http://schemas.microsoft.com/office/drawing/2014/main" id="{1BB04BF4-8889-40A6-8558-0F9A1D120A58}"/>
            </a:ext>
          </a:extLst>
        </xdr:cNvPr>
        <xdr:cNvCxnSpPr/>
      </xdr:nvCxnSpPr>
      <xdr:spPr>
        <a:xfrm>
          <a:off x="19881850" y="5690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162560</xdr:rowOff>
    </xdr:from>
    <xdr:ext cx="534670" cy="259080"/>
    <xdr:sp macro="" textlink="">
      <xdr:nvSpPr>
        <xdr:cNvPr id="581" name="【一般廃棄物処理施設】&#10;一人当たり有形固定資産（償却資産）額平均値テキスト">
          <a:extLst>
            <a:ext uri="{FF2B5EF4-FFF2-40B4-BE49-F238E27FC236}">
              <a16:creationId xmlns:a16="http://schemas.microsoft.com/office/drawing/2014/main" id="{72881B19-1187-4B19-B201-00C18EE3AE93}"/>
            </a:ext>
          </a:extLst>
        </xdr:cNvPr>
        <xdr:cNvSpPr txBox="1"/>
      </xdr:nvSpPr>
      <xdr:spPr>
        <a:xfrm>
          <a:off x="19989800" y="6436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139700</xdr:rowOff>
    </xdr:from>
    <xdr:to>
      <xdr:col>116</xdr:col>
      <xdr:colOff>114300</xdr:colOff>
      <xdr:row>40</xdr:row>
      <xdr:rowOff>69850</xdr:rowOff>
    </xdr:to>
    <xdr:sp macro="" textlink="">
      <xdr:nvSpPr>
        <xdr:cNvPr id="582" name="フローチャート: 判断 581">
          <a:extLst>
            <a:ext uri="{FF2B5EF4-FFF2-40B4-BE49-F238E27FC236}">
              <a16:creationId xmlns:a16="http://schemas.microsoft.com/office/drawing/2014/main" id="{CAB59AF0-5A44-411E-B959-12D634CBFB44}"/>
            </a:ext>
          </a:extLst>
        </xdr:cNvPr>
        <xdr:cNvSpPr/>
      </xdr:nvSpPr>
      <xdr:spPr>
        <a:xfrm>
          <a:off x="19900900" y="65786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144780</xdr:rowOff>
    </xdr:from>
    <xdr:to>
      <xdr:col>112</xdr:col>
      <xdr:colOff>38100</xdr:colOff>
      <xdr:row>40</xdr:row>
      <xdr:rowOff>74930</xdr:rowOff>
    </xdr:to>
    <xdr:sp macro="" textlink="">
      <xdr:nvSpPr>
        <xdr:cNvPr id="583" name="フローチャート: 判断 582">
          <a:extLst>
            <a:ext uri="{FF2B5EF4-FFF2-40B4-BE49-F238E27FC236}">
              <a16:creationId xmlns:a16="http://schemas.microsoft.com/office/drawing/2014/main" id="{814FFFBC-1042-488B-B075-E2D5FFD309CB}"/>
            </a:ext>
          </a:extLst>
        </xdr:cNvPr>
        <xdr:cNvSpPr/>
      </xdr:nvSpPr>
      <xdr:spPr>
        <a:xfrm>
          <a:off x="19157950" y="6583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145415</xdr:rowOff>
    </xdr:from>
    <xdr:to>
      <xdr:col>107</xdr:col>
      <xdr:colOff>101600</xdr:colOff>
      <xdr:row>40</xdr:row>
      <xdr:rowOff>75565</xdr:rowOff>
    </xdr:to>
    <xdr:sp macro="" textlink="">
      <xdr:nvSpPr>
        <xdr:cNvPr id="584" name="フローチャート: 判断 583">
          <a:extLst>
            <a:ext uri="{FF2B5EF4-FFF2-40B4-BE49-F238E27FC236}">
              <a16:creationId xmlns:a16="http://schemas.microsoft.com/office/drawing/2014/main" id="{3B117ADF-B7C0-4CDA-9950-21A880658C1B}"/>
            </a:ext>
          </a:extLst>
        </xdr:cNvPr>
        <xdr:cNvSpPr/>
      </xdr:nvSpPr>
      <xdr:spPr>
        <a:xfrm>
          <a:off x="18345150" y="6584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585" name="フローチャート: 判断 584">
          <a:extLst>
            <a:ext uri="{FF2B5EF4-FFF2-40B4-BE49-F238E27FC236}">
              <a16:creationId xmlns:a16="http://schemas.microsoft.com/office/drawing/2014/main" id="{DFC8FA0F-C03D-4BEF-9480-D24383A32B7C}"/>
            </a:ext>
          </a:extLst>
        </xdr:cNvPr>
        <xdr:cNvSpPr/>
      </xdr:nvSpPr>
      <xdr:spPr>
        <a:xfrm>
          <a:off x="175514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153035</xdr:rowOff>
    </xdr:from>
    <xdr:to>
      <xdr:col>98</xdr:col>
      <xdr:colOff>38100</xdr:colOff>
      <xdr:row>40</xdr:row>
      <xdr:rowOff>83185</xdr:rowOff>
    </xdr:to>
    <xdr:sp macro="" textlink="">
      <xdr:nvSpPr>
        <xdr:cNvPr id="586" name="フローチャート: 判断 585">
          <a:extLst>
            <a:ext uri="{FF2B5EF4-FFF2-40B4-BE49-F238E27FC236}">
              <a16:creationId xmlns:a16="http://schemas.microsoft.com/office/drawing/2014/main" id="{28E3A499-916E-4FB7-AF45-05928984887B}"/>
            </a:ext>
          </a:extLst>
        </xdr:cNvPr>
        <xdr:cNvSpPr/>
      </xdr:nvSpPr>
      <xdr:spPr>
        <a:xfrm>
          <a:off x="16757650" y="65919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FD3FA8AC-7CC4-4095-BE16-2FBC52E1839D}"/>
            </a:ext>
          </a:extLst>
        </xdr:cNvPr>
        <xdr:cNvSpPr txBox="1"/>
      </xdr:nvSpPr>
      <xdr:spPr>
        <a:xfrm>
          <a:off x="19780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60422849-FDBA-4082-A9CB-59668F3B2DF0}"/>
            </a:ext>
          </a:extLst>
        </xdr:cNvPr>
        <xdr:cNvSpPr txBox="1"/>
      </xdr:nvSpPr>
      <xdr:spPr>
        <a:xfrm>
          <a:off x="19030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9" name="テキスト ボックス 588">
          <a:extLst>
            <a:ext uri="{FF2B5EF4-FFF2-40B4-BE49-F238E27FC236}">
              <a16:creationId xmlns:a16="http://schemas.microsoft.com/office/drawing/2014/main" id="{28EC7446-F5A7-4B09-8186-0E38ACD3D03E}"/>
            </a:ext>
          </a:extLst>
        </xdr:cNvPr>
        <xdr:cNvSpPr txBox="1"/>
      </xdr:nvSpPr>
      <xdr:spPr>
        <a:xfrm>
          <a:off x="18224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90" name="テキスト ボックス 589">
          <a:extLst>
            <a:ext uri="{FF2B5EF4-FFF2-40B4-BE49-F238E27FC236}">
              <a16:creationId xmlns:a16="http://schemas.microsoft.com/office/drawing/2014/main" id="{5FAD5BB9-9875-4CE1-BD34-B7E6E763DCA3}"/>
            </a:ext>
          </a:extLst>
        </xdr:cNvPr>
        <xdr:cNvSpPr txBox="1"/>
      </xdr:nvSpPr>
      <xdr:spPr>
        <a:xfrm>
          <a:off x="174307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91" name="テキスト ボックス 590">
          <a:extLst>
            <a:ext uri="{FF2B5EF4-FFF2-40B4-BE49-F238E27FC236}">
              <a16:creationId xmlns:a16="http://schemas.microsoft.com/office/drawing/2014/main" id="{D090C1A6-1434-4711-9171-30BF4925CD75}"/>
            </a:ext>
          </a:extLst>
        </xdr:cNvPr>
        <xdr:cNvSpPr txBox="1"/>
      </xdr:nvSpPr>
      <xdr:spPr>
        <a:xfrm>
          <a:off x="166306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25400</xdr:rowOff>
    </xdr:from>
    <xdr:to>
      <xdr:col>116</xdr:col>
      <xdr:colOff>114300</xdr:colOff>
      <xdr:row>41</xdr:row>
      <xdr:rowOff>127000</xdr:rowOff>
    </xdr:to>
    <xdr:sp macro="" textlink="">
      <xdr:nvSpPr>
        <xdr:cNvPr id="592" name="楕円 591">
          <a:extLst>
            <a:ext uri="{FF2B5EF4-FFF2-40B4-BE49-F238E27FC236}">
              <a16:creationId xmlns:a16="http://schemas.microsoft.com/office/drawing/2014/main" id="{9EDEEA4A-8DAC-4E38-88F3-688C6FEAE6D1}"/>
            </a:ext>
          </a:extLst>
        </xdr:cNvPr>
        <xdr:cNvSpPr/>
      </xdr:nvSpPr>
      <xdr:spPr>
        <a:xfrm>
          <a:off x="199009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3810</xdr:rowOff>
    </xdr:from>
    <xdr:ext cx="534670" cy="259080"/>
    <xdr:sp macro="" textlink="">
      <xdr:nvSpPr>
        <xdr:cNvPr id="593" name="【一般廃棄物処理施設】&#10;一人当たり有形固定資産（償却資産）額該当値テキスト">
          <a:extLst>
            <a:ext uri="{FF2B5EF4-FFF2-40B4-BE49-F238E27FC236}">
              <a16:creationId xmlns:a16="http://schemas.microsoft.com/office/drawing/2014/main" id="{7FF89DA5-DEC9-40CA-83C9-A0D8F994EF05}"/>
            </a:ext>
          </a:extLst>
        </xdr:cNvPr>
        <xdr:cNvSpPr txBox="1"/>
      </xdr:nvSpPr>
      <xdr:spPr>
        <a:xfrm>
          <a:off x="19989800" y="677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35,015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31115</xdr:rowOff>
    </xdr:from>
    <xdr:to>
      <xdr:col>112</xdr:col>
      <xdr:colOff>38100</xdr:colOff>
      <xdr:row>41</xdr:row>
      <xdr:rowOff>132715</xdr:rowOff>
    </xdr:to>
    <xdr:sp macro="" textlink="">
      <xdr:nvSpPr>
        <xdr:cNvPr id="594" name="楕円 593">
          <a:extLst>
            <a:ext uri="{FF2B5EF4-FFF2-40B4-BE49-F238E27FC236}">
              <a16:creationId xmlns:a16="http://schemas.microsoft.com/office/drawing/2014/main" id="{049E7D69-812C-4A2B-AC17-4340DC38B4D3}"/>
            </a:ext>
          </a:extLst>
        </xdr:cNvPr>
        <xdr:cNvSpPr/>
      </xdr:nvSpPr>
      <xdr:spPr>
        <a:xfrm>
          <a:off x="19157950" y="68002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76200</xdr:rowOff>
    </xdr:from>
    <xdr:to>
      <xdr:col>116</xdr:col>
      <xdr:colOff>63500</xdr:colOff>
      <xdr:row>41</xdr:row>
      <xdr:rowOff>81915</xdr:rowOff>
    </xdr:to>
    <xdr:cxnSp macro="">
      <xdr:nvCxnSpPr>
        <xdr:cNvPr id="595" name="直線コネクタ 594">
          <a:extLst>
            <a:ext uri="{FF2B5EF4-FFF2-40B4-BE49-F238E27FC236}">
              <a16:creationId xmlns:a16="http://schemas.microsoft.com/office/drawing/2014/main" id="{0469A6A5-040D-400D-B137-06E9BDBE8278}"/>
            </a:ext>
          </a:extLst>
        </xdr:cNvPr>
        <xdr:cNvCxnSpPr/>
      </xdr:nvCxnSpPr>
      <xdr:spPr>
        <a:xfrm flipV="1">
          <a:off x="19202400" y="6845300"/>
          <a:ext cx="7493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32385</xdr:rowOff>
    </xdr:from>
    <xdr:to>
      <xdr:col>107</xdr:col>
      <xdr:colOff>101600</xdr:colOff>
      <xdr:row>41</xdr:row>
      <xdr:rowOff>133985</xdr:rowOff>
    </xdr:to>
    <xdr:sp macro="" textlink="">
      <xdr:nvSpPr>
        <xdr:cNvPr id="596" name="楕円 595">
          <a:extLst>
            <a:ext uri="{FF2B5EF4-FFF2-40B4-BE49-F238E27FC236}">
              <a16:creationId xmlns:a16="http://schemas.microsoft.com/office/drawing/2014/main" id="{1DE7BD54-7550-494D-924D-9620FA59F870}"/>
            </a:ext>
          </a:extLst>
        </xdr:cNvPr>
        <xdr:cNvSpPr/>
      </xdr:nvSpPr>
      <xdr:spPr>
        <a:xfrm>
          <a:off x="18345150" y="6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81915</xdr:rowOff>
    </xdr:from>
    <xdr:to>
      <xdr:col>111</xdr:col>
      <xdr:colOff>177800</xdr:colOff>
      <xdr:row>41</xdr:row>
      <xdr:rowOff>83185</xdr:rowOff>
    </xdr:to>
    <xdr:cxnSp macro="">
      <xdr:nvCxnSpPr>
        <xdr:cNvPr id="597" name="直線コネクタ 596">
          <a:extLst>
            <a:ext uri="{FF2B5EF4-FFF2-40B4-BE49-F238E27FC236}">
              <a16:creationId xmlns:a16="http://schemas.microsoft.com/office/drawing/2014/main" id="{A58E54A3-86F9-45A8-9FDD-B41F07659CD6}"/>
            </a:ext>
          </a:extLst>
        </xdr:cNvPr>
        <xdr:cNvCxnSpPr/>
      </xdr:nvCxnSpPr>
      <xdr:spPr>
        <a:xfrm flipV="1">
          <a:off x="18395950" y="6851015"/>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33655</xdr:rowOff>
    </xdr:from>
    <xdr:to>
      <xdr:col>102</xdr:col>
      <xdr:colOff>165100</xdr:colOff>
      <xdr:row>41</xdr:row>
      <xdr:rowOff>135255</xdr:rowOff>
    </xdr:to>
    <xdr:sp macro="" textlink="">
      <xdr:nvSpPr>
        <xdr:cNvPr id="598" name="楕円 597">
          <a:extLst>
            <a:ext uri="{FF2B5EF4-FFF2-40B4-BE49-F238E27FC236}">
              <a16:creationId xmlns:a16="http://schemas.microsoft.com/office/drawing/2014/main" id="{DC1A5761-8159-4642-A0BA-C1D3309DF533}"/>
            </a:ext>
          </a:extLst>
        </xdr:cNvPr>
        <xdr:cNvSpPr/>
      </xdr:nvSpPr>
      <xdr:spPr>
        <a:xfrm>
          <a:off x="17551400" y="680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83185</xdr:rowOff>
    </xdr:from>
    <xdr:to>
      <xdr:col>107</xdr:col>
      <xdr:colOff>50800</xdr:colOff>
      <xdr:row>41</xdr:row>
      <xdr:rowOff>84455</xdr:rowOff>
    </xdr:to>
    <xdr:cxnSp macro="">
      <xdr:nvCxnSpPr>
        <xdr:cNvPr id="599" name="直線コネクタ 598">
          <a:extLst>
            <a:ext uri="{FF2B5EF4-FFF2-40B4-BE49-F238E27FC236}">
              <a16:creationId xmlns:a16="http://schemas.microsoft.com/office/drawing/2014/main" id="{1BC7F608-4490-43A4-871A-3B4326E9D8FB}"/>
            </a:ext>
          </a:extLst>
        </xdr:cNvPr>
        <xdr:cNvCxnSpPr/>
      </xdr:nvCxnSpPr>
      <xdr:spPr>
        <a:xfrm flipV="1">
          <a:off x="17602200" y="685228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34925</xdr:rowOff>
    </xdr:from>
    <xdr:to>
      <xdr:col>98</xdr:col>
      <xdr:colOff>38100</xdr:colOff>
      <xdr:row>41</xdr:row>
      <xdr:rowOff>136525</xdr:rowOff>
    </xdr:to>
    <xdr:sp macro="" textlink="">
      <xdr:nvSpPr>
        <xdr:cNvPr id="600" name="楕円 599">
          <a:extLst>
            <a:ext uri="{FF2B5EF4-FFF2-40B4-BE49-F238E27FC236}">
              <a16:creationId xmlns:a16="http://schemas.microsoft.com/office/drawing/2014/main" id="{D71F168C-F16C-4F3B-A151-804C5BC72205}"/>
            </a:ext>
          </a:extLst>
        </xdr:cNvPr>
        <xdr:cNvSpPr/>
      </xdr:nvSpPr>
      <xdr:spPr>
        <a:xfrm>
          <a:off x="16757650" y="68040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84455</xdr:rowOff>
    </xdr:from>
    <xdr:to>
      <xdr:col>102</xdr:col>
      <xdr:colOff>114300</xdr:colOff>
      <xdr:row>41</xdr:row>
      <xdr:rowOff>86360</xdr:rowOff>
    </xdr:to>
    <xdr:cxnSp macro="">
      <xdr:nvCxnSpPr>
        <xdr:cNvPr id="601" name="直線コネクタ 600">
          <a:extLst>
            <a:ext uri="{FF2B5EF4-FFF2-40B4-BE49-F238E27FC236}">
              <a16:creationId xmlns:a16="http://schemas.microsoft.com/office/drawing/2014/main" id="{B1DEBE5C-83CB-4B52-9CE8-5C4099EAC06A}"/>
            </a:ext>
          </a:extLst>
        </xdr:cNvPr>
        <xdr:cNvCxnSpPr/>
      </xdr:nvCxnSpPr>
      <xdr:spPr>
        <a:xfrm flipV="1">
          <a:off x="16802100" y="685355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38</xdr:row>
      <xdr:rowOff>91440</xdr:rowOff>
    </xdr:from>
    <xdr:ext cx="534670" cy="259080"/>
    <xdr:sp macro="" textlink="">
      <xdr:nvSpPr>
        <xdr:cNvPr id="602" name="n_1aveValue【一般廃棄物処理施設】&#10;一人当たり有形固定資産（償却資産）額">
          <a:extLst>
            <a:ext uri="{FF2B5EF4-FFF2-40B4-BE49-F238E27FC236}">
              <a16:creationId xmlns:a16="http://schemas.microsoft.com/office/drawing/2014/main" id="{FD8FE1CD-3DA7-45BF-8F97-BB118061831E}"/>
            </a:ext>
          </a:extLst>
        </xdr:cNvPr>
        <xdr:cNvSpPr txBox="1"/>
      </xdr:nvSpPr>
      <xdr:spPr>
        <a:xfrm>
          <a:off x="18947765" y="6365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38</xdr:row>
      <xdr:rowOff>92075</xdr:rowOff>
    </xdr:from>
    <xdr:ext cx="530860" cy="259080"/>
    <xdr:sp macro="" textlink="">
      <xdr:nvSpPr>
        <xdr:cNvPr id="603" name="n_2aveValue【一般廃棄物処理施設】&#10;一人当たり有形固定資産（償却資産）額">
          <a:extLst>
            <a:ext uri="{FF2B5EF4-FFF2-40B4-BE49-F238E27FC236}">
              <a16:creationId xmlns:a16="http://schemas.microsoft.com/office/drawing/2014/main" id="{B988D71A-83B9-47EA-8133-715EAD992343}"/>
            </a:ext>
          </a:extLst>
        </xdr:cNvPr>
        <xdr:cNvSpPr txBox="1"/>
      </xdr:nvSpPr>
      <xdr:spPr>
        <a:xfrm>
          <a:off x="18166715" y="63658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120650</xdr:rowOff>
    </xdr:from>
    <xdr:ext cx="530860" cy="255270"/>
    <xdr:sp macro="" textlink="">
      <xdr:nvSpPr>
        <xdr:cNvPr id="604" name="n_3aveValue【一般廃棄物処理施設】&#10;一人当たり有形固定資産（償却資産）額">
          <a:extLst>
            <a:ext uri="{FF2B5EF4-FFF2-40B4-BE49-F238E27FC236}">
              <a16:creationId xmlns:a16="http://schemas.microsoft.com/office/drawing/2014/main" id="{08F2ABA1-BFCA-4016-8348-3A2A7C5A71AC}"/>
            </a:ext>
          </a:extLst>
        </xdr:cNvPr>
        <xdr:cNvSpPr txBox="1"/>
      </xdr:nvSpPr>
      <xdr:spPr>
        <a:xfrm>
          <a:off x="17353915" y="63944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38</xdr:row>
      <xdr:rowOff>99695</xdr:rowOff>
    </xdr:from>
    <xdr:ext cx="530860" cy="255270"/>
    <xdr:sp macro="" textlink="">
      <xdr:nvSpPr>
        <xdr:cNvPr id="605" name="n_4aveValue【一般廃棄物処理施設】&#10;一人当たり有形固定資産（償却資産）額">
          <a:extLst>
            <a:ext uri="{FF2B5EF4-FFF2-40B4-BE49-F238E27FC236}">
              <a16:creationId xmlns:a16="http://schemas.microsoft.com/office/drawing/2014/main" id="{3C127952-4EC0-4097-A6C1-7FBDDCEA8A24}"/>
            </a:ext>
          </a:extLst>
        </xdr:cNvPr>
        <xdr:cNvSpPr txBox="1"/>
      </xdr:nvSpPr>
      <xdr:spPr>
        <a:xfrm>
          <a:off x="16560165" y="63734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123825</xdr:rowOff>
    </xdr:from>
    <xdr:ext cx="534670" cy="255270"/>
    <xdr:sp macro="" textlink="">
      <xdr:nvSpPr>
        <xdr:cNvPr id="606" name="n_1mainValue【一般廃棄物処理施設】&#10;一人当たり有形固定資産（償却資産）額">
          <a:extLst>
            <a:ext uri="{FF2B5EF4-FFF2-40B4-BE49-F238E27FC236}">
              <a16:creationId xmlns:a16="http://schemas.microsoft.com/office/drawing/2014/main" id="{F36FC74E-7054-48D2-94AB-E3F1288E6AB5}"/>
            </a:ext>
          </a:extLst>
        </xdr:cNvPr>
        <xdr:cNvSpPr txBox="1"/>
      </xdr:nvSpPr>
      <xdr:spPr>
        <a:xfrm>
          <a:off x="18947765" y="68929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33,570</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125095</xdr:rowOff>
    </xdr:from>
    <xdr:ext cx="530860" cy="258445"/>
    <xdr:sp macro="" textlink="">
      <xdr:nvSpPr>
        <xdr:cNvPr id="607" name="n_2mainValue【一般廃棄物処理施設】&#10;一人当たり有形固定資産（償却資産）額">
          <a:extLst>
            <a:ext uri="{FF2B5EF4-FFF2-40B4-BE49-F238E27FC236}">
              <a16:creationId xmlns:a16="http://schemas.microsoft.com/office/drawing/2014/main" id="{DA65EBEA-D7B7-4E91-83A4-8F44875C39FD}"/>
            </a:ext>
          </a:extLst>
        </xdr:cNvPr>
        <xdr:cNvSpPr txBox="1"/>
      </xdr:nvSpPr>
      <xdr:spPr>
        <a:xfrm>
          <a:off x="18166715" y="68941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33,237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126365</xdr:rowOff>
    </xdr:from>
    <xdr:ext cx="530860" cy="259080"/>
    <xdr:sp macro="" textlink="">
      <xdr:nvSpPr>
        <xdr:cNvPr id="608" name="n_3mainValue【一般廃棄物処理施設】&#10;一人当たり有形固定資産（償却資産）額">
          <a:extLst>
            <a:ext uri="{FF2B5EF4-FFF2-40B4-BE49-F238E27FC236}">
              <a16:creationId xmlns:a16="http://schemas.microsoft.com/office/drawing/2014/main" id="{74B58AA6-57EE-4522-B52E-3CED2DA4D9D6}"/>
            </a:ext>
          </a:extLst>
        </xdr:cNvPr>
        <xdr:cNvSpPr txBox="1"/>
      </xdr:nvSpPr>
      <xdr:spPr>
        <a:xfrm>
          <a:off x="17353915" y="68954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32,881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127635</xdr:rowOff>
    </xdr:from>
    <xdr:ext cx="530860" cy="259080"/>
    <xdr:sp macro="" textlink="">
      <xdr:nvSpPr>
        <xdr:cNvPr id="609" name="n_4mainValue【一般廃棄物処理施設】&#10;一人当たり有形固定資産（償却資産）額">
          <a:extLst>
            <a:ext uri="{FF2B5EF4-FFF2-40B4-BE49-F238E27FC236}">
              <a16:creationId xmlns:a16="http://schemas.microsoft.com/office/drawing/2014/main" id="{2A7AA67B-FCD9-439C-8223-7453E128DC53}"/>
            </a:ext>
          </a:extLst>
        </xdr:cNvPr>
        <xdr:cNvSpPr txBox="1"/>
      </xdr:nvSpPr>
      <xdr:spPr>
        <a:xfrm>
          <a:off x="16560165" y="68967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AAAA596-CD69-40F8-ACF1-233096D00093}"/>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EF247F14-26D1-4678-8D85-F219598D65B7}"/>
            </a:ext>
          </a:extLst>
        </xdr:cNvPr>
        <xdr:cNvSpPr/>
      </xdr:nvSpPr>
      <xdr:spPr>
        <a:xfrm>
          <a:off x="11315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F0F4A7BD-010F-4E29-A141-A0151A455B8D}"/>
            </a:ext>
          </a:extLst>
        </xdr:cNvPr>
        <xdr:cNvSpPr/>
      </xdr:nvSpPr>
      <xdr:spPr>
        <a:xfrm>
          <a:off x="11315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BCCB4C37-D56D-452F-9CF2-189B44C3B99F}"/>
            </a:ext>
          </a:extLst>
        </xdr:cNvPr>
        <xdr:cNvSpPr/>
      </xdr:nvSpPr>
      <xdr:spPr>
        <a:xfrm>
          <a:off x="122364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9C26EED3-E3BC-45E7-BF53-BE8D320D9860}"/>
            </a:ext>
          </a:extLst>
        </xdr:cNvPr>
        <xdr:cNvSpPr/>
      </xdr:nvSpPr>
      <xdr:spPr>
        <a:xfrm>
          <a:off x="122364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90E0E1C8-5C1B-45A9-9A53-5AC7D3EFBD48}"/>
            </a:ext>
          </a:extLst>
        </xdr:cNvPr>
        <xdr:cNvSpPr/>
      </xdr:nvSpPr>
      <xdr:spPr>
        <a:xfrm>
          <a:off x="132651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39F78635-8ABA-4BD0-ACBC-A4384B3C173C}"/>
            </a:ext>
          </a:extLst>
        </xdr:cNvPr>
        <xdr:cNvSpPr/>
      </xdr:nvSpPr>
      <xdr:spPr>
        <a:xfrm>
          <a:off x="132651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652A7C9D-27B5-4589-B183-B74AF733FFE4}"/>
            </a:ext>
          </a:extLst>
        </xdr:cNvPr>
        <xdr:cNvSpPr/>
      </xdr:nvSpPr>
      <xdr:spPr>
        <a:xfrm>
          <a:off x="1120775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4640" cy="225425"/>
    <xdr:sp macro="" textlink="">
      <xdr:nvSpPr>
        <xdr:cNvPr id="618" name="テキスト ボックス 617">
          <a:extLst>
            <a:ext uri="{FF2B5EF4-FFF2-40B4-BE49-F238E27FC236}">
              <a16:creationId xmlns:a16="http://schemas.microsoft.com/office/drawing/2014/main" id="{9F8FD82E-1BB3-4C23-A859-C633F0582E88}"/>
            </a:ext>
          </a:extLst>
        </xdr:cNvPr>
        <xdr:cNvSpPr txBox="1"/>
      </xdr:nvSpPr>
      <xdr:spPr>
        <a:xfrm>
          <a:off x="11169650" y="86233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C71E63B4-1156-4BC1-A35E-D72E3FF2E8BB}"/>
            </a:ext>
          </a:extLst>
        </xdr:cNvPr>
        <xdr:cNvCxnSpPr/>
      </xdr:nvCxnSpPr>
      <xdr:spPr>
        <a:xfrm>
          <a:off x="11207750" y="11010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3550" cy="255270"/>
    <xdr:sp macro="" textlink="">
      <xdr:nvSpPr>
        <xdr:cNvPr id="620" name="テキスト ボックス 619">
          <a:extLst>
            <a:ext uri="{FF2B5EF4-FFF2-40B4-BE49-F238E27FC236}">
              <a16:creationId xmlns:a16="http://schemas.microsoft.com/office/drawing/2014/main" id="{4ADAD20E-1D84-4E30-AA8C-FFD43D4EB82A}"/>
            </a:ext>
          </a:extLst>
        </xdr:cNvPr>
        <xdr:cNvSpPr txBox="1"/>
      </xdr:nvSpPr>
      <xdr:spPr>
        <a:xfrm>
          <a:off x="10797540" y="10875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621" name="直線コネクタ 620">
          <a:extLst>
            <a:ext uri="{FF2B5EF4-FFF2-40B4-BE49-F238E27FC236}">
              <a16:creationId xmlns:a16="http://schemas.microsoft.com/office/drawing/2014/main" id="{C37810A0-CDE4-4D76-95D7-A2E489C7B184}"/>
            </a:ext>
          </a:extLst>
        </xdr:cNvPr>
        <xdr:cNvCxnSpPr/>
      </xdr:nvCxnSpPr>
      <xdr:spPr>
        <a:xfrm>
          <a:off x="11207750" y="10697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3550" cy="259080"/>
    <xdr:sp macro="" textlink="">
      <xdr:nvSpPr>
        <xdr:cNvPr id="622" name="テキスト ボックス 621">
          <a:extLst>
            <a:ext uri="{FF2B5EF4-FFF2-40B4-BE49-F238E27FC236}">
              <a16:creationId xmlns:a16="http://schemas.microsoft.com/office/drawing/2014/main" id="{594F8FA3-6261-4BEE-A932-900DEEF904C0}"/>
            </a:ext>
          </a:extLst>
        </xdr:cNvPr>
        <xdr:cNvSpPr txBox="1"/>
      </xdr:nvSpPr>
      <xdr:spPr>
        <a:xfrm>
          <a:off x="10797540" y="105613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623" name="直線コネクタ 622">
          <a:extLst>
            <a:ext uri="{FF2B5EF4-FFF2-40B4-BE49-F238E27FC236}">
              <a16:creationId xmlns:a16="http://schemas.microsoft.com/office/drawing/2014/main" id="{1FD0D3C9-D4C0-43B1-9A84-08C6F4835C17}"/>
            </a:ext>
          </a:extLst>
        </xdr:cNvPr>
        <xdr:cNvCxnSpPr/>
      </xdr:nvCxnSpPr>
      <xdr:spPr>
        <a:xfrm>
          <a:off x="11207750" y="103828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624" name="テキスト ボックス 623">
          <a:extLst>
            <a:ext uri="{FF2B5EF4-FFF2-40B4-BE49-F238E27FC236}">
              <a16:creationId xmlns:a16="http://schemas.microsoft.com/office/drawing/2014/main" id="{C7C41414-7442-4C62-BB01-7CBD9A2676A4}"/>
            </a:ext>
          </a:extLst>
        </xdr:cNvPr>
        <xdr:cNvSpPr txBox="1"/>
      </xdr:nvSpPr>
      <xdr:spPr>
        <a:xfrm>
          <a:off x="10842625" y="102406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625" name="直線コネクタ 624">
          <a:extLst>
            <a:ext uri="{FF2B5EF4-FFF2-40B4-BE49-F238E27FC236}">
              <a16:creationId xmlns:a16="http://schemas.microsoft.com/office/drawing/2014/main" id="{5CED5D4A-88BA-4465-A2F7-DFBCDBB254A2}"/>
            </a:ext>
          </a:extLst>
        </xdr:cNvPr>
        <xdr:cNvCxnSpPr/>
      </xdr:nvCxnSpPr>
      <xdr:spPr>
        <a:xfrm>
          <a:off x="11207750" y="100691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5270"/>
    <xdr:sp macro="" textlink="">
      <xdr:nvSpPr>
        <xdr:cNvPr id="626" name="テキスト ボックス 625">
          <a:extLst>
            <a:ext uri="{FF2B5EF4-FFF2-40B4-BE49-F238E27FC236}">
              <a16:creationId xmlns:a16="http://schemas.microsoft.com/office/drawing/2014/main" id="{CAEC789E-D5F0-4A38-BEB0-7A32F393B2E5}"/>
            </a:ext>
          </a:extLst>
        </xdr:cNvPr>
        <xdr:cNvSpPr txBox="1"/>
      </xdr:nvSpPr>
      <xdr:spPr>
        <a:xfrm>
          <a:off x="10842625" y="99269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627" name="直線コネクタ 626">
          <a:extLst>
            <a:ext uri="{FF2B5EF4-FFF2-40B4-BE49-F238E27FC236}">
              <a16:creationId xmlns:a16="http://schemas.microsoft.com/office/drawing/2014/main" id="{B050CEBE-2D36-4581-8630-812EF1D48499}"/>
            </a:ext>
          </a:extLst>
        </xdr:cNvPr>
        <xdr:cNvCxnSpPr/>
      </xdr:nvCxnSpPr>
      <xdr:spPr>
        <a:xfrm>
          <a:off x="11207750" y="9749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628" name="テキスト ボックス 627">
          <a:extLst>
            <a:ext uri="{FF2B5EF4-FFF2-40B4-BE49-F238E27FC236}">
              <a16:creationId xmlns:a16="http://schemas.microsoft.com/office/drawing/2014/main" id="{D807CEE5-ADA5-4DB5-B54C-24906A86800A}"/>
            </a:ext>
          </a:extLst>
        </xdr:cNvPr>
        <xdr:cNvSpPr txBox="1"/>
      </xdr:nvSpPr>
      <xdr:spPr>
        <a:xfrm>
          <a:off x="10842625" y="9613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629" name="直線コネクタ 628">
          <a:extLst>
            <a:ext uri="{FF2B5EF4-FFF2-40B4-BE49-F238E27FC236}">
              <a16:creationId xmlns:a16="http://schemas.microsoft.com/office/drawing/2014/main" id="{35C8A6F8-3430-4960-8C9E-AAE9B642089E}"/>
            </a:ext>
          </a:extLst>
        </xdr:cNvPr>
        <xdr:cNvCxnSpPr/>
      </xdr:nvCxnSpPr>
      <xdr:spPr>
        <a:xfrm>
          <a:off x="11207750" y="9435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5270"/>
    <xdr:sp macro="" textlink="">
      <xdr:nvSpPr>
        <xdr:cNvPr id="630" name="テキスト ボックス 629">
          <a:extLst>
            <a:ext uri="{FF2B5EF4-FFF2-40B4-BE49-F238E27FC236}">
              <a16:creationId xmlns:a16="http://schemas.microsoft.com/office/drawing/2014/main" id="{85EAB455-1638-4A23-A4C0-45E9AC80166E}"/>
            </a:ext>
          </a:extLst>
        </xdr:cNvPr>
        <xdr:cNvSpPr txBox="1"/>
      </xdr:nvSpPr>
      <xdr:spPr>
        <a:xfrm>
          <a:off x="10842625" y="92995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631" name="直線コネクタ 630">
          <a:extLst>
            <a:ext uri="{FF2B5EF4-FFF2-40B4-BE49-F238E27FC236}">
              <a16:creationId xmlns:a16="http://schemas.microsoft.com/office/drawing/2014/main" id="{2867B1EF-5C95-4003-AFE6-AA8ECAEFE33F}"/>
            </a:ext>
          </a:extLst>
        </xdr:cNvPr>
        <xdr:cNvCxnSpPr/>
      </xdr:nvCxnSpPr>
      <xdr:spPr>
        <a:xfrm>
          <a:off x="11207750" y="9121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5280" cy="259080"/>
    <xdr:sp macro="" textlink="">
      <xdr:nvSpPr>
        <xdr:cNvPr id="632" name="テキスト ボックス 631">
          <a:extLst>
            <a:ext uri="{FF2B5EF4-FFF2-40B4-BE49-F238E27FC236}">
              <a16:creationId xmlns:a16="http://schemas.microsoft.com/office/drawing/2014/main" id="{8DF4A8ED-0EF1-4C07-807E-978B67CE1030}"/>
            </a:ext>
          </a:extLst>
        </xdr:cNvPr>
        <xdr:cNvSpPr txBox="1"/>
      </xdr:nvSpPr>
      <xdr:spPr>
        <a:xfrm>
          <a:off x="10906760" y="89852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B3DC9E4D-8086-4774-A047-8E5AD5E30BDE}"/>
            </a:ext>
          </a:extLst>
        </xdr:cNvPr>
        <xdr:cNvCxnSpPr/>
      </xdr:nvCxnSpPr>
      <xdr:spPr>
        <a:xfrm>
          <a:off x="11207750" y="88074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235718ED-DE4F-48CA-A64B-026A7F471C7E}"/>
            </a:ext>
          </a:extLst>
        </xdr:cNvPr>
        <xdr:cNvSpPr/>
      </xdr:nvSpPr>
      <xdr:spPr>
        <a:xfrm>
          <a:off x="1120775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142240</xdr:rowOff>
    </xdr:from>
    <xdr:to>
      <xdr:col>85</xdr:col>
      <xdr:colOff>126365</xdr:colOff>
      <xdr:row>64</xdr:row>
      <xdr:rowOff>130810</xdr:rowOff>
    </xdr:to>
    <xdr:cxnSp macro="">
      <xdr:nvCxnSpPr>
        <xdr:cNvPr id="635" name="直線コネクタ 634">
          <a:extLst>
            <a:ext uri="{FF2B5EF4-FFF2-40B4-BE49-F238E27FC236}">
              <a16:creationId xmlns:a16="http://schemas.microsoft.com/office/drawing/2014/main" id="{F1A59AC3-E030-4C9A-A097-3AC08F69F203}"/>
            </a:ext>
          </a:extLst>
        </xdr:cNvPr>
        <xdr:cNvCxnSpPr/>
      </xdr:nvCxnSpPr>
      <xdr:spPr>
        <a:xfrm flipV="1">
          <a:off x="14699615" y="9222740"/>
          <a:ext cx="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5270"/>
    <xdr:sp macro="" textlink="">
      <xdr:nvSpPr>
        <xdr:cNvPr id="636" name="【保健センター・保健所】&#10;有形固定資産減価償却率最小値テキスト">
          <a:extLst>
            <a:ext uri="{FF2B5EF4-FFF2-40B4-BE49-F238E27FC236}">
              <a16:creationId xmlns:a16="http://schemas.microsoft.com/office/drawing/2014/main" id="{1B500252-1B7A-4410-8062-D60EB9BCEE3D}"/>
            </a:ext>
          </a:extLst>
        </xdr:cNvPr>
        <xdr:cNvSpPr txBox="1"/>
      </xdr:nvSpPr>
      <xdr:spPr>
        <a:xfrm>
          <a:off x="14738350" y="107010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637" name="直線コネクタ 636">
          <a:extLst>
            <a:ext uri="{FF2B5EF4-FFF2-40B4-BE49-F238E27FC236}">
              <a16:creationId xmlns:a16="http://schemas.microsoft.com/office/drawing/2014/main" id="{F6B633C1-7C35-4CCF-9077-156F1DAE8276}"/>
            </a:ext>
          </a:extLst>
        </xdr:cNvPr>
        <xdr:cNvCxnSpPr/>
      </xdr:nvCxnSpPr>
      <xdr:spPr>
        <a:xfrm>
          <a:off x="14611350" y="10697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88900</xdr:rowOff>
    </xdr:from>
    <xdr:ext cx="340360" cy="255270"/>
    <xdr:sp macro="" textlink="">
      <xdr:nvSpPr>
        <xdr:cNvPr id="638" name="【保健センター・保健所】&#10;有形固定資産減価償却率最大値テキスト">
          <a:extLst>
            <a:ext uri="{FF2B5EF4-FFF2-40B4-BE49-F238E27FC236}">
              <a16:creationId xmlns:a16="http://schemas.microsoft.com/office/drawing/2014/main" id="{A542CFA9-286D-4F4A-BFC6-CB2BCEE496DB}"/>
            </a:ext>
          </a:extLst>
        </xdr:cNvPr>
        <xdr:cNvSpPr txBox="1"/>
      </xdr:nvSpPr>
      <xdr:spPr>
        <a:xfrm>
          <a:off x="14738350" y="900430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142240</xdr:rowOff>
    </xdr:from>
    <xdr:to>
      <xdr:col>86</xdr:col>
      <xdr:colOff>25400</xdr:colOff>
      <xdr:row>55</xdr:row>
      <xdr:rowOff>142240</xdr:rowOff>
    </xdr:to>
    <xdr:cxnSp macro="">
      <xdr:nvCxnSpPr>
        <xdr:cNvPr id="639" name="直線コネクタ 638">
          <a:extLst>
            <a:ext uri="{FF2B5EF4-FFF2-40B4-BE49-F238E27FC236}">
              <a16:creationId xmlns:a16="http://schemas.microsoft.com/office/drawing/2014/main" id="{A79F5597-07E2-4400-95B3-4E7ADE22E93B}"/>
            </a:ext>
          </a:extLst>
        </xdr:cNvPr>
        <xdr:cNvCxnSpPr/>
      </xdr:nvCxnSpPr>
      <xdr:spPr>
        <a:xfrm>
          <a:off x="14611350" y="9222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55245</xdr:rowOff>
    </xdr:from>
    <xdr:ext cx="405130" cy="255270"/>
    <xdr:sp macro="" textlink="">
      <xdr:nvSpPr>
        <xdr:cNvPr id="640" name="【保健センター・保健所】&#10;有形固定資産減価償却率平均値テキスト">
          <a:extLst>
            <a:ext uri="{FF2B5EF4-FFF2-40B4-BE49-F238E27FC236}">
              <a16:creationId xmlns:a16="http://schemas.microsoft.com/office/drawing/2014/main" id="{8DBEA39E-5FA1-426C-9B43-1E32524286B2}"/>
            </a:ext>
          </a:extLst>
        </xdr:cNvPr>
        <xdr:cNvSpPr txBox="1"/>
      </xdr:nvSpPr>
      <xdr:spPr>
        <a:xfrm>
          <a:off x="14738350" y="9796145"/>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32385</xdr:rowOff>
    </xdr:from>
    <xdr:to>
      <xdr:col>85</xdr:col>
      <xdr:colOff>177800</xdr:colOff>
      <xdr:row>60</xdr:row>
      <xdr:rowOff>133985</xdr:rowOff>
    </xdr:to>
    <xdr:sp macro="" textlink="">
      <xdr:nvSpPr>
        <xdr:cNvPr id="641" name="フローチャート: 判断 640">
          <a:extLst>
            <a:ext uri="{FF2B5EF4-FFF2-40B4-BE49-F238E27FC236}">
              <a16:creationId xmlns:a16="http://schemas.microsoft.com/office/drawing/2014/main" id="{DD087DCF-06B5-4FD4-A152-D8C8B3FD836E}"/>
            </a:ext>
          </a:extLst>
        </xdr:cNvPr>
        <xdr:cNvSpPr/>
      </xdr:nvSpPr>
      <xdr:spPr>
        <a:xfrm>
          <a:off x="14649450" y="99383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DB90EEBF-2203-415B-BB52-57307A9C472E}"/>
            </a:ext>
          </a:extLst>
        </xdr:cNvPr>
        <xdr:cNvSpPr/>
      </xdr:nvSpPr>
      <xdr:spPr>
        <a:xfrm>
          <a:off x="13887450" y="993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26035</xdr:rowOff>
    </xdr:from>
    <xdr:to>
      <xdr:col>76</xdr:col>
      <xdr:colOff>165100</xdr:colOff>
      <xdr:row>60</xdr:row>
      <xdr:rowOff>127635</xdr:rowOff>
    </xdr:to>
    <xdr:sp macro="" textlink="">
      <xdr:nvSpPr>
        <xdr:cNvPr id="643" name="フローチャート: 判断 642">
          <a:extLst>
            <a:ext uri="{FF2B5EF4-FFF2-40B4-BE49-F238E27FC236}">
              <a16:creationId xmlns:a16="http://schemas.microsoft.com/office/drawing/2014/main" id="{76B5245A-80FC-4A34-AC7E-DA6F87E312EA}"/>
            </a:ext>
          </a:extLst>
        </xdr:cNvPr>
        <xdr:cNvSpPr/>
      </xdr:nvSpPr>
      <xdr:spPr>
        <a:xfrm>
          <a:off x="13093700" y="993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3175</xdr:rowOff>
    </xdr:from>
    <xdr:to>
      <xdr:col>72</xdr:col>
      <xdr:colOff>38100</xdr:colOff>
      <xdr:row>60</xdr:row>
      <xdr:rowOff>104775</xdr:rowOff>
    </xdr:to>
    <xdr:sp macro="" textlink="">
      <xdr:nvSpPr>
        <xdr:cNvPr id="644" name="フローチャート: 判断 643">
          <a:extLst>
            <a:ext uri="{FF2B5EF4-FFF2-40B4-BE49-F238E27FC236}">
              <a16:creationId xmlns:a16="http://schemas.microsoft.com/office/drawing/2014/main" id="{1718B18B-D8E9-4CA1-99B7-2446DCD0D721}"/>
            </a:ext>
          </a:extLst>
        </xdr:cNvPr>
        <xdr:cNvSpPr/>
      </xdr:nvSpPr>
      <xdr:spPr>
        <a:xfrm>
          <a:off x="12299950" y="9909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1270</xdr:rowOff>
    </xdr:from>
    <xdr:to>
      <xdr:col>67</xdr:col>
      <xdr:colOff>101600</xdr:colOff>
      <xdr:row>60</xdr:row>
      <xdr:rowOff>102870</xdr:rowOff>
    </xdr:to>
    <xdr:sp macro="" textlink="">
      <xdr:nvSpPr>
        <xdr:cNvPr id="645" name="フローチャート: 判断 644">
          <a:extLst>
            <a:ext uri="{FF2B5EF4-FFF2-40B4-BE49-F238E27FC236}">
              <a16:creationId xmlns:a16="http://schemas.microsoft.com/office/drawing/2014/main" id="{8850583C-7554-4EBA-BB65-C0F7CAB9A057}"/>
            </a:ext>
          </a:extLst>
        </xdr:cNvPr>
        <xdr:cNvSpPr/>
      </xdr:nvSpPr>
      <xdr:spPr>
        <a:xfrm>
          <a:off x="11487150" y="99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270"/>
    <xdr:sp macro="" textlink="">
      <xdr:nvSpPr>
        <xdr:cNvPr id="646" name="テキスト ボックス 645">
          <a:extLst>
            <a:ext uri="{FF2B5EF4-FFF2-40B4-BE49-F238E27FC236}">
              <a16:creationId xmlns:a16="http://schemas.microsoft.com/office/drawing/2014/main" id="{A69D4CD5-527E-434A-AA8C-E36E725D0E7C}"/>
            </a:ext>
          </a:extLst>
        </xdr:cNvPr>
        <xdr:cNvSpPr txBox="1"/>
      </xdr:nvSpPr>
      <xdr:spPr>
        <a:xfrm>
          <a:off x="145288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270"/>
    <xdr:sp macro="" textlink="">
      <xdr:nvSpPr>
        <xdr:cNvPr id="647" name="テキスト ボックス 646">
          <a:extLst>
            <a:ext uri="{FF2B5EF4-FFF2-40B4-BE49-F238E27FC236}">
              <a16:creationId xmlns:a16="http://schemas.microsoft.com/office/drawing/2014/main" id="{B5F36892-9189-4ED9-ACA6-7D299C8EB710}"/>
            </a:ext>
          </a:extLst>
        </xdr:cNvPr>
        <xdr:cNvSpPr txBox="1"/>
      </xdr:nvSpPr>
      <xdr:spPr>
        <a:xfrm>
          <a:off x="137668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270"/>
    <xdr:sp macro="" textlink="">
      <xdr:nvSpPr>
        <xdr:cNvPr id="648" name="テキスト ボックス 647">
          <a:extLst>
            <a:ext uri="{FF2B5EF4-FFF2-40B4-BE49-F238E27FC236}">
              <a16:creationId xmlns:a16="http://schemas.microsoft.com/office/drawing/2014/main" id="{D9EBD1CA-1EAF-41A5-A2F7-16DB241A75CC}"/>
            </a:ext>
          </a:extLst>
        </xdr:cNvPr>
        <xdr:cNvSpPr txBox="1"/>
      </xdr:nvSpPr>
      <xdr:spPr>
        <a:xfrm>
          <a:off x="129730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270"/>
    <xdr:sp macro="" textlink="">
      <xdr:nvSpPr>
        <xdr:cNvPr id="649" name="テキスト ボックス 648">
          <a:extLst>
            <a:ext uri="{FF2B5EF4-FFF2-40B4-BE49-F238E27FC236}">
              <a16:creationId xmlns:a16="http://schemas.microsoft.com/office/drawing/2014/main" id="{D118A43E-FE60-4CA1-96A7-D77BE5D8104A}"/>
            </a:ext>
          </a:extLst>
        </xdr:cNvPr>
        <xdr:cNvSpPr txBox="1"/>
      </xdr:nvSpPr>
      <xdr:spPr>
        <a:xfrm>
          <a:off x="121729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270"/>
    <xdr:sp macro="" textlink="">
      <xdr:nvSpPr>
        <xdr:cNvPr id="650" name="テキスト ボックス 649">
          <a:extLst>
            <a:ext uri="{FF2B5EF4-FFF2-40B4-BE49-F238E27FC236}">
              <a16:creationId xmlns:a16="http://schemas.microsoft.com/office/drawing/2014/main" id="{64CE6F44-76EC-4C8F-9A8C-674B7BD02B42}"/>
            </a:ext>
          </a:extLst>
        </xdr:cNvPr>
        <xdr:cNvSpPr txBox="1"/>
      </xdr:nvSpPr>
      <xdr:spPr>
        <a:xfrm>
          <a:off x="113665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63</xdr:row>
      <xdr:rowOff>88265</xdr:rowOff>
    </xdr:from>
    <xdr:to>
      <xdr:col>85</xdr:col>
      <xdr:colOff>177800</xdr:colOff>
      <xdr:row>64</xdr:row>
      <xdr:rowOff>18415</xdr:rowOff>
    </xdr:to>
    <xdr:sp macro="" textlink="">
      <xdr:nvSpPr>
        <xdr:cNvPr id="651" name="楕円 650">
          <a:extLst>
            <a:ext uri="{FF2B5EF4-FFF2-40B4-BE49-F238E27FC236}">
              <a16:creationId xmlns:a16="http://schemas.microsoft.com/office/drawing/2014/main" id="{62E062BD-A90A-43CD-8AFA-AE2D3180B5EC}"/>
            </a:ext>
          </a:extLst>
        </xdr:cNvPr>
        <xdr:cNvSpPr/>
      </xdr:nvSpPr>
      <xdr:spPr>
        <a:xfrm>
          <a:off x="14649450" y="104895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66675</xdr:rowOff>
    </xdr:from>
    <xdr:ext cx="405130" cy="255270"/>
    <xdr:sp macro="" textlink="">
      <xdr:nvSpPr>
        <xdr:cNvPr id="652" name="【保健センター・保健所】&#10;有形固定資産減価償却率該当値テキスト">
          <a:extLst>
            <a:ext uri="{FF2B5EF4-FFF2-40B4-BE49-F238E27FC236}">
              <a16:creationId xmlns:a16="http://schemas.microsoft.com/office/drawing/2014/main" id="{B8DFAA6C-9B87-4094-829F-BFFDB778782B}"/>
            </a:ext>
          </a:extLst>
        </xdr:cNvPr>
        <xdr:cNvSpPr txBox="1"/>
      </xdr:nvSpPr>
      <xdr:spPr>
        <a:xfrm>
          <a:off x="14738350" y="1046797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63</xdr:row>
      <xdr:rowOff>55245</xdr:rowOff>
    </xdr:from>
    <xdr:to>
      <xdr:col>81</xdr:col>
      <xdr:colOff>101600</xdr:colOff>
      <xdr:row>63</xdr:row>
      <xdr:rowOff>156845</xdr:rowOff>
    </xdr:to>
    <xdr:sp macro="" textlink="">
      <xdr:nvSpPr>
        <xdr:cNvPr id="653" name="楕円 652">
          <a:extLst>
            <a:ext uri="{FF2B5EF4-FFF2-40B4-BE49-F238E27FC236}">
              <a16:creationId xmlns:a16="http://schemas.microsoft.com/office/drawing/2014/main" id="{410B67F2-B772-4977-A62B-233F8527AFDF}"/>
            </a:ext>
          </a:extLst>
        </xdr:cNvPr>
        <xdr:cNvSpPr/>
      </xdr:nvSpPr>
      <xdr:spPr>
        <a:xfrm>
          <a:off x="13887450" y="1045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106045</xdr:rowOff>
    </xdr:from>
    <xdr:to>
      <xdr:col>85</xdr:col>
      <xdr:colOff>127000</xdr:colOff>
      <xdr:row>63</xdr:row>
      <xdr:rowOff>139065</xdr:rowOff>
    </xdr:to>
    <xdr:cxnSp macro="">
      <xdr:nvCxnSpPr>
        <xdr:cNvPr id="654" name="直線コネクタ 653">
          <a:extLst>
            <a:ext uri="{FF2B5EF4-FFF2-40B4-BE49-F238E27FC236}">
              <a16:creationId xmlns:a16="http://schemas.microsoft.com/office/drawing/2014/main" id="{ED01F93C-3FCE-45FF-91C0-8569379C5422}"/>
            </a:ext>
          </a:extLst>
        </xdr:cNvPr>
        <xdr:cNvCxnSpPr/>
      </xdr:nvCxnSpPr>
      <xdr:spPr>
        <a:xfrm>
          <a:off x="13938250" y="10507345"/>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22860</xdr:rowOff>
    </xdr:from>
    <xdr:to>
      <xdr:col>76</xdr:col>
      <xdr:colOff>165100</xdr:colOff>
      <xdr:row>63</xdr:row>
      <xdr:rowOff>124460</xdr:rowOff>
    </xdr:to>
    <xdr:sp macro="" textlink="">
      <xdr:nvSpPr>
        <xdr:cNvPr id="655" name="楕円 654">
          <a:extLst>
            <a:ext uri="{FF2B5EF4-FFF2-40B4-BE49-F238E27FC236}">
              <a16:creationId xmlns:a16="http://schemas.microsoft.com/office/drawing/2014/main" id="{0006BD85-D5A5-481C-A8E2-30EDBE1BF00B}"/>
            </a:ext>
          </a:extLst>
        </xdr:cNvPr>
        <xdr:cNvSpPr/>
      </xdr:nvSpPr>
      <xdr:spPr>
        <a:xfrm>
          <a:off x="130937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73660</xdr:rowOff>
    </xdr:from>
    <xdr:to>
      <xdr:col>81</xdr:col>
      <xdr:colOff>50800</xdr:colOff>
      <xdr:row>63</xdr:row>
      <xdr:rowOff>106045</xdr:rowOff>
    </xdr:to>
    <xdr:cxnSp macro="">
      <xdr:nvCxnSpPr>
        <xdr:cNvPr id="656" name="直線コネクタ 655">
          <a:extLst>
            <a:ext uri="{FF2B5EF4-FFF2-40B4-BE49-F238E27FC236}">
              <a16:creationId xmlns:a16="http://schemas.microsoft.com/office/drawing/2014/main" id="{E6A96737-362C-4394-BF93-962A53F84055}"/>
            </a:ext>
          </a:extLst>
        </xdr:cNvPr>
        <xdr:cNvCxnSpPr/>
      </xdr:nvCxnSpPr>
      <xdr:spPr>
        <a:xfrm>
          <a:off x="13144500" y="10474960"/>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161290</xdr:rowOff>
    </xdr:from>
    <xdr:to>
      <xdr:col>72</xdr:col>
      <xdr:colOff>38100</xdr:colOff>
      <xdr:row>63</xdr:row>
      <xdr:rowOff>91440</xdr:rowOff>
    </xdr:to>
    <xdr:sp macro="" textlink="">
      <xdr:nvSpPr>
        <xdr:cNvPr id="657" name="楕円 656">
          <a:extLst>
            <a:ext uri="{FF2B5EF4-FFF2-40B4-BE49-F238E27FC236}">
              <a16:creationId xmlns:a16="http://schemas.microsoft.com/office/drawing/2014/main" id="{F76FF291-3F7F-4977-9D4B-FC0FE90992E0}"/>
            </a:ext>
          </a:extLst>
        </xdr:cNvPr>
        <xdr:cNvSpPr/>
      </xdr:nvSpPr>
      <xdr:spPr>
        <a:xfrm>
          <a:off x="12299950" y="103974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40640</xdr:rowOff>
    </xdr:from>
    <xdr:to>
      <xdr:col>76</xdr:col>
      <xdr:colOff>114300</xdr:colOff>
      <xdr:row>63</xdr:row>
      <xdr:rowOff>73660</xdr:rowOff>
    </xdr:to>
    <xdr:cxnSp macro="">
      <xdr:nvCxnSpPr>
        <xdr:cNvPr id="658" name="直線コネクタ 657">
          <a:extLst>
            <a:ext uri="{FF2B5EF4-FFF2-40B4-BE49-F238E27FC236}">
              <a16:creationId xmlns:a16="http://schemas.microsoft.com/office/drawing/2014/main" id="{E1D68A71-E7D1-4C0B-A46E-FC4AD0F4A2D5}"/>
            </a:ext>
          </a:extLst>
        </xdr:cNvPr>
        <xdr:cNvCxnSpPr/>
      </xdr:nvCxnSpPr>
      <xdr:spPr>
        <a:xfrm>
          <a:off x="12344400" y="10441940"/>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128905</xdr:rowOff>
    </xdr:from>
    <xdr:to>
      <xdr:col>67</xdr:col>
      <xdr:colOff>101600</xdr:colOff>
      <xdr:row>63</xdr:row>
      <xdr:rowOff>59055</xdr:rowOff>
    </xdr:to>
    <xdr:sp macro="" textlink="">
      <xdr:nvSpPr>
        <xdr:cNvPr id="659" name="楕円 658">
          <a:extLst>
            <a:ext uri="{FF2B5EF4-FFF2-40B4-BE49-F238E27FC236}">
              <a16:creationId xmlns:a16="http://schemas.microsoft.com/office/drawing/2014/main" id="{121FAE44-A097-43BB-917F-2939F1819856}"/>
            </a:ext>
          </a:extLst>
        </xdr:cNvPr>
        <xdr:cNvSpPr/>
      </xdr:nvSpPr>
      <xdr:spPr>
        <a:xfrm>
          <a:off x="11487150" y="103651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8255</xdr:rowOff>
    </xdr:from>
    <xdr:to>
      <xdr:col>71</xdr:col>
      <xdr:colOff>177800</xdr:colOff>
      <xdr:row>63</xdr:row>
      <xdr:rowOff>40640</xdr:rowOff>
    </xdr:to>
    <xdr:cxnSp macro="">
      <xdr:nvCxnSpPr>
        <xdr:cNvPr id="660" name="直線コネクタ 659">
          <a:extLst>
            <a:ext uri="{FF2B5EF4-FFF2-40B4-BE49-F238E27FC236}">
              <a16:creationId xmlns:a16="http://schemas.microsoft.com/office/drawing/2014/main" id="{49E12C13-3D19-4C35-B5AD-14DB536E1A69}"/>
            </a:ext>
          </a:extLst>
        </xdr:cNvPr>
        <xdr:cNvCxnSpPr/>
      </xdr:nvCxnSpPr>
      <xdr:spPr>
        <a:xfrm>
          <a:off x="11537950" y="10409555"/>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147320</xdr:rowOff>
    </xdr:from>
    <xdr:ext cx="405130" cy="259080"/>
    <xdr:sp macro="" textlink="">
      <xdr:nvSpPr>
        <xdr:cNvPr id="661" name="n_1aveValue【保健センター・保健所】&#10;有形固定資産減価償却率">
          <a:extLst>
            <a:ext uri="{FF2B5EF4-FFF2-40B4-BE49-F238E27FC236}">
              <a16:creationId xmlns:a16="http://schemas.microsoft.com/office/drawing/2014/main" id="{22207172-2FD1-4379-9C00-AD0CE10D997B}"/>
            </a:ext>
          </a:extLst>
        </xdr:cNvPr>
        <xdr:cNvSpPr txBox="1"/>
      </xdr:nvSpPr>
      <xdr:spPr>
        <a:xfrm>
          <a:off x="13742035" y="9723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144145</xdr:rowOff>
    </xdr:from>
    <xdr:ext cx="401320" cy="255270"/>
    <xdr:sp macro="" textlink="">
      <xdr:nvSpPr>
        <xdr:cNvPr id="662" name="n_2aveValue【保健センター・保健所】&#10;有形固定資産減価償却率">
          <a:extLst>
            <a:ext uri="{FF2B5EF4-FFF2-40B4-BE49-F238E27FC236}">
              <a16:creationId xmlns:a16="http://schemas.microsoft.com/office/drawing/2014/main" id="{1B81D024-A872-40E6-B866-22B3E39624C7}"/>
            </a:ext>
          </a:extLst>
        </xdr:cNvPr>
        <xdr:cNvSpPr txBox="1"/>
      </xdr:nvSpPr>
      <xdr:spPr>
        <a:xfrm>
          <a:off x="12960985" y="97199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121285</xdr:rowOff>
    </xdr:from>
    <xdr:ext cx="401320" cy="255270"/>
    <xdr:sp macro="" textlink="">
      <xdr:nvSpPr>
        <xdr:cNvPr id="663" name="n_3aveValue【保健センター・保健所】&#10;有形固定資産減価償却率">
          <a:extLst>
            <a:ext uri="{FF2B5EF4-FFF2-40B4-BE49-F238E27FC236}">
              <a16:creationId xmlns:a16="http://schemas.microsoft.com/office/drawing/2014/main" id="{DC63E669-2602-4FA2-9807-F1C5E0016627}"/>
            </a:ext>
          </a:extLst>
        </xdr:cNvPr>
        <xdr:cNvSpPr txBox="1"/>
      </xdr:nvSpPr>
      <xdr:spPr>
        <a:xfrm>
          <a:off x="12167235" y="96970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119380</xdr:rowOff>
    </xdr:from>
    <xdr:ext cx="401320" cy="259080"/>
    <xdr:sp macro="" textlink="">
      <xdr:nvSpPr>
        <xdr:cNvPr id="664" name="n_4aveValue【保健センター・保健所】&#10;有形固定資産減価償却率">
          <a:extLst>
            <a:ext uri="{FF2B5EF4-FFF2-40B4-BE49-F238E27FC236}">
              <a16:creationId xmlns:a16="http://schemas.microsoft.com/office/drawing/2014/main" id="{5906EAE7-B7E4-4504-B88B-50921F06CD0F}"/>
            </a:ext>
          </a:extLst>
        </xdr:cNvPr>
        <xdr:cNvSpPr txBox="1"/>
      </xdr:nvSpPr>
      <xdr:spPr>
        <a:xfrm>
          <a:off x="11354435" y="96951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147955</xdr:rowOff>
    </xdr:from>
    <xdr:ext cx="405130" cy="258445"/>
    <xdr:sp macro="" textlink="">
      <xdr:nvSpPr>
        <xdr:cNvPr id="665" name="n_1mainValue【保健センター・保健所】&#10;有形固定資産減価償却率">
          <a:extLst>
            <a:ext uri="{FF2B5EF4-FFF2-40B4-BE49-F238E27FC236}">
              <a16:creationId xmlns:a16="http://schemas.microsoft.com/office/drawing/2014/main" id="{44833321-FE02-4C6E-AD28-31A09400AC3A}"/>
            </a:ext>
          </a:extLst>
        </xdr:cNvPr>
        <xdr:cNvSpPr txBox="1"/>
      </xdr:nvSpPr>
      <xdr:spPr>
        <a:xfrm>
          <a:off x="13742035" y="105492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115570</xdr:rowOff>
    </xdr:from>
    <xdr:ext cx="401320" cy="259080"/>
    <xdr:sp macro="" textlink="">
      <xdr:nvSpPr>
        <xdr:cNvPr id="666" name="n_2mainValue【保健センター・保健所】&#10;有形固定資産減価償却率">
          <a:extLst>
            <a:ext uri="{FF2B5EF4-FFF2-40B4-BE49-F238E27FC236}">
              <a16:creationId xmlns:a16="http://schemas.microsoft.com/office/drawing/2014/main" id="{C0A64BC7-EF3E-4BD9-B5C0-7044338F79D8}"/>
            </a:ext>
          </a:extLst>
        </xdr:cNvPr>
        <xdr:cNvSpPr txBox="1"/>
      </xdr:nvSpPr>
      <xdr:spPr>
        <a:xfrm>
          <a:off x="12960985" y="105168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82550</xdr:rowOff>
    </xdr:from>
    <xdr:ext cx="401320" cy="259080"/>
    <xdr:sp macro="" textlink="">
      <xdr:nvSpPr>
        <xdr:cNvPr id="667" name="n_3mainValue【保健センター・保健所】&#10;有形固定資産減価償却率">
          <a:extLst>
            <a:ext uri="{FF2B5EF4-FFF2-40B4-BE49-F238E27FC236}">
              <a16:creationId xmlns:a16="http://schemas.microsoft.com/office/drawing/2014/main" id="{DD739FC9-D4CA-4D80-8F24-F9D6A4CE9AB9}"/>
            </a:ext>
          </a:extLst>
        </xdr:cNvPr>
        <xdr:cNvSpPr txBox="1"/>
      </xdr:nvSpPr>
      <xdr:spPr>
        <a:xfrm>
          <a:off x="12167235" y="104838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63</xdr:row>
      <xdr:rowOff>50165</xdr:rowOff>
    </xdr:from>
    <xdr:ext cx="401320" cy="259080"/>
    <xdr:sp macro="" textlink="">
      <xdr:nvSpPr>
        <xdr:cNvPr id="668" name="n_4mainValue【保健センター・保健所】&#10;有形固定資産減価償却率">
          <a:extLst>
            <a:ext uri="{FF2B5EF4-FFF2-40B4-BE49-F238E27FC236}">
              <a16:creationId xmlns:a16="http://schemas.microsoft.com/office/drawing/2014/main" id="{23AB62A3-BAD9-46F9-B983-679770124416}"/>
            </a:ext>
          </a:extLst>
        </xdr:cNvPr>
        <xdr:cNvSpPr txBox="1"/>
      </xdr:nvSpPr>
      <xdr:spPr>
        <a:xfrm>
          <a:off x="11354435" y="104514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36873549-F280-431A-859C-48ED31543180}"/>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50E7DDC2-1EFB-4FD9-A750-596190E89E01}"/>
            </a:ext>
          </a:extLst>
        </xdr:cNvPr>
        <xdr:cNvSpPr/>
      </xdr:nvSpPr>
      <xdr:spPr>
        <a:xfrm>
          <a:off x="16586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AE04A634-DC0A-4338-858A-6F7875DC0B5D}"/>
            </a:ext>
          </a:extLst>
        </xdr:cNvPr>
        <xdr:cNvSpPr/>
      </xdr:nvSpPr>
      <xdr:spPr>
        <a:xfrm>
          <a:off x="16586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276CD4C9-FACA-4E4F-8E2F-DAB0050F1ED5}"/>
            </a:ext>
          </a:extLst>
        </xdr:cNvPr>
        <xdr:cNvSpPr/>
      </xdr:nvSpPr>
      <xdr:spPr>
        <a:xfrm>
          <a:off x="174879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BDDF4169-3668-43DA-8AC5-592EA0C218AD}"/>
            </a:ext>
          </a:extLst>
        </xdr:cNvPr>
        <xdr:cNvSpPr/>
      </xdr:nvSpPr>
      <xdr:spPr>
        <a:xfrm>
          <a:off x="174879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397C6573-67D5-4FDC-98C1-A3D1A01AEEDD}"/>
            </a:ext>
          </a:extLst>
        </xdr:cNvPr>
        <xdr:cNvSpPr/>
      </xdr:nvSpPr>
      <xdr:spPr>
        <a:xfrm>
          <a:off x="185166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ED6D7A3E-2D48-47F2-AAB1-B1DA9EF58A7F}"/>
            </a:ext>
          </a:extLst>
        </xdr:cNvPr>
        <xdr:cNvSpPr/>
      </xdr:nvSpPr>
      <xdr:spPr>
        <a:xfrm>
          <a:off x="185166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3377828-7348-4CCB-A417-7321F4010E9A}"/>
            </a:ext>
          </a:extLst>
        </xdr:cNvPr>
        <xdr:cNvSpPr/>
      </xdr:nvSpPr>
      <xdr:spPr>
        <a:xfrm>
          <a:off x="164592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075" cy="225425"/>
    <xdr:sp macro="" textlink="">
      <xdr:nvSpPr>
        <xdr:cNvPr id="677" name="テキスト ボックス 676">
          <a:extLst>
            <a:ext uri="{FF2B5EF4-FFF2-40B4-BE49-F238E27FC236}">
              <a16:creationId xmlns:a16="http://schemas.microsoft.com/office/drawing/2014/main" id="{E18AD9D8-C344-4C50-BE41-B3F81C55A433}"/>
            </a:ext>
          </a:extLst>
        </xdr:cNvPr>
        <xdr:cNvSpPr txBox="1"/>
      </xdr:nvSpPr>
      <xdr:spPr>
        <a:xfrm>
          <a:off x="16440150" y="86233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BF5F4FC-B69A-4E0B-8C7F-F2A55E799F65}"/>
            </a:ext>
          </a:extLst>
        </xdr:cNvPr>
        <xdr:cNvCxnSpPr/>
      </xdr:nvCxnSpPr>
      <xdr:spPr>
        <a:xfrm>
          <a:off x="164592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79" name="直線コネクタ 678">
          <a:extLst>
            <a:ext uri="{FF2B5EF4-FFF2-40B4-BE49-F238E27FC236}">
              <a16:creationId xmlns:a16="http://schemas.microsoft.com/office/drawing/2014/main" id="{F8E5443A-3C26-4B07-9B7E-44AEA69FAB3B}"/>
            </a:ext>
          </a:extLst>
        </xdr:cNvPr>
        <xdr:cNvCxnSpPr/>
      </xdr:nvCxnSpPr>
      <xdr:spPr>
        <a:xfrm>
          <a:off x="16459200" y="10697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3550" cy="259080"/>
    <xdr:sp macro="" textlink="">
      <xdr:nvSpPr>
        <xdr:cNvPr id="680" name="テキスト ボックス 679">
          <a:extLst>
            <a:ext uri="{FF2B5EF4-FFF2-40B4-BE49-F238E27FC236}">
              <a16:creationId xmlns:a16="http://schemas.microsoft.com/office/drawing/2014/main" id="{8789F44D-C2B0-430C-BCEC-BED9AAC013C9}"/>
            </a:ext>
          </a:extLst>
        </xdr:cNvPr>
        <xdr:cNvSpPr txBox="1"/>
      </xdr:nvSpPr>
      <xdr:spPr>
        <a:xfrm>
          <a:off x="16048990" y="105613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81" name="直線コネクタ 680">
          <a:extLst>
            <a:ext uri="{FF2B5EF4-FFF2-40B4-BE49-F238E27FC236}">
              <a16:creationId xmlns:a16="http://schemas.microsoft.com/office/drawing/2014/main" id="{BABAB521-A302-4A4A-A0C3-361E041F953A}"/>
            </a:ext>
          </a:extLst>
        </xdr:cNvPr>
        <xdr:cNvCxnSpPr/>
      </xdr:nvCxnSpPr>
      <xdr:spPr>
        <a:xfrm>
          <a:off x="16459200" y="10382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3550" cy="259080"/>
    <xdr:sp macro="" textlink="">
      <xdr:nvSpPr>
        <xdr:cNvPr id="682" name="テキスト ボックス 681">
          <a:extLst>
            <a:ext uri="{FF2B5EF4-FFF2-40B4-BE49-F238E27FC236}">
              <a16:creationId xmlns:a16="http://schemas.microsoft.com/office/drawing/2014/main" id="{E1BD37EF-F7F3-45A0-8260-4F1722E599E8}"/>
            </a:ext>
          </a:extLst>
        </xdr:cNvPr>
        <xdr:cNvSpPr txBox="1"/>
      </xdr:nvSpPr>
      <xdr:spPr>
        <a:xfrm>
          <a:off x="16048990" y="102406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83" name="直線コネクタ 682">
          <a:extLst>
            <a:ext uri="{FF2B5EF4-FFF2-40B4-BE49-F238E27FC236}">
              <a16:creationId xmlns:a16="http://schemas.microsoft.com/office/drawing/2014/main" id="{2048D0FF-1DF0-45BB-977C-05F061662CD2}"/>
            </a:ext>
          </a:extLst>
        </xdr:cNvPr>
        <xdr:cNvCxnSpPr/>
      </xdr:nvCxnSpPr>
      <xdr:spPr>
        <a:xfrm>
          <a:off x="16459200" y="10069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3550" cy="255270"/>
    <xdr:sp macro="" textlink="">
      <xdr:nvSpPr>
        <xdr:cNvPr id="684" name="テキスト ボックス 683">
          <a:extLst>
            <a:ext uri="{FF2B5EF4-FFF2-40B4-BE49-F238E27FC236}">
              <a16:creationId xmlns:a16="http://schemas.microsoft.com/office/drawing/2014/main" id="{B19E0B3F-898E-4CCA-95D9-EF15A9E6E9D0}"/>
            </a:ext>
          </a:extLst>
        </xdr:cNvPr>
        <xdr:cNvSpPr txBox="1"/>
      </xdr:nvSpPr>
      <xdr:spPr>
        <a:xfrm>
          <a:off x="16048990" y="992695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5" name="直線コネクタ 684">
          <a:extLst>
            <a:ext uri="{FF2B5EF4-FFF2-40B4-BE49-F238E27FC236}">
              <a16:creationId xmlns:a16="http://schemas.microsoft.com/office/drawing/2014/main" id="{9520FA01-728A-4584-91CD-3473F6C55FA4}"/>
            </a:ext>
          </a:extLst>
        </xdr:cNvPr>
        <xdr:cNvCxnSpPr/>
      </xdr:nvCxnSpPr>
      <xdr:spPr>
        <a:xfrm>
          <a:off x="16459200" y="9749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3550" cy="259080"/>
    <xdr:sp macro="" textlink="">
      <xdr:nvSpPr>
        <xdr:cNvPr id="686" name="テキスト ボックス 685">
          <a:extLst>
            <a:ext uri="{FF2B5EF4-FFF2-40B4-BE49-F238E27FC236}">
              <a16:creationId xmlns:a16="http://schemas.microsoft.com/office/drawing/2014/main" id="{AFCDE3D6-8FF7-4170-8327-913FCC89754C}"/>
            </a:ext>
          </a:extLst>
        </xdr:cNvPr>
        <xdr:cNvSpPr txBox="1"/>
      </xdr:nvSpPr>
      <xdr:spPr>
        <a:xfrm>
          <a:off x="16048990" y="96132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7" name="直線コネクタ 686">
          <a:extLst>
            <a:ext uri="{FF2B5EF4-FFF2-40B4-BE49-F238E27FC236}">
              <a16:creationId xmlns:a16="http://schemas.microsoft.com/office/drawing/2014/main" id="{30DCB04C-CCA2-4B84-8F48-B99E009E8B54}"/>
            </a:ext>
          </a:extLst>
        </xdr:cNvPr>
        <xdr:cNvCxnSpPr/>
      </xdr:nvCxnSpPr>
      <xdr:spPr>
        <a:xfrm>
          <a:off x="16459200" y="9435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3550" cy="255270"/>
    <xdr:sp macro="" textlink="">
      <xdr:nvSpPr>
        <xdr:cNvPr id="688" name="テキスト ボックス 687">
          <a:extLst>
            <a:ext uri="{FF2B5EF4-FFF2-40B4-BE49-F238E27FC236}">
              <a16:creationId xmlns:a16="http://schemas.microsoft.com/office/drawing/2014/main" id="{997A9A60-47A8-4D52-8B72-6DB5309C7075}"/>
            </a:ext>
          </a:extLst>
        </xdr:cNvPr>
        <xdr:cNvSpPr txBox="1"/>
      </xdr:nvSpPr>
      <xdr:spPr>
        <a:xfrm>
          <a:off x="16048990" y="929957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9" name="直線コネクタ 688">
          <a:extLst>
            <a:ext uri="{FF2B5EF4-FFF2-40B4-BE49-F238E27FC236}">
              <a16:creationId xmlns:a16="http://schemas.microsoft.com/office/drawing/2014/main" id="{E8193440-9FBE-4C04-8E54-F20941E559B4}"/>
            </a:ext>
          </a:extLst>
        </xdr:cNvPr>
        <xdr:cNvCxnSpPr/>
      </xdr:nvCxnSpPr>
      <xdr:spPr>
        <a:xfrm>
          <a:off x="16459200" y="9121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3550" cy="259080"/>
    <xdr:sp macro="" textlink="">
      <xdr:nvSpPr>
        <xdr:cNvPr id="690" name="テキスト ボックス 689">
          <a:extLst>
            <a:ext uri="{FF2B5EF4-FFF2-40B4-BE49-F238E27FC236}">
              <a16:creationId xmlns:a16="http://schemas.microsoft.com/office/drawing/2014/main" id="{EC016B12-93CF-4A8B-94B9-DF3579196E63}"/>
            </a:ext>
          </a:extLst>
        </xdr:cNvPr>
        <xdr:cNvSpPr txBox="1"/>
      </xdr:nvSpPr>
      <xdr:spPr>
        <a:xfrm>
          <a:off x="16048990" y="89852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C5291D6D-F6D4-4940-99E2-D0B1B4333D78}"/>
            </a:ext>
          </a:extLst>
        </xdr:cNvPr>
        <xdr:cNvCxnSpPr/>
      </xdr:nvCxnSpPr>
      <xdr:spPr>
        <a:xfrm>
          <a:off x="164592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3550" cy="255270"/>
    <xdr:sp macro="" textlink="">
      <xdr:nvSpPr>
        <xdr:cNvPr id="692" name="テキスト ボックス 691">
          <a:extLst>
            <a:ext uri="{FF2B5EF4-FFF2-40B4-BE49-F238E27FC236}">
              <a16:creationId xmlns:a16="http://schemas.microsoft.com/office/drawing/2014/main" id="{F986EFB8-5099-4182-A759-F3BA5235CD03}"/>
            </a:ext>
          </a:extLst>
        </xdr:cNvPr>
        <xdr:cNvSpPr txBox="1"/>
      </xdr:nvSpPr>
      <xdr:spPr>
        <a:xfrm>
          <a:off x="16048990" y="8671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7A152D12-35E9-44D9-8497-B53A834FEDAB}"/>
            </a:ext>
          </a:extLst>
        </xdr:cNvPr>
        <xdr:cNvSpPr/>
      </xdr:nvSpPr>
      <xdr:spPr>
        <a:xfrm>
          <a:off x="164592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149860</xdr:rowOff>
    </xdr:from>
    <xdr:to>
      <xdr:col>116</xdr:col>
      <xdr:colOff>62865</xdr:colOff>
      <xdr:row>64</xdr:row>
      <xdr:rowOff>109220</xdr:rowOff>
    </xdr:to>
    <xdr:cxnSp macro="">
      <xdr:nvCxnSpPr>
        <xdr:cNvPr id="694" name="直線コネクタ 693">
          <a:extLst>
            <a:ext uri="{FF2B5EF4-FFF2-40B4-BE49-F238E27FC236}">
              <a16:creationId xmlns:a16="http://schemas.microsoft.com/office/drawing/2014/main" id="{9275100D-0540-4E01-9FAD-1E4F9CF80867}"/>
            </a:ext>
          </a:extLst>
        </xdr:cNvPr>
        <xdr:cNvCxnSpPr/>
      </xdr:nvCxnSpPr>
      <xdr:spPr>
        <a:xfrm flipV="1">
          <a:off x="19951065" y="923036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112395</xdr:rowOff>
    </xdr:from>
    <xdr:ext cx="469900" cy="255270"/>
    <xdr:sp macro="" textlink="">
      <xdr:nvSpPr>
        <xdr:cNvPr id="695" name="【保健センター・保健所】&#10;一人当たり面積最小値テキスト">
          <a:extLst>
            <a:ext uri="{FF2B5EF4-FFF2-40B4-BE49-F238E27FC236}">
              <a16:creationId xmlns:a16="http://schemas.microsoft.com/office/drawing/2014/main" id="{7E767FEE-7D63-4273-96CE-EC93ABC42D4A}"/>
            </a:ext>
          </a:extLst>
        </xdr:cNvPr>
        <xdr:cNvSpPr txBox="1"/>
      </xdr:nvSpPr>
      <xdr:spPr>
        <a:xfrm>
          <a:off x="19989800" y="1067879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109220</xdr:rowOff>
    </xdr:from>
    <xdr:to>
      <xdr:col>116</xdr:col>
      <xdr:colOff>152400</xdr:colOff>
      <xdr:row>64</xdr:row>
      <xdr:rowOff>109220</xdr:rowOff>
    </xdr:to>
    <xdr:cxnSp macro="">
      <xdr:nvCxnSpPr>
        <xdr:cNvPr id="696" name="直線コネクタ 695">
          <a:extLst>
            <a:ext uri="{FF2B5EF4-FFF2-40B4-BE49-F238E27FC236}">
              <a16:creationId xmlns:a16="http://schemas.microsoft.com/office/drawing/2014/main" id="{9C3A5414-0252-4126-998A-FC49502907FD}"/>
            </a:ext>
          </a:extLst>
        </xdr:cNvPr>
        <xdr:cNvCxnSpPr/>
      </xdr:nvCxnSpPr>
      <xdr:spPr>
        <a:xfrm>
          <a:off x="19881850" y="106756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96520</xdr:rowOff>
    </xdr:from>
    <xdr:ext cx="469900" cy="259080"/>
    <xdr:sp macro="" textlink="">
      <xdr:nvSpPr>
        <xdr:cNvPr id="697" name="【保健センター・保健所】&#10;一人当たり面積最大値テキスト">
          <a:extLst>
            <a:ext uri="{FF2B5EF4-FFF2-40B4-BE49-F238E27FC236}">
              <a16:creationId xmlns:a16="http://schemas.microsoft.com/office/drawing/2014/main" id="{E78AE1E9-B290-4356-BD37-6692BC2583F9}"/>
            </a:ext>
          </a:extLst>
        </xdr:cNvPr>
        <xdr:cNvSpPr txBox="1"/>
      </xdr:nvSpPr>
      <xdr:spPr>
        <a:xfrm>
          <a:off x="19989800" y="9011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149860</xdr:rowOff>
    </xdr:from>
    <xdr:to>
      <xdr:col>116</xdr:col>
      <xdr:colOff>152400</xdr:colOff>
      <xdr:row>55</xdr:row>
      <xdr:rowOff>149860</xdr:rowOff>
    </xdr:to>
    <xdr:cxnSp macro="">
      <xdr:nvCxnSpPr>
        <xdr:cNvPr id="698" name="直線コネクタ 697">
          <a:extLst>
            <a:ext uri="{FF2B5EF4-FFF2-40B4-BE49-F238E27FC236}">
              <a16:creationId xmlns:a16="http://schemas.microsoft.com/office/drawing/2014/main" id="{5A940292-554A-4D26-907C-8850BBFF9C31}"/>
            </a:ext>
          </a:extLst>
        </xdr:cNvPr>
        <xdr:cNvCxnSpPr/>
      </xdr:nvCxnSpPr>
      <xdr:spPr>
        <a:xfrm>
          <a:off x="19881850" y="92303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149225</xdr:rowOff>
    </xdr:from>
    <xdr:ext cx="469900" cy="259080"/>
    <xdr:sp macro="" textlink="">
      <xdr:nvSpPr>
        <xdr:cNvPr id="699" name="【保健センター・保健所】&#10;一人当たり面積平均値テキスト">
          <a:extLst>
            <a:ext uri="{FF2B5EF4-FFF2-40B4-BE49-F238E27FC236}">
              <a16:creationId xmlns:a16="http://schemas.microsoft.com/office/drawing/2014/main" id="{9A09DA0C-A179-4448-85C1-64B1E47610C4}"/>
            </a:ext>
          </a:extLst>
        </xdr:cNvPr>
        <xdr:cNvSpPr txBox="1"/>
      </xdr:nvSpPr>
      <xdr:spPr>
        <a:xfrm>
          <a:off x="19989800" y="10055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126365</xdr:rowOff>
    </xdr:from>
    <xdr:to>
      <xdr:col>116</xdr:col>
      <xdr:colOff>114300</xdr:colOff>
      <xdr:row>62</xdr:row>
      <xdr:rowOff>56515</xdr:rowOff>
    </xdr:to>
    <xdr:sp macro="" textlink="">
      <xdr:nvSpPr>
        <xdr:cNvPr id="700" name="フローチャート: 判断 699">
          <a:extLst>
            <a:ext uri="{FF2B5EF4-FFF2-40B4-BE49-F238E27FC236}">
              <a16:creationId xmlns:a16="http://schemas.microsoft.com/office/drawing/2014/main" id="{EE924351-B558-4AD2-8799-F8BA4DD95461}"/>
            </a:ext>
          </a:extLst>
        </xdr:cNvPr>
        <xdr:cNvSpPr/>
      </xdr:nvSpPr>
      <xdr:spPr>
        <a:xfrm>
          <a:off x="19900900" y="101974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137160</xdr:rowOff>
    </xdr:from>
    <xdr:to>
      <xdr:col>112</xdr:col>
      <xdr:colOff>38100</xdr:colOff>
      <xdr:row>62</xdr:row>
      <xdr:rowOff>67310</xdr:rowOff>
    </xdr:to>
    <xdr:sp macro="" textlink="">
      <xdr:nvSpPr>
        <xdr:cNvPr id="701" name="フローチャート: 判断 700">
          <a:extLst>
            <a:ext uri="{FF2B5EF4-FFF2-40B4-BE49-F238E27FC236}">
              <a16:creationId xmlns:a16="http://schemas.microsoft.com/office/drawing/2014/main" id="{458A0C66-ECA5-46F4-8339-6AA0C7EE839F}"/>
            </a:ext>
          </a:extLst>
        </xdr:cNvPr>
        <xdr:cNvSpPr/>
      </xdr:nvSpPr>
      <xdr:spPr>
        <a:xfrm>
          <a:off x="19157950" y="102082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147955</xdr:rowOff>
    </xdr:from>
    <xdr:to>
      <xdr:col>107</xdr:col>
      <xdr:colOff>101600</xdr:colOff>
      <xdr:row>62</xdr:row>
      <xdr:rowOff>78105</xdr:rowOff>
    </xdr:to>
    <xdr:sp macro="" textlink="">
      <xdr:nvSpPr>
        <xdr:cNvPr id="702" name="フローチャート: 判断 701">
          <a:extLst>
            <a:ext uri="{FF2B5EF4-FFF2-40B4-BE49-F238E27FC236}">
              <a16:creationId xmlns:a16="http://schemas.microsoft.com/office/drawing/2014/main" id="{6F7C5D35-1888-4EB0-A449-B43E3F79D14C}"/>
            </a:ext>
          </a:extLst>
        </xdr:cNvPr>
        <xdr:cNvSpPr/>
      </xdr:nvSpPr>
      <xdr:spPr>
        <a:xfrm>
          <a:off x="18345150" y="102190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147955</xdr:rowOff>
    </xdr:from>
    <xdr:to>
      <xdr:col>102</xdr:col>
      <xdr:colOff>165100</xdr:colOff>
      <xdr:row>62</xdr:row>
      <xdr:rowOff>78105</xdr:rowOff>
    </xdr:to>
    <xdr:sp macro="" textlink="">
      <xdr:nvSpPr>
        <xdr:cNvPr id="703" name="フローチャート: 判断 702">
          <a:extLst>
            <a:ext uri="{FF2B5EF4-FFF2-40B4-BE49-F238E27FC236}">
              <a16:creationId xmlns:a16="http://schemas.microsoft.com/office/drawing/2014/main" id="{F1EE7A46-08E2-4C3B-96E8-46006B75E720}"/>
            </a:ext>
          </a:extLst>
        </xdr:cNvPr>
        <xdr:cNvSpPr/>
      </xdr:nvSpPr>
      <xdr:spPr>
        <a:xfrm>
          <a:off x="17551400" y="102190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137160</xdr:rowOff>
    </xdr:from>
    <xdr:to>
      <xdr:col>98</xdr:col>
      <xdr:colOff>38100</xdr:colOff>
      <xdr:row>62</xdr:row>
      <xdr:rowOff>67310</xdr:rowOff>
    </xdr:to>
    <xdr:sp macro="" textlink="">
      <xdr:nvSpPr>
        <xdr:cNvPr id="704" name="フローチャート: 判断 703">
          <a:extLst>
            <a:ext uri="{FF2B5EF4-FFF2-40B4-BE49-F238E27FC236}">
              <a16:creationId xmlns:a16="http://schemas.microsoft.com/office/drawing/2014/main" id="{37C63827-8A05-462E-B297-535DC4433DEE}"/>
            </a:ext>
          </a:extLst>
        </xdr:cNvPr>
        <xdr:cNvSpPr/>
      </xdr:nvSpPr>
      <xdr:spPr>
        <a:xfrm>
          <a:off x="16757650" y="102082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270"/>
    <xdr:sp macro="" textlink="">
      <xdr:nvSpPr>
        <xdr:cNvPr id="705" name="テキスト ボックス 704">
          <a:extLst>
            <a:ext uri="{FF2B5EF4-FFF2-40B4-BE49-F238E27FC236}">
              <a16:creationId xmlns:a16="http://schemas.microsoft.com/office/drawing/2014/main" id="{24782470-9A50-4920-BC37-F1A9FEDBF297}"/>
            </a:ext>
          </a:extLst>
        </xdr:cNvPr>
        <xdr:cNvSpPr txBox="1"/>
      </xdr:nvSpPr>
      <xdr:spPr>
        <a:xfrm>
          <a:off x="197802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270"/>
    <xdr:sp macro="" textlink="">
      <xdr:nvSpPr>
        <xdr:cNvPr id="706" name="テキスト ボックス 705">
          <a:extLst>
            <a:ext uri="{FF2B5EF4-FFF2-40B4-BE49-F238E27FC236}">
              <a16:creationId xmlns:a16="http://schemas.microsoft.com/office/drawing/2014/main" id="{A40197C6-3BF8-463F-BA98-7A535F0B9317}"/>
            </a:ext>
          </a:extLst>
        </xdr:cNvPr>
        <xdr:cNvSpPr txBox="1"/>
      </xdr:nvSpPr>
      <xdr:spPr>
        <a:xfrm>
          <a:off x="190309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270"/>
    <xdr:sp macro="" textlink="">
      <xdr:nvSpPr>
        <xdr:cNvPr id="707" name="テキスト ボックス 706">
          <a:extLst>
            <a:ext uri="{FF2B5EF4-FFF2-40B4-BE49-F238E27FC236}">
              <a16:creationId xmlns:a16="http://schemas.microsoft.com/office/drawing/2014/main" id="{ECB8AAFA-B394-477C-B043-930EB9832D94}"/>
            </a:ext>
          </a:extLst>
        </xdr:cNvPr>
        <xdr:cNvSpPr txBox="1"/>
      </xdr:nvSpPr>
      <xdr:spPr>
        <a:xfrm>
          <a:off x="1822450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270"/>
    <xdr:sp macro="" textlink="">
      <xdr:nvSpPr>
        <xdr:cNvPr id="708" name="テキスト ボックス 707">
          <a:extLst>
            <a:ext uri="{FF2B5EF4-FFF2-40B4-BE49-F238E27FC236}">
              <a16:creationId xmlns:a16="http://schemas.microsoft.com/office/drawing/2014/main" id="{2E73D44A-AED0-49BD-B24E-6D421C0A9508}"/>
            </a:ext>
          </a:extLst>
        </xdr:cNvPr>
        <xdr:cNvSpPr txBox="1"/>
      </xdr:nvSpPr>
      <xdr:spPr>
        <a:xfrm>
          <a:off x="174307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270"/>
    <xdr:sp macro="" textlink="">
      <xdr:nvSpPr>
        <xdr:cNvPr id="709" name="テキスト ボックス 708">
          <a:extLst>
            <a:ext uri="{FF2B5EF4-FFF2-40B4-BE49-F238E27FC236}">
              <a16:creationId xmlns:a16="http://schemas.microsoft.com/office/drawing/2014/main" id="{58053590-1AAC-4B71-BD4E-731860356835}"/>
            </a:ext>
          </a:extLst>
        </xdr:cNvPr>
        <xdr:cNvSpPr txBox="1"/>
      </xdr:nvSpPr>
      <xdr:spPr>
        <a:xfrm>
          <a:off x="16630650" y="11008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99060</xdr:rowOff>
    </xdr:from>
    <xdr:to>
      <xdr:col>116</xdr:col>
      <xdr:colOff>114300</xdr:colOff>
      <xdr:row>64</xdr:row>
      <xdr:rowOff>29210</xdr:rowOff>
    </xdr:to>
    <xdr:sp macro="" textlink="">
      <xdr:nvSpPr>
        <xdr:cNvPr id="710" name="楕円 709">
          <a:extLst>
            <a:ext uri="{FF2B5EF4-FFF2-40B4-BE49-F238E27FC236}">
              <a16:creationId xmlns:a16="http://schemas.microsoft.com/office/drawing/2014/main" id="{A528AB83-1C78-4A36-8F13-41C3C727C8FC}"/>
            </a:ext>
          </a:extLst>
        </xdr:cNvPr>
        <xdr:cNvSpPr/>
      </xdr:nvSpPr>
      <xdr:spPr>
        <a:xfrm>
          <a:off x="19900900" y="10500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77470</xdr:rowOff>
    </xdr:from>
    <xdr:ext cx="469900" cy="255270"/>
    <xdr:sp macro="" textlink="">
      <xdr:nvSpPr>
        <xdr:cNvPr id="711" name="【保健センター・保健所】&#10;一人当たり面積該当値テキスト">
          <a:extLst>
            <a:ext uri="{FF2B5EF4-FFF2-40B4-BE49-F238E27FC236}">
              <a16:creationId xmlns:a16="http://schemas.microsoft.com/office/drawing/2014/main" id="{D93D0EB2-C2CB-40E9-9D8A-1EAEFE992322}"/>
            </a:ext>
          </a:extLst>
        </xdr:cNvPr>
        <xdr:cNvSpPr txBox="1"/>
      </xdr:nvSpPr>
      <xdr:spPr>
        <a:xfrm>
          <a:off x="19989800" y="104787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99060</xdr:rowOff>
    </xdr:from>
    <xdr:to>
      <xdr:col>112</xdr:col>
      <xdr:colOff>38100</xdr:colOff>
      <xdr:row>64</xdr:row>
      <xdr:rowOff>29210</xdr:rowOff>
    </xdr:to>
    <xdr:sp macro="" textlink="">
      <xdr:nvSpPr>
        <xdr:cNvPr id="712" name="楕円 711">
          <a:extLst>
            <a:ext uri="{FF2B5EF4-FFF2-40B4-BE49-F238E27FC236}">
              <a16:creationId xmlns:a16="http://schemas.microsoft.com/office/drawing/2014/main" id="{A8F5D930-9CA1-4C93-B511-E0C4CBEF0A7C}"/>
            </a:ext>
          </a:extLst>
        </xdr:cNvPr>
        <xdr:cNvSpPr/>
      </xdr:nvSpPr>
      <xdr:spPr>
        <a:xfrm>
          <a:off x="19157950" y="105003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149860</xdr:rowOff>
    </xdr:from>
    <xdr:to>
      <xdr:col>116</xdr:col>
      <xdr:colOff>63500</xdr:colOff>
      <xdr:row>63</xdr:row>
      <xdr:rowOff>149860</xdr:rowOff>
    </xdr:to>
    <xdr:cxnSp macro="">
      <xdr:nvCxnSpPr>
        <xdr:cNvPr id="713" name="直線コネクタ 712">
          <a:extLst>
            <a:ext uri="{FF2B5EF4-FFF2-40B4-BE49-F238E27FC236}">
              <a16:creationId xmlns:a16="http://schemas.microsoft.com/office/drawing/2014/main" id="{FA4113D9-D1C4-4DCA-A71C-6FDA067B72AB}"/>
            </a:ext>
          </a:extLst>
        </xdr:cNvPr>
        <xdr:cNvCxnSpPr/>
      </xdr:nvCxnSpPr>
      <xdr:spPr>
        <a:xfrm>
          <a:off x="19202400" y="1055116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99060</xdr:rowOff>
    </xdr:from>
    <xdr:to>
      <xdr:col>107</xdr:col>
      <xdr:colOff>101600</xdr:colOff>
      <xdr:row>64</xdr:row>
      <xdr:rowOff>29210</xdr:rowOff>
    </xdr:to>
    <xdr:sp macro="" textlink="">
      <xdr:nvSpPr>
        <xdr:cNvPr id="714" name="楕円 713">
          <a:extLst>
            <a:ext uri="{FF2B5EF4-FFF2-40B4-BE49-F238E27FC236}">
              <a16:creationId xmlns:a16="http://schemas.microsoft.com/office/drawing/2014/main" id="{94A8E72D-E8D8-4444-AB74-DF673D7ADC41}"/>
            </a:ext>
          </a:extLst>
        </xdr:cNvPr>
        <xdr:cNvSpPr/>
      </xdr:nvSpPr>
      <xdr:spPr>
        <a:xfrm>
          <a:off x="18345150" y="10500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149860</xdr:rowOff>
    </xdr:from>
    <xdr:to>
      <xdr:col>111</xdr:col>
      <xdr:colOff>177800</xdr:colOff>
      <xdr:row>63</xdr:row>
      <xdr:rowOff>149860</xdr:rowOff>
    </xdr:to>
    <xdr:cxnSp macro="">
      <xdr:nvCxnSpPr>
        <xdr:cNvPr id="715" name="直線コネクタ 714">
          <a:extLst>
            <a:ext uri="{FF2B5EF4-FFF2-40B4-BE49-F238E27FC236}">
              <a16:creationId xmlns:a16="http://schemas.microsoft.com/office/drawing/2014/main" id="{53D775A7-463D-4C11-878F-BED400A45245}"/>
            </a:ext>
          </a:extLst>
        </xdr:cNvPr>
        <xdr:cNvCxnSpPr/>
      </xdr:nvCxnSpPr>
      <xdr:spPr>
        <a:xfrm>
          <a:off x="18395950" y="1055116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99060</xdr:rowOff>
    </xdr:from>
    <xdr:to>
      <xdr:col>102</xdr:col>
      <xdr:colOff>165100</xdr:colOff>
      <xdr:row>64</xdr:row>
      <xdr:rowOff>29210</xdr:rowOff>
    </xdr:to>
    <xdr:sp macro="" textlink="">
      <xdr:nvSpPr>
        <xdr:cNvPr id="716" name="楕円 715">
          <a:extLst>
            <a:ext uri="{FF2B5EF4-FFF2-40B4-BE49-F238E27FC236}">
              <a16:creationId xmlns:a16="http://schemas.microsoft.com/office/drawing/2014/main" id="{516FB642-7230-4896-B0E5-A0311915D4FA}"/>
            </a:ext>
          </a:extLst>
        </xdr:cNvPr>
        <xdr:cNvSpPr/>
      </xdr:nvSpPr>
      <xdr:spPr>
        <a:xfrm>
          <a:off x="17551400" y="10500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149860</xdr:rowOff>
    </xdr:from>
    <xdr:to>
      <xdr:col>107</xdr:col>
      <xdr:colOff>50800</xdr:colOff>
      <xdr:row>63</xdr:row>
      <xdr:rowOff>149860</xdr:rowOff>
    </xdr:to>
    <xdr:cxnSp macro="">
      <xdr:nvCxnSpPr>
        <xdr:cNvPr id="717" name="直線コネクタ 716">
          <a:extLst>
            <a:ext uri="{FF2B5EF4-FFF2-40B4-BE49-F238E27FC236}">
              <a16:creationId xmlns:a16="http://schemas.microsoft.com/office/drawing/2014/main" id="{D31C361E-FF2A-4058-8248-EF91F73DC76D}"/>
            </a:ext>
          </a:extLst>
        </xdr:cNvPr>
        <xdr:cNvCxnSpPr/>
      </xdr:nvCxnSpPr>
      <xdr:spPr>
        <a:xfrm>
          <a:off x="17602200" y="1055116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99060</xdr:rowOff>
    </xdr:from>
    <xdr:to>
      <xdr:col>98</xdr:col>
      <xdr:colOff>38100</xdr:colOff>
      <xdr:row>64</xdr:row>
      <xdr:rowOff>29210</xdr:rowOff>
    </xdr:to>
    <xdr:sp macro="" textlink="">
      <xdr:nvSpPr>
        <xdr:cNvPr id="718" name="楕円 717">
          <a:extLst>
            <a:ext uri="{FF2B5EF4-FFF2-40B4-BE49-F238E27FC236}">
              <a16:creationId xmlns:a16="http://schemas.microsoft.com/office/drawing/2014/main" id="{E8F724C1-BE92-4FBF-B0F7-5A7D7A2502EA}"/>
            </a:ext>
          </a:extLst>
        </xdr:cNvPr>
        <xdr:cNvSpPr/>
      </xdr:nvSpPr>
      <xdr:spPr>
        <a:xfrm>
          <a:off x="16757650" y="105003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149860</xdr:rowOff>
    </xdr:from>
    <xdr:to>
      <xdr:col>102</xdr:col>
      <xdr:colOff>114300</xdr:colOff>
      <xdr:row>63</xdr:row>
      <xdr:rowOff>149860</xdr:rowOff>
    </xdr:to>
    <xdr:cxnSp macro="">
      <xdr:nvCxnSpPr>
        <xdr:cNvPr id="719" name="直線コネクタ 718">
          <a:extLst>
            <a:ext uri="{FF2B5EF4-FFF2-40B4-BE49-F238E27FC236}">
              <a16:creationId xmlns:a16="http://schemas.microsoft.com/office/drawing/2014/main" id="{14C50A07-68B9-4407-B3E6-61466DD707AE}"/>
            </a:ext>
          </a:extLst>
        </xdr:cNvPr>
        <xdr:cNvCxnSpPr/>
      </xdr:nvCxnSpPr>
      <xdr:spPr>
        <a:xfrm>
          <a:off x="16802100" y="105511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83820</xdr:rowOff>
    </xdr:from>
    <xdr:ext cx="469900" cy="259080"/>
    <xdr:sp macro="" textlink="">
      <xdr:nvSpPr>
        <xdr:cNvPr id="720" name="n_1aveValue【保健センター・保健所】&#10;一人当たり面積">
          <a:extLst>
            <a:ext uri="{FF2B5EF4-FFF2-40B4-BE49-F238E27FC236}">
              <a16:creationId xmlns:a16="http://schemas.microsoft.com/office/drawing/2014/main" id="{2846F590-762B-441A-A4FA-0C51471BBF2B}"/>
            </a:ext>
          </a:extLst>
        </xdr:cNvPr>
        <xdr:cNvSpPr txBox="1"/>
      </xdr:nvSpPr>
      <xdr:spPr>
        <a:xfrm>
          <a:off x="18980150" y="9989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94615</xdr:rowOff>
    </xdr:from>
    <xdr:ext cx="466090" cy="259080"/>
    <xdr:sp macro="" textlink="">
      <xdr:nvSpPr>
        <xdr:cNvPr id="721" name="n_2aveValue【保健センター・保健所】&#10;一人当たり面積">
          <a:extLst>
            <a:ext uri="{FF2B5EF4-FFF2-40B4-BE49-F238E27FC236}">
              <a16:creationId xmlns:a16="http://schemas.microsoft.com/office/drawing/2014/main" id="{E3A998E3-DB9B-411C-A368-F64008DDF6BB}"/>
            </a:ext>
          </a:extLst>
        </xdr:cNvPr>
        <xdr:cNvSpPr txBox="1"/>
      </xdr:nvSpPr>
      <xdr:spPr>
        <a:xfrm>
          <a:off x="18180050" y="100006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94615</xdr:rowOff>
    </xdr:from>
    <xdr:ext cx="466090" cy="259080"/>
    <xdr:sp macro="" textlink="">
      <xdr:nvSpPr>
        <xdr:cNvPr id="722" name="n_3aveValue【保健センター・保健所】&#10;一人当たり面積">
          <a:extLst>
            <a:ext uri="{FF2B5EF4-FFF2-40B4-BE49-F238E27FC236}">
              <a16:creationId xmlns:a16="http://schemas.microsoft.com/office/drawing/2014/main" id="{4A7FFEF5-0449-4FF3-BB67-F0EB7B0592C9}"/>
            </a:ext>
          </a:extLst>
        </xdr:cNvPr>
        <xdr:cNvSpPr txBox="1"/>
      </xdr:nvSpPr>
      <xdr:spPr>
        <a:xfrm>
          <a:off x="17386300" y="100006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83820</xdr:rowOff>
    </xdr:from>
    <xdr:ext cx="466090" cy="259080"/>
    <xdr:sp macro="" textlink="">
      <xdr:nvSpPr>
        <xdr:cNvPr id="723" name="n_4aveValue【保健センター・保健所】&#10;一人当たり面積">
          <a:extLst>
            <a:ext uri="{FF2B5EF4-FFF2-40B4-BE49-F238E27FC236}">
              <a16:creationId xmlns:a16="http://schemas.microsoft.com/office/drawing/2014/main" id="{EFC2CC33-6BA5-469E-826E-BFB4A7F3139A}"/>
            </a:ext>
          </a:extLst>
        </xdr:cNvPr>
        <xdr:cNvSpPr txBox="1"/>
      </xdr:nvSpPr>
      <xdr:spPr>
        <a:xfrm>
          <a:off x="16592550" y="99898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20320</xdr:rowOff>
    </xdr:from>
    <xdr:ext cx="469900" cy="255270"/>
    <xdr:sp macro="" textlink="">
      <xdr:nvSpPr>
        <xdr:cNvPr id="724" name="n_1mainValue【保健センター・保健所】&#10;一人当たり面積">
          <a:extLst>
            <a:ext uri="{FF2B5EF4-FFF2-40B4-BE49-F238E27FC236}">
              <a16:creationId xmlns:a16="http://schemas.microsoft.com/office/drawing/2014/main" id="{52992785-BA96-466C-B604-A2F1F1AD7260}"/>
            </a:ext>
          </a:extLst>
        </xdr:cNvPr>
        <xdr:cNvSpPr txBox="1"/>
      </xdr:nvSpPr>
      <xdr:spPr>
        <a:xfrm>
          <a:off x="18980150" y="105867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20320</xdr:rowOff>
    </xdr:from>
    <xdr:ext cx="466090" cy="255270"/>
    <xdr:sp macro="" textlink="">
      <xdr:nvSpPr>
        <xdr:cNvPr id="725" name="n_2mainValue【保健センター・保健所】&#10;一人当たり面積">
          <a:extLst>
            <a:ext uri="{FF2B5EF4-FFF2-40B4-BE49-F238E27FC236}">
              <a16:creationId xmlns:a16="http://schemas.microsoft.com/office/drawing/2014/main" id="{DBA726EC-8C20-4FDF-B8D0-3B2B5513B041}"/>
            </a:ext>
          </a:extLst>
        </xdr:cNvPr>
        <xdr:cNvSpPr txBox="1"/>
      </xdr:nvSpPr>
      <xdr:spPr>
        <a:xfrm>
          <a:off x="18180050" y="105867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20320</xdr:rowOff>
    </xdr:from>
    <xdr:ext cx="466090" cy="255270"/>
    <xdr:sp macro="" textlink="">
      <xdr:nvSpPr>
        <xdr:cNvPr id="726" name="n_3mainValue【保健センター・保健所】&#10;一人当たり面積">
          <a:extLst>
            <a:ext uri="{FF2B5EF4-FFF2-40B4-BE49-F238E27FC236}">
              <a16:creationId xmlns:a16="http://schemas.microsoft.com/office/drawing/2014/main" id="{0D00B76F-CA71-49C7-B49D-AC7856725C26}"/>
            </a:ext>
          </a:extLst>
        </xdr:cNvPr>
        <xdr:cNvSpPr txBox="1"/>
      </xdr:nvSpPr>
      <xdr:spPr>
        <a:xfrm>
          <a:off x="17386300" y="105867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20320</xdr:rowOff>
    </xdr:from>
    <xdr:ext cx="466090" cy="255270"/>
    <xdr:sp macro="" textlink="">
      <xdr:nvSpPr>
        <xdr:cNvPr id="727" name="n_4mainValue【保健センター・保健所】&#10;一人当たり面積">
          <a:extLst>
            <a:ext uri="{FF2B5EF4-FFF2-40B4-BE49-F238E27FC236}">
              <a16:creationId xmlns:a16="http://schemas.microsoft.com/office/drawing/2014/main" id="{AA34FB13-1A92-404E-B0AC-7E02D748E046}"/>
            </a:ext>
          </a:extLst>
        </xdr:cNvPr>
        <xdr:cNvSpPr txBox="1"/>
      </xdr:nvSpPr>
      <xdr:spPr>
        <a:xfrm>
          <a:off x="16592550" y="105867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A1FE1320-D34B-43B7-B686-B09E5B8B3BF3}"/>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16023E5B-02A9-49F3-B7FB-D53F82301F2F}"/>
            </a:ext>
          </a:extLst>
        </xdr:cNvPr>
        <xdr:cNvSpPr/>
      </xdr:nvSpPr>
      <xdr:spPr>
        <a:xfrm>
          <a:off x="11315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1649B1A0-1133-46C6-BFC7-2C57F3A6AAAD}"/>
            </a:ext>
          </a:extLst>
        </xdr:cNvPr>
        <xdr:cNvSpPr/>
      </xdr:nvSpPr>
      <xdr:spPr>
        <a:xfrm>
          <a:off x="11315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BEEF71FB-18EF-4C20-8C71-9957390B3413}"/>
            </a:ext>
          </a:extLst>
        </xdr:cNvPr>
        <xdr:cNvSpPr/>
      </xdr:nvSpPr>
      <xdr:spPr>
        <a:xfrm>
          <a:off x="122364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97035F45-F80F-4222-867C-692D8F3AB1EF}"/>
            </a:ext>
          </a:extLst>
        </xdr:cNvPr>
        <xdr:cNvSpPr/>
      </xdr:nvSpPr>
      <xdr:spPr>
        <a:xfrm>
          <a:off x="122364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FCA26139-EB3E-4297-B2F1-7BC89D2EB1F7}"/>
            </a:ext>
          </a:extLst>
        </xdr:cNvPr>
        <xdr:cNvSpPr/>
      </xdr:nvSpPr>
      <xdr:spPr>
        <a:xfrm>
          <a:off x="132651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3D05901A-8BC3-4652-BF1C-5EAAF2364D76}"/>
            </a:ext>
          </a:extLst>
        </xdr:cNvPr>
        <xdr:cNvSpPr/>
      </xdr:nvSpPr>
      <xdr:spPr>
        <a:xfrm>
          <a:off x="132651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3E289612-BB29-4006-8B95-9B18CB6EAC0D}"/>
            </a:ext>
          </a:extLst>
        </xdr:cNvPr>
        <xdr:cNvSpPr/>
      </xdr:nvSpPr>
      <xdr:spPr>
        <a:xfrm>
          <a:off x="1120775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4640" cy="221615"/>
    <xdr:sp macro="" textlink="">
      <xdr:nvSpPr>
        <xdr:cNvPr id="736" name="テキスト ボックス 735">
          <a:extLst>
            <a:ext uri="{FF2B5EF4-FFF2-40B4-BE49-F238E27FC236}">
              <a16:creationId xmlns:a16="http://schemas.microsoft.com/office/drawing/2014/main" id="{3939B21F-FE4A-40ED-970A-E073D74EF571}"/>
            </a:ext>
          </a:extLst>
        </xdr:cNvPr>
        <xdr:cNvSpPr txBox="1"/>
      </xdr:nvSpPr>
      <xdr:spPr>
        <a:xfrm>
          <a:off x="11169650" y="122936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33DBEF0F-9B31-4AFD-A4B5-6A8AD0AB4962}"/>
            </a:ext>
          </a:extLst>
        </xdr:cNvPr>
        <xdr:cNvCxnSpPr/>
      </xdr:nvCxnSpPr>
      <xdr:spPr>
        <a:xfrm>
          <a:off x="11207750" y="14681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3550" cy="259080"/>
    <xdr:sp macro="" textlink="">
      <xdr:nvSpPr>
        <xdr:cNvPr id="738" name="テキスト ボックス 737">
          <a:extLst>
            <a:ext uri="{FF2B5EF4-FFF2-40B4-BE49-F238E27FC236}">
              <a16:creationId xmlns:a16="http://schemas.microsoft.com/office/drawing/2014/main" id="{D7B34DDC-ABF5-4139-829E-85395E7EC4A6}"/>
            </a:ext>
          </a:extLst>
        </xdr:cNvPr>
        <xdr:cNvSpPr txBox="1"/>
      </xdr:nvSpPr>
      <xdr:spPr>
        <a:xfrm>
          <a:off x="10797540" y="1453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2DC04CFF-A8B6-4C71-A93E-3ACEE2E59F9C}"/>
            </a:ext>
          </a:extLst>
        </xdr:cNvPr>
        <xdr:cNvCxnSpPr/>
      </xdr:nvCxnSpPr>
      <xdr:spPr>
        <a:xfrm>
          <a:off x="11207750" y="14312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3550" cy="255270"/>
    <xdr:sp macro="" textlink="">
      <xdr:nvSpPr>
        <xdr:cNvPr id="740" name="テキスト ボックス 739">
          <a:extLst>
            <a:ext uri="{FF2B5EF4-FFF2-40B4-BE49-F238E27FC236}">
              <a16:creationId xmlns:a16="http://schemas.microsoft.com/office/drawing/2014/main" id="{6E4D7745-D9DB-46C3-A73F-951950826EDF}"/>
            </a:ext>
          </a:extLst>
        </xdr:cNvPr>
        <xdr:cNvSpPr txBox="1"/>
      </xdr:nvSpPr>
      <xdr:spPr>
        <a:xfrm>
          <a:off x="10797540" y="1417701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F1463C9A-3639-44FA-A498-320A1A3D5031}"/>
            </a:ext>
          </a:extLst>
        </xdr:cNvPr>
        <xdr:cNvCxnSpPr/>
      </xdr:nvCxnSpPr>
      <xdr:spPr>
        <a:xfrm>
          <a:off x="11207750" y="13944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42" name="テキスト ボックス 741">
          <a:extLst>
            <a:ext uri="{FF2B5EF4-FFF2-40B4-BE49-F238E27FC236}">
              <a16:creationId xmlns:a16="http://schemas.microsoft.com/office/drawing/2014/main" id="{DA1221A2-9836-411F-AA1F-1A500EBFBA36}"/>
            </a:ext>
          </a:extLst>
        </xdr:cNvPr>
        <xdr:cNvSpPr txBox="1"/>
      </xdr:nvSpPr>
      <xdr:spPr>
        <a:xfrm>
          <a:off x="10842625" y="13808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B5AEF255-ED64-49FF-B2BF-B92AC7666F0D}"/>
            </a:ext>
          </a:extLst>
        </xdr:cNvPr>
        <xdr:cNvCxnSpPr/>
      </xdr:nvCxnSpPr>
      <xdr:spPr>
        <a:xfrm>
          <a:off x="11207750" y="13576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44" name="テキスト ボックス 743">
          <a:extLst>
            <a:ext uri="{FF2B5EF4-FFF2-40B4-BE49-F238E27FC236}">
              <a16:creationId xmlns:a16="http://schemas.microsoft.com/office/drawing/2014/main" id="{1B38BBAB-3490-4BFC-B854-E68288153A40}"/>
            </a:ext>
          </a:extLst>
        </xdr:cNvPr>
        <xdr:cNvSpPr txBox="1"/>
      </xdr:nvSpPr>
      <xdr:spPr>
        <a:xfrm>
          <a:off x="10842625" y="13440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F542500B-74AA-4C52-939B-482E2C159A75}"/>
            </a:ext>
          </a:extLst>
        </xdr:cNvPr>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270"/>
    <xdr:sp macro="" textlink="">
      <xdr:nvSpPr>
        <xdr:cNvPr id="746" name="テキスト ボックス 745">
          <a:extLst>
            <a:ext uri="{FF2B5EF4-FFF2-40B4-BE49-F238E27FC236}">
              <a16:creationId xmlns:a16="http://schemas.microsoft.com/office/drawing/2014/main" id="{CCA5FBA2-656F-475A-9E26-DAFA7FE0BCF0}"/>
            </a:ext>
          </a:extLst>
        </xdr:cNvPr>
        <xdr:cNvSpPr txBox="1"/>
      </xdr:nvSpPr>
      <xdr:spPr>
        <a:xfrm>
          <a:off x="10842625" y="1307211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277DEB8E-0B45-4798-8A1C-81F57CC8D770}"/>
            </a:ext>
          </a:extLst>
        </xdr:cNvPr>
        <xdr:cNvCxnSpPr/>
      </xdr:nvCxnSpPr>
      <xdr:spPr>
        <a:xfrm>
          <a:off x="11207750" y="12846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8" name="テキスト ボックス 747">
          <a:extLst>
            <a:ext uri="{FF2B5EF4-FFF2-40B4-BE49-F238E27FC236}">
              <a16:creationId xmlns:a16="http://schemas.microsoft.com/office/drawing/2014/main" id="{F01D15E8-652D-4590-8F88-B3BE422B09FE}"/>
            </a:ext>
          </a:extLst>
        </xdr:cNvPr>
        <xdr:cNvSpPr txBox="1"/>
      </xdr:nvSpPr>
      <xdr:spPr>
        <a:xfrm>
          <a:off x="10842625" y="12710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A51D0172-743B-4C70-9A88-DD135A5A158D}"/>
            </a:ext>
          </a:extLst>
        </xdr:cNvPr>
        <xdr:cNvCxnSpPr/>
      </xdr:nvCxnSpPr>
      <xdr:spPr>
        <a:xfrm>
          <a:off x="11207750" y="1247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280" cy="259080"/>
    <xdr:sp macro="" textlink="">
      <xdr:nvSpPr>
        <xdr:cNvPr id="750" name="テキスト ボックス 749">
          <a:extLst>
            <a:ext uri="{FF2B5EF4-FFF2-40B4-BE49-F238E27FC236}">
              <a16:creationId xmlns:a16="http://schemas.microsoft.com/office/drawing/2014/main" id="{8CCCFE64-987A-44CA-97CB-41D1F588C462}"/>
            </a:ext>
          </a:extLst>
        </xdr:cNvPr>
        <xdr:cNvSpPr txBox="1"/>
      </xdr:nvSpPr>
      <xdr:spPr>
        <a:xfrm>
          <a:off x="10906760" y="123418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B8B6E92E-60BF-49AD-9541-627CF0DF8DE5}"/>
            </a:ext>
          </a:extLst>
        </xdr:cNvPr>
        <xdr:cNvSpPr/>
      </xdr:nvSpPr>
      <xdr:spPr>
        <a:xfrm>
          <a:off x="1120775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26670</xdr:rowOff>
    </xdr:from>
    <xdr:to>
      <xdr:col>85</xdr:col>
      <xdr:colOff>126365</xdr:colOff>
      <xdr:row>86</xdr:row>
      <xdr:rowOff>87630</xdr:rowOff>
    </xdr:to>
    <xdr:cxnSp macro="">
      <xdr:nvCxnSpPr>
        <xdr:cNvPr id="752" name="直線コネクタ 751">
          <a:extLst>
            <a:ext uri="{FF2B5EF4-FFF2-40B4-BE49-F238E27FC236}">
              <a16:creationId xmlns:a16="http://schemas.microsoft.com/office/drawing/2014/main" id="{93399F41-1ABB-4110-ADF9-412C7EC5AC72}"/>
            </a:ext>
          </a:extLst>
        </xdr:cNvPr>
        <xdr:cNvCxnSpPr/>
      </xdr:nvCxnSpPr>
      <xdr:spPr>
        <a:xfrm flipV="1">
          <a:off x="14699615" y="12904470"/>
          <a:ext cx="0" cy="1381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91440</xdr:rowOff>
    </xdr:from>
    <xdr:ext cx="405130" cy="259080"/>
    <xdr:sp macro="" textlink="">
      <xdr:nvSpPr>
        <xdr:cNvPr id="753" name="【消防施設】&#10;有形固定資産減価償却率最小値テキスト">
          <a:extLst>
            <a:ext uri="{FF2B5EF4-FFF2-40B4-BE49-F238E27FC236}">
              <a16:creationId xmlns:a16="http://schemas.microsoft.com/office/drawing/2014/main" id="{D84CC7F3-8F53-48C6-A62E-80A299F78051}"/>
            </a:ext>
          </a:extLst>
        </xdr:cNvPr>
        <xdr:cNvSpPr txBox="1"/>
      </xdr:nvSpPr>
      <xdr:spPr>
        <a:xfrm>
          <a:off x="14738350" y="14290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594675AA-6AA6-4205-A911-AAA88D56874D}"/>
            </a:ext>
          </a:extLst>
        </xdr:cNvPr>
        <xdr:cNvCxnSpPr/>
      </xdr:nvCxnSpPr>
      <xdr:spPr>
        <a:xfrm>
          <a:off x="14611350" y="14286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144780</xdr:rowOff>
    </xdr:from>
    <xdr:ext cx="405130" cy="255270"/>
    <xdr:sp macro="" textlink="">
      <xdr:nvSpPr>
        <xdr:cNvPr id="755" name="【消防施設】&#10;有形固定資産減価償却率最大値テキスト">
          <a:extLst>
            <a:ext uri="{FF2B5EF4-FFF2-40B4-BE49-F238E27FC236}">
              <a16:creationId xmlns:a16="http://schemas.microsoft.com/office/drawing/2014/main" id="{0BA168EB-7A2F-4ADA-82B6-5C8EC65FEBE6}"/>
            </a:ext>
          </a:extLst>
        </xdr:cNvPr>
        <xdr:cNvSpPr txBox="1"/>
      </xdr:nvSpPr>
      <xdr:spPr>
        <a:xfrm>
          <a:off x="14738350" y="1269238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573C22DF-8929-4B20-9DDC-B02AA5FD91D6}"/>
            </a:ext>
          </a:extLst>
        </xdr:cNvPr>
        <xdr:cNvCxnSpPr/>
      </xdr:nvCxnSpPr>
      <xdr:spPr>
        <a:xfrm>
          <a:off x="14611350" y="12904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113030</xdr:rowOff>
    </xdr:from>
    <xdr:ext cx="405130" cy="259080"/>
    <xdr:sp macro="" textlink="">
      <xdr:nvSpPr>
        <xdr:cNvPr id="757" name="【消防施設】&#10;有形固定資産減価償却率平均値テキスト">
          <a:extLst>
            <a:ext uri="{FF2B5EF4-FFF2-40B4-BE49-F238E27FC236}">
              <a16:creationId xmlns:a16="http://schemas.microsoft.com/office/drawing/2014/main" id="{FDB73F2C-CC84-420B-89B1-8ED3FA1EBB45}"/>
            </a:ext>
          </a:extLst>
        </xdr:cNvPr>
        <xdr:cNvSpPr txBox="1"/>
      </xdr:nvSpPr>
      <xdr:spPr>
        <a:xfrm>
          <a:off x="14738350" y="134861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39EC264E-045B-47AB-941F-B0F8454781C1}"/>
            </a:ext>
          </a:extLst>
        </xdr:cNvPr>
        <xdr:cNvSpPr/>
      </xdr:nvSpPr>
      <xdr:spPr>
        <a:xfrm>
          <a:off x="14649450" y="13628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69215</xdr:rowOff>
    </xdr:from>
    <xdr:to>
      <xdr:col>81</xdr:col>
      <xdr:colOff>101600</xdr:colOff>
      <xdr:row>82</xdr:row>
      <xdr:rowOff>170815</xdr:rowOff>
    </xdr:to>
    <xdr:sp macro="" textlink="">
      <xdr:nvSpPr>
        <xdr:cNvPr id="759" name="フローチャート: 判断 758">
          <a:extLst>
            <a:ext uri="{FF2B5EF4-FFF2-40B4-BE49-F238E27FC236}">
              <a16:creationId xmlns:a16="http://schemas.microsoft.com/office/drawing/2014/main" id="{92C748F8-AE7C-49C4-AD97-5AE38E4FDA9E}"/>
            </a:ext>
          </a:extLst>
        </xdr:cNvPr>
        <xdr:cNvSpPr/>
      </xdr:nvSpPr>
      <xdr:spPr>
        <a:xfrm>
          <a:off x="13887450" y="136074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31C38B9D-A1B8-484B-8224-4FD4742BA404}"/>
            </a:ext>
          </a:extLst>
        </xdr:cNvPr>
        <xdr:cNvSpPr/>
      </xdr:nvSpPr>
      <xdr:spPr>
        <a:xfrm>
          <a:off x="13093700" y="1359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19685</xdr:rowOff>
    </xdr:from>
    <xdr:to>
      <xdr:col>72</xdr:col>
      <xdr:colOff>38100</xdr:colOff>
      <xdr:row>82</xdr:row>
      <xdr:rowOff>121285</xdr:rowOff>
    </xdr:to>
    <xdr:sp macro="" textlink="">
      <xdr:nvSpPr>
        <xdr:cNvPr id="761" name="フローチャート: 判断 760">
          <a:extLst>
            <a:ext uri="{FF2B5EF4-FFF2-40B4-BE49-F238E27FC236}">
              <a16:creationId xmlns:a16="http://schemas.microsoft.com/office/drawing/2014/main" id="{04E83A1C-933E-4A30-BED8-D70DD0A5AE81}"/>
            </a:ext>
          </a:extLst>
        </xdr:cNvPr>
        <xdr:cNvSpPr/>
      </xdr:nvSpPr>
      <xdr:spPr>
        <a:xfrm>
          <a:off x="12299950" y="135578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54448593-70A6-437E-A41D-8B0856B171BB}"/>
            </a:ext>
          </a:extLst>
        </xdr:cNvPr>
        <xdr:cNvSpPr/>
      </xdr:nvSpPr>
      <xdr:spPr>
        <a:xfrm>
          <a:off x="11487150" y="1354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63" name="テキスト ボックス 762">
          <a:extLst>
            <a:ext uri="{FF2B5EF4-FFF2-40B4-BE49-F238E27FC236}">
              <a16:creationId xmlns:a16="http://schemas.microsoft.com/office/drawing/2014/main" id="{46EC751A-C452-4D36-B38A-D567D1FF43E5}"/>
            </a:ext>
          </a:extLst>
        </xdr:cNvPr>
        <xdr:cNvSpPr txBox="1"/>
      </xdr:nvSpPr>
      <xdr:spPr>
        <a:xfrm>
          <a:off x="1452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64" name="テキスト ボックス 763">
          <a:extLst>
            <a:ext uri="{FF2B5EF4-FFF2-40B4-BE49-F238E27FC236}">
              <a16:creationId xmlns:a16="http://schemas.microsoft.com/office/drawing/2014/main" id="{01D8783E-1D50-4475-9411-7D9750991800}"/>
            </a:ext>
          </a:extLst>
        </xdr:cNvPr>
        <xdr:cNvSpPr txBox="1"/>
      </xdr:nvSpPr>
      <xdr:spPr>
        <a:xfrm>
          <a:off x="13766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65" name="テキスト ボックス 764">
          <a:extLst>
            <a:ext uri="{FF2B5EF4-FFF2-40B4-BE49-F238E27FC236}">
              <a16:creationId xmlns:a16="http://schemas.microsoft.com/office/drawing/2014/main" id="{568A99F8-71EA-4E88-A118-E7262F85DA2A}"/>
            </a:ext>
          </a:extLst>
        </xdr:cNvPr>
        <xdr:cNvSpPr txBox="1"/>
      </xdr:nvSpPr>
      <xdr:spPr>
        <a:xfrm>
          <a:off x="12973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6" name="テキスト ボックス 765">
          <a:extLst>
            <a:ext uri="{FF2B5EF4-FFF2-40B4-BE49-F238E27FC236}">
              <a16:creationId xmlns:a16="http://schemas.microsoft.com/office/drawing/2014/main" id="{296AF06A-EEA3-4330-AF89-65ADDA03154C}"/>
            </a:ext>
          </a:extLst>
        </xdr:cNvPr>
        <xdr:cNvSpPr txBox="1"/>
      </xdr:nvSpPr>
      <xdr:spPr>
        <a:xfrm>
          <a:off x="12172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7" name="テキスト ボックス 766">
          <a:extLst>
            <a:ext uri="{FF2B5EF4-FFF2-40B4-BE49-F238E27FC236}">
              <a16:creationId xmlns:a16="http://schemas.microsoft.com/office/drawing/2014/main" id="{5104C402-FB1B-42E9-994C-CEC1C0842EB1}"/>
            </a:ext>
          </a:extLst>
        </xdr:cNvPr>
        <xdr:cNvSpPr txBox="1"/>
      </xdr:nvSpPr>
      <xdr:spPr>
        <a:xfrm>
          <a:off x="11366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65405</xdr:rowOff>
    </xdr:from>
    <xdr:to>
      <xdr:col>85</xdr:col>
      <xdr:colOff>177800</xdr:colOff>
      <xdr:row>84</xdr:row>
      <xdr:rowOff>167005</xdr:rowOff>
    </xdr:to>
    <xdr:sp macro="" textlink="">
      <xdr:nvSpPr>
        <xdr:cNvPr id="768" name="楕円 767">
          <a:extLst>
            <a:ext uri="{FF2B5EF4-FFF2-40B4-BE49-F238E27FC236}">
              <a16:creationId xmlns:a16="http://schemas.microsoft.com/office/drawing/2014/main" id="{0FF6687E-82EC-4D79-BF86-B8B6FEBA1A55}"/>
            </a:ext>
          </a:extLst>
        </xdr:cNvPr>
        <xdr:cNvSpPr/>
      </xdr:nvSpPr>
      <xdr:spPr>
        <a:xfrm>
          <a:off x="14649450" y="139338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43815</xdr:rowOff>
    </xdr:from>
    <xdr:ext cx="405130" cy="255270"/>
    <xdr:sp macro="" textlink="">
      <xdr:nvSpPr>
        <xdr:cNvPr id="769" name="【消防施設】&#10;有形固定資産減価償却率該当値テキスト">
          <a:extLst>
            <a:ext uri="{FF2B5EF4-FFF2-40B4-BE49-F238E27FC236}">
              <a16:creationId xmlns:a16="http://schemas.microsoft.com/office/drawing/2014/main" id="{2E58B662-B366-40BC-9A86-4A6FB9AC9B02}"/>
            </a:ext>
          </a:extLst>
        </xdr:cNvPr>
        <xdr:cNvSpPr txBox="1"/>
      </xdr:nvSpPr>
      <xdr:spPr>
        <a:xfrm>
          <a:off x="14738350" y="139122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36830</xdr:rowOff>
    </xdr:from>
    <xdr:to>
      <xdr:col>81</xdr:col>
      <xdr:colOff>101600</xdr:colOff>
      <xdr:row>84</xdr:row>
      <xdr:rowOff>138430</xdr:rowOff>
    </xdr:to>
    <xdr:sp macro="" textlink="">
      <xdr:nvSpPr>
        <xdr:cNvPr id="770" name="楕円 769">
          <a:extLst>
            <a:ext uri="{FF2B5EF4-FFF2-40B4-BE49-F238E27FC236}">
              <a16:creationId xmlns:a16="http://schemas.microsoft.com/office/drawing/2014/main" id="{EFC9E1F3-5118-40E6-9D04-B3026DF3CE6A}"/>
            </a:ext>
          </a:extLst>
        </xdr:cNvPr>
        <xdr:cNvSpPr/>
      </xdr:nvSpPr>
      <xdr:spPr>
        <a:xfrm>
          <a:off x="1388745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87630</xdr:rowOff>
    </xdr:from>
    <xdr:to>
      <xdr:col>85</xdr:col>
      <xdr:colOff>127000</xdr:colOff>
      <xdr:row>84</xdr:row>
      <xdr:rowOff>116205</xdr:rowOff>
    </xdr:to>
    <xdr:cxnSp macro="">
      <xdr:nvCxnSpPr>
        <xdr:cNvPr id="771" name="直線コネクタ 770">
          <a:extLst>
            <a:ext uri="{FF2B5EF4-FFF2-40B4-BE49-F238E27FC236}">
              <a16:creationId xmlns:a16="http://schemas.microsoft.com/office/drawing/2014/main" id="{7E1C786B-BC1B-4739-BEA7-E39AD8FA8326}"/>
            </a:ext>
          </a:extLst>
        </xdr:cNvPr>
        <xdr:cNvCxnSpPr/>
      </xdr:nvCxnSpPr>
      <xdr:spPr>
        <a:xfrm>
          <a:off x="13938250" y="13956030"/>
          <a:ext cx="762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168275</xdr:rowOff>
    </xdr:from>
    <xdr:to>
      <xdr:col>76</xdr:col>
      <xdr:colOff>165100</xdr:colOff>
      <xdr:row>84</xdr:row>
      <xdr:rowOff>98425</xdr:rowOff>
    </xdr:to>
    <xdr:sp macro="" textlink="">
      <xdr:nvSpPr>
        <xdr:cNvPr id="772" name="楕円 771">
          <a:extLst>
            <a:ext uri="{FF2B5EF4-FFF2-40B4-BE49-F238E27FC236}">
              <a16:creationId xmlns:a16="http://schemas.microsoft.com/office/drawing/2014/main" id="{3DDFFB20-19BB-4AAD-B23B-2ABAD23F1EBC}"/>
            </a:ext>
          </a:extLst>
        </xdr:cNvPr>
        <xdr:cNvSpPr/>
      </xdr:nvSpPr>
      <xdr:spPr>
        <a:xfrm>
          <a:off x="130937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47625</xdr:rowOff>
    </xdr:from>
    <xdr:to>
      <xdr:col>81</xdr:col>
      <xdr:colOff>50800</xdr:colOff>
      <xdr:row>84</xdr:row>
      <xdr:rowOff>87630</xdr:rowOff>
    </xdr:to>
    <xdr:cxnSp macro="">
      <xdr:nvCxnSpPr>
        <xdr:cNvPr id="773" name="直線コネクタ 772">
          <a:extLst>
            <a:ext uri="{FF2B5EF4-FFF2-40B4-BE49-F238E27FC236}">
              <a16:creationId xmlns:a16="http://schemas.microsoft.com/office/drawing/2014/main" id="{B0874428-D911-419A-AFFF-776140ECEC6F}"/>
            </a:ext>
          </a:extLst>
        </xdr:cNvPr>
        <xdr:cNvCxnSpPr/>
      </xdr:nvCxnSpPr>
      <xdr:spPr>
        <a:xfrm>
          <a:off x="13144500" y="13916025"/>
          <a:ext cx="7937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135890</xdr:rowOff>
    </xdr:from>
    <xdr:to>
      <xdr:col>72</xdr:col>
      <xdr:colOff>38100</xdr:colOff>
      <xdr:row>84</xdr:row>
      <xdr:rowOff>66040</xdr:rowOff>
    </xdr:to>
    <xdr:sp macro="" textlink="">
      <xdr:nvSpPr>
        <xdr:cNvPr id="774" name="楕円 773">
          <a:extLst>
            <a:ext uri="{FF2B5EF4-FFF2-40B4-BE49-F238E27FC236}">
              <a16:creationId xmlns:a16="http://schemas.microsoft.com/office/drawing/2014/main" id="{B81F1467-5EAE-4FCE-B4ED-3FEF88B1DCCE}"/>
            </a:ext>
          </a:extLst>
        </xdr:cNvPr>
        <xdr:cNvSpPr/>
      </xdr:nvSpPr>
      <xdr:spPr>
        <a:xfrm>
          <a:off x="12299950" y="13839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15240</xdr:rowOff>
    </xdr:from>
    <xdr:to>
      <xdr:col>76</xdr:col>
      <xdr:colOff>114300</xdr:colOff>
      <xdr:row>84</xdr:row>
      <xdr:rowOff>47625</xdr:rowOff>
    </xdr:to>
    <xdr:cxnSp macro="">
      <xdr:nvCxnSpPr>
        <xdr:cNvPr id="775" name="直線コネクタ 774">
          <a:extLst>
            <a:ext uri="{FF2B5EF4-FFF2-40B4-BE49-F238E27FC236}">
              <a16:creationId xmlns:a16="http://schemas.microsoft.com/office/drawing/2014/main" id="{F81F578D-A172-4E26-B8B9-68A6A12AEEB6}"/>
            </a:ext>
          </a:extLst>
        </xdr:cNvPr>
        <xdr:cNvCxnSpPr/>
      </xdr:nvCxnSpPr>
      <xdr:spPr>
        <a:xfrm>
          <a:off x="12344400" y="13883640"/>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97790</xdr:rowOff>
    </xdr:from>
    <xdr:to>
      <xdr:col>67</xdr:col>
      <xdr:colOff>101600</xdr:colOff>
      <xdr:row>84</xdr:row>
      <xdr:rowOff>27940</xdr:rowOff>
    </xdr:to>
    <xdr:sp macro="" textlink="">
      <xdr:nvSpPr>
        <xdr:cNvPr id="776" name="楕円 775">
          <a:extLst>
            <a:ext uri="{FF2B5EF4-FFF2-40B4-BE49-F238E27FC236}">
              <a16:creationId xmlns:a16="http://schemas.microsoft.com/office/drawing/2014/main" id="{564108F5-3BCF-4E3E-9B51-494923A777C3}"/>
            </a:ext>
          </a:extLst>
        </xdr:cNvPr>
        <xdr:cNvSpPr/>
      </xdr:nvSpPr>
      <xdr:spPr>
        <a:xfrm>
          <a:off x="11487150" y="13801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148590</xdr:rowOff>
    </xdr:from>
    <xdr:to>
      <xdr:col>71</xdr:col>
      <xdr:colOff>177800</xdr:colOff>
      <xdr:row>84</xdr:row>
      <xdr:rowOff>15240</xdr:rowOff>
    </xdr:to>
    <xdr:cxnSp macro="">
      <xdr:nvCxnSpPr>
        <xdr:cNvPr id="777" name="直線コネクタ 776">
          <a:extLst>
            <a:ext uri="{FF2B5EF4-FFF2-40B4-BE49-F238E27FC236}">
              <a16:creationId xmlns:a16="http://schemas.microsoft.com/office/drawing/2014/main" id="{4D6EC624-FF18-43A7-A7FB-AE3B440134CD}"/>
            </a:ext>
          </a:extLst>
        </xdr:cNvPr>
        <xdr:cNvCxnSpPr/>
      </xdr:nvCxnSpPr>
      <xdr:spPr>
        <a:xfrm>
          <a:off x="11537950" y="1385189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15875</xdr:rowOff>
    </xdr:from>
    <xdr:ext cx="405130" cy="259080"/>
    <xdr:sp macro="" textlink="">
      <xdr:nvSpPr>
        <xdr:cNvPr id="778" name="n_1aveValue【消防施設】&#10;有形固定資産減価償却率">
          <a:extLst>
            <a:ext uri="{FF2B5EF4-FFF2-40B4-BE49-F238E27FC236}">
              <a16:creationId xmlns:a16="http://schemas.microsoft.com/office/drawing/2014/main" id="{113BC8A2-9149-4A29-AA81-9E84A79E5277}"/>
            </a:ext>
          </a:extLst>
        </xdr:cNvPr>
        <xdr:cNvSpPr txBox="1"/>
      </xdr:nvSpPr>
      <xdr:spPr>
        <a:xfrm>
          <a:off x="13742035" y="13388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635</xdr:rowOff>
    </xdr:from>
    <xdr:ext cx="401320" cy="259080"/>
    <xdr:sp macro="" textlink="">
      <xdr:nvSpPr>
        <xdr:cNvPr id="779" name="n_2aveValue【消防施設】&#10;有形固定資産減価償却率">
          <a:extLst>
            <a:ext uri="{FF2B5EF4-FFF2-40B4-BE49-F238E27FC236}">
              <a16:creationId xmlns:a16="http://schemas.microsoft.com/office/drawing/2014/main" id="{9D3CDB4A-AA7B-4D5A-B0DF-117F1AA7F9FC}"/>
            </a:ext>
          </a:extLst>
        </xdr:cNvPr>
        <xdr:cNvSpPr txBox="1"/>
      </xdr:nvSpPr>
      <xdr:spPr>
        <a:xfrm>
          <a:off x="12960985" y="133737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137795</xdr:rowOff>
    </xdr:from>
    <xdr:ext cx="401320" cy="259080"/>
    <xdr:sp macro="" textlink="">
      <xdr:nvSpPr>
        <xdr:cNvPr id="780" name="n_3aveValue【消防施設】&#10;有形固定資産減価償却率">
          <a:extLst>
            <a:ext uri="{FF2B5EF4-FFF2-40B4-BE49-F238E27FC236}">
              <a16:creationId xmlns:a16="http://schemas.microsoft.com/office/drawing/2014/main" id="{2AD8668B-4653-44E4-938C-DDEB50B50AF2}"/>
            </a:ext>
          </a:extLst>
        </xdr:cNvPr>
        <xdr:cNvSpPr txBox="1"/>
      </xdr:nvSpPr>
      <xdr:spPr>
        <a:xfrm>
          <a:off x="12167235" y="133457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122555</xdr:rowOff>
    </xdr:from>
    <xdr:ext cx="401320" cy="255270"/>
    <xdr:sp macro="" textlink="">
      <xdr:nvSpPr>
        <xdr:cNvPr id="781" name="n_4aveValue【消防施設】&#10;有形固定資産減価償却率">
          <a:extLst>
            <a:ext uri="{FF2B5EF4-FFF2-40B4-BE49-F238E27FC236}">
              <a16:creationId xmlns:a16="http://schemas.microsoft.com/office/drawing/2014/main" id="{BD9A077C-208F-4292-AC88-9829A553FA78}"/>
            </a:ext>
          </a:extLst>
        </xdr:cNvPr>
        <xdr:cNvSpPr txBox="1"/>
      </xdr:nvSpPr>
      <xdr:spPr>
        <a:xfrm>
          <a:off x="11354435" y="133305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129540</xdr:rowOff>
    </xdr:from>
    <xdr:ext cx="405130" cy="259080"/>
    <xdr:sp macro="" textlink="">
      <xdr:nvSpPr>
        <xdr:cNvPr id="782" name="n_1mainValue【消防施設】&#10;有形固定資産減価償却率">
          <a:extLst>
            <a:ext uri="{FF2B5EF4-FFF2-40B4-BE49-F238E27FC236}">
              <a16:creationId xmlns:a16="http://schemas.microsoft.com/office/drawing/2014/main" id="{168FD6FE-7104-4D86-95CE-19BDC231A6D2}"/>
            </a:ext>
          </a:extLst>
        </xdr:cNvPr>
        <xdr:cNvSpPr txBox="1"/>
      </xdr:nvSpPr>
      <xdr:spPr>
        <a:xfrm>
          <a:off x="13742035" y="13997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89535</xdr:rowOff>
    </xdr:from>
    <xdr:ext cx="401320" cy="255270"/>
    <xdr:sp macro="" textlink="">
      <xdr:nvSpPr>
        <xdr:cNvPr id="783" name="n_2mainValue【消防施設】&#10;有形固定資産減価償却率">
          <a:extLst>
            <a:ext uri="{FF2B5EF4-FFF2-40B4-BE49-F238E27FC236}">
              <a16:creationId xmlns:a16="http://schemas.microsoft.com/office/drawing/2014/main" id="{7DEBFE7C-05BB-4095-B09C-14FBA15B1953}"/>
            </a:ext>
          </a:extLst>
        </xdr:cNvPr>
        <xdr:cNvSpPr txBox="1"/>
      </xdr:nvSpPr>
      <xdr:spPr>
        <a:xfrm>
          <a:off x="12960985" y="139579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57150</xdr:rowOff>
    </xdr:from>
    <xdr:ext cx="401320" cy="259080"/>
    <xdr:sp macro="" textlink="">
      <xdr:nvSpPr>
        <xdr:cNvPr id="784" name="n_3mainValue【消防施設】&#10;有形固定資産減価償却率">
          <a:extLst>
            <a:ext uri="{FF2B5EF4-FFF2-40B4-BE49-F238E27FC236}">
              <a16:creationId xmlns:a16="http://schemas.microsoft.com/office/drawing/2014/main" id="{6B36EAD1-2A97-4B8E-A8A8-6FE921350A9F}"/>
            </a:ext>
          </a:extLst>
        </xdr:cNvPr>
        <xdr:cNvSpPr txBox="1"/>
      </xdr:nvSpPr>
      <xdr:spPr>
        <a:xfrm>
          <a:off x="12167235" y="139255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19050</xdr:rowOff>
    </xdr:from>
    <xdr:ext cx="401320" cy="255270"/>
    <xdr:sp macro="" textlink="">
      <xdr:nvSpPr>
        <xdr:cNvPr id="785" name="n_4mainValue【消防施設】&#10;有形固定資産減価償却率">
          <a:extLst>
            <a:ext uri="{FF2B5EF4-FFF2-40B4-BE49-F238E27FC236}">
              <a16:creationId xmlns:a16="http://schemas.microsoft.com/office/drawing/2014/main" id="{0BEF62D1-A5C0-4DA3-8CB4-FFFA61218DA1}"/>
            </a:ext>
          </a:extLst>
        </xdr:cNvPr>
        <xdr:cNvSpPr txBox="1"/>
      </xdr:nvSpPr>
      <xdr:spPr>
        <a:xfrm>
          <a:off x="11354435" y="138874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DA4FB6B4-297C-469A-B151-544762A6246A}"/>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BA813F37-52F8-4A44-8C36-0CB6E091C81B}"/>
            </a:ext>
          </a:extLst>
        </xdr:cNvPr>
        <xdr:cNvSpPr/>
      </xdr:nvSpPr>
      <xdr:spPr>
        <a:xfrm>
          <a:off x="16586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4DB84D52-92AC-4231-8BCB-D78A9B70EA26}"/>
            </a:ext>
          </a:extLst>
        </xdr:cNvPr>
        <xdr:cNvSpPr/>
      </xdr:nvSpPr>
      <xdr:spPr>
        <a:xfrm>
          <a:off x="16586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86B05443-7533-4E36-84CE-0DB9A320CC29}"/>
            </a:ext>
          </a:extLst>
        </xdr:cNvPr>
        <xdr:cNvSpPr/>
      </xdr:nvSpPr>
      <xdr:spPr>
        <a:xfrm>
          <a:off x="174879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DEFC726A-27B5-466C-A268-5D29B365A97D}"/>
            </a:ext>
          </a:extLst>
        </xdr:cNvPr>
        <xdr:cNvSpPr/>
      </xdr:nvSpPr>
      <xdr:spPr>
        <a:xfrm>
          <a:off x="174879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123511EF-2132-433B-96E3-451ED6B0D752}"/>
            </a:ext>
          </a:extLst>
        </xdr:cNvPr>
        <xdr:cNvSpPr/>
      </xdr:nvSpPr>
      <xdr:spPr>
        <a:xfrm>
          <a:off x="185166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64899523-6085-472E-818F-BFA44F8D38C4}"/>
            </a:ext>
          </a:extLst>
        </xdr:cNvPr>
        <xdr:cNvSpPr/>
      </xdr:nvSpPr>
      <xdr:spPr>
        <a:xfrm>
          <a:off x="185166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B085B715-AF7A-480C-8223-E6CCFE5BA029}"/>
            </a:ext>
          </a:extLst>
        </xdr:cNvPr>
        <xdr:cNvSpPr/>
      </xdr:nvSpPr>
      <xdr:spPr>
        <a:xfrm>
          <a:off x="164592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075" cy="221615"/>
    <xdr:sp macro="" textlink="">
      <xdr:nvSpPr>
        <xdr:cNvPr id="794" name="テキスト ボックス 793">
          <a:extLst>
            <a:ext uri="{FF2B5EF4-FFF2-40B4-BE49-F238E27FC236}">
              <a16:creationId xmlns:a16="http://schemas.microsoft.com/office/drawing/2014/main" id="{12A027D0-0440-4ADB-B534-3D1B0D34A6FD}"/>
            </a:ext>
          </a:extLst>
        </xdr:cNvPr>
        <xdr:cNvSpPr txBox="1"/>
      </xdr:nvSpPr>
      <xdr:spPr>
        <a:xfrm>
          <a:off x="16440150" y="122936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098A0515-8DAC-4AB7-841B-A911C733C2D6}"/>
            </a:ext>
          </a:extLst>
        </xdr:cNvPr>
        <xdr:cNvCxnSpPr/>
      </xdr:nvCxnSpPr>
      <xdr:spPr>
        <a:xfrm>
          <a:off x="164592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8A20E264-5075-4E3A-9DB9-8EB984C6811D}"/>
            </a:ext>
          </a:extLst>
        </xdr:cNvPr>
        <xdr:cNvCxnSpPr/>
      </xdr:nvCxnSpPr>
      <xdr:spPr>
        <a:xfrm>
          <a:off x="16459200" y="14236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3550" cy="259080"/>
    <xdr:sp macro="" textlink="">
      <xdr:nvSpPr>
        <xdr:cNvPr id="797" name="テキスト ボックス 796">
          <a:extLst>
            <a:ext uri="{FF2B5EF4-FFF2-40B4-BE49-F238E27FC236}">
              <a16:creationId xmlns:a16="http://schemas.microsoft.com/office/drawing/2014/main" id="{BA3B4286-C27F-4486-9D33-89F06F10D9CD}"/>
            </a:ext>
          </a:extLst>
        </xdr:cNvPr>
        <xdr:cNvSpPr txBox="1"/>
      </xdr:nvSpPr>
      <xdr:spPr>
        <a:xfrm>
          <a:off x="16048990" y="141008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095EFBC7-E602-4CC7-99F9-8AE521DC3B43}"/>
            </a:ext>
          </a:extLst>
        </xdr:cNvPr>
        <xdr:cNvCxnSpPr/>
      </xdr:nvCxnSpPr>
      <xdr:spPr>
        <a:xfrm>
          <a:off x="16459200" y="13798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3550" cy="259080"/>
    <xdr:sp macro="" textlink="">
      <xdr:nvSpPr>
        <xdr:cNvPr id="799" name="テキスト ボックス 798">
          <a:extLst>
            <a:ext uri="{FF2B5EF4-FFF2-40B4-BE49-F238E27FC236}">
              <a16:creationId xmlns:a16="http://schemas.microsoft.com/office/drawing/2014/main" id="{BBAACB51-FA73-420B-9015-ACE68FA55285}"/>
            </a:ext>
          </a:extLst>
        </xdr:cNvPr>
        <xdr:cNvSpPr txBox="1"/>
      </xdr:nvSpPr>
      <xdr:spPr>
        <a:xfrm>
          <a:off x="16048990" y="136626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BDD8C900-E50B-4567-9E7D-61070013857D}"/>
            </a:ext>
          </a:extLst>
        </xdr:cNvPr>
        <xdr:cNvCxnSpPr/>
      </xdr:nvCxnSpPr>
      <xdr:spPr>
        <a:xfrm>
          <a:off x="16459200" y="1336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3550" cy="259080"/>
    <xdr:sp macro="" textlink="">
      <xdr:nvSpPr>
        <xdr:cNvPr id="801" name="テキスト ボックス 800">
          <a:extLst>
            <a:ext uri="{FF2B5EF4-FFF2-40B4-BE49-F238E27FC236}">
              <a16:creationId xmlns:a16="http://schemas.microsoft.com/office/drawing/2014/main" id="{CE261B02-1D8B-4DB0-B457-E8F9F3C016E1}"/>
            </a:ext>
          </a:extLst>
        </xdr:cNvPr>
        <xdr:cNvSpPr txBox="1"/>
      </xdr:nvSpPr>
      <xdr:spPr>
        <a:xfrm>
          <a:off x="16048990" y="13218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F0688DCE-C4E3-4161-AFED-FC9E757E703F}"/>
            </a:ext>
          </a:extLst>
        </xdr:cNvPr>
        <xdr:cNvCxnSpPr/>
      </xdr:nvCxnSpPr>
      <xdr:spPr>
        <a:xfrm>
          <a:off x="16459200" y="12915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3550" cy="259080"/>
    <xdr:sp macro="" textlink="">
      <xdr:nvSpPr>
        <xdr:cNvPr id="803" name="テキスト ボックス 802">
          <a:extLst>
            <a:ext uri="{FF2B5EF4-FFF2-40B4-BE49-F238E27FC236}">
              <a16:creationId xmlns:a16="http://schemas.microsoft.com/office/drawing/2014/main" id="{D73CCDC5-8560-4FA1-B5EE-B3CB0A63B694}"/>
            </a:ext>
          </a:extLst>
        </xdr:cNvPr>
        <xdr:cNvSpPr txBox="1"/>
      </xdr:nvSpPr>
      <xdr:spPr>
        <a:xfrm>
          <a:off x="16048990" y="127800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D5F59306-B5E5-457E-A109-0E54B9CA7822}"/>
            </a:ext>
          </a:extLst>
        </xdr:cNvPr>
        <xdr:cNvCxnSpPr/>
      </xdr:nvCxnSpPr>
      <xdr:spPr>
        <a:xfrm>
          <a:off x="164592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3550" cy="259080"/>
    <xdr:sp macro="" textlink="">
      <xdr:nvSpPr>
        <xdr:cNvPr id="805" name="テキスト ボックス 804">
          <a:extLst>
            <a:ext uri="{FF2B5EF4-FFF2-40B4-BE49-F238E27FC236}">
              <a16:creationId xmlns:a16="http://schemas.microsoft.com/office/drawing/2014/main" id="{0391425C-1B29-456B-93C2-2E5B1DC95FB1}"/>
            </a:ext>
          </a:extLst>
        </xdr:cNvPr>
        <xdr:cNvSpPr txBox="1"/>
      </xdr:nvSpPr>
      <xdr:spPr>
        <a:xfrm>
          <a:off x="16048990" y="12341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D3C13EF4-7CFA-4AEE-82BD-F3C7ED7CC3C4}"/>
            </a:ext>
          </a:extLst>
        </xdr:cNvPr>
        <xdr:cNvSpPr/>
      </xdr:nvSpPr>
      <xdr:spPr>
        <a:xfrm>
          <a:off x="164592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80</xdr:row>
      <xdr:rowOff>6350</xdr:rowOff>
    </xdr:from>
    <xdr:to>
      <xdr:col>116</xdr:col>
      <xdr:colOff>62865</xdr:colOff>
      <xdr:row>86</xdr:row>
      <xdr:rowOff>6350</xdr:rowOff>
    </xdr:to>
    <xdr:cxnSp macro="">
      <xdr:nvCxnSpPr>
        <xdr:cNvPr id="807" name="直線コネクタ 806">
          <a:extLst>
            <a:ext uri="{FF2B5EF4-FFF2-40B4-BE49-F238E27FC236}">
              <a16:creationId xmlns:a16="http://schemas.microsoft.com/office/drawing/2014/main" id="{9238AC71-93CB-42C3-B329-869E6BF579DE}"/>
            </a:ext>
          </a:extLst>
        </xdr:cNvPr>
        <xdr:cNvCxnSpPr/>
      </xdr:nvCxnSpPr>
      <xdr:spPr>
        <a:xfrm flipV="1">
          <a:off x="19951065" y="13214350"/>
          <a:ext cx="0" cy="990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10160</xdr:rowOff>
    </xdr:from>
    <xdr:ext cx="469900" cy="259080"/>
    <xdr:sp macro="" textlink="">
      <xdr:nvSpPr>
        <xdr:cNvPr id="808" name="【消防施設】&#10;一人当たり面積最小値テキスト">
          <a:extLst>
            <a:ext uri="{FF2B5EF4-FFF2-40B4-BE49-F238E27FC236}">
              <a16:creationId xmlns:a16="http://schemas.microsoft.com/office/drawing/2014/main" id="{4C625EF5-06E7-4C00-BA85-FE363D1D6FB4}"/>
            </a:ext>
          </a:extLst>
        </xdr:cNvPr>
        <xdr:cNvSpPr txBox="1"/>
      </xdr:nvSpPr>
      <xdr:spPr>
        <a:xfrm>
          <a:off x="19989800" y="14208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6350</xdr:rowOff>
    </xdr:from>
    <xdr:to>
      <xdr:col>116</xdr:col>
      <xdr:colOff>152400</xdr:colOff>
      <xdr:row>86</xdr:row>
      <xdr:rowOff>6350</xdr:rowOff>
    </xdr:to>
    <xdr:cxnSp macro="">
      <xdr:nvCxnSpPr>
        <xdr:cNvPr id="809" name="直線コネクタ 808">
          <a:extLst>
            <a:ext uri="{FF2B5EF4-FFF2-40B4-BE49-F238E27FC236}">
              <a16:creationId xmlns:a16="http://schemas.microsoft.com/office/drawing/2014/main" id="{AC41F4BB-BE2F-4C3F-8932-997A36833E9A}"/>
            </a:ext>
          </a:extLst>
        </xdr:cNvPr>
        <xdr:cNvCxnSpPr/>
      </xdr:nvCxnSpPr>
      <xdr:spPr>
        <a:xfrm>
          <a:off x="19881850" y="1420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124460</xdr:rowOff>
    </xdr:from>
    <xdr:ext cx="469900" cy="259080"/>
    <xdr:sp macro="" textlink="">
      <xdr:nvSpPr>
        <xdr:cNvPr id="810" name="【消防施設】&#10;一人当たり面積最大値テキスト">
          <a:extLst>
            <a:ext uri="{FF2B5EF4-FFF2-40B4-BE49-F238E27FC236}">
              <a16:creationId xmlns:a16="http://schemas.microsoft.com/office/drawing/2014/main" id="{C0BC4F7F-9C52-4A0A-A951-2D9C84809910}"/>
            </a:ext>
          </a:extLst>
        </xdr:cNvPr>
        <xdr:cNvSpPr txBox="1"/>
      </xdr:nvSpPr>
      <xdr:spPr>
        <a:xfrm>
          <a:off x="19989800" y="13002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dr:col>115</xdr:col>
      <xdr:colOff>165100</xdr:colOff>
      <xdr:row>80</xdr:row>
      <xdr:rowOff>6350</xdr:rowOff>
    </xdr:from>
    <xdr:to>
      <xdr:col>116</xdr:col>
      <xdr:colOff>152400</xdr:colOff>
      <xdr:row>80</xdr:row>
      <xdr:rowOff>6350</xdr:rowOff>
    </xdr:to>
    <xdr:cxnSp macro="">
      <xdr:nvCxnSpPr>
        <xdr:cNvPr id="811" name="直線コネクタ 810">
          <a:extLst>
            <a:ext uri="{FF2B5EF4-FFF2-40B4-BE49-F238E27FC236}">
              <a16:creationId xmlns:a16="http://schemas.microsoft.com/office/drawing/2014/main" id="{56028C95-B9D9-4EC9-BDC5-D24C6D4BEB7B}"/>
            </a:ext>
          </a:extLst>
        </xdr:cNvPr>
        <xdr:cNvCxnSpPr/>
      </xdr:nvCxnSpPr>
      <xdr:spPr>
        <a:xfrm>
          <a:off x="19881850" y="132143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132080</xdr:rowOff>
    </xdr:from>
    <xdr:ext cx="469900" cy="255270"/>
    <xdr:sp macro="" textlink="">
      <xdr:nvSpPr>
        <xdr:cNvPr id="812" name="【消防施設】&#10;一人当たり面積平均値テキスト">
          <a:extLst>
            <a:ext uri="{FF2B5EF4-FFF2-40B4-BE49-F238E27FC236}">
              <a16:creationId xmlns:a16="http://schemas.microsoft.com/office/drawing/2014/main" id="{A4E3073E-5B6B-4864-B2C0-7AE53DC30988}"/>
            </a:ext>
          </a:extLst>
        </xdr:cNvPr>
        <xdr:cNvSpPr txBox="1"/>
      </xdr:nvSpPr>
      <xdr:spPr>
        <a:xfrm>
          <a:off x="19989800" y="1367028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109220</xdr:rowOff>
    </xdr:from>
    <xdr:to>
      <xdr:col>116</xdr:col>
      <xdr:colOff>114300</xdr:colOff>
      <xdr:row>84</xdr:row>
      <xdr:rowOff>38735</xdr:rowOff>
    </xdr:to>
    <xdr:sp macro="" textlink="">
      <xdr:nvSpPr>
        <xdr:cNvPr id="813" name="フローチャート: 判断 812">
          <a:extLst>
            <a:ext uri="{FF2B5EF4-FFF2-40B4-BE49-F238E27FC236}">
              <a16:creationId xmlns:a16="http://schemas.microsoft.com/office/drawing/2014/main" id="{AD4EAA8B-82F4-4F60-9086-EB748E899353}"/>
            </a:ext>
          </a:extLst>
        </xdr:cNvPr>
        <xdr:cNvSpPr/>
      </xdr:nvSpPr>
      <xdr:spPr>
        <a:xfrm>
          <a:off x="19900900" y="1381252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F8F09481-DEF6-42D0-AF3A-D1364EC16194}"/>
            </a:ext>
          </a:extLst>
        </xdr:cNvPr>
        <xdr:cNvSpPr/>
      </xdr:nvSpPr>
      <xdr:spPr>
        <a:xfrm>
          <a:off x="19157950" y="138163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99060</xdr:rowOff>
    </xdr:from>
    <xdr:to>
      <xdr:col>107</xdr:col>
      <xdr:colOff>101600</xdr:colOff>
      <xdr:row>84</xdr:row>
      <xdr:rowOff>29210</xdr:rowOff>
    </xdr:to>
    <xdr:sp macro="" textlink="">
      <xdr:nvSpPr>
        <xdr:cNvPr id="815" name="フローチャート: 判断 814">
          <a:extLst>
            <a:ext uri="{FF2B5EF4-FFF2-40B4-BE49-F238E27FC236}">
              <a16:creationId xmlns:a16="http://schemas.microsoft.com/office/drawing/2014/main" id="{A9EDFB14-945B-4D20-B9B3-F0F65D7F40BC}"/>
            </a:ext>
          </a:extLst>
        </xdr:cNvPr>
        <xdr:cNvSpPr/>
      </xdr:nvSpPr>
      <xdr:spPr>
        <a:xfrm>
          <a:off x="18345150" y="13802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86360</xdr:rowOff>
    </xdr:from>
    <xdr:to>
      <xdr:col>102</xdr:col>
      <xdr:colOff>165100</xdr:colOff>
      <xdr:row>84</xdr:row>
      <xdr:rowOff>15875</xdr:rowOff>
    </xdr:to>
    <xdr:sp macro="" textlink="">
      <xdr:nvSpPr>
        <xdr:cNvPr id="816" name="フローチャート: 判断 815">
          <a:extLst>
            <a:ext uri="{FF2B5EF4-FFF2-40B4-BE49-F238E27FC236}">
              <a16:creationId xmlns:a16="http://schemas.microsoft.com/office/drawing/2014/main" id="{F0270714-E601-4C2E-9851-65BC2A20A9FC}"/>
            </a:ext>
          </a:extLst>
        </xdr:cNvPr>
        <xdr:cNvSpPr/>
      </xdr:nvSpPr>
      <xdr:spPr>
        <a:xfrm>
          <a:off x="17551400" y="1378966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127000</xdr:rowOff>
    </xdr:from>
    <xdr:to>
      <xdr:col>98</xdr:col>
      <xdr:colOff>38100</xdr:colOff>
      <xdr:row>84</xdr:row>
      <xdr:rowOff>57150</xdr:rowOff>
    </xdr:to>
    <xdr:sp macro="" textlink="">
      <xdr:nvSpPr>
        <xdr:cNvPr id="817" name="フローチャート: 判断 816">
          <a:extLst>
            <a:ext uri="{FF2B5EF4-FFF2-40B4-BE49-F238E27FC236}">
              <a16:creationId xmlns:a16="http://schemas.microsoft.com/office/drawing/2014/main" id="{E63EA349-3993-42C6-AAA8-73E665012B5C}"/>
            </a:ext>
          </a:extLst>
        </xdr:cNvPr>
        <xdr:cNvSpPr/>
      </xdr:nvSpPr>
      <xdr:spPr>
        <a:xfrm>
          <a:off x="16757650" y="13830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E9C50E26-326C-4220-9992-3F8A6ABA95E6}"/>
            </a:ext>
          </a:extLst>
        </xdr:cNvPr>
        <xdr:cNvSpPr txBox="1"/>
      </xdr:nvSpPr>
      <xdr:spPr>
        <a:xfrm>
          <a:off x="19780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00B0CA23-5DF4-47ED-A082-947B15A628E0}"/>
            </a:ext>
          </a:extLst>
        </xdr:cNvPr>
        <xdr:cNvSpPr txBox="1"/>
      </xdr:nvSpPr>
      <xdr:spPr>
        <a:xfrm>
          <a:off x="19030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20" name="テキスト ボックス 819">
          <a:extLst>
            <a:ext uri="{FF2B5EF4-FFF2-40B4-BE49-F238E27FC236}">
              <a16:creationId xmlns:a16="http://schemas.microsoft.com/office/drawing/2014/main" id="{5145B175-496E-4D5C-BD17-BC90ACE40A89}"/>
            </a:ext>
          </a:extLst>
        </xdr:cNvPr>
        <xdr:cNvSpPr txBox="1"/>
      </xdr:nvSpPr>
      <xdr:spPr>
        <a:xfrm>
          <a:off x="18224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21" name="テキスト ボックス 820">
          <a:extLst>
            <a:ext uri="{FF2B5EF4-FFF2-40B4-BE49-F238E27FC236}">
              <a16:creationId xmlns:a16="http://schemas.microsoft.com/office/drawing/2014/main" id="{5DBD6585-554B-4FB8-A74B-9A99629341DD}"/>
            </a:ext>
          </a:extLst>
        </xdr:cNvPr>
        <xdr:cNvSpPr txBox="1"/>
      </xdr:nvSpPr>
      <xdr:spPr>
        <a:xfrm>
          <a:off x="174307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22" name="テキスト ボックス 821">
          <a:extLst>
            <a:ext uri="{FF2B5EF4-FFF2-40B4-BE49-F238E27FC236}">
              <a16:creationId xmlns:a16="http://schemas.microsoft.com/office/drawing/2014/main" id="{9862A1BF-64E4-423C-8517-2E4DCDB41ECD}"/>
            </a:ext>
          </a:extLst>
        </xdr:cNvPr>
        <xdr:cNvSpPr txBox="1"/>
      </xdr:nvSpPr>
      <xdr:spPr>
        <a:xfrm>
          <a:off x="166306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26035</xdr:rowOff>
    </xdr:from>
    <xdr:to>
      <xdr:col>116</xdr:col>
      <xdr:colOff>114300</xdr:colOff>
      <xdr:row>85</xdr:row>
      <xdr:rowOff>127635</xdr:rowOff>
    </xdr:to>
    <xdr:sp macro="" textlink="">
      <xdr:nvSpPr>
        <xdr:cNvPr id="823" name="楕円 822">
          <a:extLst>
            <a:ext uri="{FF2B5EF4-FFF2-40B4-BE49-F238E27FC236}">
              <a16:creationId xmlns:a16="http://schemas.microsoft.com/office/drawing/2014/main" id="{25E4956E-9756-4ADB-80CB-3D48DB93EC28}"/>
            </a:ext>
          </a:extLst>
        </xdr:cNvPr>
        <xdr:cNvSpPr/>
      </xdr:nvSpPr>
      <xdr:spPr>
        <a:xfrm>
          <a:off x="19900900" y="1405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112395</xdr:rowOff>
    </xdr:from>
    <xdr:ext cx="469900" cy="255270"/>
    <xdr:sp macro="" textlink="">
      <xdr:nvSpPr>
        <xdr:cNvPr id="824" name="【消防施設】&#10;一人当たり面積該当値テキスト">
          <a:extLst>
            <a:ext uri="{FF2B5EF4-FFF2-40B4-BE49-F238E27FC236}">
              <a16:creationId xmlns:a16="http://schemas.microsoft.com/office/drawing/2014/main" id="{D1DAED38-D1EF-4CD4-A533-C69726A5B6B9}"/>
            </a:ext>
          </a:extLst>
        </xdr:cNvPr>
        <xdr:cNvSpPr txBox="1"/>
      </xdr:nvSpPr>
      <xdr:spPr>
        <a:xfrm>
          <a:off x="19989800" y="1398079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26035</xdr:rowOff>
    </xdr:from>
    <xdr:to>
      <xdr:col>112</xdr:col>
      <xdr:colOff>38100</xdr:colOff>
      <xdr:row>85</xdr:row>
      <xdr:rowOff>127635</xdr:rowOff>
    </xdr:to>
    <xdr:sp macro="" textlink="">
      <xdr:nvSpPr>
        <xdr:cNvPr id="825" name="楕円 824">
          <a:extLst>
            <a:ext uri="{FF2B5EF4-FFF2-40B4-BE49-F238E27FC236}">
              <a16:creationId xmlns:a16="http://schemas.microsoft.com/office/drawing/2014/main" id="{349AAEB8-C599-4863-AECA-1DB6CD4C3D73}"/>
            </a:ext>
          </a:extLst>
        </xdr:cNvPr>
        <xdr:cNvSpPr/>
      </xdr:nvSpPr>
      <xdr:spPr>
        <a:xfrm>
          <a:off x="19157950" y="140595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76835</xdr:rowOff>
    </xdr:from>
    <xdr:to>
      <xdr:col>116</xdr:col>
      <xdr:colOff>63500</xdr:colOff>
      <xdr:row>85</xdr:row>
      <xdr:rowOff>76835</xdr:rowOff>
    </xdr:to>
    <xdr:cxnSp macro="">
      <xdr:nvCxnSpPr>
        <xdr:cNvPr id="826" name="直線コネクタ 825">
          <a:extLst>
            <a:ext uri="{FF2B5EF4-FFF2-40B4-BE49-F238E27FC236}">
              <a16:creationId xmlns:a16="http://schemas.microsoft.com/office/drawing/2014/main" id="{0CDE6057-E558-41D0-88D4-C204E38631DA}"/>
            </a:ext>
          </a:extLst>
        </xdr:cNvPr>
        <xdr:cNvCxnSpPr/>
      </xdr:nvCxnSpPr>
      <xdr:spPr>
        <a:xfrm>
          <a:off x="19202400" y="1411033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21590</xdr:rowOff>
    </xdr:from>
    <xdr:to>
      <xdr:col>107</xdr:col>
      <xdr:colOff>101600</xdr:colOff>
      <xdr:row>85</xdr:row>
      <xdr:rowOff>123190</xdr:rowOff>
    </xdr:to>
    <xdr:sp macro="" textlink="">
      <xdr:nvSpPr>
        <xdr:cNvPr id="827" name="楕円 826">
          <a:extLst>
            <a:ext uri="{FF2B5EF4-FFF2-40B4-BE49-F238E27FC236}">
              <a16:creationId xmlns:a16="http://schemas.microsoft.com/office/drawing/2014/main" id="{919A4800-880E-4855-AD20-2928C133A1DA}"/>
            </a:ext>
          </a:extLst>
        </xdr:cNvPr>
        <xdr:cNvSpPr/>
      </xdr:nvSpPr>
      <xdr:spPr>
        <a:xfrm>
          <a:off x="18345150" y="1405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72390</xdr:rowOff>
    </xdr:from>
    <xdr:to>
      <xdr:col>111</xdr:col>
      <xdr:colOff>177800</xdr:colOff>
      <xdr:row>85</xdr:row>
      <xdr:rowOff>76835</xdr:rowOff>
    </xdr:to>
    <xdr:cxnSp macro="">
      <xdr:nvCxnSpPr>
        <xdr:cNvPr id="828" name="直線コネクタ 827">
          <a:extLst>
            <a:ext uri="{FF2B5EF4-FFF2-40B4-BE49-F238E27FC236}">
              <a16:creationId xmlns:a16="http://schemas.microsoft.com/office/drawing/2014/main" id="{EC2BD07C-E90A-4142-93AF-0BF2F0305E9B}"/>
            </a:ext>
          </a:extLst>
        </xdr:cNvPr>
        <xdr:cNvCxnSpPr/>
      </xdr:nvCxnSpPr>
      <xdr:spPr>
        <a:xfrm>
          <a:off x="18395950" y="1410589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63500</xdr:rowOff>
    </xdr:from>
    <xdr:to>
      <xdr:col>102</xdr:col>
      <xdr:colOff>165100</xdr:colOff>
      <xdr:row>85</xdr:row>
      <xdr:rowOff>164465</xdr:rowOff>
    </xdr:to>
    <xdr:sp macro="" textlink="">
      <xdr:nvSpPr>
        <xdr:cNvPr id="829" name="楕円 828">
          <a:extLst>
            <a:ext uri="{FF2B5EF4-FFF2-40B4-BE49-F238E27FC236}">
              <a16:creationId xmlns:a16="http://schemas.microsoft.com/office/drawing/2014/main" id="{79BBC281-A2B0-4D6B-917E-A6E7CE6B3F5C}"/>
            </a:ext>
          </a:extLst>
        </xdr:cNvPr>
        <xdr:cNvSpPr/>
      </xdr:nvSpPr>
      <xdr:spPr>
        <a:xfrm>
          <a:off x="17551400" y="14097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72390</xdr:rowOff>
    </xdr:from>
    <xdr:to>
      <xdr:col>107</xdr:col>
      <xdr:colOff>50800</xdr:colOff>
      <xdr:row>85</xdr:row>
      <xdr:rowOff>113665</xdr:rowOff>
    </xdr:to>
    <xdr:cxnSp macro="">
      <xdr:nvCxnSpPr>
        <xdr:cNvPr id="830" name="直線コネクタ 829">
          <a:extLst>
            <a:ext uri="{FF2B5EF4-FFF2-40B4-BE49-F238E27FC236}">
              <a16:creationId xmlns:a16="http://schemas.microsoft.com/office/drawing/2014/main" id="{65C61E36-B7DF-4125-8A0D-5077E58A29AE}"/>
            </a:ext>
          </a:extLst>
        </xdr:cNvPr>
        <xdr:cNvCxnSpPr/>
      </xdr:nvCxnSpPr>
      <xdr:spPr>
        <a:xfrm flipV="1">
          <a:off x="17602200" y="14105890"/>
          <a:ext cx="7937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63500</xdr:rowOff>
    </xdr:from>
    <xdr:to>
      <xdr:col>98</xdr:col>
      <xdr:colOff>38100</xdr:colOff>
      <xdr:row>85</xdr:row>
      <xdr:rowOff>164465</xdr:rowOff>
    </xdr:to>
    <xdr:sp macro="" textlink="">
      <xdr:nvSpPr>
        <xdr:cNvPr id="831" name="楕円 830">
          <a:extLst>
            <a:ext uri="{FF2B5EF4-FFF2-40B4-BE49-F238E27FC236}">
              <a16:creationId xmlns:a16="http://schemas.microsoft.com/office/drawing/2014/main" id="{AD228181-400A-4647-9425-BBD93F63EF32}"/>
            </a:ext>
          </a:extLst>
        </xdr:cNvPr>
        <xdr:cNvSpPr/>
      </xdr:nvSpPr>
      <xdr:spPr>
        <a:xfrm>
          <a:off x="16757650" y="1409700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113665</xdr:rowOff>
    </xdr:from>
    <xdr:to>
      <xdr:col>102</xdr:col>
      <xdr:colOff>114300</xdr:colOff>
      <xdr:row>85</xdr:row>
      <xdr:rowOff>113665</xdr:rowOff>
    </xdr:to>
    <xdr:cxnSp macro="">
      <xdr:nvCxnSpPr>
        <xdr:cNvPr id="832" name="直線コネクタ 831">
          <a:extLst>
            <a:ext uri="{FF2B5EF4-FFF2-40B4-BE49-F238E27FC236}">
              <a16:creationId xmlns:a16="http://schemas.microsoft.com/office/drawing/2014/main" id="{2814D386-5F08-433D-928D-0485CCC0302C}"/>
            </a:ext>
          </a:extLst>
        </xdr:cNvPr>
        <xdr:cNvCxnSpPr/>
      </xdr:nvCxnSpPr>
      <xdr:spPr>
        <a:xfrm>
          <a:off x="16802100" y="141471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59690</xdr:rowOff>
    </xdr:from>
    <xdr:ext cx="469900" cy="259080"/>
    <xdr:sp macro="" textlink="">
      <xdr:nvSpPr>
        <xdr:cNvPr id="833" name="n_1aveValue【消防施設】&#10;一人当たり面積">
          <a:extLst>
            <a:ext uri="{FF2B5EF4-FFF2-40B4-BE49-F238E27FC236}">
              <a16:creationId xmlns:a16="http://schemas.microsoft.com/office/drawing/2014/main" id="{E0E8442E-FA1F-4045-84A5-6A45658F6B45}"/>
            </a:ext>
          </a:extLst>
        </xdr:cNvPr>
        <xdr:cNvSpPr txBox="1"/>
      </xdr:nvSpPr>
      <xdr:spPr>
        <a:xfrm>
          <a:off x="18980150" y="13597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45720</xdr:rowOff>
    </xdr:from>
    <xdr:ext cx="466090" cy="259080"/>
    <xdr:sp macro="" textlink="">
      <xdr:nvSpPr>
        <xdr:cNvPr id="834" name="n_2aveValue【消防施設】&#10;一人当たり面積">
          <a:extLst>
            <a:ext uri="{FF2B5EF4-FFF2-40B4-BE49-F238E27FC236}">
              <a16:creationId xmlns:a16="http://schemas.microsoft.com/office/drawing/2014/main" id="{8CE37057-63D6-430B-9AE0-C22C27F592BC}"/>
            </a:ext>
          </a:extLst>
        </xdr:cNvPr>
        <xdr:cNvSpPr txBox="1"/>
      </xdr:nvSpPr>
      <xdr:spPr>
        <a:xfrm>
          <a:off x="18180050" y="135839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32385</xdr:rowOff>
    </xdr:from>
    <xdr:ext cx="466090" cy="255270"/>
    <xdr:sp macro="" textlink="">
      <xdr:nvSpPr>
        <xdr:cNvPr id="835" name="n_3aveValue【消防施設】&#10;一人当たり面積">
          <a:extLst>
            <a:ext uri="{FF2B5EF4-FFF2-40B4-BE49-F238E27FC236}">
              <a16:creationId xmlns:a16="http://schemas.microsoft.com/office/drawing/2014/main" id="{CB0977CB-43FB-4B3E-BBAF-D493D6317041}"/>
            </a:ext>
          </a:extLst>
        </xdr:cNvPr>
        <xdr:cNvSpPr txBox="1"/>
      </xdr:nvSpPr>
      <xdr:spPr>
        <a:xfrm>
          <a:off x="17386300" y="135705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73660</xdr:rowOff>
    </xdr:from>
    <xdr:ext cx="466090" cy="259080"/>
    <xdr:sp macro="" textlink="">
      <xdr:nvSpPr>
        <xdr:cNvPr id="836" name="n_4aveValue【消防施設】&#10;一人当たり面積">
          <a:extLst>
            <a:ext uri="{FF2B5EF4-FFF2-40B4-BE49-F238E27FC236}">
              <a16:creationId xmlns:a16="http://schemas.microsoft.com/office/drawing/2014/main" id="{B981CB53-7DA8-46C3-A536-483934DEE272}"/>
            </a:ext>
          </a:extLst>
        </xdr:cNvPr>
        <xdr:cNvSpPr txBox="1"/>
      </xdr:nvSpPr>
      <xdr:spPr>
        <a:xfrm>
          <a:off x="16592550" y="13611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118745</xdr:rowOff>
    </xdr:from>
    <xdr:ext cx="469900" cy="259080"/>
    <xdr:sp macro="" textlink="">
      <xdr:nvSpPr>
        <xdr:cNvPr id="837" name="n_1mainValue【消防施設】&#10;一人当たり面積">
          <a:extLst>
            <a:ext uri="{FF2B5EF4-FFF2-40B4-BE49-F238E27FC236}">
              <a16:creationId xmlns:a16="http://schemas.microsoft.com/office/drawing/2014/main" id="{5A517E8A-3BEF-43CA-A355-0CD00AA2A9FE}"/>
            </a:ext>
          </a:extLst>
        </xdr:cNvPr>
        <xdr:cNvSpPr txBox="1"/>
      </xdr:nvSpPr>
      <xdr:spPr>
        <a:xfrm>
          <a:off x="18980150" y="14152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114300</xdr:rowOff>
    </xdr:from>
    <xdr:ext cx="466090" cy="259080"/>
    <xdr:sp macro="" textlink="">
      <xdr:nvSpPr>
        <xdr:cNvPr id="838" name="n_2mainValue【消防施設】&#10;一人当たり面積">
          <a:extLst>
            <a:ext uri="{FF2B5EF4-FFF2-40B4-BE49-F238E27FC236}">
              <a16:creationId xmlns:a16="http://schemas.microsoft.com/office/drawing/2014/main" id="{BC9D30CE-2AD3-4183-AD90-2F1C0A6D2EC8}"/>
            </a:ext>
          </a:extLst>
        </xdr:cNvPr>
        <xdr:cNvSpPr txBox="1"/>
      </xdr:nvSpPr>
      <xdr:spPr>
        <a:xfrm>
          <a:off x="18180050" y="141478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155575</xdr:rowOff>
    </xdr:from>
    <xdr:ext cx="466090" cy="255270"/>
    <xdr:sp macro="" textlink="">
      <xdr:nvSpPr>
        <xdr:cNvPr id="839" name="n_3mainValue【消防施設】&#10;一人当たり面積">
          <a:extLst>
            <a:ext uri="{FF2B5EF4-FFF2-40B4-BE49-F238E27FC236}">
              <a16:creationId xmlns:a16="http://schemas.microsoft.com/office/drawing/2014/main" id="{62D76169-B2AE-49F7-9E61-22E7AF6F5F68}"/>
            </a:ext>
          </a:extLst>
        </xdr:cNvPr>
        <xdr:cNvSpPr txBox="1"/>
      </xdr:nvSpPr>
      <xdr:spPr>
        <a:xfrm>
          <a:off x="17386300" y="1418907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155575</xdr:rowOff>
    </xdr:from>
    <xdr:ext cx="466090" cy="255270"/>
    <xdr:sp macro="" textlink="">
      <xdr:nvSpPr>
        <xdr:cNvPr id="840" name="n_4mainValue【消防施設】&#10;一人当たり面積">
          <a:extLst>
            <a:ext uri="{FF2B5EF4-FFF2-40B4-BE49-F238E27FC236}">
              <a16:creationId xmlns:a16="http://schemas.microsoft.com/office/drawing/2014/main" id="{12BEC2EF-B78A-4AC6-82A9-3BE04D82458F}"/>
            </a:ext>
          </a:extLst>
        </xdr:cNvPr>
        <xdr:cNvSpPr txBox="1"/>
      </xdr:nvSpPr>
      <xdr:spPr>
        <a:xfrm>
          <a:off x="16592550" y="1418907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478744D6-A215-4D44-9FED-E17F8B536B9C}"/>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9C73DC04-E639-4C84-9A9D-96F81328BDBA}"/>
            </a:ext>
          </a:extLst>
        </xdr:cNvPr>
        <xdr:cNvSpPr/>
      </xdr:nvSpPr>
      <xdr:spPr>
        <a:xfrm>
          <a:off x="11315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B9E15AF2-6591-45B2-9BA4-20D80BF20E00}"/>
            </a:ext>
          </a:extLst>
        </xdr:cNvPr>
        <xdr:cNvSpPr/>
      </xdr:nvSpPr>
      <xdr:spPr>
        <a:xfrm>
          <a:off x="11315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93F889E0-2639-40DC-8E8A-8028B8AA7447}"/>
            </a:ext>
          </a:extLst>
        </xdr:cNvPr>
        <xdr:cNvSpPr/>
      </xdr:nvSpPr>
      <xdr:spPr>
        <a:xfrm>
          <a:off x="122364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CAF121B0-D2C2-406A-8822-6611B151F25B}"/>
            </a:ext>
          </a:extLst>
        </xdr:cNvPr>
        <xdr:cNvSpPr/>
      </xdr:nvSpPr>
      <xdr:spPr>
        <a:xfrm>
          <a:off x="122364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DC4D4520-C96F-4846-8256-EB22E3DAA9D6}"/>
            </a:ext>
          </a:extLst>
        </xdr:cNvPr>
        <xdr:cNvSpPr/>
      </xdr:nvSpPr>
      <xdr:spPr>
        <a:xfrm>
          <a:off x="132651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31007A5F-2463-4BB2-8E5E-4A4F490FB3BE}"/>
            </a:ext>
          </a:extLst>
        </xdr:cNvPr>
        <xdr:cNvSpPr/>
      </xdr:nvSpPr>
      <xdr:spPr>
        <a:xfrm>
          <a:off x="132651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5F17B53B-13BD-4086-A1BC-07784306044A}"/>
            </a:ext>
          </a:extLst>
        </xdr:cNvPr>
        <xdr:cNvSpPr/>
      </xdr:nvSpPr>
      <xdr:spPr>
        <a:xfrm>
          <a:off x="1120775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640" cy="225425"/>
    <xdr:sp macro="" textlink="">
      <xdr:nvSpPr>
        <xdr:cNvPr id="849" name="テキスト ボックス 848">
          <a:extLst>
            <a:ext uri="{FF2B5EF4-FFF2-40B4-BE49-F238E27FC236}">
              <a16:creationId xmlns:a16="http://schemas.microsoft.com/office/drawing/2014/main" id="{55B70F99-AC9C-40C8-BA2A-242E3E6A87FE}"/>
            </a:ext>
          </a:extLst>
        </xdr:cNvPr>
        <xdr:cNvSpPr txBox="1"/>
      </xdr:nvSpPr>
      <xdr:spPr>
        <a:xfrm>
          <a:off x="11169650" y="159639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6B00A80C-7B8B-4291-8E0E-4DFC979EDA21}"/>
            </a:ext>
          </a:extLst>
        </xdr:cNvPr>
        <xdr:cNvCxnSpPr/>
      </xdr:nvCxnSpPr>
      <xdr:spPr>
        <a:xfrm>
          <a:off x="11207750" y="18345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3550" cy="259080"/>
    <xdr:sp macro="" textlink="">
      <xdr:nvSpPr>
        <xdr:cNvPr id="851" name="テキスト ボックス 850">
          <a:extLst>
            <a:ext uri="{FF2B5EF4-FFF2-40B4-BE49-F238E27FC236}">
              <a16:creationId xmlns:a16="http://schemas.microsoft.com/office/drawing/2014/main" id="{2EFF6642-59C6-44A4-BACA-0FC92E591B79}"/>
            </a:ext>
          </a:extLst>
        </xdr:cNvPr>
        <xdr:cNvSpPr txBox="1"/>
      </xdr:nvSpPr>
      <xdr:spPr>
        <a:xfrm>
          <a:off x="10797540" y="18209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52" name="直線コネクタ 851">
          <a:extLst>
            <a:ext uri="{FF2B5EF4-FFF2-40B4-BE49-F238E27FC236}">
              <a16:creationId xmlns:a16="http://schemas.microsoft.com/office/drawing/2014/main" id="{5D082BCB-F37A-4904-AF99-FBC1042A0A3C}"/>
            </a:ext>
          </a:extLst>
        </xdr:cNvPr>
        <xdr:cNvCxnSpPr/>
      </xdr:nvCxnSpPr>
      <xdr:spPr>
        <a:xfrm>
          <a:off x="11207750" y="18031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3550" cy="255270"/>
    <xdr:sp macro="" textlink="">
      <xdr:nvSpPr>
        <xdr:cNvPr id="853" name="テキスト ボックス 852">
          <a:extLst>
            <a:ext uri="{FF2B5EF4-FFF2-40B4-BE49-F238E27FC236}">
              <a16:creationId xmlns:a16="http://schemas.microsoft.com/office/drawing/2014/main" id="{DFDD0431-8C1D-4C78-8B48-97486F9EEE5F}"/>
            </a:ext>
          </a:extLst>
        </xdr:cNvPr>
        <xdr:cNvSpPr txBox="1"/>
      </xdr:nvSpPr>
      <xdr:spPr>
        <a:xfrm>
          <a:off x="10797540" y="178955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4" name="直線コネクタ 853">
          <a:extLst>
            <a:ext uri="{FF2B5EF4-FFF2-40B4-BE49-F238E27FC236}">
              <a16:creationId xmlns:a16="http://schemas.microsoft.com/office/drawing/2014/main" id="{446BD13E-DC2A-48B1-82C4-1BCF58CF122C}"/>
            </a:ext>
          </a:extLst>
        </xdr:cNvPr>
        <xdr:cNvCxnSpPr/>
      </xdr:nvCxnSpPr>
      <xdr:spPr>
        <a:xfrm>
          <a:off x="11207750" y="177177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55" name="テキスト ボックス 854">
          <a:extLst>
            <a:ext uri="{FF2B5EF4-FFF2-40B4-BE49-F238E27FC236}">
              <a16:creationId xmlns:a16="http://schemas.microsoft.com/office/drawing/2014/main" id="{3F270119-B3F6-45BC-B2B8-7BCF054B59D5}"/>
            </a:ext>
          </a:extLst>
        </xdr:cNvPr>
        <xdr:cNvSpPr txBox="1"/>
      </xdr:nvSpPr>
      <xdr:spPr>
        <a:xfrm>
          <a:off x="10842625" y="175812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6" name="直線コネクタ 855">
          <a:extLst>
            <a:ext uri="{FF2B5EF4-FFF2-40B4-BE49-F238E27FC236}">
              <a16:creationId xmlns:a16="http://schemas.microsoft.com/office/drawing/2014/main" id="{67FD8BB4-B8DC-4D75-832C-9BD40D17FC15}"/>
            </a:ext>
          </a:extLst>
        </xdr:cNvPr>
        <xdr:cNvCxnSpPr/>
      </xdr:nvCxnSpPr>
      <xdr:spPr>
        <a:xfrm>
          <a:off x="11207750" y="174034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270"/>
    <xdr:sp macro="" textlink="">
      <xdr:nvSpPr>
        <xdr:cNvPr id="857" name="テキスト ボックス 856">
          <a:extLst>
            <a:ext uri="{FF2B5EF4-FFF2-40B4-BE49-F238E27FC236}">
              <a16:creationId xmlns:a16="http://schemas.microsoft.com/office/drawing/2014/main" id="{5AAC767B-DDCF-446F-BDA7-681A39133101}"/>
            </a:ext>
          </a:extLst>
        </xdr:cNvPr>
        <xdr:cNvSpPr txBox="1"/>
      </xdr:nvSpPr>
      <xdr:spPr>
        <a:xfrm>
          <a:off x="10842625" y="172681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8" name="直線コネクタ 857">
          <a:extLst>
            <a:ext uri="{FF2B5EF4-FFF2-40B4-BE49-F238E27FC236}">
              <a16:creationId xmlns:a16="http://schemas.microsoft.com/office/drawing/2014/main" id="{7419DDF6-B6CB-4DF3-A22A-0C25157A7885}"/>
            </a:ext>
          </a:extLst>
        </xdr:cNvPr>
        <xdr:cNvCxnSpPr/>
      </xdr:nvCxnSpPr>
      <xdr:spPr>
        <a:xfrm>
          <a:off x="11207750" y="17089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59" name="テキスト ボックス 858">
          <a:extLst>
            <a:ext uri="{FF2B5EF4-FFF2-40B4-BE49-F238E27FC236}">
              <a16:creationId xmlns:a16="http://schemas.microsoft.com/office/drawing/2014/main" id="{A04430BE-4232-4C97-8EC7-C6647C23CEBF}"/>
            </a:ext>
          </a:extLst>
        </xdr:cNvPr>
        <xdr:cNvSpPr txBox="1"/>
      </xdr:nvSpPr>
      <xdr:spPr>
        <a:xfrm>
          <a:off x="10842625" y="169538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60" name="直線コネクタ 859">
          <a:extLst>
            <a:ext uri="{FF2B5EF4-FFF2-40B4-BE49-F238E27FC236}">
              <a16:creationId xmlns:a16="http://schemas.microsoft.com/office/drawing/2014/main" id="{78293902-0016-4C7F-958D-4F8645C3F1AA}"/>
            </a:ext>
          </a:extLst>
        </xdr:cNvPr>
        <xdr:cNvCxnSpPr/>
      </xdr:nvCxnSpPr>
      <xdr:spPr>
        <a:xfrm>
          <a:off x="11207750" y="16776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61" name="テキスト ボックス 860">
          <a:extLst>
            <a:ext uri="{FF2B5EF4-FFF2-40B4-BE49-F238E27FC236}">
              <a16:creationId xmlns:a16="http://schemas.microsoft.com/office/drawing/2014/main" id="{468B6892-FDC0-433F-B318-0489AA4BB9C8}"/>
            </a:ext>
          </a:extLst>
        </xdr:cNvPr>
        <xdr:cNvSpPr txBox="1"/>
      </xdr:nvSpPr>
      <xdr:spPr>
        <a:xfrm>
          <a:off x="10842625" y="16640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62" name="直線コネクタ 861">
          <a:extLst>
            <a:ext uri="{FF2B5EF4-FFF2-40B4-BE49-F238E27FC236}">
              <a16:creationId xmlns:a16="http://schemas.microsoft.com/office/drawing/2014/main" id="{7D0B7410-E358-41AF-B914-EC984C0440C2}"/>
            </a:ext>
          </a:extLst>
        </xdr:cNvPr>
        <xdr:cNvCxnSpPr/>
      </xdr:nvCxnSpPr>
      <xdr:spPr>
        <a:xfrm>
          <a:off x="11207750" y="164617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5280" cy="255270"/>
    <xdr:sp macro="" textlink="">
      <xdr:nvSpPr>
        <xdr:cNvPr id="863" name="テキスト ボックス 862">
          <a:extLst>
            <a:ext uri="{FF2B5EF4-FFF2-40B4-BE49-F238E27FC236}">
              <a16:creationId xmlns:a16="http://schemas.microsoft.com/office/drawing/2014/main" id="{2C4EFA54-4F0A-439F-8A12-F7EE64C4C940}"/>
            </a:ext>
          </a:extLst>
        </xdr:cNvPr>
        <xdr:cNvSpPr txBox="1"/>
      </xdr:nvSpPr>
      <xdr:spPr>
        <a:xfrm>
          <a:off x="10906760" y="163258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A90C6A3F-E5E2-43C7-824B-EF6FD81DF166}"/>
            </a:ext>
          </a:extLst>
        </xdr:cNvPr>
        <xdr:cNvCxnSpPr/>
      </xdr:nvCxnSpPr>
      <xdr:spPr>
        <a:xfrm>
          <a:off x="11207750" y="16148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96537B58-9E8B-4A3B-831D-D7730F3CCB72}"/>
            </a:ext>
          </a:extLst>
        </xdr:cNvPr>
        <xdr:cNvSpPr/>
      </xdr:nvSpPr>
      <xdr:spPr>
        <a:xfrm>
          <a:off x="1120775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33655</xdr:rowOff>
    </xdr:from>
    <xdr:to>
      <xdr:col>85</xdr:col>
      <xdr:colOff>126365</xdr:colOff>
      <xdr:row>109</xdr:row>
      <xdr:rowOff>33655</xdr:rowOff>
    </xdr:to>
    <xdr:cxnSp macro="">
      <xdr:nvCxnSpPr>
        <xdr:cNvPr id="866" name="直線コネクタ 865">
          <a:extLst>
            <a:ext uri="{FF2B5EF4-FFF2-40B4-BE49-F238E27FC236}">
              <a16:creationId xmlns:a16="http://schemas.microsoft.com/office/drawing/2014/main" id="{D2611371-30F1-4C82-B5DA-E670B4C09029}"/>
            </a:ext>
          </a:extLst>
        </xdr:cNvPr>
        <xdr:cNvCxnSpPr/>
      </xdr:nvCxnSpPr>
      <xdr:spPr>
        <a:xfrm flipV="1">
          <a:off x="14699615" y="16543655"/>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867" name="【庁舎】&#10;有形固定資産減価償却率最小値テキスト">
          <a:extLst>
            <a:ext uri="{FF2B5EF4-FFF2-40B4-BE49-F238E27FC236}">
              <a16:creationId xmlns:a16="http://schemas.microsoft.com/office/drawing/2014/main" id="{49A9B878-49F0-49FA-8E77-90E04454EEC9}"/>
            </a:ext>
          </a:extLst>
        </xdr:cNvPr>
        <xdr:cNvSpPr txBox="1"/>
      </xdr:nvSpPr>
      <xdr:spPr>
        <a:xfrm>
          <a:off x="14738350" y="18033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868" name="直線コネクタ 867">
          <a:extLst>
            <a:ext uri="{FF2B5EF4-FFF2-40B4-BE49-F238E27FC236}">
              <a16:creationId xmlns:a16="http://schemas.microsoft.com/office/drawing/2014/main" id="{CD45E14B-10CF-46CF-9247-2A27674D8E47}"/>
            </a:ext>
          </a:extLst>
        </xdr:cNvPr>
        <xdr:cNvCxnSpPr/>
      </xdr:nvCxnSpPr>
      <xdr:spPr>
        <a:xfrm>
          <a:off x="14611350" y="18029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151765</xdr:rowOff>
    </xdr:from>
    <xdr:ext cx="340360" cy="259080"/>
    <xdr:sp macro="" textlink="">
      <xdr:nvSpPr>
        <xdr:cNvPr id="869" name="【庁舎】&#10;有形固定資産減価償却率最大値テキスト">
          <a:extLst>
            <a:ext uri="{FF2B5EF4-FFF2-40B4-BE49-F238E27FC236}">
              <a16:creationId xmlns:a16="http://schemas.microsoft.com/office/drawing/2014/main" id="{BC10C768-8DA6-49C9-9BE8-510C1F67DA01}"/>
            </a:ext>
          </a:extLst>
        </xdr:cNvPr>
        <xdr:cNvSpPr txBox="1"/>
      </xdr:nvSpPr>
      <xdr:spPr>
        <a:xfrm>
          <a:off x="14738350" y="163315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33655</xdr:rowOff>
    </xdr:from>
    <xdr:to>
      <xdr:col>86</xdr:col>
      <xdr:colOff>25400</xdr:colOff>
      <xdr:row>100</xdr:row>
      <xdr:rowOff>33655</xdr:rowOff>
    </xdr:to>
    <xdr:cxnSp macro="">
      <xdr:nvCxnSpPr>
        <xdr:cNvPr id="870" name="直線コネクタ 869">
          <a:extLst>
            <a:ext uri="{FF2B5EF4-FFF2-40B4-BE49-F238E27FC236}">
              <a16:creationId xmlns:a16="http://schemas.microsoft.com/office/drawing/2014/main" id="{63BF07A7-9062-4AFD-8254-13FFB3917E86}"/>
            </a:ext>
          </a:extLst>
        </xdr:cNvPr>
        <xdr:cNvCxnSpPr/>
      </xdr:nvCxnSpPr>
      <xdr:spPr>
        <a:xfrm>
          <a:off x="14611350" y="16543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43180</xdr:rowOff>
    </xdr:from>
    <xdr:ext cx="405130" cy="255270"/>
    <xdr:sp macro="" textlink="">
      <xdr:nvSpPr>
        <xdr:cNvPr id="871" name="【庁舎】&#10;有形固定資産減価償却率平均値テキスト">
          <a:extLst>
            <a:ext uri="{FF2B5EF4-FFF2-40B4-BE49-F238E27FC236}">
              <a16:creationId xmlns:a16="http://schemas.microsoft.com/office/drawing/2014/main" id="{6916DE9B-B84E-467D-B2F4-9F942D84A3A9}"/>
            </a:ext>
          </a:extLst>
        </xdr:cNvPr>
        <xdr:cNvSpPr txBox="1"/>
      </xdr:nvSpPr>
      <xdr:spPr>
        <a:xfrm>
          <a:off x="14738350" y="1704848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20320</xdr:rowOff>
    </xdr:from>
    <xdr:to>
      <xdr:col>85</xdr:col>
      <xdr:colOff>177800</xdr:colOff>
      <xdr:row>104</xdr:row>
      <xdr:rowOff>121920</xdr:rowOff>
    </xdr:to>
    <xdr:sp macro="" textlink="">
      <xdr:nvSpPr>
        <xdr:cNvPr id="872" name="フローチャート: 判断 871">
          <a:extLst>
            <a:ext uri="{FF2B5EF4-FFF2-40B4-BE49-F238E27FC236}">
              <a16:creationId xmlns:a16="http://schemas.microsoft.com/office/drawing/2014/main" id="{35A106B0-14B6-45C7-9070-4B356EC2EEDB}"/>
            </a:ext>
          </a:extLst>
        </xdr:cNvPr>
        <xdr:cNvSpPr/>
      </xdr:nvSpPr>
      <xdr:spPr>
        <a:xfrm>
          <a:off x="14649450" y="171907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17780</xdr:rowOff>
    </xdr:from>
    <xdr:to>
      <xdr:col>81</xdr:col>
      <xdr:colOff>101600</xdr:colOff>
      <xdr:row>104</xdr:row>
      <xdr:rowOff>118745</xdr:rowOff>
    </xdr:to>
    <xdr:sp macro="" textlink="">
      <xdr:nvSpPr>
        <xdr:cNvPr id="873" name="フローチャート: 判断 872">
          <a:extLst>
            <a:ext uri="{FF2B5EF4-FFF2-40B4-BE49-F238E27FC236}">
              <a16:creationId xmlns:a16="http://schemas.microsoft.com/office/drawing/2014/main" id="{A454A9EB-2832-4C4D-B61C-E4A6B5290080}"/>
            </a:ext>
          </a:extLst>
        </xdr:cNvPr>
        <xdr:cNvSpPr/>
      </xdr:nvSpPr>
      <xdr:spPr>
        <a:xfrm>
          <a:off x="13887450" y="17188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17780</xdr:rowOff>
    </xdr:from>
    <xdr:to>
      <xdr:col>76</xdr:col>
      <xdr:colOff>165100</xdr:colOff>
      <xdr:row>104</xdr:row>
      <xdr:rowOff>118745</xdr:rowOff>
    </xdr:to>
    <xdr:sp macro="" textlink="">
      <xdr:nvSpPr>
        <xdr:cNvPr id="874" name="フローチャート: 判断 873">
          <a:extLst>
            <a:ext uri="{FF2B5EF4-FFF2-40B4-BE49-F238E27FC236}">
              <a16:creationId xmlns:a16="http://schemas.microsoft.com/office/drawing/2014/main" id="{F74E7C00-7AD0-4445-AF1F-AEBB2FDC3A1C}"/>
            </a:ext>
          </a:extLst>
        </xdr:cNvPr>
        <xdr:cNvSpPr/>
      </xdr:nvSpPr>
      <xdr:spPr>
        <a:xfrm>
          <a:off x="13093700" y="17188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55555B24-F210-4849-9750-C993418B5E7A}"/>
            </a:ext>
          </a:extLst>
        </xdr:cNvPr>
        <xdr:cNvSpPr/>
      </xdr:nvSpPr>
      <xdr:spPr>
        <a:xfrm>
          <a:off x="12299950" y="17184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38735</xdr:rowOff>
    </xdr:from>
    <xdr:to>
      <xdr:col>67</xdr:col>
      <xdr:colOff>101600</xdr:colOff>
      <xdr:row>104</xdr:row>
      <xdr:rowOff>140335</xdr:rowOff>
    </xdr:to>
    <xdr:sp macro="" textlink="">
      <xdr:nvSpPr>
        <xdr:cNvPr id="876" name="フローチャート: 判断 875">
          <a:extLst>
            <a:ext uri="{FF2B5EF4-FFF2-40B4-BE49-F238E27FC236}">
              <a16:creationId xmlns:a16="http://schemas.microsoft.com/office/drawing/2014/main" id="{384EE8AA-3CEC-4E03-B920-4228D47359DC}"/>
            </a:ext>
          </a:extLst>
        </xdr:cNvPr>
        <xdr:cNvSpPr/>
      </xdr:nvSpPr>
      <xdr:spPr>
        <a:xfrm>
          <a:off x="11487150" y="1720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656E23F9-0323-40F6-898E-77FF1AC56E27}"/>
            </a:ext>
          </a:extLst>
        </xdr:cNvPr>
        <xdr:cNvSpPr txBox="1"/>
      </xdr:nvSpPr>
      <xdr:spPr>
        <a:xfrm>
          <a:off x="1452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8" name="テキスト ボックス 877">
          <a:extLst>
            <a:ext uri="{FF2B5EF4-FFF2-40B4-BE49-F238E27FC236}">
              <a16:creationId xmlns:a16="http://schemas.microsoft.com/office/drawing/2014/main" id="{9CF735F7-69E8-4F10-BF9F-D7FEF378BC47}"/>
            </a:ext>
          </a:extLst>
        </xdr:cNvPr>
        <xdr:cNvSpPr txBox="1"/>
      </xdr:nvSpPr>
      <xdr:spPr>
        <a:xfrm>
          <a:off x="13766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CACC52E0-B563-4A95-A356-2627662F981C}"/>
            </a:ext>
          </a:extLst>
        </xdr:cNvPr>
        <xdr:cNvSpPr txBox="1"/>
      </xdr:nvSpPr>
      <xdr:spPr>
        <a:xfrm>
          <a:off x="12973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80" name="テキスト ボックス 879">
          <a:extLst>
            <a:ext uri="{FF2B5EF4-FFF2-40B4-BE49-F238E27FC236}">
              <a16:creationId xmlns:a16="http://schemas.microsoft.com/office/drawing/2014/main" id="{BA6A9723-F7A3-4469-9F03-65DA3B7BE1AF}"/>
            </a:ext>
          </a:extLst>
        </xdr:cNvPr>
        <xdr:cNvSpPr txBox="1"/>
      </xdr:nvSpPr>
      <xdr:spPr>
        <a:xfrm>
          <a:off x="12172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81" name="テキスト ボックス 880">
          <a:extLst>
            <a:ext uri="{FF2B5EF4-FFF2-40B4-BE49-F238E27FC236}">
              <a16:creationId xmlns:a16="http://schemas.microsoft.com/office/drawing/2014/main" id="{BA52A562-B917-48D8-BE8A-4E2F142D4519}"/>
            </a:ext>
          </a:extLst>
        </xdr:cNvPr>
        <xdr:cNvSpPr txBox="1"/>
      </xdr:nvSpPr>
      <xdr:spPr>
        <a:xfrm>
          <a:off x="11366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116840</xdr:rowOff>
    </xdr:from>
    <xdr:to>
      <xdr:col>85</xdr:col>
      <xdr:colOff>177800</xdr:colOff>
      <xdr:row>108</xdr:row>
      <xdr:rowOff>46990</xdr:rowOff>
    </xdr:to>
    <xdr:sp macro="" textlink="">
      <xdr:nvSpPr>
        <xdr:cNvPr id="882" name="楕円 881">
          <a:extLst>
            <a:ext uri="{FF2B5EF4-FFF2-40B4-BE49-F238E27FC236}">
              <a16:creationId xmlns:a16="http://schemas.microsoft.com/office/drawing/2014/main" id="{B355DABC-32D5-417A-8264-02A97341A42A}"/>
            </a:ext>
          </a:extLst>
        </xdr:cNvPr>
        <xdr:cNvSpPr/>
      </xdr:nvSpPr>
      <xdr:spPr>
        <a:xfrm>
          <a:off x="14649450" y="177825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95250</xdr:rowOff>
    </xdr:from>
    <xdr:ext cx="405130" cy="259080"/>
    <xdr:sp macro="" textlink="">
      <xdr:nvSpPr>
        <xdr:cNvPr id="883" name="【庁舎】&#10;有形固定資産減価償却率該当値テキスト">
          <a:extLst>
            <a:ext uri="{FF2B5EF4-FFF2-40B4-BE49-F238E27FC236}">
              <a16:creationId xmlns:a16="http://schemas.microsoft.com/office/drawing/2014/main" id="{8ACBA792-4377-4A8E-A53B-4B61CC921973}"/>
            </a:ext>
          </a:extLst>
        </xdr:cNvPr>
        <xdr:cNvSpPr txBox="1"/>
      </xdr:nvSpPr>
      <xdr:spPr>
        <a:xfrm>
          <a:off x="14738350" y="17760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93980</xdr:rowOff>
    </xdr:from>
    <xdr:to>
      <xdr:col>81</xdr:col>
      <xdr:colOff>101600</xdr:colOff>
      <xdr:row>108</xdr:row>
      <xdr:rowOff>24130</xdr:rowOff>
    </xdr:to>
    <xdr:sp macro="" textlink="">
      <xdr:nvSpPr>
        <xdr:cNvPr id="884" name="楕円 883">
          <a:extLst>
            <a:ext uri="{FF2B5EF4-FFF2-40B4-BE49-F238E27FC236}">
              <a16:creationId xmlns:a16="http://schemas.microsoft.com/office/drawing/2014/main" id="{8643464D-42AD-45A7-B514-A89A852BB9D1}"/>
            </a:ext>
          </a:extLst>
        </xdr:cNvPr>
        <xdr:cNvSpPr/>
      </xdr:nvSpPr>
      <xdr:spPr>
        <a:xfrm>
          <a:off x="13887450" y="17759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144780</xdr:rowOff>
    </xdr:from>
    <xdr:to>
      <xdr:col>85</xdr:col>
      <xdr:colOff>127000</xdr:colOff>
      <xdr:row>107</xdr:row>
      <xdr:rowOff>167640</xdr:rowOff>
    </xdr:to>
    <xdr:cxnSp macro="">
      <xdr:nvCxnSpPr>
        <xdr:cNvPr id="885" name="直線コネクタ 884">
          <a:extLst>
            <a:ext uri="{FF2B5EF4-FFF2-40B4-BE49-F238E27FC236}">
              <a16:creationId xmlns:a16="http://schemas.microsoft.com/office/drawing/2014/main" id="{0A993736-0F00-4BA5-8309-DDD0C56637E1}"/>
            </a:ext>
          </a:extLst>
        </xdr:cNvPr>
        <xdr:cNvCxnSpPr/>
      </xdr:nvCxnSpPr>
      <xdr:spPr>
        <a:xfrm>
          <a:off x="13938250" y="17810480"/>
          <a:ext cx="762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71120</xdr:rowOff>
    </xdr:from>
    <xdr:to>
      <xdr:col>76</xdr:col>
      <xdr:colOff>165100</xdr:colOff>
      <xdr:row>108</xdr:row>
      <xdr:rowOff>1270</xdr:rowOff>
    </xdr:to>
    <xdr:sp macro="" textlink="">
      <xdr:nvSpPr>
        <xdr:cNvPr id="886" name="楕円 885">
          <a:extLst>
            <a:ext uri="{FF2B5EF4-FFF2-40B4-BE49-F238E27FC236}">
              <a16:creationId xmlns:a16="http://schemas.microsoft.com/office/drawing/2014/main" id="{9A6275CD-5E99-425F-B828-CC8E20232008}"/>
            </a:ext>
          </a:extLst>
        </xdr:cNvPr>
        <xdr:cNvSpPr/>
      </xdr:nvSpPr>
      <xdr:spPr>
        <a:xfrm>
          <a:off x="13093700" y="17736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121920</xdr:rowOff>
    </xdr:from>
    <xdr:to>
      <xdr:col>81</xdr:col>
      <xdr:colOff>50800</xdr:colOff>
      <xdr:row>107</xdr:row>
      <xdr:rowOff>144780</xdr:rowOff>
    </xdr:to>
    <xdr:cxnSp macro="">
      <xdr:nvCxnSpPr>
        <xdr:cNvPr id="887" name="直線コネクタ 886">
          <a:extLst>
            <a:ext uri="{FF2B5EF4-FFF2-40B4-BE49-F238E27FC236}">
              <a16:creationId xmlns:a16="http://schemas.microsoft.com/office/drawing/2014/main" id="{24B8897F-80FE-4389-90CC-52FA4B02B1A0}"/>
            </a:ext>
          </a:extLst>
        </xdr:cNvPr>
        <xdr:cNvCxnSpPr/>
      </xdr:nvCxnSpPr>
      <xdr:spPr>
        <a:xfrm>
          <a:off x="13144500" y="17787620"/>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46355</xdr:rowOff>
    </xdr:from>
    <xdr:to>
      <xdr:col>72</xdr:col>
      <xdr:colOff>38100</xdr:colOff>
      <xdr:row>107</xdr:row>
      <xdr:rowOff>147955</xdr:rowOff>
    </xdr:to>
    <xdr:sp macro="" textlink="">
      <xdr:nvSpPr>
        <xdr:cNvPr id="888" name="楕円 887">
          <a:extLst>
            <a:ext uri="{FF2B5EF4-FFF2-40B4-BE49-F238E27FC236}">
              <a16:creationId xmlns:a16="http://schemas.microsoft.com/office/drawing/2014/main" id="{AC3A7CBD-AC4F-46BE-9D8F-879233073AC3}"/>
            </a:ext>
          </a:extLst>
        </xdr:cNvPr>
        <xdr:cNvSpPr/>
      </xdr:nvSpPr>
      <xdr:spPr>
        <a:xfrm>
          <a:off x="12299950" y="177120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97790</xdr:rowOff>
    </xdr:from>
    <xdr:to>
      <xdr:col>76</xdr:col>
      <xdr:colOff>114300</xdr:colOff>
      <xdr:row>107</xdr:row>
      <xdr:rowOff>121920</xdr:rowOff>
    </xdr:to>
    <xdr:cxnSp macro="">
      <xdr:nvCxnSpPr>
        <xdr:cNvPr id="889" name="直線コネクタ 888">
          <a:extLst>
            <a:ext uri="{FF2B5EF4-FFF2-40B4-BE49-F238E27FC236}">
              <a16:creationId xmlns:a16="http://schemas.microsoft.com/office/drawing/2014/main" id="{67973798-2922-4983-A218-A9DB73FEEE1F}"/>
            </a:ext>
          </a:extLst>
        </xdr:cNvPr>
        <xdr:cNvCxnSpPr/>
      </xdr:nvCxnSpPr>
      <xdr:spPr>
        <a:xfrm>
          <a:off x="12344400" y="17763490"/>
          <a:ext cx="8001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23495</xdr:rowOff>
    </xdr:from>
    <xdr:to>
      <xdr:col>67</xdr:col>
      <xdr:colOff>101600</xdr:colOff>
      <xdr:row>107</xdr:row>
      <xdr:rowOff>125095</xdr:rowOff>
    </xdr:to>
    <xdr:sp macro="" textlink="">
      <xdr:nvSpPr>
        <xdr:cNvPr id="890" name="楕円 889">
          <a:extLst>
            <a:ext uri="{FF2B5EF4-FFF2-40B4-BE49-F238E27FC236}">
              <a16:creationId xmlns:a16="http://schemas.microsoft.com/office/drawing/2014/main" id="{DBF8F1BA-0872-4D0B-BC12-8A084A20D7F3}"/>
            </a:ext>
          </a:extLst>
        </xdr:cNvPr>
        <xdr:cNvSpPr/>
      </xdr:nvSpPr>
      <xdr:spPr>
        <a:xfrm>
          <a:off x="11487150" y="1768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74930</xdr:rowOff>
    </xdr:from>
    <xdr:to>
      <xdr:col>71</xdr:col>
      <xdr:colOff>177800</xdr:colOff>
      <xdr:row>107</xdr:row>
      <xdr:rowOff>97790</xdr:rowOff>
    </xdr:to>
    <xdr:cxnSp macro="">
      <xdr:nvCxnSpPr>
        <xdr:cNvPr id="891" name="直線コネクタ 890">
          <a:extLst>
            <a:ext uri="{FF2B5EF4-FFF2-40B4-BE49-F238E27FC236}">
              <a16:creationId xmlns:a16="http://schemas.microsoft.com/office/drawing/2014/main" id="{43BD7B13-A22E-4408-99A2-D5804DDF84DB}"/>
            </a:ext>
          </a:extLst>
        </xdr:cNvPr>
        <xdr:cNvCxnSpPr/>
      </xdr:nvCxnSpPr>
      <xdr:spPr>
        <a:xfrm>
          <a:off x="11537950" y="17740630"/>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135255</xdr:rowOff>
    </xdr:from>
    <xdr:ext cx="405130" cy="255270"/>
    <xdr:sp macro="" textlink="">
      <xdr:nvSpPr>
        <xdr:cNvPr id="892" name="n_1aveValue【庁舎】&#10;有形固定資産減価償却率">
          <a:extLst>
            <a:ext uri="{FF2B5EF4-FFF2-40B4-BE49-F238E27FC236}">
              <a16:creationId xmlns:a16="http://schemas.microsoft.com/office/drawing/2014/main" id="{38D29475-A495-4569-B65D-011DA1EB4023}"/>
            </a:ext>
          </a:extLst>
        </xdr:cNvPr>
        <xdr:cNvSpPr txBox="1"/>
      </xdr:nvSpPr>
      <xdr:spPr>
        <a:xfrm>
          <a:off x="13742035" y="1697545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135255</xdr:rowOff>
    </xdr:from>
    <xdr:ext cx="401320" cy="255270"/>
    <xdr:sp macro="" textlink="">
      <xdr:nvSpPr>
        <xdr:cNvPr id="893" name="n_2aveValue【庁舎】&#10;有形固定資産減価償却率">
          <a:extLst>
            <a:ext uri="{FF2B5EF4-FFF2-40B4-BE49-F238E27FC236}">
              <a16:creationId xmlns:a16="http://schemas.microsoft.com/office/drawing/2014/main" id="{927E4EA2-5F40-4334-80D7-1CE7BA98CD3B}"/>
            </a:ext>
          </a:extLst>
        </xdr:cNvPr>
        <xdr:cNvSpPr txBox="1"/>
      </xdr:nvSpPr>
      <xdr:spPr>
        <a:xfrm>
          <a:off x="12960985" y="169754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132080</xdr:rowOff>
    </xdr:from>
    <xdr:ext cx="401320" cy="255270"/>
    <xdr:sp macro="" textlink="">
      <xdr:nvSpPr>
        <xdr:cNvPr id="894" name="n_3aveValue【庁舎】&#10;有形固定資産減価償却率">
          <a:extLst>
            <a:ext uri="{FF2B5EF4-FFF2-40B4-BE49-F238E27FC236}">
              <a16:creationId xmlns:a16="http://schemas.microsoft.com/office/drawing/2014/main" id="{37B67AF4-E601-4369-BD92-D264B8C69F81}"/>
            </a:ext>
          </a:extLst>
        </xdr:cNvPr>
        <xdr:cNvSpPr txBox="1"/>
      </xdr:nvSpPr>
      <xdr:spPr>
        <a:xfrm>
          <a:off x="12167235" y="169722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156845</xdr:rowOff>
    </xdr:from>
    <xdr:ext cx="401320" cy="255270"/>
    <xdr:sp macro="" textlink="">
      <xdr:nvSpPr>
        <xdr:cNvPr id="895" name="n_4aveValue【庁舎】&#10;有形固定資産減価償却率">
          <a:extLst>
            <a:ext uri="{FF2B5EF4-FFF2-40B4-BE49-F238E27FC236}">
              <a16:creationId xmlns:a16="http://schemas.microsoft.com/office/drawing/2014/main" id="{79A0BE34-1453-40FF-90C5-ECB94B35BB4E}"/>
            </a:ext>
          </a:extLst>
        </xdr:cNvPr>
        <xdr:cNvSpPr txBox="1"/>
      </xdr:nvSpPr>
      <xdr:spPr>
        <a:xfrm>
          <a:off x="11354435" y="169970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108</xdr:row>
      <xdr:rowOff>15240</xdr:rowOff>
    </xdr:from>
    <xdr:ext cx="405130" cy="259080"/>
    <xdr:sp macro="" textlink="">
      <xdr:nvSpPr>
        <xdr:cNvPr id="896" name="n_1mainValue【庁舎】&#10;有形固定資産減価償却率">
          <a:extLst>
            <a:ext uri="{FF2B5EF4-FFF2-40B4-BE49-F238E27FC236}">
              <a16:creationId xmlns:a16="http://schemas.microsoft.com/office/drawing/2014/main" id="{57F94A97-5272-4703-8ECF-E9E5AF00496D}"/>
            </a:ext>
          </a:extLst>
        </xdr:cNvPr>
        <xdr:cNvSpPr txBox="1"/>
      </xdr:nvSpPr>
      <xdr:spPr>
        <a:xfrm>
          <a:off x="13742035" y="17846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163830</xdr:rowOff>
    </xdr:from>
    <xdr:ext cx="401320" cy="259080"/>
    <xdr:sp macro="" textlink="">
      <xdr:nvSpPr>
        <xdr:cNvPr id="897" name="n_2mainValue【庁舎】&#10;有形固定資産減価償却率">
          <a:extLst>
            <a:ext uri="{FF2B5EF4-FFF2-40B4-BE49-F238E27FC236}">
              <a16:creationId xmlns:a16="http://schemas.microsoft.com/office/drawing/2014/main" id="{9D6D7D45-F88B-4B9B-ADA5-CCCA4F7A681C}"/>
            </a:ext>
          </a:extLst>
        </xdr:cNvPr>
        <xdr:cNvSpPr txBox="1"/>
      </xdr:nvSpPr>
      <xdr:spPr>
        <a:xfrm>
          <a:off x="12960985" y="178295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139065</xdr:rowOff>
    </xdr:from>
    <xdr:ext cx="401320" cy="259080"/>
    <xdr:sp macro="" textlink="">
      <xdr:nvSpPr>
        <xdr:cNvPr id="898" name="n_3mainValue【庁舎】&#10;有形固定資産減価償却率">
          <a:extLst>
            <a:ext uri="{FF2B5EF4-FFF2-40B4-BE49-F238E27FC236}">
              <a16:creationId xmlns:a16="http://schemas.microsoft.com/office/drawing/2014/main" id="{8B9C58F1-DB3A-4A39-9DF0-1FFA3B0F8DC2}"/>
            </a:ext>
          </a:extLst>
        </xdr:cNvPr>
        <xdr:cNvSpPr txBox="1"/>
      </xdr:nvSpPr>
      <xdr:spPr>
        <a:xfrm>
          <a:off x="12167235" y="178047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116205</xdr:rowOff>
    </xdr:from>
    <xdr:ext cx="401320" cy="259080"/>
    <xdr:sp macro="" textlink="">
      <xdr:nvSpPr>
        <xdr:cNvPr id="899" name="n_4mainValue【庁舎】&#10;有形固定資産減価償却率">
          <a:extLst>
            <a:ext uri="{FF2B5EF4-FFF2-40B4-BE49-F238E27FC236}">
              <a16:creationId xmlns:a16="http://schemas.microsoft.com/office/drawing/2014/main" id="{52888F49-233D-4C43-806F-C2ED1EA7C606}"/>
            </a:ext>
          </a:extLst>
        </xdr:cNvPr>
        <xdr:cNvSpPr txBox="1"/>
      </xdr:nvSpPr>
      <xdr:spPr>
        <a:xfrm>
          <a:off x="11354435" y="177819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A26E2344-34AE-4621-AEC9-EDD37CE53D87}"/>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59ABF60B-96A4-48FA-8F1D-C8F556D95CEB}"/>
            </a:ext>
          </a:extLst>
        </xdr:cNvPr>
        <xdr:cNvSpPr/>
      </xdr:nvSpPr>
      <xdr:spPr>
        <a:xfrm>
          <a:off x="16586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D55E960-B063-424E-8A8F-2C07F824F41B}"/>
            </a:ext>
          </a:extLst>
        </xdr:cNvPr>
        <xdr:cNvSpPr/>
      </xdr:nvSpPr>
      <xdr:spPr>
        <a:xfrm>
          <a:off x="16586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5DA00439-85CB-4567-AA6D-D734F538C049}"/>
            </a:ext>
          </a:extLst>
        </xdr:cNvPr>
        <xdr:cNvSpPr/>
      </xdr:nvSpPr>
      <xdr:spPr>
        <a:xfrm>
          <a:off x="174879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8A1F0F82-BD71-4B5D-9B37-DDE03D02B92A}"/>
            </a:ext>
          </a:extLst>
        </xdr:cNvPr>
        <xdr:cNvSpPr/>
      </xdr:nvSpPr>
      <xdr:spPr>
        <a:xfrm>
          <a:off x="174879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974B9111-C6A0-42C6-A254-EACA7663C66C}"/>
            </a:ext>
          </a:extLst>
        </xdr:cNvPr>
        <xdr:cNvSpPr/>
      </xdr:nvSpPr>
      <xdr:spPr>
        <a:xfrm>
          <a:off x="185166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F0B0A926-53BB-4361-8197-F0B547E9EEFD}"/>
            </a:ext>
          </a:extLst>
        </xdr:cNvPr>
        <xdr:cNvSpPr/>
      </xdr:nvSpPr>
      <xdr:spPr>
        <a:xfrm>
          <a:off x="185166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55B73E63-2EE6-48E7-9DCB-2D77B3732C94}"/>
            </a:ext>
          </a:extLst>
        </xdr:cNvPr>
        <xdr:cNvSpPr/>
      </xdr:nvSpPr>
      <xdr:spPr>
        <a:xfrm>
          <a:off x="164592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075" cy="225425"/>
    <xdr:sp macro="" textlink="">
      <xdr:nvSpPr>
        <xdr:cNvPr id="908" name="テキスト ボックス 907">
          <a:extLst>
            <a:ext uri="{FF2B5EF4-FFF2-40B4-BE49-F238E27FC236}">
              <a16:creationId xmlns:a16="http://schemas.microsoft.com/office/drawing/2014/main" id="{F171AC40-DC3E-4A75-8585-0AD2D02C6038}"/>
            </a:ext>
          </a:extLst>
        </xdr:cNvPr>
        <xdr:cNvSpPr txBox="1"/>
      </xdr:nvSpPr>
      <xdr:spPr>
        <a:xfrm>
          <a:off x="16440150" y="159639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DDB2CE7-BBF4-4CA2-BEC3-862AD759C040}"/>
            </a:ext>
          </a:extLst>
        </xdr:cNvPr>
        <xdr:cNvCxnSpPr/>
      </xdr:nvCxnSpPr>
      <xdr:spPr>
        <a:xfrm>
          <a:off x="164592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3550" cy="259080"/>
    <xdr:sp macro="" textlink="">
      <xdr:nvSpPr>
        <xdr:cNvPr id="910" name="テキスト ボックス 909">
          <a:extLst>
            <a:ext uri="{FF2B5EF4-FFF2-40B4-BE49-F238E27FC236}">
              <a16:creationId xmlns:a16="http://schemas.microsoft.com/office/drawing/2014/main" id="{84DEC833-3FD2-42E0-8DD2-7FC3BB5E8168}"/>
            </a:ext>
          </a:extLst>
        </xdr:cNvPr>
        <xdr:cNvSpPr txBox="1"/>
      </xdr:nvSpPr>
      <xdr:spPr>
        <a:xfrm>
          <a:off x="16048990" y="18209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911" name="直線コネクタ 910">
          <a:extLst>
            <a:ext uri="{FF2B5EF4-FFF2-40B4-BE49-F238E27FC236}">
              <a16:creationId xmlns:a16="http://schemas.microsoft.com/office/drawing/2014/main" id="{A88ACCA1-AA95-4F0F-B4F7-7083C17DD32F}"/>
            </a:ext>
          </a:extLst>
        </xdr:cNvPr>
        <xdr:cNvCxnSpPr/>
      </xdr:nvCxnSpPr>
      <xdr:spPr>
        <a:xfrm>
          <a:off x="16459200" y="18031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3550" cy="255270"/>
    <xdr:sp macro="" textlink="">
      <xdr:nvSpPr>
        <xdr:cNvPr id="912" name="テキスト ボックス 911">
          <a:extLst>
            <a:ext uri="{FF2B5EF4-FFF2-40B4-BE49-F238E27FC236}">
              <a16:creationId xmlns:a16="http://schemas.microsoft.com/office/drawing/2014/main" id="{3A174FE6-63E0-4EA3-8C32-BB280AE0A2E1}"/>
            </a:ext>
          </a:extLst>
        </xdr:cNvPr>
        <xdr:cNvSpPr txBox="1"/>
      </xdr:nvSpPr>
      <xdr:spPr>
        <a:xfrm>
          <a:off x="16048990" y="178955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13" name="直線コネクタ 912">
          <a:extLst>
            <a:ext uri="{FF2B5EF4-FFF2-40B4-BE49-F238E27FC236}">
              <a16:creationId xmlns:a16="http://schemas.microsoft.com/office/drawing/2014/main" id="{34F2CA69-4D75-4644-9295-A9E05D4E58A0}"/>
            </a:ext>
          </a:extLst>
        </xdr:cNvPr>
        <xdr:cNvCxnSpPr/>
      </xdr:nvCxnSpPr>
      <xdr:spPr>
        <a:xfrm>
          <a:off x="16459200" y="17717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3550" cy="259080"/>
    <xdr:sp macro="" textlink="">
      <xdr:nvSpPr>
        <xdr:cNvPr id="914" name="テキスト ボックス 913">
          <a:extLst>
            <a:ext uri="{FF2B5EF4-FFF2-40B4-BE49-F238E27FC236}">
              <a16:creationId xmlns:a16="http://schemas.microsoft.com/office/drawing/2014/main" id="{97C0EC6B-1CC0-4D4C-B2FA-BC9BA6322F4B}"/>
            </a:ext>
          </a:extLst>
        </xdr:cNvPr>
        <xdr:cNvSpPr txBox="1"/>
      </xdr:nvSpPr>
      <xdr:spPr>
        <a:xfrm>
          <a:off x="16048990" y="175812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15" name="直線コネクタ 914">
          <a:extLst>
            <a:ext uri="{FF2B5EF4-FFF2-40B4-BE49-F238E27FC236}">
              <a16:creationId xmlns:a16="http://schemas.microsoft.com/office/drawing/2014/main" id="{10D8949B-8FEE-4D41-8D99-947EDA26DEC5}"/>
            </a:ext>
          </a:extLst>
        </xdr:cNvPr>
        <xdr:cNvCxnSpPr/>
      </xdr:nvCxnSpPr>
      <xdr:spPr>
        <a:xfrm>
          <a:off x="16459200" y="174034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3550" cy="255270"/>
    <xdr:sp macro="" textlink="">
      <xdr:nvSpPr>
        <xdr:cNvPr id="916" name="テキスト ボックス 915">
          <a:extLst>
            <a:ext uri="{FF2B5EF4-FFF2-40B4-BE49-F238E27FC236}">
              <a16:creationId xmlns:a16="http://schemas.microsoft.com/office/drawing/2014/main" id="{53534FED-50C7-4C23-B964-86A2A9BC3E31}"/>
            </a:ext>
          </a:extLst>
        </xdr:cNvPr>
        <xdr:cNvSpPr txBox="1"/>
      </xdr:nvSpPr>
      <xdr:spPr>
        <a:xfrm>
          <a:off x="16048990" y="1726819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17" name="直線コネクタ 916">
          <a:extLst>
            <a:ext uri="{FF2B5EF4-FFF2-40B4-BE49-F238E27FC236}">
              <a16:creationId xmlns:a16="http://schemas.microsoft.com/office/drawing/2014/main" id="{1D6385CC-3EFE-4A87-B42F-473C0B811EC4}"/>
            </a:ext>
          </a:extLst>
        </xdr:cNvPr>
        <xdr:cNvCxnSpPr/>
      </xdr:nvCxnSpPr>
      <xdr:spPr>
        <a:xfrm>
          <a:off x="16459200" y="17089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3550" cy="258445"/>
    <xdr:sp macro="" textlink="">
      <xdr:nvSpPr>
        <xdr:cNvPr id="918" name="テキスト ボックス 917">
          <a:extLst>
            <a:ext uri="{FF2B5EF4-FFF2-40B4-BE49-F238E27FC236}">
              <a16:creationId xmlns:a16="http://schemas.microsoft.com/office/drawing/2014/main" id="{940ACF28-B652-4979-BA03-D4D24AFA7A23}"/>
            </a:ext>
          </a:extLst>
        </xdr:cNvPr>
        <xdr:cNvSpPr txBox="1"/>
      </xdr:nvSpPr>
      <xdr:spPr>
        <a:xfrm>
          <a:off x="16048990" y="1695386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19" name="直線コネクタ 918">
          <a:extLst>
            <a:ext uri="{FF2B5EF4-FFF2-40B4-BE49-F238E27FC236}">
              <a16:creationId xmlns:a16="http://schemas.microsoft.com/office/drawing/2014/main" id="{2F5DFD47-BCF2-4499-AF9F-B5AAAB74AFC5}"/>
            </a:ext>
          </a:extLst>
        </xdr:cNvPr>
        <xdr:cNvCxnSpPr/>
      </xdr:nvCxnSpPr>
      <xdr:spPr>
        <a:xfrm>
          <a:off x="16459200" y="16776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3550" cy="259080"/>
    <xdr:sp macro="" textlink="">
      <xdr:nvSpPr>
        <xdr:cNvPr id="920" name="テキスト ボックス 919">
          <a:extLst>
            <a:ext uri="{FF2B5EF4-FFF2-40B4-BE49-F238E27FC236}">
              <a16:creationId xmlns:a16="http://schemas.microsoft.com/office/drawing/2014/main" id="{4553094E-53A4-4CE0-AEA7-D3F5CB860E0F}"/>
            </a:ext>
          </a:extLst>
        </xdr:cNvPr>
        <xdr:cNvSpPr txBox="1"/>
      </xdr:nvSpPr>
      <xdr:spPr>
        <a:xfrm>
          <a:off x="16048990" y="166401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21" name="直線コネクタ 920">
          <a:extLst>
            <a:ext uri="{FF2B5EF4-FFF2-40B4-BE49-F238E27FC236}">
              <a16:creationId xmlns:a16="http://schemas.microsoft.com/office/drawing/2014/main" id="{5914A884-9CA0-468D-8117-D843CAD2F35B}"/>
            </a:ext>
          </a:extLst>
        </xdr:cNvPr>
        <xdr:cNvCxnSpPr/>
      </xdr:nvCxnSpPr>
      <xdr:spPr>
        <a:xfrm>
          <a:off x="16459200" y="16461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3550" cy="255270"/>
    <xdr:sp macro="" textlink="">
      <xdr:nvSpPr>
        <xdr:cNvPr id="922" name="テキスト ボックス 921">
          <a:extLst>
            <a:ext uri="{FF2B5EF4-FFF2-40B4-BE49-F238E27FC236}">
              <a16:creationId xmlns:a16="http://schemas.microsoft.com/office/drawing/2014/main" id="{20179403-59FD-498C-8B69-D303BEC6F8CD}"/>
            </a:ext>
          </a:extLst>
        </xdr:cNvPr>
        <xdr:cNvSpPr txBox="1"/>
      </xdr:nvSpPr>
      <xdr:spPr>
        <a:xfrm>
          <a:off x="16048990" y="1632585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FF7588BB-9D6E-4342-9E8F-0436524FA586}"/>
            </a:ext>
          </a:extLst>
        </xdr:cNvPr>
        <xdr:cNvCxnSpPr/>
      </xdr:nvCxnSpPr>
      <xdr:spPr>
        <a:xfrm>
          <a:off x="164592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3550" cy="259080"/>
    <xdr:sp macro="" textlink="">
      <xdr:nvSpPr>
        <xdr:cNvPr id="924" name="テキスト ボックス 923">
          <a:extLst>
            <a:ext uri="{FF2B5EF4-FFF2-40B4-BE49-F238E27FC236}">
              <a16:creationId xmlns:a16="http://schemas.microsoft.com/office/drawing/2014/main" id="{C7F6B6EA-5329-4F90-9508-5252E4E96084}"/>
            </a:ext>
          </a:extLst>
        </xdr:cNvPr>
        <xdr:cNvSpPr txBox="1"/>
      </xdr:nvSpPr>
      <xdr:spPr>
        <a:xfrm>
          <a:off x="16048990" y="16012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DB3A91DD-2FCD-4289-A4AF-554086A57F5B}"/>
            </a:ext>
          </a:extLst>
        </xdr:cNvPr>
        <xdr:cNvSpPr/>
      </xdr:nvSpPr>
      <xdr:spPr>
        <a:xfrm>
          <a:off x="164592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46990</xdr:rowOff>
    </xdr:from>
    <xdr:to>
      <xdr:col>116</xdr:col>
      <xdr:colOff>62865</xdr:colOff>
      <xdr:row>109</xdr:row>
      <xdr:rowOff>32385</xdr:rowOff>
    </xdr:to>
    <xdr:cxnSp macro="">
      <xdr:nvCxnSpPr>
        <xdr:cNvPr id="926" name="直線コネクタ 925">
          <a:extLst>
            <a:ext uri="{FF2B5EF4-FFF2-40B4-BE49-F238E27FC236}">
              <a16:creationId xmlns:a16="http://schemas.microsoft.com/office/drawing/2014/main" id="{92032EA5-1603-48AC-9A33-F0F4BF48AA39}"/>
            </a:ext>
          </a:extLst>
        </xdr:cNvPr>
        <xdr:cNvCxnSpPr/>
      </xdr:nvCxnSpPr>
      <xdr:spPr>
        <a:xfrm flipV="1">
          <a:off x="19951065" y="1655699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36195</xdr:rowOff>
    </xdr:from>
    <xdr:ext cx="469900" cy="259080"/>
    <xdr:sp macro="" textlink="">
      <xdr:nvSpPr>
        <xdr:cNvPr id="927" name="【庁舎】&#10;一人当たり面積最小値テキスト">
          <a:extLst>
            <a:ext uri="{FF2B5EF4-FFF2-40B4-BE49-F238E27FC236}">
              <a16:creationId xmlns:a16="http://schemas.microsoft.com/office/drawing/2014/main" id="{309B0594-A01C-4613-A6B1-B50DA3B08D72}"/>
            </a:ext>
          </a:extLst>
        </xdr:cNvPr>
        <xdr:cNvSpPr txBox="1"/>
      </xdr:nvSpPr>
      <xdr:spPr>
        <a:xfrm>
          <a:off x="19989800" y="18032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32385</xdr:rowOff>
    </xdr:from>
    <xdr:to>
      <xdr:col>116</xdr:col>
      <xdr:colOff>152400</xdr:colOff>
      <xdr:row>109</xdr:row>
      <xdr:rowOff>32385</xdr:rowOff>
    </xdr:to>
    <xdr:cxnSp macro="">
      <xdr:nvCxnSpPr>
        <xdr:cNvPr id="928" name="直線コネクタ 927">
          <a:extLst>
            <a:ext uri="{FF2B5EF4-FFF2-40B4-BE49-F238E27FC236}">
              <a16:creationId xmlns:a16="http://schemas.microsoft.com/office/drawing/2014/main" id="{A853B068-374F-4A05-B261-A48D0E1D5CEF}"/>
            </a:ext>
          </a:extLst>
        </xdr:cNvPr>
        <xdr:cNvCxnSpPr/>
      </xdr:nvCxnSpPr>
      <xdr:spPr>
        <a:xfrm>
          <a:off x="19881850" y="18028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165100</xdr:rowOff>
    </xdr:from>
    <xdr:ext cx="469900" cy="259080"/>
    <xdr:sp macro="" textlink="">
      <xdr:nvSpPr>
        <xdr:cNvPr id="929" name="【庁舎】&#10;一人当たり面積最大値テキスト">
          <a:extLst>
            <a:ext uri="{FF2B5EF4-FFF2-40B4-BE49-F238E27FC236}">
              <a16:creationId xmlns:a16="http://schemas.microsoft.com/office/drawing/2014/main" id="{64DFEC53-ED84-4574-9A57-D5DF6B48FA3C}"/>
            </a:ext>
          </a:extLst>
        </xdr:cNvPr>
        <xdr:cNvSpPr txBox="1"/>
      </xdr:nvSpPr>
      <xdr:spPr>
        <a:xfrm>
          <a:off x="19989800" y="16344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46990</xdr:rowOff>
    </xdr:from>
    <xdr:to>
      <xdr:col>116</xdr:col>
      <xdr:colOff>152400</xdr:colOff>
      <xdr:row>100</xdr:row>
      <xdr:rowOff>46990</xdr:rowOff>
    </xdr:to>
    <xdr:cxnSp macro="">
      <xdr:nvCxnSpPr>
        <xdr:cNvPr id="930" name="直線コネクタ 929">
          <a:extLst>
            <a:ext uri="{FF2B5EF4-FFF2-40B4-BE49-F238E27FC236}">
              <a16:creationId xmlns:a16="http://schemas.microsoft.com/office/drawing/2014/main" id="{EF886306-DC24-4420-A6A0-994D8A5891FE}"/>
            </a:ext>
          </a:extLst>
        </xdr:cNvPr>
        <xdr:cNvCxnSpPr/>
      </xdr:nvCxnSpPr>
      <xdr:spPr>
        <a:xfrm>
          <a:off x="19881850" y="16556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97790</xdr:rowOff>
    </xdr:from>
    <xdr:ext cx="469900" cy="255270"/>
    <xdr:sp macro="" textlink="">
      <xdr:nvSpPr>
        <xdr:cNvPr id="931" name="【庁舎】&#10;一人当たり面積平均値テキスト">
          <a:extLst>
            <a:ext uri="{FF2B5EF4-FFF2-40B4-BE49-F238E27FC236}">
              <a16:creationId xmlns:a16="http://schemas.microsoft.com/office/drawing/2014/main" id="{90A73570-6DBB-4969-A009-EE90A4412CFD}"/>
            </a:ext>
          </a:extLst>
        </xdr:cNvPr>
        <xdr:cNvSpPr txBox="1"/>
      </xdr:nvSpPr>
      <xdr:spPr>
        <a:xfrm>
          <a:off x="19989800" y="1743329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74930</xdr:rowOff>
    </xdr:from>
    <xdr:to>
      <xdr:col>116</xdr:col>
      <xdr:colOff>114300</xdr:colOff>
      <xdr:row>107</xdr:row>
      <xdr:rowOff>4445</xdr:rowOff>
    </xdr:to>
    <xdr:sp macro="" textlink="">
      <xdr:nvSpPr>
        <xdr:cNvPr id="932" name="フローチャート: 判断 931">
          <a:extLst>
            <a:ext uri="{FF2B5EF4-FFF2-40B4-BE49-F238E27FC236}">
              <a16:creationId xmlns:a16="http://schemas.microsoft.com/office/drawing/2014/main" id="{13BDF56F-3FCE-49E5-84BF-209047F4504B}"/>
            </a:ext>
          </a:extLst>
        </xdr:cNvPr>
        <xdr:cNvSpPr/>
      </xdr:nvSpPr>
      <xdr:spPr>
        <a:xfrm>
          <a:off x="19900900" y="1757553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45085</xdr:rowOff>
    </xdr:from>
    <xdr:to>
      <xdr:col>112</xdr:col>
      <xdr:colOff>38100</xdr:colOff>
      <xdr:row>106</xdr:row>
      <xdr:rowOff>146685</xdr:rowOff>
    </xdr:to>
    <xdr:sp macro="" textlink="">
      <xdr:nvSpPr>
        <xdr:cNvPr id="933" name="フローチャート: 判断 932">
          <a:extLst>
            <a:ext uri="{FF2B5EF4-FFF2-40B4-BE49-F238E27FC236}">
              <a16:creationId xmlns:a16="http://schemas.microsoft.com/office/drawing/2014/main" id="{BD7F9452-BAA0-40DF-9D7C-252DB16FAC6E}"/>
            </a:ext>
          </a:extLst>
        </xdr:cNvPr>
        <xdr:cNvSpPr/>
      </xdr:nvSpPr>
      <xdr:spPr>
        <a:xfrm>
          <a:off x="19157950" y="175456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74930</xdr:rowOff>
    </xdr:from>
    <xdr:to>
      <xdr:col>107</xdr:col>
      <xdr:colOff>101600</xdr:colOff>
      <xdr:row>107</xdr:row>
      <xdr:rowOff>4445</xdr:rowOff>
    </xdr:to>
    <xdr:sp macro="" textlink="">
      <xdr:nvSpPr>
        <xdr:cNvPr id="934" name="フローチャート: 判断 933">
          <a:extLst>
            <a:ext uri="{FF2B5EF4-FFF2-40B4-BE49-F238E27FC236}">
              <a16:creationId xmlns:a16="http://schemas.microsoft.com/office/drawing/2014/main" id="{8079EB71-345E-4226-AB63-1529242B811A}"/>
            </a:ext>
          </a:extLst>
        </xdr:cNvPr>
        <xdr:cNvSpPr/>
      </xdr:nvSpPr>
      <xdr:spPr>
        <a:xfrm>
          <a:off x="18345150" y="1757553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77470</xdr:rowOff>
    </xdr:from>
    <xdr:to>
      <xdr:col>102</xdr:col>
      <xdr:colOff>165100</xdr:colOff>
      <xdr:row>107</xdr:row>
      <xdr:rowOff>7620</xdr:rowOff>
    </xdr:to>
    <xdr:sp macro="" textlink="">
      <xdr:nvSpPr>
        <xdr:cNvPr id="935" name="フローチャート: 判断 934">
          <a:extLst>
            <a:ext uri="{FF2B5EF4-FFF2-40B4-BE49-F238E27FC236}">
              <a16:creationId xmlns:a16="http://schemas.microsoft.com/office/drawing/2014/main" id="{C2EC107F-87B4-4B0A-930A-9AF461E09AEE}"/>
            </a:ext>
          </a:extLst>
        </xdr:cNvPr>
        <xdr:cNvSpPr/>
      </xdr:nvSpPr>
      <xdr:spPr>
        <a:xfrm>
          <a:off x="17551400" y="17578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120650</xdr:rowOff>
    </xdr:from>
    <xdr:to>
      <xdr:col>98</xdr:col>
      <xdr:colOff>38100</xdr:colOff>
      <xdr:row>107</xdr:row>
      <xdr:rowOff>50165</xdr:rowOff>
    </xdr:to>
    <xdr:sp macro="" textlink="">
      <xdr:nvSpPr>
        <xdr:cNvPr id="936" name="フローチャート: 判断 935">
          <a:extLst>
            <a:ext uri="{FF2B5EF4-FFF2-40B4-BE49-F238E27FC236}">
              <a16:creationId xmlns:a16="http://schemas.microsoft.com/office/drawing/2014/main" id="{0665B23E-69E1-4ECB-A039-A4CE85D40C09}"/>
            </a:ext>
          </a:extLst>
        </xdr:cNvPr>
        <xdr:cNvSpPr/>
      </xdr:nvSpPr>
      <xdr:spPr>
        <a:xfrm>
          <a:off x="16757650" y="17621250"/>
          <a:ext cx="825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7" name="テキスト ボックス 936">
          <a:extLst>
            <a:ext uri="{FF2B5EF4-FFF2-40B4-BE49-F238E27FC236}">
              <a16:creationId xmlns:a16="http://schemas.microsoft.com/office/drawing/2014/main" id="{4D1022E1-2221-49BA-BDD9-3465DD200002}"/>
            </a:ext>
          </a:extLst>
        </xdr:cNvPr>
        <xdr:cNvSpPr txBox="1"/>
      </xdr:nvSpPr>
      <xdr:spPr>
        <a:xfrm>
          <a:off x="19780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38" name="テキスト ボックス 937">
          <a:extLst>
            <a:ext uri="{FF2B5EF4-FFF2-40B4-BE49-F238E27FC236}">
              <a16:creationId xmlns:a16="http://schemas.microsoft.com/office/drawing/2014/main" id="{4B7D4345-8632-4161-BFBE-E1EEAD5C291A}"/>
            </a:ext>
          </a:extLst>
        </xdr:cNvPr>
        <xdr:cNvSpPr txBox="1"/>
      </xdr:nvSpPr>
      <xdr:spPr>
        <a:xfrm>
          <a:off x="19030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9" name="テキスト ボックス 938">
          <a:extLst>
            <a:ext uri="{FF2B5EF4-FFF2-40B4-BE49-F238E27FC236}">
              <a16:creationId xmlns:a16="http://schemas.microsoft.com/office/drawing/2014/main" id="{82DDC12B-C019-42CB-85CF-6140FC545749}"/>
            </a:ext>
          </a:extLst>
        </xdr:cNvPr>
        <xdr:cNvSpPr txBox="1"/>
      </xdr:nvSpPr>
      <xdr:spPr>
        <a:xfrm>
          <a:off x="18224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40" name="テキスト ボックス 939">
          <a:extLst>
            <a:ext uri="{FF2B5EF4-FFF2-40B4-BE49-F238E27FC236}">
              <a16:creationId xmlns:a16="http://schemas.microsoft.com/office/drawing/2014/main" id="{5B971CA5-AC96-42DE-92FD-A86D84F6899D}"/>
            </a:ext>
          </a:extLst>
        </xdr:cNvPr>
        <xdr:cNvSpPr txBox="1"/>
      </xdr:nvSpPr>
      <xdr:spPr>
        <a:xfrm>
          <a:off x="174307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41" name="テキスト ボックス 940">
          <a:extLst>
            <a:ext uri="{FF2B5EF4-FFF2-40B4-BE49-F238E27FC236}">
              <a16:creationId xmlns:a16="http://schemas.microsoft.com/office/drawing/2014/main" id="{608F893F-A892-48AB-8968-F20CDE484AAD}"/>
            </a:ext>
          </a:extLst>
        </xdr:cNvPr>
        <xdr:cNvSpPr txBox="1"/>
      </xdr:nvSpPr>
      <xdr:spPr>
        <a:xfrm>
          <a:off x="166306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13970</xdr:rowOff>
    </xdr:from>
    <xdr:to>
      <xdr:col>116</xdr:col>
      <xdr:colOff>114300</xdr:colOff>
      <xdr:row>107</xdr:row>
      <xdr:rowOff>115570</xdr:rowOff>
    </xdr:to>
    <xdr:sp macro="" textlink="">
      <xdr:nvSpPr>
        <xdr:cNvPr id="942" name="楕円 941">
          <a:extLst>
            <a:ext uri="{FF2B5EF4-FFF2-40B4-BE49-F238E27FC236}">
              <a16:creationId xmlns:a16="http://schemas.microsoft.com/office/drawing/2014/main" id="{B7E560EE-D1BB-4478-9672-6FC2AB788B8C}"/>
            </a:ext>
          </a:extLst>
        </xdr:cNvPr>
        <xdr:cNvSpPr/>
      </xdr:nvSpPr>
      <xdr:spPr>
        <a:xfrm>
          <a:off x="19900900" y="1767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163830</xdr:rowOff>
    </xdr:from>
    <xdr:ext cx="469900" cy="259080"/>
    <xdr:sp macro="" textlink="">
      <xdr:nvSpPr>
        <xdr:cNvPr id="943" name="【庁舎】&#10;一人当たり面積該当値テキスト">
          <a:extLst>
            <a:ext uri="{FF2B5EF4-FFF2-40B4-BE49-F238E27FC236}">
              <a16:creationId xmlns:a16="http://schemas.microsoft.com/office/drawing/2014/main" id="{F4A220F7-322C-44E0-9C7A-E81CE02A81E2}"/>
            </a:ext>
          </a:extLst>
        </xdr:cNvPr>
        <xdr:cNvSpPr txBox="1"/>
      </xdr:nvSpPr>
      <xdr:spPr>
        <a:xfrm>
          <a:off x="19989800" y="17664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20320</xdr:rowOff>
    </xdr:from>
    <xdr:to>
      <xdr:col>112</xdr:col>
      <xdr:colOff>38100</xdr:colOff>
      <xdr:row>107</xdr:row>
      <xdr:rowOff>121920</xdr:rowOff>
    </xdr:to>
    <xdr:sp macro="" textlink="">
      <xdr:nvSpPr>
        <xdr:cNvPr id="944" name="楕円 943">
          <a:extLst>
            <a:ext uri="{FF2B5EF4-FFF2-40B4-BE49-F238E27FC236}">
              <a16:creationId xmlns:a16="http://schemas.microsoft.com/office/drawing/2014/main" id="{26806AAE-57ED-4CA3-B2DC-7784735FFA7E}"/>
            </a:ext>
          </a:extLst>
        </xdr:cNvPr>
        <xdr:cNvSpPr/>
      </xdr:nvSpPr>
      <xdr:spPr>
        <a:xfrm>
          <a:off x="19157950" y="176860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64770</xdr:rowOff>
    </xdr:from>
    <xdr:to>
      <xdr:col>116</xdr:col>
      <xdr:colOff>63500</xdr:colOff>
      <xdr:row>107</xdr:row>
      <xdr:rowOff>71120</xdr:rowOff>
    </xdr:to>
    <xdr:cxnSp macro="">
      <xdr:nvCxnSpPr>
        <xdr:cNvPr id="945" name="直線コネクタ 944">
          <a:extLst>
            <a:ext uri="{FF2B5EF4-FFF2-40B4-BE49-F238E27FC236}">
              <a16:creationId xmlns:a16="http://schemas.microsoft.com/office/drawing/2014/main" id="{308CF7B0-0411-4018-AE99-0E6EAC22BB3C}"/>
            </a:ext>
          </a:extLst>
        </xdr:cNvPr>
        <xdr:cNvCxnSpPr/>
      </xdr:nvCxnSpPr>
      <xdr:spPr>
        <a:xfrm flipV="1">
          <a:off x="19202400" y="17730470"/>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27305</xdr:rowOff>
    </xdr:from>
    <xdr:to>
      <xdr:col>107</xdr:col>
      <xdr:colOff>101600</xdr:colOff>
      <xdr:row>107</xdr:row>
      <xdr:rowOff>128905</xdr:rowOff>
    </xdr:to>
    <xdr:sp macro="" textlink="">
      <xdr:nvSpPr>
        <xdr:cNvPr id="946" name="楕円 945">
          <a:extLst>
            <a:ext uri="{FF2B5EF4-FFF2-40B4-BE49-F238E27FC236}">
              <a16:creationId xmlns:a16="http://schemas.microsoft.com/office/drawing/2014/main" id="{DFC558B5-72AF-4CAC-BF1D-EEFD54755F31}"/>
            </a:ext>
          </a:extLst>
        </xdr:cNvPr>
        <xdr:cNvSpPr/>
      </xdr:nvSpPr>
      <xdr:spPr>
        <a:xfrm>
          <a:off x="18345150" y="1769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71120</xdr:rowOff>
    </xdr:from>
    <xdr:to>
      <xdr:col>111</xdr:col>
      <xdr:colOff>177800</xdr:colOff>
      <xdr:row>107</xdr:row>
      <xdr:rowOff>78105</xdr:rowOff>
    </xdr:to>
    <xdr:cxnSp macro="">
      <xdr:nvCxnSpPr>
        <xdr:cNvPr id="947" name="直線コネクタ 946">
          <a:extLst>
            <a:ext uri="{FF2B5EF4-FFF2-40B4-BE49-F238E27FC236}">
              <a16:creationId xmlns:a16="http://schemas.microsoft.com/office/drawing/2014/main" id="{77BF48A9-518A-4499-BF43-C78A6062D75E}"/>
            </a:ext>
          </a:extLst>
        </xdr:cNvPr>
        <xdr:cNvCxnSpPr/>
      </xdr:nvCxnSpPr>
      <xdr:spPr>
        <a:xfrm flipV="1">
          <a:off x="18395950" y="17736820"/>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33655</xdr:rowOff>
    </xdr:from>
    <xdr:to>
      <xdr:col>102</xdr:col>
      <xdr:colOff>165100</xdr:colOff>
      <xdr:row>107</xdr:row>
      <xdr:rowOff>135255</xdr:rowOff>
    </xdr:to>
    <xdr:sp macro="" textlink="">
      <xdr:nvSpPr>
        <xdr:cNvPr id="948" name="楕円 947">
          <a:extLst>
            <a:ext uri="{FF2B5EF4-FFF2-40B4-BE49-F238E27FC236}">
              <a16:creationId xmlns:a16="http://schemas.microsoft.com/office/drawing/2014/main" id="{7414356F-8359-43E1-AFDA-161549D84F26}"/>
            </a:ext>
          </a:extLst>
        </xdr:cNvPr>
        <xdr:cNvSpPr/>
      </xdr:nvSpPr>
      <xdr:spPr>
        <a:xfrm>
          <a:off x="17551400" y="1769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78105</xdr:rowOff>
    </xdr:from>
    <xdr:to>
      <xdr:col>107</xdr:col>
      <xdr:colOff>50800</xdr:colOff>
      <xdr:row>107</xdr:row>
      <xdr:rowOff>84455</xdr:rowOff>
    </xdr:to>
    <xdr:cxnSp macro="">
      <xdr:nvCxnSpPr>
        <xdr:cNvPr id="949" name="直線コネクタ 948">
          <a:extLst>
            <a:ext uri="{FF2B5EF4-FFF2-40B4-BE49-F238E27FC236}">
              <a16:creationId xmlns:a16="http://schemas.microsoft.com/office/drawing/2014/main" id="{4704E29E-28F5-4CB8-8A21-5ECCB00EB0BA}"/>
            </a:ext>
          </a:extLst>
        </xdr:cNvPr>
        <xdr:cNvCxnSpPr/>
      </xdr:nvCxnSpPr>
      <xdr:spPr>
        <a:xfrm flipV="1">
          <a:off x="17602200" y="17743805"/>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40640</xdr:rowOff>
    </xdr:from>
    <xdr:to>
      <xdr:col>98</xdr:col>
      <xdr:colOff>38100</xdr:colOff>
      <xdr:row>107</xdr:row>
      <xdr:rowOff>141605</xdr:rowOff>
    </xdr:to>
    <xdr:sp macro="" textlink="">
      <xdr:nvSpPr>
        <xdr:cNvPr id="950" name="楕円 949">
          <a:extLst>
            <a:ext uri="{FF2B5EF4-FFF2-40B4-BE49-F238E27FC236}">
              <a16:creationId xmlns:a16="http://schemas.microsoft.com/office/drawing/2014/main" id="{D3BC5E8B-20CC-422C-AE6C-BE951D5CA0ED}"/>
            </a:ext>
          </a:extLst>
        </xdr:cNvPr>
        <xdr:cNvSpPr/>
      </xdr:nvSpPr>
      <xdr:spPr>
        <a:xfrm>
          <a:off x="16757650" y="1770634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84455</xdr:rowOff>
    </xdr:from>
    <xdr:to>
      <xdr:col>102</xdr:col>
      <xdr:colOff>114300</xdr:colOff>
      <xdr:row>107</xdr:row>
      <xdr:rowOff>90805</xdr:rowOff>
    </xdr:to>
    <xdr:cxnSp macro="">
      <xdr:nvCxnSpPr>
        <xdr:cNvPr id="951" name="直線コネクタ 950">
          <a:extLst>
            <a:ext uri="{FF2B5EF4-FFF2-40B4-BE49-F238E27FC236}">
              <a16:creationId xmlns:a16="http://schemas.microsoft.com/office/drawing/2014/main" id="{EFFCB924-6F21-41C3-961E-A3383C8E15B6}"/>
            </a:ext>
          </a:extLst>
        </xdr:cNvPr>
        <xdr:cNvCxnSpPr/>
      </xdr:nvCxnSpPr>
      <xdr:spPr>
        <a:xfrm flipV="1">
          <a:off x="16802100" y="17750155"/>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163195</xdr:rowOff>
    </xdr:from>
    <xdr:ext cx="469900" cy="259080"/>
    <xdr:sp macro="" textlink="">
      <xdr:nvSpPr>
        <xdr:cNvPr id="952" name="n_1aveValue【庁舎】&#10;一人当たり面積">
          <a:extLst>
            <a:ext uri="{FF2B5EF4-FFF2-40B4-BE49-F238E27FC236}">
              <a16:creationId xmlns:a16="http://schemas.microsoft.com/office/drawing/2014/main" id="{B6F2809E-5810-4025-8401-1F87D81C783D}"/>
            </a:ext>
          </a:extLst>
        </xdr:cNvPr>
        <xdr:cNvSpPr txBox="1"/>
      </xdr:nvSpPr>
      <xdr:spPr>
        <a:xfrm>
          <a:off x="18980150" y="17333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20955</xdr:rowOff>
    </xdr:from>
    <xdr:ext cx="466090" cy="255270"/>
    <xdr:sp macro="" textlink="">
      <xdr:nvSpPr>
        <xdr:cNvPr id="953" name="n_2aveValue【庁舎】&#10;一人当たり面積">
          <a:extLst>
            <a:ext uri="{FF2B5EF4-FFF2-40B4-BE49-F238E27FC236}">
              <a16:creationId xmlns:a16="http://schemas.microsoft.com/office/drawing/2014/main" id="{30544AF3-E805-4195-8E60-55F3C8C1E893}"/>
            </a:ext>
          </a:extLst>
        </xdr:cNvPr>
        <xdr:cNvSpPr txBox="1"/>
      </xdr:nvSpPr>
      <xdr:spPr>
        <a:xfrm>
          <a:off x="18180050" y="1735645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24130</xdr:rowOff>
    </xdr:from>
    <xdr:ext cx="466090" cy="259080"/>
    <xdr:sp macro="" textlink="">
      <xdr:nvSpPr>
        <xdr:cNvPr id="954" name="n_3aveValue【庁舎】&#10;一人当たり面積">
          <a:extLst>
            <a:ext uri="{FF2B5EF4-FFF2-40B4-BE49-F238E27FC236}">
              <a16:creationId xmlns:a16="http://schemas.microsoft.com/office/drawing/2014/main" id="{951828F9-3090-4B08-8492-CAD28C8BE20C}"/>
            </a:ext>
          </a:extLst>
        </xdr:cNvPr>
        <xdr:cNvSpPr txBox="1"/>
      </xdr:nvSpPr>
      <xdr:spPr>
        <a:xfrm>
          <a:off x="17386300" y="173596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66675</xdr:rowOff>
    </xdr:from>
    <xdr:ext cx="466090" cy="255270"/>
    <xdr:sp macro="" textlink="">
      <xdr:nvSpPr>
        <xdr:cNvPr id="955" name="n_4aveValue【庁舎】&#10;一人当たり面積">
          <a:extLst>
            <a:ext uri="{FF2B5EF4-FFF2-40B4-BE49-F238E27FC236}">
              <a16:creationId xmlns:a16="http://schemas.microsoft.com/office/drawing/2014/main" id="{A2B7004B-688E-451D-8A76-7D76346D7F20}"/>
            </a:ext>
          </a:extLst>
        </xdr:cNvPr>
        <xdr:cNvSpPr txBox="1"/>
      </xdr:nvSpPr>
      <xdr:spPr>
        <a:xfrm>
          <a:off x="16592550" y="1740217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113030</xdr:rowOff>
    </xdr:from>
    <xdr:ext cx="469900" cy="259080"/>
    <xdr:sp macro="" textlink="">
      <xdr:nvSpPr>
        <xdr:cNvPr id="956" name="n_1mainValue【庁舎】&#10;一人当たり面積">
          <a:extLst>
            <a:ext uri="{FF2B5EF4-FFF2-40B4-BE49-F238E27FC236}">
              <a16:creationId xmlns:a16="http://schemas.microsoft.com/office/drawing/2014/main" id="{82587F56-6DC2-4560-9DEB-6F3CAB94F20B}"/>
            </a:ext>
          </a:extLst>
        </xdr:cNvPr>
        <xdr:cNvSpPr txBox="1"/>
      </xdr:nvSpPr>
      <xdr:spPr>
        <a:xfrm>
          <a:off x="18980150" y="17778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120650</xdr:rowOff>
    </xdr:from>
    <xdr:ext cx="466090" cy="255270"/>
    <xdr:sp macro="" textlink="">
      <xdr:nvSpPr>
        <xdr:cNvPr id="957" name="n_2mainValue【庁舎】&#10;一人当たり面積">
          <a:extLst>
            <a:ext uri="{FF2B5EF4-FFF2-40B4-BE49-F238E27FC236}">
              <a16:creationId xmlns:a16="http://schemas.microsoft.com/office/drawing/2014/main" id="{9DD6A249-486A-46DB-8B16-9D3A98DED4E6}"/>
            </a:ext>
          </a:extLst>
        </xdr:cNvPr>
        <xdr:cNvSpPr txBox="1"/>
      </xdr:nvSpPr>
      <xdr:spPr>
        <a:xfrm>
          <a:off x="18180050" y="177863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126365</xdr:rowOff>
    </xdr:from>
    <xdr:ext cx="466090" cy="259080"/>
    <xdr:sp macro="" textlink="">
      <xdr:nvSpPr>
        <xdr:cNvPr id="958" name="n_3mainValue【庁舎】&#10;一人当たり面積">
          <a:extLst>
            <a:ext uri="{FF2B5EF4-FFF2-40B4-BE49-F238E27FC236}">
              <a16:creationId xmlns:a16="http://schemas.microsoft.com/office/drawing/2014/main" id="{A07798DA-5150-4F25-83B5-225FBF4F5CC9}"/>
            </a:ext>
          </a:extLst>
        </xdr:cNvPr>
        <xdr:cNvSpPr txBox="1"/>
      </xdr:nvSpPr>
      <xdr:spPr>
        <a:xfrm>
          <a:off x="17386300" y="177920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132715</xdr:rowOff>
    </xdr:from>
    <xdr:ext cx="466090" cy="255270"/>
    <xdr:sp macro="" textlink="">
      <xdr:nvSpPr>
        <xdr:cNvPr id="959" name="n_4mainValue【庁舎】&#10;一人当たり面積">
          <a:extLst>
            <a:ext uri="{FF2B5EF4-FFF2-40B4-BE49-F238E27FC236}">
              <a16:creationId xmlns:a16="http://schemas.microsoft.com/office/drawing/2014/main" id="{8286305A-52B7-4F5D-BF19-8B1C0130473B}"/>
            </a:ext>
          </a:extLst>
        </xdr:cNvPr>
        <xdr:cNvSpPr txBox="1"/>
      </xdr:nvSpPr>
      <xdr:spPr>
        <a:xfrm>
          <a:off x="16592550" y="177984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1CCADF47-15B7-4FCD-9048-75AE5F9D0F5F}"/>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3913C67B-4EFD-4278-9C94-093AFB3CB1BF}"/>
            </a:ext>
          </a:extLst>
        </xdr:cNvPr>
        <xdr:cNvSpPr/>
      </xdr:nvSpPr>
      <xdr:spPr>
        <a:xfrm>
          <a:off x="685800" y="18776950"/>
          <a:ext cx="34671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4626959E-5B31-48CB-A6E7-58C867ADB952}"/>
            </a:ext>
          </a:extLst>
        </xdr:cNvPr>
        <xdr:cNvSpPr txBox="1"/>
      </xdr:nvSpPr>
      <xdr:spPr>
        <a:xfrm>
          <a:off x="762000" y="19018250"/>
          <a:ext cx="19875500" cy="14351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類似団体と比較して特に有形固定資産償却率が高くなっている施設は、庁舎、保健センター、図書館であり、特に低くなっている施設は市民会館である。</a:t>
          </a:r>
          <a:endParaRPr lang="ja-JP" altLang="ja-JP" sz="1400">
            <a:effectLst/>
          </a:endParaRPr>
        </a:p>
        <a:p>
          <a:r>
            <a:rPr kumimoji="1" lang="ja-JP" altLang="ja-JP" sz="1100" b="0" i="0" baseline="0">
              <a:solidFill>
                <a:schemeClr val="dk1"/>
              </a:solidFill>
              <a:effectLst/>
              <a:latin typeface="+mn-lt"/>
              <a:ea typeface="+mn-ea"/>
              <a:cs typeface="+mn-cs"/>
            </a:rPr>
            <a:t>　保健センターについては昭和</a:t>
          </a:r>
          <a:r>
            <a:rPr kumimoji="1" lang="en-US" altLang="ja-JP" sz="1100" b="0" i="0" baseline="0">
              <a:solidFill>
                <a:schemeClr val="dk1"/>
              </a:solidFill>
              <a:effectLst/>
              <a:latin typeface="+mn-lt"/>
              <a:ea typeface="+mn-ea"/>
              <a:cs typeface="+mn-cs"/>
            </a:rPr>
            <a:t>55</a:t>
          </a:r>
          <a:r>
            <a:rPr kumimoji="1" lang="ja-JP" altLang="ja-JP" sz="1100" b="0" i="0" baseline="0">
              <a:solidFill>
                <a:schemeClr val="dk1"/>
              </a:solidFill>
              <a:effectLst/>
              <a:latin typeface="+mn-lt"/>
              <a:ea typeface="+mn-ea"/>
              <a:cs typeface="+mn-cs"/>
            </a:rPr>
            <a:t>年度に建築してから老朽化が進んでおり、類似団体平均と比較すると</a:t>
          </a:r>
          <a:r>
            <a:rPr kumimoji="1" lang="en-US" altLang="ja-JP" sz="1100" b="0" i="0" baseline="0">
              <a:solidFill>
                <a:schemeClr val="dk1"/>
              </a:solidFill>
              <a:effectLst/>
              <a:latin typeface="+mn-lt"/>
              <a:ea typeface="+mn-ea"/>
              <a:cs typeface="+mn-cs"/>
            </a:rPr>
            <a:t>34.9</a:t>
          </a:r>
          <a:r>
            <a:rPr kumimoji="1" lang="ja-JP" altLang="ja-JP" sz="1100" b="0" i="0" baseline="0">
              <a:solidFill>
                <a:schemeClr val="dk1"/>
              </a:solidFill>
              <a:effectLst/>
              <a:latin typeface="+mn-lt"/>
              <a:ea typeface="+mn-ea"/>
              <a:cs typeface="+mn-cs"/>
            </a:rPr>
            <a:t>ポイント上回っている状況であるが、令和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年度に</a:t>
          </a:r>
          <a:r>
            <a:rPr kumimoji="1" lang="ja-JP" altLang="en-US" sz="1100" b="0" i="0" baseline="0">
              <a:solidFill>
                <a:schemeClr val="dk1"/>
              </a:solidFill>
              <a:effectLst/>
              <a:latin typeface="+mn-lt"/>
              <a:ea typeface="+mn-ea"/>
              <a:cs typeface="+mn-cs"/>
            </a:rPr>
            <a:t>図書館とともに</a:t>
          </a:r>
          <a:r>
            <a:rPr kumimoji="1" lang="ja-JP" altLang="ja-JP" sz="1100" b="0" i="0" baseline="0">
              <a:solidFill>
                <a:schemeClr val="dk1"/>
              </a:solidFill>
              <a:effectLst/>
              <a:latin typeface="+mn-lt"/>
              <a:ea typeface="+mn-ea"/>
              <a:cs typeface="+mn-cs"/>
            </a:rPr>
            <a:t>複合施設に集約する。昭和</a:t>
          </a:r>
          <a:r>
            <a:rPr kumimoji="1" lang="en-US" altLang="ja-JP" sz="1100" b="0" i="0" baseline="0">
              <a:solidFill>
                <a:schemeClr val="dk1"/>
              </a:solidFill>
              <a:effectLst/>
              <a:latin typeface="+mn-lt"/>
              <a:ea typeface="+mn-ea"/>
              <a:cs typeface="+mn-cs"/>
            </a:rPr>
            <a:t>42</a:t>
          </a:r>
          <a:r>
            <a:rPr kumimoji="1" lang="ja-JP" altLang="ja-JP" sz="1100" b="0" i="0" baseline="0">
              <a:solidFill>
                <a:schemeClr val="dk1"/>
              </a:solidFill>
              <a:effectLst/>
              <a:latin typeface="+mn-lt"/>
              <a:ea typeface="+mn-ea"/>
              <a:cs typeface="+mn-cs"/>
            </a:rPr>
            <a:t>年度に建築した本庁舎を含め、他にも老朽化が進んでいる庁舎等があるが、計画的な管理を行い、機能の維持と安全性を確保していく必要がある。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 customWidth="1"/>
    <col min="12" max="12" width="2.179687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14" t="s">
        <v>120</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5" x14ac:dyDescent="0.2">
      <c r="B2" s="3" t="s">
        <v>121</v>
      </c>
      <c r="C2" s="3"/>
      <c r="D2" s="10"/>
    </row>
    <row r="3" spans="1:119" ht="18.75" customHeight="1" x14ac:dyDescent="0.2">
      <c r="A3" s="2"/>
      <c r="B3" s="469" t="s">
        <v>122</v>
      </c>
      <c r="C3" s="470"/>
      <c r="D3" s="470"/>
      <c r="E3" s="471"/>
      <c r="F3" s="471"/>
      <c r="G3" s="471"/>
      <c r="H3" s="471"/>
      <c r="I3" s="471"/>
      <c r="J3" s="471"/>
      <c r="K3" s="471"/>
      <c r="L3" s="471" t="s">
        <v>124</v>
      </c>
      <c r="M3" s="471"/>
      <c r="N3" s="471"/>
      <c r="O3" s="471"/>
      <c r="P3" s="471"/>
      <c r="Q3" s="471"/>
      <c r="R3" s="478"/>
      <c r="S3" s="478"/>
      <c r="T3" s="478"/>
      <c r="U3" s="478"/>
      <c r="V3" s="479"/>
      <c r="W3" s="318" t="s">
        <v>125</v>
      </c>
      <c r="X3" s="319"/>
      <c r="Y3" s="319"/>
      <c r="Z3" s="319"/>
      <c r="AA3" s="319"/>
      <c r="AB3" s="470"/>
      <c r="AC3" s="478" t="s">
        <v>126</v>
      </c>
      <c r="AD3" s="319"/>
      <c r="AE3" s="319"/>
      <c r="AF3" s="319"/>
      <c r="AG3" s="319"/>
      <c r="AH3" s="319"/>
      <c r="AI3" s="319"/>
      <c r="AJ3" s="319"/>
      <c r="AK3" s="319"/>
      <c r="AL3" s="320"/>
      <c r="AM3" s="318" t="s">
        <v>127</v>
      </c>
      <c r="AN3" s="319"/>
      <c r="AO3" s="319"/>
      <c r="AP3" s="319"/>
      <c r="AQ3" s="319"/>
      <c r="AR3" s="319"/>
      <c r="AS3" s="319"/>
      <c r="AT3" s="319"/>
      <c r="AU3" s="319"/>
      <c r="AV3" s="319"/>
      <c r="AW3" s="319"/>
      <c r="AX3" s="320"/>
      <c r="AY3" s="315" t="s">
        <v>3</v>
      </c>
      <c r="AZ3" s="316"/>
      <c r="BA3" s="316"/>
      <c r="BB3" s="316"/>
      <c r="BC3" s="316"/>
      <c r="BD3" s="316"/>
      <c r="BE3" s="316"/>
      <c r="BF3" s="316"/>
      <c r="BG3" s="316"/>
      <c r="BH3" s="316"/>
      <c r="BI3" s="316"/>
      <c r="BJ3" s="316"/>
      <c r="BK3" s="316"/>
      <c r="BL3" s="316"/>
      <c r="BM3" s="317"/>
      <c r="BN3" s="318" t="s">
        <v>57</v>
      </c>
      <c r="BO3" s="319"/>
      <c r="BP3" s="319"/>
      <c r="BQ3" s="319"/>
      <c r="BR3" s="319"/>
      <c r="BS3" s="319"/>
      <c r="BT3" s="319"/>
      <c r="BU3" s="320"/>
      <c r="BV3" s="318" t="s">
        <v>131</v>
      </c>
      <c r="BW3" s="319"/>
      <c r="BX3" s="319"/>
      <c r="BY3" s="319"/>
      <c r="BZ3" s="319"/>
      <c r="CA3" s="319"/>
      <c r="CB3" s="319"/>
      <c r="CC3" s="320"/>
      <c r="CD3" s="315" t="s">
        <v>3</v>
      </c>
      <c r="CE3" s="316"/>
      <c r="CF3" s="316"/>
      <c r="CG3" s="316"/>
      <c r="CH3" s="316"/>
      <c r="CI3" s="316"/>
      <c r="CJ3" s="316"/>
      <c r="CK3" s="316"/>
      <c r="CL3" s="316"/>
      <c r="CM3" s="316"/>
      <c r="CN3" s="316"/>
      <c r="CO3" s="316"/>
      <c r="CP3" s="316"/>
      <c r="CQ3" s="316"/>
      <c r="CR3" s="316"/>
      <c r="CS3" s="317"/>
      <c r="CT3" s="318" t="s">
        <v>133</v>
      </c>
      <c r="CU3" s="319"/>
      <c r="CV3" s="319"/>
      <c r="CW3" s="319"/>
      <c r="CX3" s="319"/>
      <c r="CY3" s="319"/>
      <c r="CZ3" s="319"/>
      <c r="DA3" s="320"/>
      <c r="DB3" s="318" t="s">
        <v>136</v>
      </c>
      <c r="DC3" s="319"/>
      <c r="DD3" s="319"/>
      <c r="DE3" s="319"/>
      <c r="DF3" s="319"/>
      <c r="DG3" s="319"/>
      <c r="DH3" s="319"/>
      <c r="DI3" s="320"/>
    </row>
    <row r="4" spans="1:119" ht="18.75" customHeight="1" x14ac:dyDescent="0.2">
      <c r="A4" s="2"/>
      <c r="B4" s="472"/>
      <c r="C4" s="473"/>
      <c r="D4" s="473"/>
      <c r="E4" s="474"/>
      <c r="F4" s="474"/>
      <c r="G4" s="474"/>
      <c r="H4" s="474"/>
      <c r="I4" s="474"/>
      <c r="J4" s="474"/>
      <c r="K4" s="474"/>
      <c r="L4" s="474"/>
      <c r="M4" s="474"/>
      <c r="N4" s="474"/>
      <c r="O4" s="474"/>
      <c r="P4" s="474"/>
      <c r="Q4" s="474"/>
      <c r="R4" s="480"/>
      <c r="S4" s="480"/>
      <c r="T4" s="480"/>
      <c r="U4" s="480"/>
      <c r="V4" s="481"/>
      <c r="W4" s="484"/>
      <c r="X4" s="463"/>
      <c r="Y4" s="463"/>
      <c r="Z4" s="463"/>
      <c r="AA4" s="463"/>
      <c r="AB4" s="473"/>
      <c r="AC4" s="480"/>
      <c r="AD4" s="463"/>
      <c r="AE4" s="463"/>
      <c r="AF4" s="463"/>
      <c r="AG4" s="463"/>
      <c r="AH4" s="463"/>
      <c r="AI4" s="463"/>
      <c r="AJ4" s="463"/>
      <c r="AK4" s="463"/>
      <c r="AL4" s="487"/>
      <c r="AM4" s="485"/>
      <c r="AN4" s="486"/>
      <c r="AO4" s="486"/>
      <c r="AP4" s="486"/>
      <c r="AQ4" s="486"/>
      <c r="AR4" s="486"/>
      <c r="AS4" s="486"/>
      <c r="AT4" s="486"/>
      <c r="AU4" s="486"/>
      <c r="AV4" s="486"/>
      <c r="AW4" s="486"/>
      <c r="AX4" s="488"/>
      <c r="AY4" s="321" t="s">
        <v>137</v>
      </c>
      <c r="AZ4" s="322"/>
      <c r="BA4" s="322"/>
      <c r="BB4" s="322"/>
      <c r="BC4" s="322"/>
      <c r="BD4" s="322"/>
      <c r="BE4" s="322"/>
      <c r="BF4" s="322"/>
      <c r="BG4" s="322"/>
      <c r="BH4" s="322"/>
      <c r="BI4" s="322"/>
      <c r="BJ4" s="322"/>
      <c r="BK4" s="322"/>
      <c r="BL4" s="322"/>
      <c r="BM4" s="323"/>
      <c r="BN4" s="324">
        <v>31605270</v>
      </c>
      <c r="BO4" s="325"/>
      <c r="BP4" s="325"/>
      <c r="BQ4" s="325"/>
      <c r="BR4" s="325"/>
      <c r="BS4" s="325"/>
      <c r="BT4" s="325"/>
      <c r="BU4" s="326"/>
      <c r="BV4" s="324">
        <v>30053507</v>
      </c>
      <c r="BW4" s="325"/>
      <c r="BX4" s="325"/>
      <c r="BY4" s="325"/>
      <c r="BZ4" s="325"/>
      <c r="CA4" s="325"/>
      <c r="CB4" s="325"/>
      <c r="CC4" s="326"/>
      <c r="CD4" s="327" t="s">
        <v>138</v>
      </c>
      <c r="CE4" s="328"/>
      <c r="CF4" s="328"/>
      <c r="CG4" s="328"/>
      <c r="CH4" s="328"/>
      <c r="CI4" s="328"/>
      <c r="CJ4" s="328"/>
      <c r="CK4" s="328"/>
      <c r="CL4" s="328"/>
      <c r="CM4" s="328"/>
      <c r="CN4" s="328"/>
      <c r="CO4" s="328"/>
      <c r="CP4" s="328"/>
      <c r="CQ4" s="328"/>
      <c r="CR4" s="328"/>
      <c r="CS4" s="329"/>
      <c r="CT4" s="330">
        <v>6.2</v>
      </c>
      <c r="CU4" s="331"/>
      <c r="CV4" s="331"/>
      <c r="CW4" s="331"/>
      <c r="CX4" s="331"/>
      <c r="CY4" s="331"/>
      <c r="CZ4" s="331"/>
      <c r="DA4" s="332"/>
      <c r="DB4" s="330">
        <v>9.9</v>
      </c>
      <c r="DC4" s="331"/>
      <c r="DD4" s="331"/>
      <c r="DE4" s="331"/>
      <c r="DF4" s="331"/>
      <c r="DG4" s="331"/>
      <c r="DH4" s="331"/>
      <c r="DI4" s="332"/>
    </row>
    <row r="5" spans="1:119" ht="18.75" customHeight="1" x14ac:dyDescent="0.2">
      <c r="A5" s="2"/>
      <c r="B5" s="475"/>
      <c r="C5" s="476"/>
      <c r="D5" s="476"/>
      <c r="E5" s="477"/>
      <c r="F5" s="477"/>
      <c r="G5" s="477"/>
      <c r="H5" s="477"/>
      <c r="I5" s="477"/>
      <c r="J5" s="477"/>
      <c r="K5" s="477"/>
      <c r="L5" s="477"/>
      <c r="M5" s="477"/>
      <c r="N5" s="477"/>
      <c r="O5" s="477"/>
      <c r="P5" s="477"/>
      <c r="Q5" s="477"/>
      <c r="R5" s="482"/>
      <c r="S5" s="482"/>
      <c r="T5" s="482"/>
      <c r="U5" s="482"/>
      <c r="V5" s="483"/>
      <c r="W5" s="485"/>
      <c r="X5" s="486"/>
      <c r="Y5" s="486"/>
      <c r="Z5" s="486"/>
      <c r="AA5" s="486"/>
      <c r="AB5" s="476"/>
      <c r="AC5" s="482"/>
      <c r="AD5" s="486"/>
      <c r="AE5" s="486"/>
      <c r="AF5" s="486"/>
      <c r="AG5" s="486"/>
      <c r="AH5" s="486"/>
      <c r="AI5" s="486"/>
      <c r="AJ5" s="486"/>
      <c r="AK5" s="486"/>
      <c r="AL5" s="488"/>
      <c r="AM5" s="333" t="s">
        <v>140</v>
      </c>
      <c r="AN5" s="334"/>
      <c r="AO5" s="334"/>
      <c r="AP5" s="334"/>
      <c r="AQ5" s="334"/>
      <c r="AR5" s="334"/>
      <c r="AS5" s="334"/>
      <c r="AT5" s="335"/>
      <c r="AU5" s="336" t="s">
        <v>141</v>
      </c>
      <c r="AV5" s="337"/>
      <c r="AW5" s="337"/>
      <c r="AX5" s="337"/>
      <c r="AY5" s="338" t="s">
        <v>142</v>
      </c>
      <c r="AZ5" s="339"/>
      <c r="BA5" s="339"/>
      <c r="BB5" s="339"/>
      <c r="BC5" s="339"/>
      <c r="BD5" s="339"/>
      <c r="BE5" s="339"/>
      <c r="BF5" s="339"/>
      <c r="BG5" s="339"/>
      <c r="BH5" s="339"/>
      <c r="BI5" s="339"/>
      <c r="BJ5" s="339"/>
      <c r="BK5" s="339"/>
      <c r="BL5" s="339"/>
      <c r="BM5" s="340"/>
      <c r="BN5" s="341">
        <v>30406019</v>
      </c>
      <c r="BO5" s="342"/>
      <c r="BP5" s="342"/>
      <c r="BQ5" s="342"/>
      <c r="BR5" s="342"/>
      <c r="BS5" s="342"/>
      <c r="BT5" s="342"/>
      <c r="BU5" s="343"/>
      <c r="BV5" s="341">
        <v>28300494</v>
      </c>
      <c r="BW5" s="342"/>
      <c r="BX5" s="342"/>
      <c r="BY5" s="342"/>
      <c r="BZ5" s="342"/>
      <c r="CA5" s="342"/>
      <c r="CB5" s="342"/>
      <c r="CC5" s="343"/>
      <c r="CD5" s="344" t="s">
        <v>143</v>
      </c>
      <c r="CE5" s="345"/>
      <c r="CF5" s="345"/>
      <c r="CG5" s="345"/>
      <c r="CH5" s="345"/>
      <c r="CI5" s="345"/>
      <c r="CJ5" s="345"/>
      <c r="CK5" s="345"/>
      <c r="CL5" s="345"/>
      <c r="CM5" s="345"/>
      <c r="CN5" s="345"/>
      <c r="CO5" s="345"/>
      <c r="CP5" s="345"/>
      <c r="CQ5" s="345"/>
      <c r="CR5" s="345"/>
      <c r="CS5" s="346"/>
      <c r="CT5" s="347">
        <v>93.1</v>
      </c>
      <c r="CU5" s="348"/>
      <c r="CV5" s="348"/>
      <c r="CW5" s="348"/>
      <c r="CX5" s="348"/>
      <c r="CY5" s="348"/>
      <c r="CZ5" s="348"/>
      <c r="DA5" s="349"/>
      <c r="DB5" s="347">
        <v>93</v>
      </c>
      <c r="DC5" s="348"/>
      <c r="DD5" s="348"/>
      <c r="DE5" s="348"/>
      <c r="DF5" s="348"/>
      <c r="DG5" s="348"/>
      <c r="DH5" s="348"/>
      <c r="DI5" s="349"/>
    </row>
    <row r="6" spans="1:119" ht="18.75" customHeight="1" x14ac:dyDescent="0.2">
      <c r="A6" s="2"/>
      <c r="B6" s="489" t="s">
        <v>146</v>
      </c>
      <c r="C6" s="490"/>
      <c r="D6" s="490"/>
      <c r="E6" s="491"/>
      <c r="F6" s="491"/>
      <c r="G6" s="491"/>
      <c r="H6" s="491"/>
      <c r="I6" s="491"/>
      <c r="J6" s="491"/>
      <c r="K6" s="491"/>
      <c r="L6" s="491" t="s">
        <v>147</v>
      </c>
      <c r="M6" s="491"/>
      <c r="N6" s="491"/>
      <c r="O6" s="491"/>
      <c r="P6" s="491"/>
      <c r="Q6" s="491"/>
      <c r="R6" s="495"/>
      <c r="S6" s="495"/>
      <c r="T6" s="495"/>
      <c r="U6" s="495"/>
      <c r="V6" s="496"/>
      <c r="W6" s="499" t="s">
        <v>148</v>
      </c>
      <c r="X6" s="500"/>
      <c r="Y6" s="500"/>
      <c r="Z6" s="500"/>
      <c r="AA6" s="500"/>
      <c r="AB6" s="490"/>
      <c r="AC6" s="501" t="s">
        <v>150</v>
      </c>
      <c r="AD6" s="502"/>
      <c r="AE6" s="502"/>
      <c r="AF6" s="502"/>
      <c r="AG6" s="502"/>
      <c r="AH6" s="502"/>
      <c r="AI6" s="502"/>
      <c r="AJ6" s="502"/>
      <c r="AK6" s="502"/>
      <c r="AL6" s="503"/>
      <c r="AM6" s="333" t="s">
        <v>152</v>
      </c>
      <c r="AN6" s="334"/>
      <c r="AO6" s="334"/>
      <c r="AP6" s="334"/>
      <c r="AQ6" s="334"/>
      <c r="AR6" s="334"/>
      <c r="AS6" s="334"/>
      <c r="AT6" s="335"/>
      <c r="AU6" s="336" t="s">
        <v>141</v>
      </c>
      <c r="AV6" s="337"/>
      <c r="AW6" s="337"/>
      <c r="AX6" s="337"/>
      <c r="AY6" s="338" t="s">
        <v>154</v>
      </c>
      <c r="AZ6" s="339"/>
      <c r="BA6" s="339"/>
      <c r="BB6" s="339"/>
      <c r="BC6" s="339"/>
      <c r="BD6" s="339"/>
      <c r="BE6" s="339"/>
      <c r="BF6" s="339"/>
      <c r="BG6" s="339"/>
      <c r="BH6" s="339"/>
      <c r="BI6" s="339"/>
      <c r="BJ6" s="339"/>
      <c r="BK6" s="339"/>
      <c r="BL6" s="339"/>
      <c r="BM6" s="340"/>
      <c r="BN6" s="341">
        <v>1199251</v>
      </c>
      <c r="BO6" s="342"/>
      <c r="BP6" s="342"/>
      <c r="BQ6" s="342"/>
      <c r="BR6" s="342"/>
      <c r="BS6" s="342"/>
      <c r="BT6" s="342"/>
      <c r="BU6" s="343"/>
      <c r="BV6" s="341">
        <v>1753013</v>
      </c>
      <c r="BW6" s="342"/>
      <c r="BX6" s="342"/>
      <c r="BY6" s="342"/>
      <c r="BZ6" s="342"/>
      <c r="CA6" s="342"/>
      <c r="CB6" s="342"/>
      <c r="CC6" s="343"/>
      <c r="CD6" s="344" t="s">
        <v>156</v>
      </c>
      <c r="CE6" s="345"/>
      <c r="CF6" s="345"/>
      <c r="CG6" s="345"/>
      <c r="CH6" s="345"/>
      <c r="CI6" s="345"/>
      <c r="CJ6" s="345"/>
      <c r="CK6" s="345"/>
      <c r="CL6" s="345"/>
      <c r="CM6" s="345"/>
      <c r="CN6" s="345"/>
      <c r="CO6" s="345"/>
      <c r="CP6" s="345"/>
      <c r="CQ6" s="345"/>
      <c r="CR6" s="345"/>
      <c r="CS6" s="346"/>
      <c r="CT6" s="350">
        <v>93.5</v>
      </c>
      <c r="CU6" s="351"/>
      <c r="CV6" s="351"/>
      <c r="CW6" s="351"/>
      <c r="CX6" s="351"/>
      <c r="CY6" s="351"/>
      <c r="CZ6" s="351"/>
      <c r="DA6" s="352"/>
      <c r="DB6" s="350">
        <v>93.9</v>
      </c>
      <c r="DC6" s="351"/>
      <c r="DD6" s="351"/>
      <c r="DE6" s="351"/>
      <c r="DF6" s="351"/>
      <c r="DG6" s="351"/>
      <c r="DH6" s="351"/>
      <c r="DI6" s="352"/>
    </row>
    <row r="7" spans="1:119" ht="18.75" customHeight="1" x14ac:dyDescent="0.2">
      <c r="A7" s="2"/>
      <c r="B7" s="472"/>
      <c r="C7" s="473"/>
      <c r="D7" s="473"/>
      <c r="E7" s="474"/>
      <c r="F7" s="474"/>
      <c r="G7" s="474"/>
      <c r="H7" s="474"/>
      <c r="I7" s="474"/>
      <c r="J7" s="474"/>
      <c r="K7" s="474"/>
      <c r="L7" s="474"/>
      <c r="M7" s="474"/>
      <c r="N7" s="474"/>
      <c r="O7" s="474"/>
      <c r="P7" s="474"/>
      <c r="Q7" s="474"/>
      <c r="R7" s="480"/>
      <c r="S7" s="480"/>
      <c r="T7" s="480"/>
      <c r="U7" s="480"/>
      <c r="V7" s="481"/>
      <c r="W7" s="484"/>
      <c r="X7" s="463"/>
      <c r="Y7" s="463"/>
      <c r="Z7" s="463"/>
      <c r="AA7" s="463"/>
      <c r="AB7" s="473"/>
      <c r="AC7" s="504"/>
      <c r="AD7" s="462"/>
      <c r="AE7" s="462"/>
      <c r="AF7" s="462"/>
      <c r="AG7" s="462"/>
      <c r="AH7" s="462"/>
      <c r="AI7" s="462"/>
      <c r="AJ7" s="462"/>
      <c r="AK7" s="462"/>
      <c r="AL7" s="505"/>
      <c r="AM7" s="333" t="s">
        <v>64</v>
      </c>
      <c r="AN7" s="334"/>
      <c r="AO7" s="334"/>
      <c r="AP7" s="334"/>
      <c r="AQ7" s="334"/>
      <c r="AR7" s="334"/>
      <c r="AS7" s="334"/>
      <c r="AT7" s="335"/>
      <c r="AU7" s="336" t="s">
        <v>160</v>
      </c>
      <c r="AV7" s="337"/>
      <c r="AW7" s="337"/>
      <c r="AX7" s="337"/>
      <c r="AY7" s="338" t="s">
        <v>161</v>
      </c>
      <c r="AZ7" s="339"/>
      <c r="BA7" s="339"/>
      <c r="BB7" s="339"/>
      <c r="BC7" s="339"/>
      <c r="BD7" s="339"/>
      <c r="BE7" s="339"/>
      <c r="BF7" s="339"/>
      <c r="BG7" s="339"/>
      <c r="BH7" s="339"/>
      <c r="BI7" s="339"/>
      <c r="BJ7" s="339"/>
      <c r="BK7" s="339"/>
      <c r="BL7" s="339"/>
      <c r="BM7" s="340"/>
      <c r="BN7" s="341">
        <v>172566</v>
      </c>
      <c r="BO7" s="342"/>
      <c r="BP7" s="342"/>
      <c r="BQ7" s="342"/>
      <c r="BR7" s="342"/>
      <c r="BS7" s="342"/>
      <c r="BT7" s="342"/>
      <c r="BU7" s="343"/>
      <c r="BV7" s="341">
        <v>155604</v>
      </c>
      <c r="BW7" s="342"/>
      <c r="BX7" s="342"/>
      <c r="BY7" s="342"/>
      <c r="BZ7" s="342"/>
      <c r="CA7" s="342"/>
      <c r="CB7" s="342"/>
      <c r="CC7" s="343"/>
      <c r="CD7" s="344" t="s">
        <v>163</v>
      </c>
      <c r="CE7" s="345"/>
      <c r="CF7" s="345"/>
      <c r="CG7" s="345"/>
      <c r="CH7" s="345"/>
      <c r="CI7" s="345"/>
      <c r="CJ7" s="345"/>
      <c r="CK7" s="345"/>
      <c r="CL7" s="345"/>
      <c r="CM7" s="345"/>
      <c r="CN7" s="345"/>
      <c r="CO7" s="345"/>
      <c r="CP7" s="345"/>
      <c r="CQ7" s="345"/>
      <c r="CR7" s="345"/>
      <c r="CS7" s="346"/>
      <c r="CT7" s="341">
        <v>16478423</v>
      </c>
      <c r="CU7" s="342"/>
      <c r="CV7" s="342"/>
      <c r="CW7" s="342"/>
      <c r="CX7" s="342"/>
      <c r="CY7" s="342"/>
      <c r="CZ7" s="342"/>
      <c r="DA7" s="343"/>
      <c r="DB7" s="341">
        <v>16143861</v>
      </c>
      <c r="DC7" s="342"/>
      <c r="DD7" s="342"/>
      <c r="DE7" s="342"/>
      <c r="DF7" s="342"/>
      <c r="DG7" s="342"/>
      <c r="DH7" s="342"/>
      <c r="DI7" s="343"/>
    </row>
    <row r="8" spans="1:119" ht="18.75" customHeight="1" x14ac:dyDescent="0.2">
      <c r="A8" s="2"/>
      <c r="B8" s="492"/>
      <c r="C8" s="493"/>
      <c r="D8" s="493"/>
      <c r="E8" s="494"/>
      <c r="F8" s="494"/>
      <c r="G8" s="494"/>
      <c r="H8" s="494"/>
      <c r="I8" s="494"/>
      <c r="J8" s="494"/>
      <c r="K8" s="494"/>
      <c r="L8" s="494"/>
      <c r="M8" s="494"/>
      <c r="N8" s="494"/>
      <c r="O8" s="494"/>
      <c r="P8" s="494"/>
      <c r="Q8" s="494"/>
      <c r="R8" s="497"/>
      <c r="S8" s="497"/>
      <c r="T8" s="497"/>
      <c r="U8" s="497"/>
      <c r="V8" s="498"/>
      <c r="W8" s="431"/>
      <c r="X8" s="432"/>
      <c r="Y8" s="432"/>
      <c r="Z8" s="432"/>
      <c r="AA8" s="432"/>
      <c r="AB8" s="493"/>
      <c r="AC8" s="506"/>
      <c r="AD8" s="507"/>
      <c r="AE8" s="507"/>
      <c r="AF8" s="507"/>
      <c r="AG8" s="507"/>
      <c r="AH8" s="507"/>
      <c r="AI8" s="507"/>
      <c r="AJ8" s="507"/>
      <c r="AK8" s="507"/>
      <c r="AL8" s="508"/>
      <c r="AM8" s="333" t="s">
        <v>165</v>
      </c>
      <c r="AN8" s="334"/>
      <c r="AO8" s="334"/>
      <c r="AP8" s="334"/>
      <c r="AQ8" s="334"/>
      <c r="AR8" s="334"/>
      <c r="AS8" s="334"/>
      <c r="AT8" s="335"/>
      <c r="AU8" s="336" t="s">
        <v>141</v>
      </c>
      <c r="AV8" s="337"/>
      <c r="AW8" s="337"/>
      <c r="AX8" s="337"/>
      <c r="AY8" s="338" t="s">
        <v>168</v>
      </c>
      <c r="AZ8" s="339"/>
      <c r="BA8" s="339"/>
      <c r="BB8" s="339"/>
      <c r="BC8" s="339"/>
      <c r="BD8" s="339"/>
      <c r="BE8" s="339"/>
      <c r="BF8" s="339"/>
      <c r="BG8" s="339"/>
      <c r="BH8" s="339"/>
      <c r="BI8" s="339"/>
      <c r="BJ8" s="339"/>
      <c r="BK8" s="339"/>
      <c r="BL8" s="339"/>
      <c r="BM8" s="340"/>
      <c r="BN8" s="341">
        <v>1026685</v>
      </c>
      <c r="BO8" s="342"/>
      <c r="BP8" s="342"/>
      <c r="BQ8" s="342"/>
      <c r="BR8" s="342"/>
      <c r="BS8" s="342"/>
      <c r="BT8" s="342"/>
      <c r="BU8" s="343"/>
      <c r="BV8" s="341">
        <v>1597409</v>
      </c>
      <c r="BW8" s="342"/>
      <c r="BX8" s="342"/>
      <c r="BY8" s="342"/>
      <c r="BZ8" s="342"/>
      <c r="CA8" s="342"/>
      <c r="CB8" s="342"/>
      <c r="CC8" s="343"/>
      <c r="CD8" s="344" t="s">
        <v>170</v>
      </c>
      <c r="CE8" s="345"/>
      <c r="CF8" s="345"/>
      <c r="CG8" s="345"/>
      <c r="CH8" s="345"/>
      <c r="CI8" s="345"/>
      <c r="CJ8" s="345"/>
      <c r="CK8" s="345"/>
      <c r="CL8" s="345"/>
      <c r="CM8" s="345"/>
      <c r="CN8" s="345"/>
      <c r="CO8" s="345"/>
      <c r="CP8" s="345"/>
      <c r="CQ8" s="345"/>
      <c r="CR8" s="345"/>
      <c r="CS8" s="346"/>
      <c r="CT8" s="353">
        <v>0.64</v>
      </c>
      <c r="CU8" s="354"/>
      <c r="CV8" s="354"/>
      <c r="CW8" s="354"/>
      <c r="CX8" s="354"/>
      <c r="CY8" s="354"/>
      <c r="CZ8" s="354"/>
      <c r="DA8" s="355"/>
      <c r="DB8" s="353">
        <v>0.64</v>
      </c>
      <c r="DC8" s="354"/>
      <c r="DD8" s="354"/>
      <c r="DE8" s="354"/>
      <c r="DF8" s="354"/>
      <c r="DG8" s="354"/>
      <c r="DH8" s="354"/>
      <c r="DI8" s="355"/>
    </row>
    <row r="9" spans="1:119" ht="18.75" customHeight="1" x14ac:dyDescent="0.2">
      <c r="A9" s="2"/>
      <c r="B9" s="315" t="s">
        <v>172</v>
      </c>
      <c r="C9" s="316"/>
      <c r="D9" s="316"/>
      <c r="E9" s="316"/>
      <c r="F9" s="316"/>
      <c r="G9" s="316"/>
      <c r="H9" s="316"/>
      <c r="I9" s="316"/>
      <c r="J9" s="316"/>
      <c r="K9" s="413"/>
      <c r="L9" s="366" t="s">
        <v>173</v>
      </c>
      <c r="M9" s="367"/>
      <c r="N9" s="367"/>
      <c r="O9" s="367"/>
      <c r="P9" s="367"/>
      <c r="Q9" s="368"/>
      <c r="R9" s="369">
        <v>63261</v>
      </c>
      <c r="S9" s="370"/>
      <c r="T9" s="370"/>
      <c r="U9" s="370"/>
      <c r="V9" s="371"/>
      <c r="W9" s="318" t="s">
        <v>177</v>
      </c>
      <c r="X9" s="319"/>
      <c r="Y9" s="319"/>
      <c r="Z9" s="319"/>
      <c r="AA9" s="319"/>
      <c r="AB9" s="319"/>
      <c r="AC9" s="319"/>
      <c r="AD9" s="319"/>
      <c r="AE9" s="319"/>
      <c r="AF9" s="319"/>
      <c r="AG9" s="319"/>
      <c r="AH9" s="319"/>
      <c r="AI9" s="319"/>
      <c r="AJ9" s="319"/>
      <c r="AK9" s="319"/>
      <c r="AL9" s="320"/>
      <c r="AM9" s="333" t="s">
        <v>179</v>
      </c>
      <c r="AN9" s="334"/>
      <c r="AO9" s="334"/>
      <c r="AP9" s="334"/>
      <c r="AQ9" s="334"/>
      <c r="AR9" s="334"/>
      <c r="AS9" s="334"/>
      <c r="AT9" s="335"/>
      <c r="AU9" s="336" t="s">
        <v>141</v>
      </c>
      <c r="AV9" s="337"/>
      <c r="AW9" s="337"/>
      <c r="AX9" s="337"/>
      <c r="AY9" s="338" t="s">
        <v>181</v>
      </c>
      <c r="AZ9" s="339"/>
      <c r="BA9" s="339"/>
      <c r="BB9" s="339"/>
      <c r="BC9" s="339"/>
      <c r="BD9" s="339"/>
      <c r="BE9" s="339"/>
      <c r="BF9" s="339"/>
      <c r="BG9" s="339"/>
      <c r="BH9" s="339"/>
      <c r="BI9" s="339"/>
      <c r="BJ9" s="339"/>
      <c r="BK9" s="339"/>
      <c r="BL9" s="339"/>
      <c r="BM9" s="340"/>
      <c r="BN9" s="341">
        <v>-570724</v>
      </c>
      <c r="BO9" s="342"/>
      <c r="BP9" s="342"/>
      <c r="BQ9" s="342"/>
      <c r="BR9" s="342"/>
      <c r="BS9" s="342"/>
      <c r="BT9" s="342"/>
      <c r="BU9" s="343"/>
      <c r="BV9" s="341">
        <v>699068</v>
      </c>
      <c r="BW9" s="342"/>
      <c r="BX9" s="342"/>
      <c r="BY9" s="342"/>
      <c r="BZ9" s="342"/>
      <c r="CA9" s="342"/>
      <c r="CB9" s="342"/>
      <c r="CC9" s="343"/>
      <c r="CD9" s="344" t="s">
        <v>46</v>
      </c>
      <c r="CE9" s="345"/>
      <c r="CF9" s="345"/>
      <c r="CG9" s="345"/>
      <c r="CH9" s="345"/>
      <c r="CI9" s="345"/>
      <c r="CJ9" s="345"/>
      <c r="CK9" s="345"/>
      <c r="CL9" s="345"/>
      <c r="CM9" s="345"/>
      <c r="CN9" s="345"/>
      <c r="CO9" s="345"/>
      <c r="CP9" s="345"/>
      <c r="CQ9" s="345"/>
      <c r="CR9" s="345"/>
      <c r="CS9" s="346"/>
      <c r="CT9" s="347">
        <v>10.7</v>
      </c>
      <c r="CU9" s="348"/>
      <c r="CV9" s="348"/>
      <c r="CW9" s="348"/>
      <c r="CX9" s="348"/>
      <c r="CY9" s="348"/>
      <c r="CZ9" s="348"/>
      <c r="DA9" s="349"/>
      <c r="DB9" s="347">
        <v>11</v>
      </c>
      <c r="DC9" s="348"/>
      <c r="DD9" s="348"/>
      <c r="DE9" s="348"/>
      <c r="DF9" s="348"/>
      <c r="DG9" s="348"/>
      <c r="DH9" s="348"/>
      <c r="DI9" s="349"/>
    </row>
    <row r="10" spans="1:119" ht="18.75" customHeight="1" x14ac:dyDescent="0.2">
      <c r="A10" s="2"/>
      <c r="B10" s="315"/>
      <c r="C10" s="316"/>
      <c r="D10" s="316"/>
      <c r="E10" s="316"/>
      <c r="F10" s="316"/>
      <c r="G10" s="316"/>
      <c r="H10" s="316"/>
      <c r="I10" s="316"/>
      <c r="J10" s="316"/>
      <c r="K10" s="413"/>
      <c r="L10" s="356" t="s">
        <v>183</v>
      </c>
      <c r="M10" s="334"/>
      <c r="N10" s="334"/>
      <c r="O10" s="334"/>
      <c r="P10" s="334"/>
      <c r="Q10" s="335"/>
      <c r="R10" s="357">
        <v>65708</v>
      </c>
      <c r="S10" s="358"/>
      <c r="T10" s="358"/>
      <c r="U10" s="358"/>
      <c r="V10" s="359"/>
      <c r="W10" s="484"/>
      <c r="X10" s="463"/>
      <c r="Y10" s="463"/>
      <c r="Z10" s="463"/>
      <c r="AA10" s="463"/>
      <c r="AB10" s="463"/>
      <c r="AC10" s="463"/>
      <c r="AD10" s="463"/>
      <c r="AE10" s="463"/>
      <c r="AF10" s="463"/>
      <c r="AG10" s="463"/>
      <c r="AH10" s="463"/>
      <c r="AI10" s="463"/>
      <c r="AJ10" s="463"/>
      <c r="AK10" s="463"/>
      <c r="AL10" s="487"/>
      <c r="AM10" s="333" t="s">
        <v>184</v>
      </c>
      <c r="AN10" s="334"/>
      <c r="AO10" s="334"/>
      <c r="AP10" s="334"/>
      <c r="AQ10" s="334"/>
      <c r="AR10" s="334"/>
      <c r="AS10" s="334"/>
      <c r="AT10" s="335"/>
      <c r="AU10" s="336" t="s">
        <v>141</v>
      </c>
      <c r="AV10" s="337"/>
      <c r="AW10" s="337"/>
      <c r="AX10" s="337"/>
      <c r="AY10" s="338" t="s">
        <v>185</v>
      </c>
      <c r="AZ10" s="339"/>
      <c r="BA10" s="339"/>
      <c r="BB10" s="339"/>
      <c r="BC10" s="339"/>
      <c r="BD10" s="339"/>
      <c r="BE10" s="339"/>
      <c r="BF10" s="339"/>
      <c r="BG10" s="339"/>
      <c r="BH10" s="339"/>
      <c r="BI10" s="339"/>
      <c r="BJ10" s="339"/>
      <c r="BK10" s="339"/>
      <c r="BL10" s="339"/>
      <c r="BM10" s="340"/>
      <c r="BN10" s="341">
        <v>2725</v>
      </c>
      <c r="BO10" s="342"/>
      <c r="BP10" s="342"/>
      <c r="BQ10" s="342"/>
      <c r="BR10" s="342"/>
      <c r="BS10" s="342"/>
      <c r="BT10" s="342"/>
      <c r="BU10" s="343"/>
      <c r="BV10" s="341">
        <v>6886</v>
      </c>
      <c r="BW10" s="342"/>
      <c r="BX10" s="342"/>
      <c r="BY10" s="342"/>
      <c r="BZ10" s="342"/>
      <c r="CA10" s="342"/>
      <c r="CB10" s="342"/>
      <c r="CC10" s="343"/>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15"/>
      <c r="C11" s="316"/>
      <c r="D11" s="316"/>
      <c r="E11" s="316"/>
      <c r="F11" s="316"/>
      <c r="G11" s="316"/>
      <c r="H11" s="316"/>
      <c r="I11" s="316"/>
      <c r="J11" s="316"/>
      <c r="K11" s="413"/>
      <c r="L11" s="360" t="s">
        <v>191</v>
      </c>
      <c r="M11" s="361"/>
      <c r="N11" s="361"/>
      <c r="O11" s="361"/>
      <c r="P11" s="361"/>
      <c r="Q11" s="362"/>
      <c r="R11" s="363" t="s">
        <v>193</v>
      </c>
      <c r="S11" s="364"/>
      <c r="T11" s="364"/>
      <c r="U11" s="364"/>
      <c r="V11" s="365"/>
      <c r="W11" s="484"/>
      <c r="X11" s="463"/>
      <c r="Y11" s="463"/>
      <c r="Z11" s="463"/>
      <c r="AA11" s="463"/>
      <c r="AB11" s="463"/>
      <c r="AC11" s="463"/>
      <c r="AD11" s="463"/>
      <c r="AE11" s="463"/>
      <c r="AF11" s="463"/>
      <c r="AG11" s="463"/>
      <c r="AH11" s="463"/>
      <c r="AI11" s="463"/>
      <c r="AJ11" s="463"/>
      <c r="AK11" s="463"/>
      <c r="AL11" s="487"/>
      <c r="AM11" s="333" t="s">
        <v>195</v>
      </c>
      <c r="AN11" s="334"/>
      <c r="AO11" s="334"/>
      <c r="AP11" s="334"/>
      <c r="AQ11" s="334"/>
      <c r="AR11" s="334"/>
      <c r="AS11" s="334"/>
      <c r="AT11" s="335"/>
      <c r="AU11" s="336" t="s">
        <v>160</v>
      </c>
      <c r="AV11" s="337"/>
      <c r="AW11" s="337"/>
      <c r="AX11" s="337"/>
      <c r="AY11" s="338" t="s">
        <v>196</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198</v>
      </c>
      <c r="CE11" s="345"/>
      <c r="CF11" s="345"/>
      <c r="CG11" s="345"/>
      <c r="CH11" s="345"/>
      <c r="CI11" s="345"/>
      <c r="CJ11" s="345"/>
      <c r="CK11" s="345"/>
      <c r="CL11" s="345"/>
      <c r="CM11" s="345"/>
      <c r="CN11" s="345"/>
      <c r="CO11" s="345"/>
      <c r="CP11" s="345"/>
      <c r="CQ11" s="345"/>
      <c r="CR11" s="345"/>
      <c r="CS11" s="346"/>
      <c r="CT11" s="353" t="s">
        <v>33</v>
      </c>
      <c r="CU11" s="354"/>
      <c r="CV11" s="354"/>
      <c r="CW11" s="354"/>
      <c r="CX11" s="354"/>
      <c r="CY11" s="354"/>
      <c r="CZ11" s="354"/>
      <c r="DA11" s="355"/>
      <c r="DB11" s="353" t="s">
        <v>33</v>
      </c>
      <c r="DC11" s="354"/>
      <c r="DD11" s="354"/>
      <c r="DE11" s="354"/>
      <c r="DF11" s="354"/>
      <c r="DG11" s="354"/>
      <c r="DH11" s="354"/>
      <c r="DI11" s="355"/>
    </row>
    <row r="12" spans="1:119" ht="18.75" customHeight="1" x14ac:dyDescent="0.2">
      <c r="A12" s="2"/>
      <c r="B12" s="509" t="s">
        <v>200</v>
      </c>
      <c r="C12" s="510"/>
      <c r="D12" s="510"/>
      <c r="E12" s="510"/>
      <c r="F12" s="510"/>
      <c r="G12" s="510"/>
      <c r="H12" s="510"/>
      <c r="I12" s="510"/>
      <c r="J12" s="510"/>
      <c r="K12" s="511"/>
      <c r="L12" s="379" t="s">
        <v>203</v>
      </c>
      <c r="M12" s="380"/>
      <c r="N12" s="380"/>
      <c r="O12" s="380"/>
      <c r="P12" s="380"/>
      <c r="Q12" s="381"/>
      <c r="R12" s="382">
        <v>61551</v>
      </c>
      <c r="S12" s="383"/>
      <c r="T12" s="383"/>
      <c r="U12" s="383"/>
      <c r="V12" s="384"/>
      <c r="W12" s="385" t="s">
        <v>3</v>
      </c>
      <c r="X12" s="337"/>
      <c r="Y12" s="337"/>
      <c r="Z12" s="337"/>
      <c r="AA12" s="337"/>
      <c r="AB12" s="386"/>
      <c r="AC12" s="387" t="s">
        <v>205</v>
      </c>
      <c r="AD12" s="388"/>
      <c r="AE12" s="388"/>
      <c r="AF12" s="388"/>
      <c r="AG12" s="389"/>
      <c r="AH12" s="387" t="s">
        <v>207</v>
      </c>
      <c r="AI12" s="388"/>
      <c r="AJ12" s="388"/>
      <c r="AK12" s="388"/>
      <c r="AL12" s="390"/>
      <c r="AM12" s="333" t="s">
        <v>210</v>
      </c>
      <c r="AN12" s="334"/>
      <c r="AO12" s="334"/>
      <c r="AP12" s="334"/>
      <c r="AQ12" s="334"/>
      <c r="AR12" s="334"/>
      <c r="AS12" s="334"/>
      <c r="AT12" s="335"/>
      <c r="AU12" s="336" t="s">
        <v>141</v>
      </c>
      <c r="AV12" s="337"/>
      <c r="AW12" s="337"/>
      <c r="AX12" s="337"/>
      <c r="AY12" s="338" t="s">
        <v>213</v>
      </c>
      <c r="AZ12" s="339"/>
      <c r="BA12" s="339"/>
      <c r="BB12" s="339"/>
      <c r="BC12" s="339"/>
      <c r="BD12" s="339"/>
      <c r="BE12" s="339"/>
      <c r="BF12" s="339"/>
      <c r="BG12" s="339"/>
      <c r="BH12" s="339"/>
      <c r="BI12" s="339"/>
      <c r="BJ12" s="339"/>
      <c r="BK12" s="339"/>
      <c r="BL12" s="339"/>
      <c r="BM12" s="340"/>
      <c r="BN12" s="341">
        <v>200000</v>
      </c>
      <c r="BO12" s="342"/>
      <c r="BP12" s="342"/>
      <c r="BQ12" s="342"/>
      <c r="BR12" s="342"/>
      <c r="BS12" s="342"/>
      <c r="BT12" s="342"/>
      <c r="BU12" s="343"/>
      <c r="BV12" s="341">
        <v>700000</v>
      </c>
      <c r="BW12" s="342"/>
      <c r="BX12" s="342"/>
      <c r="BY12" s="342"/>
      <c r="BZ12" s="342"/>
      <c r="CA12" s="342"/>
      <c r="CB12" s="342"/>
      <c r="CC12" s="343"/>
      <c r="CD12" s="344" t="s">
        <v>215</v>
      </c>
      <c r="CE12" s="345"/>
      <c r="CF12" s="345"/>
      <c r="CG12" s="345"/>
      <c r="CH12" s="345"/>
      <c r="CI12" s="345"/>
      <c r="CJ12" s="345"/>
      <c r="CK12" s="345"/>
      <c r="CL12" s="345"/>
      <c r="CM12" s="345"/>
      <c r="CN12" s="345"/>
      <c r="CO12" s="345"/>
      <c r="CP12" s="345"/>
      <c r="CQ12" s="345"/>
      <c r="CR12" s="345"/>
      <c r="CS12" s="346"/>
      <c r="CT12" s="353" t="s">
        <v>33</v>
      </c>
      <c r="CU12" s="354"/>
      <c r="CV12" s="354"/>
      <c r="CW12" s="354"/>
      <c r="CX12" s="354"/>
      <c r="CY12" s="354"/>
      <c r="CZ12" s="354"/>
      <c r="DA12" s="355"/>
      <c r="DB12" s="353" t="s">
        <v>33</v>
      </c>
      <c r="DC12" s="354"/>
      <c r="DD12" s="354"/>
      <c r="DE12" s="354"/>
      <c r="DF12" s="354"/>
      <c r="DG12" s="354"/>
      <c r="DH12" s="354"/>
      <c r="DI12" s="355"/>
    </row>
    <row r="13" spans="1:119" ht="18.75" customHeight="1" x14ac:dyDescent="0.2">
      <c r="A13" s="2"/>
      <c r="B13" s="512"/>
      <c r="C13" s="513"/>
      <c r="D13" s="513"/>
      <c r="E13" s="513"/>
      <c r="F13" s="513"/>
      <c r="G13" s="513"/>
      <c r="H13" s="513"/>
      <c r="I13" s="513"/>
      <c r="J13" s="513"/>
      <c r="K13" s="514"/>
      <c r="L13" s="14"/>
      <c r="M13" s="372" t="s">
        <v>216</v>
      </c>
      <c r="N13" s="373"/>
      <c r="O13" s="373"/>
      <c r="P13" s="373"/>
      <c r="Q13" s="374"/>
      <c r="R13" s="375">
        <v>60341</v>
      </c>
      <c r="S13" s="376"/>
      <c r="T13" s="376"/>
      <c r="U13" s="376"/>
      <c r="V13" s="377"/>
      <c r="W13" s="499" t="s">
        <v>218</v>
      </c>
      <c r="X13" s="500"/>
      <c r="Y13" s="500"/>
      <c r="Z13" s="500"/>
      <c r="AA13" s="500"/>
      <c r="AB13" s="490"/>
      <c r="AC13" s="357">
        <v>1305</v>
      </c>
      <c r="AD13" s="358"/>
      <c r="AE13" s="358"/>
      <c r="AF13" s="358"/>
      <c r="AG13" s="378"/>
      <c r="AH13" s="357">
        <v>1440</v>
      </c>
      <c r="AI13" s="358"/>
      <c r="AJ13" s="358"/>
      <c r="AK13" s="358"/>
      <c r="AL13" s="359"/>
      <c r="AM13" s="333" t="s">
        <v>219</v>
      </c>
      <c r="AN13" s="334"/>
      <c r="AO13" s="334"/>
      <c r="AP13" s="334"/>
      <c r="AQ13" s="334"/>
      <c r="AR13" s="334"/>
      <c r="AS13" s="334"/>
      <c r="AT13" s="335"/>
      <c r="AU13" s="336" t="s">
        <v>160</v>
      </c>
      <c r="AV13" s="337"/>
      <c r="AW13" s="337"/>
      <c r="AX13" s="337"/>
      <c r="AY13" s="338" t="s">
        <v>220</v>
      </c>
      <c r="AZ13" s="339"/>
      <c r="BA13" s="339"/>
      <c r="BB13" s="339"/>
      <c r="BC13" s="339"/>
      <c r="BD13" s="339"/>
      <c r="BE13" s="339"/>
      <c r="BF13" s="339"/>
      <c r="BG13" s="339"/>
      <c r="BH13" s="339"/>
      <c r="BI13" s="339"/>
      <c r="BJ13" s="339"/>
      <c r="BK13" s="339"/>
      <c r="BL13" s="339"/>
      <c r="BM13" s="340"/>
      <c r="BN13" s="341">
        <v>-767999</v>
      </c>
      <c r="BO13" s="342"/>
      <c r="BP13" s="342"/>
      <c r="BQ13" s="342"/>
      <c r="BR13" s="342"/>
      <c r="BS13" s="342"/>
      <c r="BT13" s="342"/>
      <c r="BU13" s="343"/>
      <c r="BV13" s="341">
        <v>5954</v>
      </c>
      <c r="BW13" s="342"/>
      <c r="BX13" s="342"/>
      <c r="BY13" s="342"/>
      <c r="BZ13" s="342"/>
      <c r="CA13" s="342"/>
      <c r="CB13" s="342"/>
      <c r="CC13" s="343"/>
      <c r="CD13" s="344" t="s">
        <v>92</v>
      </c>
      <c r="CE13" s="345"/>
      <c r="CF13" s="345"/>
      <c r="CG13" s="345"/>
      <c r="CH13" s="345"/>
      <c r="CI13" s="345"/>
      <c r="CJ13" s="345"/>
      <c r="CK13" s="345"/>
      <c r="CL13" s="345"/>
      <c r="CM13" s="345"/>
      <c r="CN13" s="345"/>
      <c r="CO13" s="345"/>
      <c r="CP13" s="345"/>
      <c r="CQ13" s="345"/>
      <c r="CR13" s="345"/>
      <c r="CS13" s="346"/>
      <c r="CT13" s="347">
        <v>4.5</v>
      </c>
      <c r="CU13" s="348"/>
      <c r="CV13" s="348"/>
      <c r="CW13" s="348"/>
      <c r="CX13" s="348"/>
      <c r="CY13" s="348"/>
      <c r="CZ13" s="348"/>
      <c r="DA13" s="349"/>
      <c r="DB13" s="347">
        <v>5.0999999999999996</v>
      </c>
      <c r="DC13" s="348"/>
      <c r="DD13" s="348"/>
      <c r="DE13" s="348"/>
      <c r="DF13" s="348"/>
      <c r="DG13" s="348"/>
      <c r="DH13" s="348"/>
      <c r="DI13" s="349"/>
    </row>
    <row r="14" spans="1:119" ht="18.75" customHeight="1" x14ac:dyDescent="0.2">
      <c r="A14" s="2"/>
      <c r="B14" s="512"/>
      <c r="C14" s="513"/>
      <c r="D14" s="513"/>
      <c r="E14" s="513"/>
      <c r="F14" s="513"/>
      <c r="G14" s="513"/>
      <c r="H14" s="513"/>
      <c r="I14" s="513"/>
      <c r="J14" s="513"/>
      <c r="K14" s="514"/>
      <c r="L14" s="397" t="s">
        <v>221</v>
      </c>
      <c r="M14" s="398"/>
      <c r="N14" s="398"/>
      <c r="O14" s="398"/>
      <c r="P14" s="398"/>
      <c r="Q14" s="399"/>
      <c r="R14" s="375">
        <v>62261</v>
      </c>
      <c r="S14" s="376"/>
      <c r="T14" s="376"/>
      <c r="U14" s="376"/>
      <c r="V14" s="377"/>
      <c r="W14" s="485"/>
      <c r="X14" s="486"/>
      <c r="Y14" s="486"/>
      <c r="Z14" s="486"/>
      <c r="AA14" s="486"/>
      <c r="AB14" s="476"/>
      <c r="AC14" s="400">
        <v>4.2</v>
      </c>
      <c r="AD14" s="401"/>
      <c r="AE14" s="401"/>
      <c r="AF14" s="401"/>
      <c r="AG14" s="402"/>
      <c r="AH14" s="400">
        <v>4.5</v>
      </c>
      <c r="AI14" s="401"/>
      <c r="AJ14" s="401"/>
      <c r="AK14" s="401"/>
      <c r="AL14" s="403"/>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1" t="s">
        <v>222</v>
      </c>
      <c r="CE14" s="392"/>
      <c r="CF14" s="392"/>
      <c r="CG14" s="392"/>
      <c r="CH14" s="392"/>
      <c r="CI14" s="392"/>
      <c r="CJ14" s="392"/>
      <c r="CK14" s="392"/>
      <c r="CL14" s="392"/>
      <c r="CM14" s="392"/>
      <c r="CN14" s="392"/>
      <c r="CO14" s="392"/>
      <c r="CP14" s="392"/>
      <c r="CQ14" s="392"/>
      <c r="CR14" s="392"/>
      <c r="CS14" s="393"/>
      <c r="CT14" s="394" t="s">
        <v>33</v>
      </c>
      <c r="CU14" s="395"/>
      <c r="CV14" s="395"/>
      <c r="CW14" s="395"/>
      <c r="CX14" s="395"/>
      <c r="CY14" s="395"/>
      <c r="CZ14" s="395"/>
      <c r="DA14" s="396"/>
      <c r="DB14" s="394" t="s">
        <v>33</v>
      </c>
      <c r="DC14" s="395"/>
      <c r="DD14" s="395"/>
      <c r="DE14" s="395"/>
      <c r="DF14" s="395"/>
      <c r="DG14" s="395"/>
      <c r="DH14" s="395"/>
      <c r="DI14" s="396"/>
    </row>
    <row r="15" spans="1:119" ht="18.75" customHeight="1" x14ac:dyDescent="0.2">
      <c r="A15" s="2"/>
      <c r="B15" s="512"/>
      <c r="C15" s="513"/>
      <c r="D15" s="513"/>
      <c r="E15" s="513"/>
      <c r="F15" s="513"/>
      <c r="G15" s="513"/>
      <c r="H15" s="513"/>
      <c r="I15" s="513"/>
      <c r="J15" s="513"/>
      <c r="K15" s="514"/>
      <c r="L15" s="14"/>
      <c r="M15" s="372" t="s">
        <v>216</v>
      </c>
      <c r="N15" s="373"/>
      <c r="O15" s="373"/>
      <c r="P15" s="373"/>
      <c r="Q15" s="374"/>
      <c r="R15" s="375">
        <v>61226</v>
      </c>
      <c r="S15" s="376"/>
      <c r="T15" s="376"/>
      <c r="U15" s="376"/>
      <c r="V15" s="377"/>
      <c r="W15" s="499" t="s">
        <v>225</v>
      </c>
      <c r="X15" s="500"/>
      <c r="Y15" s="500"/>
      <c r="Z15" s="500"/>
      <c r="AA15" s="500"/>
      <c r="AB15" s="490"/>
      <c r="AC15" s="357">
        <v>11027</v>
      </c>
      <c r="AD15" s="358"/>
      <c r="AE15" s="358"/>
      <c r="AF15" s="358"/>
      <c r="AG15" s="378"/>
      <c r="AH15" s="357">
        <v>11696</v>
      </c>
      <c r="AI15" s="358"/>
      <c r="AJ15" s="358"/>
      <c r="AK15" s="358"/>
      <c r="AL15" s="359"/>
      <c r="AM15" s="333"/>
      <c r="AN15" s="334"/>
      <c r="AO15" s="334"/>
      <c r="AP15" s="334"/>
      <c r="AQ15" s="334"/>
      <c r="AR15" s="334"/>
      <c r="AS15" s="334"/>
      <c r="AT15" s="335"/>
      <c r="AU15" s="336"/>
      <c r="AV15" s="337"/>
      <c r="AW15" s="337"/>
      <c r="AX15" s="337"/>
      <c r="AY15" s="321" t="s">
        <v>226</v>
      </c>
      <c r="AZ15" s="322"/>
      <c r="BA15" s="322"/>
      <c r="BB15" s="322"/>
      <c r="BC15" s="322"/>
      <c r="BD15" s="322"/>
      <c r="BE15" s="322"/>
      <c r="BF15" s="322"/>
      <c r="BG15" s="322"/>
      <c r="BH15" s="322"/>
      <c r="BI15" s="322"/>
      <c r="BJ15" s="322"/>
      <c r="BK15" s="322"/>
      <c r="BL15" s="322"/>
      <c r="BM15" s="323"/>
      <c r="BN15" s="324">
        <v>8874867</v>
      </c>
      <c r="BO15" s="325"/>
      <c r="BP15" s="325"/>
      <c r="BQ15" s="325"/>
      <c r="BR15" s="325"/>
      <c r="BS15" s="325"/>
      <c r="BT15" s="325"/>
      <c r="BU15" s="326"/>
      <c r="BV15" s="324">
        <v>8896719</v>
      </c>
      <c r="BW15" s="325"/>
      <c r="BX15" s="325"/>
      <c r="BY15" s="325"/>
      <c r="BZ15" s="325"/>
      <c r="CA15" s="325"/>
      <c r="CB15" s="325"/>
      <c r="CC15" s="326"/>
      <c r="CD15" s="327" t="s">
        <v>228</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75" customHeight="1" x14ac:dyDescent="0.2">
      <c r="A16" s="2"/>
      <c r="B16" s="512"/>
      <c r="C16" s="513"/>
      <c r="D16" s="513"/>
      <c r="E16" s="513"/>
      <c r="F16" s="513"/>
      <c r="G16" s="513"/>
      <c r="H16" s="513"/>
      <c r="I16" s="513"/>
      <c r="J16" s="513"/>
      <c r="K16" s="514"/>
      <c r="L16" s="397" t="s">
        <v>223</v>
      </c>
      <c r="M16" s="404"/>
      <c r="N16" s="404"/>
      <c r="O16" s="404"/>
      <c r="P16" s="404"/>
      <c r="Q16" s="405"/>
      <c r="R16" s="406" t="s">
        <v>230</v>
      </c>
      <c r="S16" s="407"/>
      <c r="T16" s="407"/>
      <c r="U16" s="407"/>
      <c r="V16" s="408"/>
      <c r="W16" s="485"/>
      <c r="X16" s="486"/>
      <c r="Y16" s="486"/>
      <c r="Z16" s="486"/>
      <c r="AA16" s="486"/>
      <c r="AB16" s="476"/>
      <c r="AC16" s="400">
        <v>35.5</v>
      </c>
      <c r="AD16" s="401"/>
      <c r="AE16" s="401"/>
      <c r="AF16" s="401"/>
      <c r="AG16" s="402"/>
      <c r="AH16" s="400">
        <v>36.1</v>
      </c>
      <c r="AI16" s="401"/>
      <c r="AJ16" s="401"/>
      <c r="AK16" s="401"/>
      <c r="AL16" s="403"/>
      <c r="AM16" s="333"/>
      <c r="AN16" s="334"/>
      <c r="AO16" s="334"/>
      <c r="AP16" s="334"/>
      <c r="AQ16" s="334"/>
      <c r="AR16" s="334"/>
      <c r="AS16" s="334"/>
      <c r="AT16" s="335"/>
      <c r="AU16" s="336"/>
      <c r="AV16" s="337"/>
      <c r="AW16" s="337"/>
      <c r="AX16" s="337"/>
      <c r="AY16" s="338" t="s">
        <v>231</v>
      </c>
      <c r="AZ16" s="339"/>
      <c r="BA16" s="339"/>
      <c r="BB16" s="339"/>
      <c r="BC16" s="339"/>
      <c r="BD16" s="339"/>
      <c r="BE16" s="339"/>
      <c r="BF16" s="339"/>
      <c r="BG16" s="339"/>
      <c r="BH16" s="339"/>
      <c r="BI16" s="339"/>
      <c r="BJ16" s="339"/>
      <c r="BK16" s="339"/>
      <c r="BL16" s="339"/>
      <c r="BM16" s="340"/>
      <c r="BN16" s="341">
        <v>14082487</v>
      </c>
      <c r="BO16" s="342"/>
      <c r="BP16" s="342"/>
      <c r="BQ16" s="342"/>
      <c r="BR16" s="342"/>
      <c r="BS16" s="342"/>
      <c r="BT16" s="342"/>
      <c r="BU16" s="343"/>
      <c r="BV16" s="341">
        <v>13697019</v>
      </c>
      <c r="BW16" s="342"/>
      <c r="BX16" s="342"/>
      <c r="BY16" s="342"/>
      <c r="BZ16" s="342"/>
      <c r="CA16" s="342"/>
      <c r="CB16" s="342"/>
      <c r="CC16" s="343"/>
      <c r="CD16" s="21"/>
      <c r="CE16" s="518"/>
      <c r="CF16" s="518"/>
      <c r="CG16" s="518"/>
      <c r="CH16" s="518"/>
      <c r="CI16" s="518"/>
      <c r="CJ16" s="518"/>
      <c r="CK16" s="518"/>
      <c r="CL16" s="518"/>
      <c r="CM16" s="518"/>
      <c r="CN16" s="518"/>
      <c r="CO16" s="518"/>
      <c r="CP16" s="518"/>
      <c r="CQ16" s="518"/>
      <c r="CR16" s="518"/>
      <c r="CS16" s="519"/>
      <c r="CT16" s="347"/>
      <c r="CU16" s="348"/>
      <c r="CV16" s="348"/>
      <c r="CW16" s="348"/>
      <c r="CX16" s="348"/>
      <c r="CY16" s="348"/>
      <c r="CZ16" s="348"/>
      <c r="DA16" s="349"/>
      <c r="DB16" s="347"/>
      <c r="DC16" s="348"/>
      <c r="DD16" s="348"/>
      <c r="DE16" s="348"/>
      <c r="DF16" s="348"/>
      <c r="DG16" s="348"/>
      <c r="DH16" s="348"/>
      <c r="DI16" s="349"/>
    </row>
    <row r="17" spans="1:113" ht="18.75" customHeight="1" x14ac:dyDescent="0.2">
      <c r="A17" s="2"/>
      <c r="B17" s="515"/>
      <c r="C17" s="516"/>
      <c r="D17" s="516"/>
      <c r="E17" s="516"/>
      <c r="F17" s="516"/>
      <c r="G17" s="516"/>
      <c r="H17" s="516"/>
      <c r="I17" s="516"/>
      <c r="J17" s="516"/>
      <c r="K17" s="517"/>
      <c r="L17" s="15"/>
      <c r="M17" s="409" t="s">
        <v>232</v>
      </c>
      <c r="N17" s="410"/>
      <c r="O17" s="410"/>
      <c r="P17" s="410"/>
      <c r="Q17" s="411"/>
      <c r="R17" s="406" t="s">
        <v>233</v>
      </c>
      <c r="S17" s="407"/>
      <c r="T17" s="407"/>
      <c r="U17" s="407"/>
      <c r="V17" s="408"/>
      <c r="W17" s="499" t="s">
        <v>58</v>
      </c>
      <c r="X17" s="500"/>
      <c r="Y17" s="500"/>
      <c r="Z17" s="500"/>
      <c r="AA17" s="500"/>
      <c r="AB17" s="490"/>
      <c r="AC17" s="357">
        <v>18773</v>
      </c>
      <c r="AD17" s="358"/>
      <c r="AE17" s="358"/>
      <c r="AF17" s="358"/>
      <c r="AG17" s="378"/>
      <c r="AH17" s="357">
        <v>19221</v>
      </c>
      <c r="AI17" s="358"/>
      <c r="AJ17" s="358"/>
      <c r="AK17" s="358"/>
      <c r="AL17" s="359"/>
      <c r="AM17" s="333"/>
      <c r="AN17" s="334"/>
      <c r="AO17" s="334"/>
      <c r="AP17" s="334"/>
      <c r="AQ17" s="334"/>
      <c r="AR17" s="334"/>
      <c r="AS17" s="334"/>
      <c r="AT17" s="335"/>
      <c r="AU17" s="336"/>
      <c r="AV17" s="337"/>
      <c r="AW17" s="337"/>
      <c r="AX17" s="337"/>
      <c r="AY17" s="338" t="s">
        <v>234</v>
      </c>
      <c r="AZ17" s="339"/>
      <c r="BA17" s="339"/>
      <c r="BB17" s="339"/>
      <c r="BC17" s="339"/>
      <c r="BD17" s="339"/>
      <c r="BE17" s="339"/>
      <c r="BF17" s="339"/>
      <c r="BG17" s="339"/>
      <c r="BH17" s="339"/>
      <c r="BI17" s="339"/>
      <c r="BJ17" s="339"/>
      <c r="BK17" s="339"/>
      <c r="BL17" s="339"/>
      <c r="BM17" s="340"/>
      <c r="BN17" s="341">
        <v>11199851</v>
      </c>
      <c r="BO17" s="342"/>
      <c r="BP17" s="342"/>
      <c r="BQ17" s="342"/>
      <c r="BR17" s="342"/>
      <c r="BS17" s="342"/>
      <c r="BT17" s="342"/>
      <c r="BU17" s="343"/>
      <c r="BV17" s="341">
        <v>11227411</v>
      </c>
      <c r="BW17" s="342"/>
      <c r="BX17" s="342"/>
      <c r="BY17" s="342"/>
      <c r="BZ17" s="342"/>
      <c r="CA17" s="342"/>
      <c r="CB17" s="342"/>
      <c r="CC17" s="343"/>
      <c r="CD17" s="21"/>
      <c r="CE17" s="518"/>
      <c r="CF17" s="518"/>
      <c r="CG17" s="518"/>
      <c r="CH17" s="518"/>
      <c r="CI17" s="518"/>
      <c r="CJ17" s="518"/>
      <c r="CK17" s="518"/>
      <c r="CL17" s="518"/>
      <c r="CM17" s="518"/>
      <c r="CN17" s="518"/>
      <c r="CO17" s="518"/>
      <c r="CP17" s="518"/>
      <c r="CQ17" s="518"/>
      <c r="CR17" s="518"/>
      <c r="CS17" s="519"/>
      <c r="CT17" s="347"/>
      <c r="CU17" s="348"/>
      <c r="CV17" s="348"/>
      <c r="CW17" s="348"/>
      <c r="CX17" s="348"/>
      <c r="CY17" s="348"/>
      <c r="CZ17" s="348"/>
      <c r="DA17" s="349"/>
      <c r="DB17" s="347"/>
      <c r="DC17" s="348"/>
      <c r="DD17" s="348"/>
      <c r="DE17" s="348"/>
      <c r="DF17" s="348"/>
      <c r="DG17" s="348"/>
      <c r="DH17" s="348"/>
      <c r="DI17" s="349"/>
    </row>
    <row r="18" spans="1:113" ht="18.75" customHeight="1" x14ac:dyDescent="0.2">
      <c r="A18" s="2"/>
      <c r="B18" s="412" t="s">
        <v>162</v>
      </c>
      <c r="C18" s="413"/>
      <c r="D18" s="413"/>
      <c r="E18" s="414"/>
      <c r="F18" s="414"/>
      <c r="G18" s="414"/>
      <c r="H18" s="414"/>
      <c r="I18" s="414"/>
      <c r="J18" s="414"/>
      <c r="K18" s="414"/>
      <c r="L18" s="415">
        <v>180.29</v>
      </c>
      <c r="M18" s="415"/>
      <c r="N18" s="415"/>
      <c r="O18" s="415"/>
      <c r="P18" s="415"/>
      <c r="Q18" s="415"/>
      <c r="R18" s="416"/>
      <c r="S18" s="416"/>
      <c r="T18" s="416"/>
      <c r="U18" s="416"/>
      <c r="V18" s="417"/>
      <c r="W18" s="431"/>
      <c r="X18" s="432"/>
      <c r="Y18" s="432"/>
      <c r="Z18" s="432"/>
      <c r="AA18" s="432"/>
      <c r="AB18" s="493"/>
      <c r="AC18" s="418">
        <v>60.4</v>
      </c>
      <c r="AD18" s="419"/>
      <c r="AE18" s="419"/>
      <c r="AF18" s="419"/>
      <c r="AG18" s="420"/>
      <c r="AH18" s="418">
        <v>59.4</v>
      </c>
      <c r="AI18" s="419"/>
      <c r="AJ18" s="419"/>
      <c r="AK18" s="419"/>
      <c r="AL18" s="421"/>
      <c r="AM18" s="333"/>
      <c r="AN18" s="334"/>
      <c r="AO18" s="334"/>
      <c r="AP18" s="334"/>
      <c r="AQ18" s="334"/>
      <c r="AR18" s="334"/>
      <c r="AS18" s="334"/>
      <c r="AT18" s="335"/>
      <c r="AU18" s="336"/>
      <c r="AV18" s="337"/>
      <c r="AW18" s="337"/>
      <c r="AX18" s="337"/>
      <c r="AY18" s="338" t="s">
        <v>236</v>
      </c>
      <c r="AZ18" s="339"/>
      <c r="BA18" s="339"/>
      <c r="BB18" s="339"/>
      <c r="BC18" s="339"/>
      <c r="BD18" s="339"/>
      <c r="BE18" s="339"/>
      <c r="BF18" s="339"/>
      <c r="BG18" s="339"/>
      <c r="BH18" s="339"/>
      <c r="BI18" s="339"/>
      <c r="BJ18" s="339"/>
      <c r="BK18" s="339"/>
      <c r="BL18" s="339"/>
      <c r="BM18" s="340"/>
      <c r="BN18" s="341">
        <v>15816046</v>
      </c>
      <c r="BO18" s="342"/>
      <c r="BP18" s="342"/>
      <c r="BQ18" s="342"/>
      <c r="BR18" s="342"/>
      <c r="BS18" s="342"/>
      <c r="BT18" s="342"/>
      <c r="BU18" s="343"/>
      <c r="BV18" s="341">
        <v>15203554</v>
      </c>
      <c r="BW18" s="342"/>
      <c r="BX18" s="342"/>
      <c r="BY18" s="342"/>
      <c r="BZ18" s="342"/>
      <c r="CA18" s="342"/>
      <c r="CB18" s="342"/>
      <c r="CC18" s="343"/>
      <c r="CD18" s="21"/>
      <c r="CE18" s="518"/>
      <c r="CF18" s="518"/>
      <c r="CG18" s="518"/>
      <c r="CH18" s="518"/>
      <c r="CI18" s="518"/>
      <c r="CJ18" s="518"/>
      <c r="CK18" s="518"/>
      <c r="CL18" s="518"/>
      <c r="CM18" s="518"/>
      <c r="CN18" s="518"/>
      <c r="CO18" s="518"/>
      <c r="CP18" s="518"/>
      <c r="CQ18" s="518"/>
      <c r="CR18" s="518"/>
      <c r="CS18" s="519"/>
      <c r="CT18" s="347"/>
      <c r="CU18" s="348"/>
      <c r="CV18" s="348"/>
      <c r="CW18" s="348"/>
      <c r="CX18" s="348"/>
      <c r="CY18" s="348"/>
      <c r="CZ18" s="348"/>
      <c r="DA18" s="349"/>
      <c r="DB18" s="347"/>
      <c r="DC18" s="348"/>
      <c r="DD18" s="348"/>
      <c r="DE18" s="348"/>
      <c r="DF18" s="348"/>
      <c r="DG18" s="348"/>
      <c r="DH18" s="348"/>
      <c r="DI18" s="349"/>
    </row>
    <row r="19" spans="1:113" ht="18.75" customHeight="1" x14ac:dyDescent="0.2">
      <c r="A19" s="2"/>
      <c r="B19" s="412" t="s">
        <v>83</v>
      </c>
      <c r="C19" s="413"/>
      <c r="D19" s="413"/>
      <c r="E19" s="414"/>
      <c r="F19" s="414"/>
      <c r="G19" s="414"/>
      <c r="H19" s="414"/>
      <c r="I19" s="414"/>
      <c r="J19" s="414"/>
      <c r="K19" s="414"/>
      <c r="L19" s="422">
        <v>351</v>
      </c>
      <c r="M19" s="422"/>
      <c r="N19" s="422"/>
      <c r="O19" s="422"/>
      <c r="P19" s="422"/>
      <c r="Q19" s="422"/>
      <c r="R19" s="423"/>
      <c r="S19" s="423"/>
      <c r="T19" s="423"/>
      <c r="U19" s="423"/>
      <c r="V19" s="424"/>
      <c r="W19" s="318"/>
      <c r="X19" s="319"/>
      <c r="Y19" s="319"/>
      <c r="Z19" s="319"/>
      <c r="AA19" s="319"/>
      <c r="AB19" s="319"/>
      <c r="AC19" s="433"/>
      <c r="AD19" s="433"/>
      <c r="AE19" s="433"/>
      <c r="AF19" s="433"/>
      <c r="AG19" s="433"/>
      <c r="AH19" s="433"/>
      <c r="AI19" s="433"/>
      <c r="AJ19" s="433"/>
      <c r="AK19" s="433"/>
      <c r="AL19" s="434"/>
      <c r="AM19" s="333"/>
      <c r="AN19" s="334"/>
      <c r="AO19" s="334"/>
      <c r="AP19" s="334"/>
      <c r="AQ19" s="334"/>
      <c r="AR19" s="334"/>
      <c r="AS19" s="334"/>
      <c r="AT19" s="335"/>
      <c r="AU19" s="336"/>
      <c r="AV19" s="337"/>
      <c r="AW19" s="337"/>
      <c r="AX19" s="337"/>
      <c r="AY19" s="338" t="s">
        <v>238</v>
      </c>
      <c r="AZ19" s="339"/>
      <c r="BA19" s="339"/>
      <c r="BB19" s="339"/>
      <c r="BC19" s="339"/>
      <c r="BD19" s="339"/>
      <c r="BE19" s="339"/>
      <c r="BF19" s="339"/>
      <c r="BG19" s="339"/>
      <c r="BH19" s="339"/>
      <c r="BI19" s="339"/>
      <c r="BJ19" s="339"/>
      <c r="BK19" s="339"/>
      <c r="BL19" s="339"/>
      <c r="BM19" s="340"/>
      <c r="BN19" s="341">
        <v>20662512</v>
      </c>
      <c r="BO19" s="342"/>
      <c r="BP19" s="342"/>
      <c r="BQ19" s="342"/>
      <c r="BR19" s="342"/>
      <c r="BS19" s="342"/>
      <c r="BT19" s="342"/>
      <c r="BU19" s="343"/>
      <c r="BV19" s="341">
        <v>20415633</v>
      </c>
      <c r="BW19" s="342"/>
      <c r="BX19" s="342"/>
      <c r="BY19" s="342"/>
      <c r="BZ19" s="342"/>
      <c r="CA19" s="342"/>
      <c r="CB19" s="342"/>
      <c r="CC19" s="343"/>
      <c r="CD19" s="21"/>
      <c r="CE19" s="518"/>
      <c r="CF19" s="518"/>
      <c r="CG19" s="518"/>
      <c r="CH19" s="518"/>
      <c r="CI19" s="518"/>
      <c r="CJ19" s="518"/>
      <c r="CK19" s="518"/>
      <c r="CL19" s="518"/>
      <c r="CM19" s="518"/>
      <c r="CN19" s="518"/>
      <c r="CO19" s="518"/>
      <c r="CP19" s="518"/>
      <c r="CQ19" s="518"/>
      <c r="CR19" s="518"/>
      <c r="CS19" s="519"/>
      <c r="CT19" s="347"/>
      <c r="CU19" s="348"/>
      <c r="CV19" s="348"/>
      <c r="CW19" s="348"/>
      <c r="CX19" s="348"/>
      <c r="CY19" s="348"/>
      <c r="CZ19" s="348"/>
      <c r="DA19" s="349"/>
      <c r="DB19" s="347"/>
      <c r="DC19" s="348"/>
      <c r="DD19" s="348"/>
      <c r="DE19" s="348"/>
      <c r="DF19" s="348"/>
      <c r="DG19" s="348"/>
      <c r="DH19" s="348"/>
      <c r="DI19" s="349"/>
    </row>
    <row r="20" spans="1:113" ht="18.75" customHeight="1" x14ac:dyDescent="0.2">
      <c r="A20" s="2"/>
      <c r="B20" s="412" t="s">
        <v>239</v>
      </c>
      <c r="C20" s="413"/>
      <c r="D20" s="413"/>
      <c r="E20" s="414"/>
      <c r="F20" s="414"/>
      <c r="G20" s="414"/>
      <c r="H20" s="414"/>
      <c r="I20" s="414"/>
      <c r="J20" s="414"/>
      <c r="K20" s="414"/>
      <c r="L20" s="422">
        <v>25362</v>
      </c>
      <c r="M20" s="422"/>
      <c r="N20" s="422"/>
      <c r="O20" s="422"/>
      <c r="P20" s="422"/>
      <c r="Q20" s="422"/>
      <c r="R20" s="423"/>
      <c r="S20" s="423"/>
      <c r="T20" s="423"/>
      <c r="U20" s="423"/>
      <c r="V20" s="424"/>
      <c r="W20" s="431"/>
      <c r="X20" s="432"/>
      <c r="Y20" s="432"/>
      <c r="Z20" s="432"/>
      <c r="AA20" s="432"/>
      <c r="AB20" s="432"/>
      <c r="AC20" s="425"/>
      <c r="AD20" s="425"/>
      <c r="AE20" s="425"/>
      <c r="AF20" s="425"/>
      <c r="AG20" s="425"/>
      <c r="AH20" s="425"/>
      <c r="AI20" s="425"/>
      <c r="AJ20" s="425"/>
      <c r="AK20" s="425"/>
      <c r="AL20" s="426"/>
      <c r="AM20" s="427"/>
      <c r="AN20" s="361"/>
      <c r="AO20" s="361"/>
      <c r="AP20" s="361"/>
      <c r="AQ20" s="361"/>
      <c r="AR20" s="361"/>
      <c r="AS20" s="361"/>
      <c r="AT20" s="362"/>
      <c r="AU20" s="428"/>
      <c r="AV20" s="429"/>
      <c r="AW20" s="429"/>
      <c r="AX20" s="430"/>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18"/>
      <c r="CF20" s="518"/>
      <c r="CG20" s="518"/>
      <c r="CH20" s="518"/>
      <c r="CI20" s="518"/>
      <c r="CJ20" s="518"/>
      <c r="CK20" s="518"/>
      <c r="CL20" s="518"/>
      <c r="CM20" s="518"/>
      <c r="CN20" s="518"/>
      <c r="CO20" s="518"/>
      <c r="CP20" s="518"/>
      <c r="CQ20" s="518"/>
      <c r="CR20" s="518"/>
      <c r="CS20" s="519"/>
      <c r="CT20" s="347"/>
      <c r="CU20" s="348"/>
      <c r="CV20" s="348"/>
      <c r="CW20" s="348"/>
      <c r="CX20" s="348"/>
      <c r="CY20" s="348"/>
      <c r="CZ20" s="348"/>
      <c r="DA20" s="349"/>
      <c r="DB20" s="347"/>
      <c r="DC20" s="348"/>
      <c r="DD20" s="348"/>
      <c r="DE20" s="348"/>
      <c r="DF20" s="348"/>
      <c r="DG20" s="348"/>
      <c r="DH20" s="348"/>
      <c r="DI20" s="349"/>
    </row>
    <row r="21" spans="1:113" ht="18.75" customHeight="1" x14ac:dyDescent="0.2">
      <c r="A21" s="2"/>
      <c r="B21" s="435" t="s">
        <v>240</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7"/>
      <c r="AY21" s="438"/>
      <c r="AZ21" s="439"/>
      <c r="BA21" s="439"/>
      <c r="BB21" s="439"/>
      <c r="BC21" s="439"/>
      <c r="BD21" s="439"/>
      <c r="BE21" s="439"/>
      <c r="BF21" s="439"/>
      <c r="BG21" s="439"/>
      <c r="BH21" s="439"/>
      <c r="BI21" s="439"/>
      <c r="BJ21" s="439"/>
      <c r="BK21" s="439"/>
      <c r="BL21" s="439"/>
      <c r="BM21" s="440"/>
      <c r="BN21" s="441"/>
      <c r="BO21" s="442"/>
      <c r="BP21" s="442"/>
      <c r="BQ21" s="442"/>
      <c r="BR21" s="442"/>
      <c r="BS21" s="442"/>
      <c r="BT21" s="442"/>
      <c r="BU21" s="443"/>
      <c r="BV21" s="441"/>
      <c r="BW21" s="442"/>
      <c r="BX21" s="442"/>
      <c r="BY21" s="442"/>
      <c r="BZ21" s="442"/>
      <c r="CA21" s="442"/>
      <c r="CB21" s="442"/>
      <c r="CC21" s="443"/>
      <c r="CD21" s="21"/>
      <c r="CE21" s="518"/>
      <c r="CF21" s="518"/>
      <c r="CG21" s="518"/>
      <c r="CH21" s="518"/>
      <c r="CI21" s="518"/>
      <c r="CJ21" s="518"/>
      <c r="CK21" s="518"/>
      <c r="CL21" s="518"/>
      <c r="CM21" s="518"/>
      <c r="CN21" s="518"/>
      <c r="CO21" s="518"/>
      <c r="CP21" s="518"/>
      <c r="CQ21" s="518"/>
      <c r="CR21" s="518"/>
      <c r="CS21" s="519"/>
      <c r="CT21" s="347"/>
      <c r="CU21" s="348"/>
      <c r="CV21" s="348"/>
      <c r="CW21" s="348"/>
      <c r="CX21" s="348"/>
      <c r="CY21" s="348"/>
      <c r="CZ21" s="348"/>
      <c r="DA21" s="349"/>
      <c r="DB21" s="347"/>
      <c r="DC21" s="348"/>
      <c r="DD21" s="348"/>
      <c r="DE21" s="348"/>
      <c r="DF21" s="348"/>
      <c r="DG21" s="348"/>
      <c r="DH21" s="348"/>
      <c r="DI21" s="349"/>
    </row>
    <row r="22" spans="1:113" ht="18.75" customHeight="1" x14ac:dyDescent="0.2">
      <c r="A22" s="2"/>
      <c r="B22" s="453" t="s">
        <v>211</v>
      </c>
      <c r="C22" s="454"/>
      <c r="D22" s="455"/>
      <c r="E22" s="495" t="s">
        <v>3</v>
      </c>
      <c r="F22" s="500"/>
      <c r="G22" s="500"/>
      <c r="H22" s="500"/>
      <c r="I22" s="500"/>
      <c r="J22" s="500"/>
      <c r="K22" s="490"/>
      <c r="L22" s="495" t="s">
        <v>86</v>
      </c>
      <c r="M22" s="500"/>
      <c r="N22" s="500"/>
      <c r="O22" s="500"/>
      <c r="P22" s="490"/>
      <c r="Q22" s="520" t="s">
        <v>243</v>
      </c>
      <c r="R22" s="521"/>
      <c r="S22" s="521"/>
      <c r="T22" s="521"/>
      <c r="U22" s="521"/>
      <c r="V22" s="522"/>
      <c r="W22" s="534" t="s">
        <v>245</v>
      </c>
      <c r="X22" s="454"/>
      <c r="Y22" s="455"/>
      <c r="Z22" s="495" t="s">
        <v>3</v>
      </c>
      <c r="AA22" s="500"/>
      <c r="AB22" s="500"/>
      <c r="AC22" s="500"/>
      <c r="AD22" s="500"/>
      <c r="AE22" s="500"/>
      <c r="AF22" s="500"/>
      <c r="AG22" s="490"/>
      <c r="AH22" s="526" t="s">
        <v>246</v>
      </c>
      <c r="AI22" s="500"/>
      <c r="AJ22" s="500"/>
      <c r="AK22" s="500"/>
      <c r="AL22" s="490"/>
      <c r="AM22" s="526" t="s">
        <v>250</v>
      </c>
      <c r="AN22" s="527"/>
      <c r="AO22" s="527"/>
      <c r="AP22" s="527"/>
      <c r="AQ22" s="527"/>
      <c r="AR22" s="528"/>
      <c r="AS22" s="520" t="s">
        <v>243</v>
      </c>
      <c r="AT22" s="521"/>
      <c r="AU22" s="521"/>
      <c r="AV22" s="521"/>
      <c r="AW22" s="521"/>
      <c r="AX22" s="532"/>
      <c r="AY22" s="321" t="s">
        <v>80</v>
      </c>
      <c r="AZ22" s="322"/>
      <c r="BA22" s="322"/>
      <c r="BB22" s="322"/>
      <c r="BC22" s="322"/>
      <c r="BD22" s="322"/>
      <c r="BE22" s="322"/>
      <c r="BF22" s="322"/>
      <c r="BG22" s="322"/>
      <c r="BH22" s="322"/>
      <c r="BI22" s="322"/>
      <c r="BJ22" s="322"/>
      <c r="BK22" s="322"/>
      <c r="BL22" s="322"/>
      <c r="BM22" s="323"/>
      <c r="BN22" s="324">
        <v>21819405</v>
      </c>
      <c r="BO22" s="325"/>
      <c r="BP22" s="325"/>
      <c r="BQ22" s="325"/>
      <c r="BR22" s="325"/>
      <c r="BS22" s="325"/>
      <c r="BT22" s="325"/>
      <c r="BU22" s="326"/>
      <c r="BV22" s="324">
        <v>21833669</v>
      </c>
      <c r="BW22" s="325"/>
      <c r="BX22" s="325"/>
      <c r="BY22" s="325"/>
      <c r="BZ22" s="325"/>
      <c r="CA22" s="325"/>
      <c r="CB22" s="325"/>
      <c r="CC22" s="326"/>
      <c r="CD22" s="21"/>
      <c r="CE22" s="518"/>
      <c r="CF22" s="518"/>
      <c r="CG22" s="518"/>
      <c r="CH22" s="518"/>
      <c r="CI22" s="518"/>
      <c r="CJ22" s="518"/>
      <c r="CK22" s="518"/>
      <c r="CL22" s="518"/>
      <c r="CM22" s="518"/>
      <c r="CN22" s="518"/>
      <c r="CO22" s="518"/>
      <c r="CP22" s="518"/>
      <c r="CQ22" s="518"/>
      <c r="CR22" s="518"/>
      <c r="CS22" s="519"/>
      <c r="CT22" s="347"/>
      <c r="CU22" s="348"/>
      <c r="CV22" s="348"/>
      <c r="CW22" s="348"/>
      <c r="CX22" s="348"/>
      <c r="CY22" s="348"/>
      <c r="CZ22" s="348"/>
      <c r="DA22" s="349"/>
      <c r="DB22" s="347"/>
      <c r="DC22" s="348"/>
      <c r="DD22" s="348"/>
      <c r="DE22" s="348"/>
      <c r="DF22" s="348"/>
      <c r="DG22" s="348"/>
      <c r="DH22" s="348"/>
      <c r="DI22" s="349"/>
    </row>
    <row r="23" spans="1:113" ht="18.75" customHeight="1" x14ac:dyDescent="0.2">
      <c r="A23" s="2"/>
      <c r="B23" s="456"/>
      <c r="C23" s="457"/>
      <c r="D23" s="458"/>
      <c r="E23" s="482"/>
      <c r="F23" s="486"/>
      <c r="G23" s="486"/>
      <c r="H23" s="486"/>
      <c r="I23" s="486"/>
      <c r="J23" s="486"/>
      <c r="K23" s="476"/>
      <c r="L23" s="482"/>
      <c r="M23" s="486"/>
      <c r="N23" s="486"/>
      <c r="O23" s="486"/>
      <c r="P23" s="476"/>
      <c r="Q23" s="523"/>
      <c r="R23" s="524"/>
      <c r="S23" s="524"/>
      <c r="T23" s="524"/>
      <c r="U23" s="524"/>
      <c r="V23" s="525"/>
      <c r="W23" s="535"/>
      <c r="X23" s="457"/>
      <c r="Y23" s="458"/>
      <c r="Z23" s="482"/>
      <c r="AA23" s="486"/>
      <c r="AB23" s="486"/>
      <c r="AC23" s="486"/>
      <c r="AD23" s="486"/>
      <c r="AE23" s="486"/>
      <c r="AF23" s="486"/>
      <c r="AG23" s="476"/>
      <c r="AH23" s="482"/>
      <c r="AI23" s="486"/>
      <c r="AJ23" s="486"/>
      <c r="AK23" s="486"/>
      <c r="AL23" s="476"/>
      <c r="AM23" s="529"/>
      <c r="AN23" s="530"/>
      <c r="AO23" s="530"/>
      <c r="AP23" s="530"/>
      <c r="AQ23" s="530"/>
      <c r="AR23" s="531"/>
      <c r="AS23" s="523"/>
      <c r="AT23" s="524"/>
      <c r="AU23" s="524"/>
      <c r="AV23" s="524"/>
      <c r="AW23" s="524"/>
      <c r="AX23" s="533"/>
      <c r="AY23" s="338" t="s">
        <v>253</v>
      </c>
      <c r="AZ23" s="339"/>
      <c r="BA23" s="339"/>
      <c r="BB23" s="339"/>
      <c r="BC23" s="339"/>
      <c r="BD23" s="339"/>
      <c r="BE23" s="339"/>
      <c r="BF23" s="339"/>
      <c r="BG23" s="339"/>
      <c r="BH23" s="339"/>
      <c r="BI23" s="339"/>
      <c r="BJ23" s="339"/>
      <c r="BK23" s="339"/>
      <c r="BL23" s="339"/>
      <c r="BM23" s="340"/>
      <c r="BN23" s="341">
        <v>13787455</v>
      </c>
      <c r="BO23" s="342"/>
      <c r="BP23" s="342"/>
      <c r="BQ23" s="342"/>
      <c r="BR23" s="342"/>
      <c r="BS23" s="342"/>
      <c r="BT23" s="342"/>
      <c r="BU23" s="343"/>
      <c r="BV23" s="341">
        <v>14646045</v>
      </c>
      <c r="BW23" s="342"/>
      <c r="BX23" s="342"/>
      <c r="BY23" s="342"/>
      <c r="BZ23" s="342"/>
      <c r="CA23" s="342"/>
      <c r="CB23" s="342"/>
      <c r="CC23" s="343"/>
      <c r="CD23" s="21"/>
      <c r="CE23" s="518"/>
      <c r="CF23" s="518"/>
      <c r="CG23" s="518"/>
      <c r="CH23" s="518"/>
      <c r="CI23" s="518"/>
      <c r="CJ23" s="518"/>
      <c r="CK23" s="518"/>
      <c r="CL23" s="518"/>
      <c r="CM23" s="518"/>
      <c r="CN23" s="518"/>
      <c r="CO23" s="518"/>
      <c r="CP23" s="518"/>
      <c r="CQ23" s="518"/>
      <c r="CR23" s="518"/>
      <c r="CS23" s="519"/>
      <c r="CT23" s="347"/>
      <c r="CU23" s="348"/>
      <c r="CV23" s="348"/>
      <c r="CW23" s="348"/>
      <c r="CX23" s="348"/>
      <c r="CY23" s="348"/>
      <c r="CZ23" s="348"/>
      <c r="DA23" s="349"/>
      <c r="DB23" s="347"/>
      <c r="DC23" s="348"/>
      <c r="DD23" s="348"/>
      <c r="DE23" s="348"/>
      <c r="DF23" s="348"/>
      <c r="DG23" s="348"/>
      <c r="DH23" s="348"/>
      <c r="DI23" s="349"/>
    </row>
    <row r="24" spans="1:113" ht="18.75" customHeight="1" x14ac:dyDescent="0.2">
      <c r="A24" s="2"/>
      <c r="B24" s="456"/>
      <c r="C24" s="457"/>
      <c r="D24" s="458"/>
      <c r="E24" s="356" t="s">
        <v>254</v>
      </c>
      <c r="F24" s="334"/>
      <c r="G24" s="334"/>
      <c r="H24" s="334"/>
      <c r="I24" s="334"/>
      <c r="J24" s="334"/>
      <c r="K24" s="335"/>
      <c r="L24" s="357">
        <v>1</v>
      </c>
      <c r="M24" s="358"/>
      <c r="N24" s="358"/>
      <c r="O24" s="358"/>
      <c r="P24" s="378"/>
      <c r="Q24" s="357">
        <v>8780</v>
      </c>
      <c r="R24" s="358"/>
      <c r="S24" s="358"/>
      <c r="T24" s="358"/>
      <c r="U24" s="358"/>
      <c r="V24" s="378"/>
      <c r="W24" s="535"/>
      <c r="X24" s="457"/>
      <c r="Y24" s="458"/>
      <c r="Z24" s="356" t="s">
        <v>255</v>
      </c>
      <c r="AA24" s="334"/>
      <c r="AB24" s="334"/>
      <c r="AC24" s="334"/>
      <c r="AD24" s="334"/>
      <c r="AE24" s="334"/>
      <c r="AF24" s="334"/>
      <c r="AG24" s="335"/>
      <c r="AH24" s="357">
        <v>401</v>
      </c>
      <c r="AI24" s="358"/>
      <c r="AJ24" s="358"/>
      <c r="AK24" s="358"/>
      <c r="AL24" s="378"/>
      <c r="AM24" s="357">
        <v>1208614</v>
      </c>
      <c r="AN24" s="358"/>
      <c r="AO24" s="358"/>
      <c r="AP24" s="358"/>
      <c r="AQ24" s="358"/>
      <c r="AR24" s="378"/>
      <c r="AS24" s="357">
        <v>3014</v>
      </c>
      <c r="AT24" s="358"/>
      <c r="AU24" s="358"/>
      <c r="AV24" s="358"/>
      <c r="AW24" s="358"/>
      <c r="AX24" s="359"/>
      <c r="AY24" s="438" t="s">
        <v>256</v>
      </c>
      <c r="AZ24" s="439"/>
      <c r="BA24" s="439"/>
      <c r="BB24" s="439"/>
      <c r="BC24" s="439"/>
      <c r="BD24" s="439"/>
      <c r="BE24" s="439"/>
      <c r="BF24" s="439"/>
      <c r="BG24" s="439"/>
      <c r="BH24" s="439"/>
      <c r="BI24" s="439"/>
      <c r="BJ24" s="439"/>
      <c r="BK24" s="439"/>
      <c r="BL24" s="439"/>
      <c r="BM24" s="440"/>
      <c r="BN24" s="341">
        <v>14558871</v>
      </c>
      <c r="BO24" s="342"/>
      <c r="BP24" s="342"/>
      <c r="BQ24" s="342"/>
      <c r="BR24" s="342"/>
      <c r="BS24" s="342"/>
      <c r="BT24" s="342"/>
      <c r="BU24" s="343"/>
      <c r="BV24" s="341">
        <v>14056099</v>
      </c>
      <c r="BW24" s="342"/>
      <c r="BX24" s="342"/>
      <c r="BY24" s="342"/>
      <c r="BZ24" s="342"/>
      <c r="CA24" s="342"/>
      <c r="CB24" s="342"/>
      <c r="CC24" s="343"/>
      <c r="CD24" s="21"/>
      <c r="CE24" s="518"/>
      <c r="CF24" s="518"/>
      <c r="CG24" s="518"/>
      <c r="CH24" s="518"/>
      <c r="CI24" s="518"/>
      <c r="CJ24" s="518"/>
      <c r="CK24" s="518"/>
      <c r="CL24" s="518"/>
      <c r="CM24" s="518"/>
      <c r="CN24" s="518"/>
      <c r="CO24" s="518"/>
      <c r="CP24" s="518"/>
      <c r="CQ24" s="518"/>
      <c r="CR24" s="518"/>
      <c r="CS24" s="519"/>
      <c r="CT24" s="347"/>
      <c r="CU24" s="348"/>
      <c r="CV24" s="348"/>
      <c r="CW24" s="348"/>
      <c r="CX24" s="348"/>
      <c r="CY24" s="348"/>
      <c r="CZ24" s="348"/>
      <c r="DA24" s="349"/>
      <c r="DB24" s="347"/>
      <c r="DC24" s="348"/>
      <c r="DD24" s="348"/>
      <c r="DE24" s="348"/>
      <c r="DF24" s="348"/>
      <c r="DG24" s="348"/>
      <c r="DH24" s="348"/>
      <c r="DI24" s="349"/>
    </row>
    <row r="25" spans="1:113" ht="18.75" customHeight="1" x14ac:dyDescent="0.2">
      <c r="A25" s="2"/>
      <c r="B25" s="456"/>
      <c r="C25" s="457"/>
      <c r="D25" s="458"/>
      <c r="E25" s="356" t="s">
        <v>258</v>
      </c>
      <c r="F25" s="334"/>
      <c r="G25" s="334"/>
      <c r="H25" s="334"/>
      <c r="I25" s="334"/>
      <c r="J25" s="334"/>
      <c r="K25" s="335"/>
      <c r="L25" s="357">
        <v>1</v>
      </c>
      <c r="M25" s="358"/>
      <c r="N25" s="358"/>
      <c r="O25" s="358"/>
      <c r="P25" s="378"/>
      <c r="Q25" s="357">
        <v>7120</v>
      </c>
      <c r="R25" s="358"/>
      <c r="S25" s="358"/>
      <c r="T25" s="358"/>
      <c r="U25" s="358"/>
      <c r="V25" s="378"/>
      <c r="W25" s="535"/>
      <c r="X25" s="457"/>
      <c r="Y25" s="458"/>
      <c r="Z25" s="356" t="s">
        <v>259</v>
      </c>
      <c r="AA25" s="334"/>
      <c r="AB25" s="334"/>
      <c r="AC25" s="334"/>
      <c r="AD25" s="334"/>
      <c r="AE25" s="334"/>
      <c r="AF25" s="334"/>
      <c r="AG25" s="335"/>
      <c r="AH25" s="357" t="s">
        <v>33</v>
      </c>
      <c r="AI25" s="358"/>
      <c r="AJ25" s="358"/>
      <c r="AK25" s="358"/>
      <c r="AL25" s="378"/>
      <c r="AM25" s="357" t="s">
        <v>33</v>
      </c>
      <c r="AN25" s="358"/>
      <c r="AO25" s="358"/>
      <c r="AP25" s="358"/>
      <c r="AQ25" s="358"/>
      <c r="AR25" s="378"/>
      <c r="AS25" s="357" t="s">
        <v>33</v>
      </c>
      <c r="AT25" s="358"/>
      <c r="AU25" s="358"/>
      <c r="AV25" s="358"/>
      <c r="AW25" s="358"/>
      <c r="AX25" s="359"/>
      <c r="AY25" s="321" t="s">
        <v>260</v>
      </c>
      <c r="AZ25" s="322"/>
      <c r="BA25" s="322"/>
      <c r="BB25" s="322"/>
      <c r="BC25" s="322"/>
      <c r="BD25" s="322"/>
      <c r="BE25" s="322"/>
      <c r="BF25" s="322"/>
      <c r="BG25" s="322"/>
      <c r="BH25" s="322"/>
      <c r="BI25" s="322"/>
      <c r="BJ25" s="322"/>
      <c r="BK25" s="322"/>
      <c r="BL25" s="322"/>
      <c r="BM25" s="323"/>
      <c r="BN25" s="324">
        <v>6891764</v>
      </c>
      <c r="BO25" s="325"/>
      <c r="BP25" s="325"/>
      <c r="BQ25" s="325"/>
      <c r="BR25" s="325"/>
      <c r="BS25" s="325"/>
      <c r="BT25" s="325"/>
      <c r="BU25" s="326"/>
      <c r="BV25" s="324">
        <v>5824924</v>
      </c>
      <c r="BW25" s="325"/>
      <c r="BX25" s="325"/>
      <c r="BY25" s="325"/>
      <c r="BZ25" s="325"/>
      <c r="CA25" s="325"/>
      <c r="CB25" s="325"/>
      <c r="CC25" s="326"/>
      <c r="CD25" s="21"/>
      <c r="CE25" s="518"/>
      <c r="CF25" s="518"/>
      <c r="CG25" s="518"/>
      <c r="CH25" s="518"/>
      <c r="CI25" s="518"/>
      <c r="CJ25" s="518"/>
      <c r="CK25" s="518"/>
      <c r="CL25" s="518"/>
      <c r="CM25" s="518"/>
      <c r="CN25" s="518"/>
      <c r="CO25" s="518"/>
      <c r="CP25" s="518"/>
      <c r="CQ25" s="518"/>
      <c r="CR25" s="518"/>
      <c r="CS25" s="519"/>
      <c r="CT25" s="347"/>
      <c r="CU25" s="348"/>
      <c r="CV25" s="348"/>
      <c r="CW25" s="348"/>
      <c r="CX25" s="348"/>
      <c r="CY25" s="348"/>
      <c r="CZ25" s="348"/>
      <c r="DA25" s="349"/>
      <c r="DB25" s="347"/>
      <c r="DC25" s="348"/>
      <c r="DD25" s="348"/>
      <c r="DE25" s="348"/>
      <c r="DF25" s="348"/>
      <c r="DG25" s="348"/>
      <c r="DH25" s="348"/>
      <c r="DI25" s="349"/>
    </row>
    <row r="26" spans="1:113" ht="18.75" customHeight="1" x14ac:dyDescent="0.2">
      <c r="A26" s="2"/>
      <c r="B26" s="456"/>
      <c r="C26" s="457"/>
      <c r="D26" s="458"/>
      <c r="E26" s="356" t="s">
        <v>263</v>
      </c>
      <c r="F26" s="334"/>
      <c r="G26" s="334"/>
      <c r="H26" s="334"/>
      <c r="I26" s="334"/>
      <c r="J26" s="334"/>
      <c r="K26" s="335"/>
      <c r="L26" s="357">
        <v>1</v>
      </c>
      <c r="M26" s="358"/>
      <c r="N26" s="358"/>
      <c r="O26" s="358"/>
      <c r="P26" s="378"/>
      <c r="Q26" s="357">
        <v>6410</v>
      </c>
      <c r="R26" s="358"/>
      <c r="S26" s="358"/>
      <c r="T26" s="358"/>
      <c r="U26" s="358"/>
      <c r="V26" s="378"/>
      <c r="W26" s="535"/>
      <c r="X26" s="457"/>
      <c r="Y26" s="458"/>
      <c r="Z26" s="356" t="s">
        <v>265</v>
      </c>
      <c r="AA26" s="444"/>
      <c r="AB26" s="444"/>
      <c r="AC26" s="444"/>
      <c r="AD26" s="444"/>
      <c r="AE26" s="444"/>
      <c r="AF26" s="444"/>
      <c r="AG26" s="445"/>
      <c r="AH26" s="357">
        <v>9</v>
      </c>
      <c r="AI26" s="358"/>
      <c r="AJ26" s="358"/>
      <c r="AK26" s="358"/>
      <c r="AL26" s="378"/>
      <c r="AM26" s="357">
        <v>30303</v>
      </c>
      <c r="AN26" s="358"/>
      <c r="AO26" s="358"/>
      <c r="AP26" s="358"/>
      <c r="AQ26" s="358"/>
      <c r="AR26" s="378"/>
      <c r="AS26" s="357">
        <v>3367</v>
      </c>
      <c r="AT26" s="358"/>
      <c r="AU26" s="358"/>
      <c r="AV26" s="358"/>
      <c r="AW26" s="358"/>
      <c r="AX26" s="359"/>
      <c r="AY26" s="344" t="s">
        <v>166</v>
      </c>
      <c r="AZ26" s="345"/>
      <c r="BA26" s="345"/>
      <c r="BB26" s="345"/>
      <c r="BC26" s="345"/>
      <c r="BD26" s="345"/>
      <c r="BE26" s="345"/>
      <c r="BF26" s="345"/>
      <c r="BG26" s="345"/>
      <c r="BH26" s="345"/>
      <c r="BI26" s="345"/>
      <c r="BJ26" s="345"/>
      <c r="BK26" s="345"/>
      <c r="BL26" s="345"/>
      <c r="BM26" s="346"/>
      <c r="BN26" s="341" t="s">
        <v>33</v>
      </c>
      <c r="BO26" s="342"/>
      <c r="BP26" s="342"/>
      <c r="BQ26" s="342"/>
      <c r="BR26" s="342"/>
      <c r="BS26" s="342"/>
      <c r="BT26" s="342"/>
      <c r="BU26" s="343"/>
      <c r="BV26" s="341" t="s">
        <v>33</v>
      </c>
      <c r="BW26" s="342"/>
      <c r="BX26" s="342"/>
      <c r="BY26" s="342"/>
      <c r="BZ26" s="342"/>
      <c r="CA26" s="342"/>
      <c r="CB26" s="342"/>
      <c r="CC26" s="343"/>
      <c r="CD26" s="21"/>
      <c r="CE26" s="518"/>
      <c r="CF26" s="518"/>
      <c r="CG26" s="518"/>
      <c r="CH26" s="518"/>
      <c r="CI26" s="518"/>
      <c r="CJ26" s="518"/>
      <c r="CK26" s="518"/>
      <c r="CL26" s="518"/>
      <c r="CM26" s="518"/>
      <c r="CN26" s="518"/>
      <c r="CO26" s="518"/>
      <c r="CP26" s="518"/>
      <c r="CQ26" s="518"/>
      <c r="CR26" s="518"/>
      <c r="CS26" s="519"/>
      <c r="CT26" s="347"/>
      <c r="CU26" s="348"/>
      <c r="CV26" s="348"/>
      <c r="CW26" s="348"/>
      <c r="CX26" s="348"/>
      <c r="CY26" s="348"/>
      <c r="CZ26" s="348"/>
      <c r="DA26" s="349"/>
      <c r="DB26" s="347"/>
      <c r="DC26" s="348"/>
      <c r="DD26" s="348"/>
      <c r="DE26" s="348"/>
      <c r="DF26" s="348"/>
      <c r="DG26" s="348"/>
      <c r="DH26" s="348"/>
      <c r="DI26" s="349"/>
    </row>
    <row r="27" spans="1:113" ht="18.75" customHeight="1" x14ac:dyDescent="0.2">
      <c r="A27" s="2"/>
      <c r="B27" s="456"/>
      <c r="C27" s="457"/>
      <c r="D27" s="458"/>
      <c r="E27" s="356" t="s">
        <v>155</v>
      </c>
      <c r="F27" s="334"/>
      <c r="G27" s="334"/>
      <c r="H27" s="334"/>
      <c r="I27" s="334"/>
      <c r="J27" s="334"/>
      <c r="K27" s="335"/>
      <c r="L27" s="357">
        <v>1</v>
      </c>
      <c r="M27" s="358"/>
      <c r="N27" s="358"/>
      <c r="O27" s="358"/>
      <c r="P27" s="378"/>
      <c r="Q27" s="357">
        <v>4650</v>
      </c>
      <c r="R27" s="358"/>
      <c r="S27" s="358"/>
      <c r="T27" s="358"/>
      <c r="U27" s="358"/>
      <c r="V27" s="378"/>
      <c r="W27" s="535"/>
      <c r="X27" s="457"/>
      <c r="Y27" s="458"/>
      <c r="Z27" s="356" t="s">
        <v>209</v>
      </c>
      <c r="AA27" s="334"/>
      <c r="AB27" s="334"/>
      <c r="AC27" s="334"/>
      <c r="AD27" s="334"/>
      <c r="AE27" s="334"/>
      <c r="AF27" s="334"/>
      <c r="AG27" s="335"/>
      <c r="AH27" s="357">
        <v>9</v>
      </c>
      <c r="AI27" s="358"/>
      <c r="AJ27" s="358"/>
      <c r="AK27" s="358"/>
      <c r="AL27" s="378"/>
      <c r="AM27" s="357">
        <v>29808</v>
      </c>
      <c r="AN27" s="358"/>
      <c r="AO27" s="358"/>
      <c r="AP27" s="358"/>
      <c r="AQ27" s="358"/>
      <c r="AR27" s="378"/>
      <c r="AS27" s="357">
        <v>3312</v>
      </c>
      <c r="AT27" s="358"/>
      <c r="AU27" s="358"/>
      <c r="AV27" s="358"/>
      <c r="AW27" s="358"/>
      <c r="AX27" s="359"/>
      <c r="AY27" s="391" t="s">
        <v>266</v>
      </c>
      <c r="AZ27" s="392"/>
      <c r="BA27" s="392"/>
      <c r="BB27" s="392"/>
      <c r="BC27" s="392"/>
      <c r="BD27" s="392"/>
      <c r="BE27" s="392"/>
      <c r="BF27" s="392"/>
      <c r="BG27" s="392"/>
      <c r="BH27" s="392"/>
      <c r="BI27" s="392"/>
      <c r="BJ27" s="392"/>
      <c r="BK27" s="392"/>
      <c r="BL27" s="392"/>
      <c r="BM27" s="393"/>
      <c r="BN27" s="441">
        <v>952299</v>
      </c>
      <c r="BO27" s="442"/>
      <c r="BP27" s="442"/>
      <c r="BQ27" s="442"/>
      <c r="BR27" s="442"/>
      <c r="BS27" s="442"/>
      <c r="BT27" s="442"/>
      <c r="BU27" s="443"/>
      <c r="BV27" s="441">
        <v>951982</v>
      </c>
      <c r="BW27" s="442"/>
      <c r="BX27" s="442"/>
      <c r="BY27" s="442"/>
      <c r="BZ27" s="442"/>
      <c r="CA27" s="442"/>
      <c r="CB27" s="442"/>
      <c r="CC27" s="443"/>
      <c r="CD27" s="17"/>
      <c r="CE27" s="518"/>
      <c r="CF27" s="518"/>
      <c r="CG27" s="518"/>
      <c r="CH27" s="518"/>
      <c r="CI27" s="518"/>
      <c r="CJ27" s="518"/>
      <c r="CK27" s="518"/>
      <c r="CL27" s="518"/>
      <c r="CM27" s="518"/>
      <c r="CN27" s="518"/>
      <c r="CO27" s="518"/>
      <c r="CP27" s="518"/>
      <c r="CQ27" s="518"/>
      <c r="CR27" s="518"/>
      <c r="CS27" s="519"/>
      <c r="CT27" s="347"/>
      <c r="CU27" s="348"/>
      <c r="CV27" s="348"/>
      <c r="CW27" s="348"/>
      <c r="CX27" s="348"/>
      <c r="CY27" s="348"/>
      <c r="CZ27" s="348"/>
      <c r="DA27" s="349"/>
      <c r="DB27" s="347"/>
      <c r="DC27" s="348"/>
      <c r="DD27" s="348"/>
      <c r="DE27" s="348"/>
      <c r="DF27" s="348"/>
      <c r="DG27" s="348"/>
      <c r="DH27" s="348"/>
      <c r="DI27" s="349"/>
    </row>
    <row r="28" spans="1:113" ht="18.75" customHeight="1" x14ac:dyDescent="0.2">
      <c r="A28" s="2"/>
      <c r="B28" s="456"/>
      <c r="C28" s="457"/>
      <c r="D28" s="458"/>
      <c r="E28" s="356" t="s">
        <v>268</v>
      </c>
      <c r="F28" s="334"/>
      <c r="G28" s="334"/>
      <c r="H28" s="334"/>
      <c r="I28" s="334"/>
      <c r="J28" s="334"/>
      <c r="K28" s="335"/>
      <c r="L28" s="357">
        <v>1</v>
      </c>
      <c r="M28" s="358"/>
      <c r="N28" s="358"/>
      <c r="O28" s="358"/>
      <c r="P28" s="378"/>
      <c r="Q28" s="357">
        <v>4100</v>
      </c>
      <c r="R28" s="358"/>
      <c r="S28" s="358"/>
      <c r="T28" s="358"/>
      <c r="U28" s="358"/>
      <c r="V28" s="378"/>
      <c r="W28" s="535"/>
      <c r="X28" s="457"/>
      <c r="Y28" s="458"/>
      <c r="Z28" s="356" t="s">
        <v>269</v>
      </c>
      <c r="AA28" s="334"/>
      <c r="AB28" s="334"/>
      <c r="AC28" s="334"/>
      <c r="AD28" s="334"/>
      <c r="AE28" s="334"/>
      <c r="AF28" s="334"/>
      <c r="AG28" s="335"/>
      <c r="AH28" s="357" t="s">
        <v>33</v>
      </c>
      <c r="AI28" s="358"/>
      <c r="AJ28" s="358"/>
      <c r="AK28" s="358"/>
      <c r="AL28" s="378"/>
      <c r="AM28" s="357" t="s">
        <v>33</v>
      </c>
      <c r="AN28" s="358"/>
      <c r="AO28" s="358"/>
      <c r="AP28" s="358"/>
      <c r="AQ28" s="358"/>
      <c r="AR28" s="378"/>
      <c r="AS28" s="357" t="s">
        <v>33</v>
      </c>
      <c r="AT28" s="358"/>
      <c r="AU28" s="358"/>
      <c r="AV28" s="358"/>
      <c r="AW28" s="358"/>
      <c r="AX28" s="359"/>
      <c r="AY28" s="539" t="s">
        <v>174</v>
      </c>
      <c r="AZ28" s="540"/>
      <c r="BA28" s="540"/>
      <c r="BB28" s="541"/>
      <c r="BC28" s="321" t="s">
        <v>55</v>
      </c>
      <c r="BD28" s="322"/>
      <c r="BE28" s="322"/>
      <c r="BF28" s="322"/>
      <c r="BG28" s="322"/>
      <c r="BH28" s="322"/>
      <c r="BI28" s="322"/>
      <c r="BJ28" s="322"/>
      <c r="BK28" s="322"/>
      <c r="BL28" s="322"/>
      <c r="BM28" s="323"/>
      <c r="BN28" s="324">
        <v>5367784</v>
      </c>
      <c r="BO28" s="325"/>
      <c r="BP28" s="325"/>
      <c r="BQ28" s="325"/>
      <c r="BR28" s="325"/>
      <c r="BS28" s="325"/>
      <c r="BT28" s="325"/>
      <c r="BU28" s="326"/>
      <c r="BV28" s="324">
        <v>4465059</v>
      </c>
      <c r="BW28" s="325"/>
      <c r="BX28" s="325"/>
      <c r="BY28" s="325"/>
      <c r="BZ28" s="325"/>
      <c r="CA28" s="325"/>
      <c r="CB28" s="325"/>
      <c r="CC28" s="326"/>
      <c r="CD28" s="21"/>
      <c r="CE28" s="518"/>
      <c r="CF28" s="518"/>
      <c r="CG28" s="518"/>
      <c r="CH28" s="518"/>
      <c r="CI28" s="518"/>
      <c r="CJ28" s="518"/>
      <c r="CK28" s="518"/>
      <c r="CL28" s="518"/>
      <c r="CM28" s="518"/>
      <c r="CN28" s="518"/>
      <c r="CO28" s="518"/>
      <c r="CP28" s="518"/>
      <c r="CQ28" s="518"/>
      <c r="CR28" s="518"/>
      <c r="CS28" s="519"/>
      <c r="CT28" s="347"/>
      <c r="CU28" s="348"/>
      <c r="CV28" s="348"/>
      <c r="CW28" s="348"/>
      <c r="CX28" s="348"/>
      <c r="CY28" s="348"/>
      <c r="CZ28" s="348"/>
      <c r="DA28" s="349"/>
      <c r="DB28" s="347"/>
      <c r="DC28" s="348"/>
      <c r="DD28" s="348"/>
      <c r="DE28" s="348"/>
      <c r="DF28" s="348"/>
      <c r="DG28" s="348"/>
      <c r="DH28" s="348"/>
      <c r="DI28" s="349"/>
    </row>
    <row r="29" spans="1:113" ht="18.75" customHeight="1" x14ac:dyDescent="0.2">
      <c r="A29" s="2"/>
      <c r="B29" s="456"/>
      <c r="C29" s="457"/>
      <c r="D29" s="458"/>
      <c r="E29" s="356" t="s">
        <v>270</v>
      </c>
      <c r="F29" s="334"/>
      <c r="G29" s="334"/>
      <c r="H29" s="334"/>
      <c r="I29" s="334"/>
      <c r="J29" s="334"/>
      <c r="K29" s="335"/>
      <c r="L29" s="357">
        <v>16</v>
      </c>
      <c r="M29" s="358"/>
      <c r="N29" s="358"/>
      <c r="O29" s="358"/>
      <c r="P29" s="378"/>
      <c r="Q29" s="357">
        <v>3900</v>
      </c>
      <c r="R29" s="358"/>
      <c r="S29" s="358"/>
      <c r="T29" s="358"/>
      <c r="U29" s="358"/>
      <c r="V29" s="378"/>
      <c r="W29" s="536"/>
      <c r="X29" s="537"/>
      <c r="Y29" s="538"/>
      <c r="Z29" s="356" t="s">
        <v>94</v>
      </c>
      <c r="AA29" s="334"/>
      <c r="AB29" s="334"/>
      <c r="AC29" s="334"/>
      <c r="AD29" s="334"/>
      <c r="AE29" s="334"/>
      <c r="AF29" s="334"/>
      <c r="AG29" s="335"/>
      <c r="AH29" s="357">
        <v>410</v>
      </c>
      <c r="AI29" s="358"/>
      <c r="AJ29" s="358"/>
      <c r="AK29" s="358"/>
      <c r="AL29" s="378"/>
      <c r="AM29" s="357">
        <v>1238422</v>
      </c>
      <c r="AN29" s="358"/>
      <c r="AO29" s="358"/>
      <c r="AP29" s="358"/>
      <c r="AQ29" s="358"/>
      <c r="AR29" s="378"/>
      <c r="AS29" s="357">
        <v>3021</v>
      </c>
      <c r="AT29" s="358"/>
      <c r="AU29" s="358"/>
      <c r="AV29" s="358"/>
      <c r="AW29" s="358"/>
      <c r="AX29" s="359"/>
      <c r="AY29" s="542"/>
      <c r="AZ29" s="543"/>
      <c r="BA29" s="543"/>
      <c r="BB29" s="544"/>
      <c r="BC29" s="338" t="s">
        <v>271</v>
      </c>
      <c r="BD29" s="339"/>
      <c r="BE29" s="339"/>
      <c r="BF29" s="339"/>
      <c r="BG29" s="339"/>
      <c r="BH29" s="339"/>
      <c r="BI29" s="339"/>
      <c r="BJ29" s="339"/>
      <c r="BK29" s="339"/>
      <c r="BL29" s="339"/>
      <c r="BM29" s="340"/>
      <c r="BN29" s="341">
        <v>1016624</v>
      </c>
      <c r="BO29" s="342"/>
      <c r="BP29" s="342"/>
      <c r="BQ29" s="342"/>
      <c r="BR29" s="342"/>
      <c r="BS29" s="342"/>
      <c r="BT29" s="342"/>
      <c r="BU29" s="343"/>
      <c r="BV29" s="341">
        <v>911679</v>
      </c>
      <c r="BW29" s="342"/>
      <c r="BX29" s="342"/>
      <c r="BY29" s="342"/>
      <c r="BZ29" s="342"/>
      <c r="CA29" s="342"/>
      <c r="CB29" s="342"/>
      <c r="CC29" s="343"/>
      <c r="CD29" s="17"/>
      <c r="CE29" s="518"/>
      <c r="CF29" s="518"/>
      <c r="CG29" s="518"/>
      <c r="CH29" s="518"/>
      <c r="CI29" s="518"/>
      <c r="CJ29" s="518"/>
      <c r="CK29" s="518"/>
      <c r="CL29" s="518"/>
      <c r="CM29" s="518"/>
      <c r="CN29" s="518"/>
      <c r="CO29" s="518"/>
      <c r="CP29" s="518"/>
      <c r="CQ29" s="518"/>
      <c r="CR29" s="518"/>
      <c r="CS29" s="519"/>
      <c r="CT29" s="347"/>
      <c r="CU29" s="348"/>
      <c r="CV29" s="348"/>
      <c r="CW29" s="348"/>
      <c r="CX29" s="348"/>
      <c r="CY29" s="348"/>
      <c r="CZ29" s="348"/>
      <c r="DA29" s="349"/>
      <c r="DB29" s="347"/>
      <c r="DC29" s="348"/>
      <c r="DD29" s="348"/>
      <c r="DE29" s="348"/>
      <c r="DF29" s="348"/>
      <c r="DG29" s="348"/>
      <c r="DH29" s="348"/>
      <c r="DI29" s="349"/>
    </row>
    <row r="30" spans="1:113" ht="18.75" customHeight="1" x14ac:dyDescent="0.2">
      <c r="A30" s="2"/>
      <c r="B30" s="459"/>
      <c r="C30" s="460"/>
      <c r="D30" s="461"/>
      <c r="E30" s="360"/>
      <c r="F30" s="361"/>
      <c r="G30" s="361"/>
      <c r="H30" s="361"/>
      <c r="I30" s="361"/>
      <c r="J30" s="361"/>
      <c r="K30" s="362"/>
      <c r="L30" s="446"/>
      <c r="M30" s="447"/>
      <c r="N30" s="447"/>
      <c r="O30" s="447"/>
      <c r="P30" s="448"/>
      <c r="Q30" s="446"/>
      <c r="R30" s="447"/>
      <c r="S30" s="447"/>
      <c r="T30" s="447"/>
      <c r="U30" s="447"/>
      <c r="V30" s="448"/>
      <c r="W30" s="449" t="s">
        <v>176</v>
      </c>
      <c r="X30" s="450"/>
      <c r="Y30" s="450"/>
      <c r="Z30" s="450"/>
      <c r="AA30" s="450"/>
      <c r="AB30" s="450"/>
      <c r="AC30" s="450"/>
      <c r="AD30" s="450"/>
      <c r="AE30" s="450"/>
      <c r="AF30" s="450"/>
      <c r="AG30" s="451"/>
      <c r="AH30" s="418">
        <v>99.3</v>
      </c>
      <c r="AI30" s="419"/>
      <c r="AJ30" s="419"/>
      <c r="AK30" s="419"/>
      <c r="AL30" s="419"/>
      <c r="AM30" s="419"/>
      <c r="AN30" s="419"/>
      <c r="AO30" s="419"/>
      <c r="AP30" s="419"/>
      <c r="AQ30" s="419"/>
      <c r="AR30" s="419"/>
      <c r="AS30" s="419"/>
      <c r="AT30" s="419"/>
      <c r="AU30" s="419"/>
      <c r="AV30" s="419"/>
      <c r="AW30" s="419"/>
      <c r="AX30" s="421"/>
      <c r="AY30" s="545"/>
      <c r="AZ30" s="546"/>
      <c r="BA30" s="546"/>
      <c r="BB30" s="547"/>
      <c r="BC30" s="438" t="s">
        <v>96</v>
      </c>
      <c r="BD30" s="439"/>
      <c r="BE30" s="439"/>
      <c r="BF30" s="439"/>
      <c r="BG30" s="439"/>
      <c r="BH30" s="439"/>
      <c r="BI30" s="439"/>
      <c r="BJ30" s="439"/>
      <c r="BK30" s="439"/>
      <c r="BL30" s="439"/>
      <c r="BM30" s="440"/>
      <c r="BN30" s="441">
        <v>4622758</v>
      </c>
      <c r="BO30" s="442"/>
      <c r="BP30" s="442"/>
      <c r="BQ30" s="442"/>
      <c r="BR30" s="442"/>
      <c r="BS30" s="442"/>
      <c r="BT30" s="442"/>
      <c r="BU30" s="443"/>
      <c r="BV30" s="441">
        <v>4138572</v>
      </c>
      <c r="BW30" s="442"/>
      <c r="BX30" s="442"/>
      <c r="BY30" s="442"/>
      <c r="BZ30" s="442"/>
      <c r="CA30" s="442"/>
      <c r="CB30" s="442"/>
      <c r="CC30" s="44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2" t="s">
        <v>273</v>
      </c>
      <c r="D32" s="452"/>
      <c r="E32" s="452"/>
      <c r="F32" s="452"/>
      <c r="G32" s="452"/>
      <c r="H32" s="452"/>
      <c r="I32" s="452"/>
      <c r="J32" s="452"/>
      <c r="K32" s="452"/>
      <c r="L32" s="452"/>
      <c r="M32" s="452"/>
      <c r="N32" s="452"/>
      <c r="O32" s="452"/>
      <c r="P32" s="452"/>
      <c r="Q32" s="452"/>
      <c r="R32" s="452"/>
      <c r="S32" s="452"/>
      <c r="U32" s="345" t="s">
        <v>275</v>
      </c>
      <c r="V32" s="345"/>
      <c r="W32" s="345"/>
      <c r="X32" s="345"/>
      <c r="Y32" s="345"/>
      <c r="Z32" s="345"/>
      <c r="AA32" s="345"/>
      <c r="AB32" s="345"/>
      <c r="AC32" s="345"/>
      <c r="AD32" s="345"/>
      <c r="AE32" s="345"/>
      <c r="AF32" s="345"/>
      <c r="AG32" s="345"/>
      <c r="AH32" s="345"/>
      <c r="AI32" s="345"/>
      <c r="AJ32" s="345"/>
      <c r="AK32" s="345"/>
      <c r="AM32" s="345" t="s">
        <v>192</v>
      </c>
      <c r="AN32" s="345"/>
      <c r="AO32" s="345"/>
      <c r="AP32" s="345"/>
      <c r="AQ32" s="345"/>
      <c r="AR32" s="345"/>
      <c r="AS32" s="345"/>
      <c r="AT32" s="345"/>
      <c r="AU32" s="345"/>
      <c r="AV32" s="345"/>
      <c r="AW32" s="345"/>
      <c r="AX32" s="345"/>
      <c r="AY32" s="345"/>
      <c r="AZ32" s="345"/>
      <c r="BA32" s="345"/>
      <c r="BB32" s="345"/>
      <c r="BC32" s="345"/>
      <c r="BE32" s="345" t="s">
        <v>277</v>
      </c>
      <c r="BF32" s="345"/>
      <c r="BG32" s="345"/>
      <c r="BH32" s="345"/>
      <c r="BI32" s="345"/>
      <c r="BJ32" s="345"/>
      <c r="BK32" s="345"/>
      <c r="BL32" s="345"/>
      <c r="BM32" s="345"/>
      <c r="BN32" s="345"/>
      <c r="BO32" s="345"/>
      <c r="BP32" s="345"/>
      <c r="BQ32" s="345"/>
      <c r="BR32" s="345"/>
      <c r="BS32" s="345"/>
      <c r="BT32" s="345"/>
      <c r="BU32" s="345"/>
      <c r="BW32" s="345" t="s">
        <v>278</v>
      </c>
      <c r="BX32" s="345"/>
      <c r="BY32" s="345"/>
      <c r="BZ32" s="345"/>
      <c r="CA32" s="345"/>
      <c r="CB32" s="345"/>
      <c r="CC32" s="345"/>
      <c r="CD32" s="345"/>
      <c r="CE32" s="345"/>
      <c r="CF32" s="345"/>
      <c r="CG32" s="345"/>
      <c r="CH32" s="345"/>
      <c r="CI32" s="345"/>
      <c r="CJ32" s="345"/>
      <c r="CK32" s="345"/>
      <c r="CL32" s="345"/>
      <c r="CM32" s="345"/>
      <c r="CO32" s="345" t="s">
        <v>280</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62" t="s">
        <v>281</v>
      </c>
      <c r="D33" s="462"/>
      <c r="E33" s="463" t="s">
        <v>282</v>
      </c>
      <c r="F33" s="463"/>
      <c r="G33" s="463"/>
      <c r="H33" s="463"/>
      <c r="I33" s="463"/>
      <c r="J33" s="463"/>
      <c r="K33" s="463"/>
      <c r="L33" s="463"/>
      <c r="M33" s="463"/>
      <c r="N33" s="463"/>
      <c r="O33" s="463"/>
      <c r="P33" s="463"/>
      <c r="Q33" s="463"/>
      <c r="R33" s="463"/>
      <c r="S33" s="463"/>
      <c r="T33" s="12"/>
      <c r="U33" s="462" t="s">
        <v>281</v>
      </c>
      <c r="V33" s="462"/>
      <c r="W33" s="463" t="s">
        <v>282</v>
      </c>
      <c r="X33" s="463"/>
      <c r="Y33" s="463"/>
      <c r="Z33" s="463"/>
      <c r="AA33" s="463"/>
      <c r="AB33" s="463"/>
      <c r="AC33" s="463"/>
      <c r="AD33" s="463"/>
      <c r="AE33" s="463"/>
      <c r="AF33" s="463"/>
      <c r="AG33" s="463"/>
      <c r="AH33" s="463"/>
      <c r="AI33" s="463"/>
      <c r="AJ33" s="463"/>
      <c r="AK33" s="463"/>
      <c r="AL33" s="12"/>
      <c r="AM33" s="462" t="s">
        <v>281</v>
      </c>
      <c r="AN33" s="462"/>
      <c r="AO33" s="463" t="s">
        <v>282</v>
      </c>
      <c r="AP33" s="463"/>
      <c r="AQ33" s="463"/>
      <c r="AR33" s="463"/>
      <c r="AS33" s="463"/>
      <c r="AT33" s="463"/>
      <c r="AU33" s="463"/>
      <c r="AV33" s="463"/>
      <c r="AW33" s="463"/>
      <c r="AX33" s="463"/>
      <c r="AY33" s="463"/>
      <c r="AZ33" s="463"/>
      <c r="BA33" s="463"/>
      <c r="BB33" s="463"/>
      <c r="BC33" s="463"/>
      <c r="BD33" s="8"/>
      <c r="BE33" s="463" t="s">
        <v>283</v>
      </c>
      <c r="BF33" s="463"/>
      <c r="BG33" s="463" t="s">
        <v>286</v>
      </c>
      <c r="BH33" s="463"/>
      <c r="BI33" s="463"/>
      <c r="BJ33" s="463"/>
      <c r="BK33" s="463"/>
      <c r="BL33" s="463"/>
      <c r="BM33" s="463"/>
      <c r="BN33" s="463"/>
      <c r="BO33" s="463"/>
      <c r="BP33" s="463"/>
      <c r="BQ33" s="463"/>
      <c r="BR33" s="463"/>
      <c r="BS33" s="463"/>
      <c r="BT33" s="463"/>
      <c r="BU33" s="463"/>
      <c r="BV33" s="8"/>
      <c r="BW33" s="462" t="s">
        <v>283</v>
      </c>
      <c r="BX33" s="462"/>
      <c r="BY33" s="463" t="s">
        <v>288</v>
      </c>
      <c r="BZ33" s="463"/>
      <c r="CA33" s="463"/>
      <c r="CB33" s="463"/>
      <c r="CC33" s="463"/>
      <c r="CD33" s="463"/>
      <c r="CE33" s="463"/>
      <c r="CF33" s="463"/>
      <c r="CG33" s="463"/>
      <c r="CH33" s="463"/>
      <c r="CI33" s="463"/>
      <c r="CJ33" s="463"/>
      <c r="CK33" s="463"/>
      <c r="CL33" s="463"/>
      <c r="CM33" s="463"/>
      <c r="CN33" s="12"/>
      <c r="CO33" s="462" t="s">
        <v>281</v>
      </c>
      <c r="CP33" s="462"/>
      <c r="CQ33" s="463" t="s">
        <v>224</v>
      </c>
      <c r="CR33" s="463"/>
      <c r="CS33" s="463"/>
      <c r="CT33" s="463"/>
      <c r="CU33" s="463"/>
      <c r="CV33" s="463"/>
      <c r="CW33" s="463"/>
      <c r="CX33" s="463"/>
      <c r="CY33" s="463"/>
      <c r="CZ33" s="463"/>
      <c r="DA33" s="463"/>
      <c r="DB33" s="463"/>
      <c r="DC33" s="463"/>
      <c r="DD33" s="463"/>
      <c r="DE33" s="463"/>
      <c r="DF33" s="12"/>
      <c r="DG33" s="464" t="s">
        <v>291</v>
      </c>
      <c r="DH33" s="464"/>
      <c r="DI33" s="19"/>
    </row>
    <row r="34" spans="1:113" ht="32.25" customHeight="1" x14ac:dyDescent="0.2">
      <c r="A34" s="2"/>
      <c r="B34" s="5"/>
      <c r="C34" s="465">
        <f>IF(E34="","",1)</f>
        <v>1</v>
      </c>
      <c r="D34" s="465"/>
      <c r="E34" s="466" t="str">
        <f>IF('各会計、関係団体の財政状況及び健全化判断比率'!B7="","",'各会計、関係団体の財政状況及び健全化判断比率'!B7)</f>
        <v>一般会計</v>
      </c>
      <c r="F34" s="466"/>
      <c r="G34" s="466"/>
      <c r="H34" s="466"/>
      <c r="I34" s="466"/>
      <c r="J34" s="466"/>
      <c r="K34" s="466"/>
      <c r="L34" s="466"/>
      <c r="M34" s="466"/>
      <c r="N34" s="466"/>
      <c r="O34" s="466"/>
      <c r="P34" s="466"/>
      <c r="Q34" s="466"/>
      <c r="R34" s="466"/>
      <c r="S34" s="466"/>
      <c r="T34" s="2"/>
      <c r="U34" s="465">
        <f>IF(W34="","",MAX(C34:D43)+1)</f>
        <v>2</v>
      </c>
      <c r="V34" s="465"/>
      <c r="W34" s="466" t="str">
        <f>IF('各会計、関係団体の財政状況及び健全化判断比率'!B28="","",'各会計、関係団体の財政状況及び健全化判断比率'!B28)</f>
        <v>国民健康保険事業勘定特別会計</v>
      </c>
      <c r="X34" s="466"/>
      <c r="Y34" s="466"/>
      <c r="Z34" s="466"/>
      <c r="AA34" s="466"/>
      <c r="AB34" s="466"/>
      <c r="AC34" s="466"/>
      <c r="AD34" s="466"/>
      <c r="AE34" s="466"/>
      <c r="AF34" s="466"/>
      <c r="AG34" s="466"/>
      <c r="AH34" s="466"/>
      <c r="AI34" s="466"/>
      <c r="AJ34" s="466"/>
      <c r="AK34" s="466"/>
      <c r="AL34" s="2"/>
      <c r="AM34" s="465">
        <f>IF(AO34="","",MAX(C34:D43,U34:V43)+1)</f>
        <v>6</v>
      </c>
      <c r="AN34" s="465"/>
      <c r="AO34" s="466" t="str">
        <f>IF('各会計、関係団体の財政状況及び健全化判断比率'!B32="","",'各会計、関係団体の財政状況及び健全化判断比率'!B32)</f>
        <v>水道事業会計</v>
      </c>
      <c r="AP34" s="466"/>
      <c r="AQ34" s="466"/>
      <c r="AR34" s="466"/>
      <c r="AS34" s="466"/>
      <c r="AT34" s="466"/>
      <c r="AU34" s="466"/>
      <c r="AV34" s="466"/>
      <c r="AW34" s="466"/>
      <c r="AX34" s="466"/>
      <c r="AY34" s="466"/>
      <c r="AZ34" s="466"/>
      <c r="BA34" s="466"/>
      <c r="BB34" s="466"/>
      <c r="BC34" s="466"/>
      <c r="BD34" s="2"/>
      <c r="BE34" s="465">
        <f>IF(BG34="","",MAX(C34:D43,U34:V43,AM34:AN43)+1)</f>
        <v>9</v>
      </c>
      <c r="BF34" s="465"/>
      <c r="BG34" s="466" t="str">
        <f>IF('各会計、関係団体の財政状況及び健全化判断比率'!B35="","",'各会計、関係団体の財政状況及び健全化判断比率'!B35)</f>
        <v>特定地域生活排水処理事業特別会計</v>
      </c>
      <c r="BH34" s="466"/>
      <c r="BI34" s="466"/>
      <c r="BJ34" s="466"/>
      <c r="BK34" s="466"/>
      <c r="BL34" s="466"/>
      <c r="BM34" s="466"/>
      <c r="BN34" s="466"/>
      <c r="BO34" s="466"/>
      <c r="BP34" s="466"/>
      <c r="BQ34" s="466"/>
      <c r="BR34" s="466"/>
      <c r="BS34" s="466"/>
      <c r="BT34" s="466"/>
      <c r="BU34" s="466"/>
      <c r="BV34" s="2"/>
      <c r="BW34" s="465">
        <f>IF(BY34="","",MAX(C34:D43,U34:V43,AM34:AN43,BE34:BF43)+1)</f>
        <v>10</v>
      </c>
      <c r="BX34" s="465"/>
      <c r="BY34" s="466" t="str">
        <f>IF('各会計、関係団体の財政状況及び健全化判断比率'!B68="","",'各会計、関係団体の財政状況及び健全化判断比率'!B68)</f>
        <v>多野藤岡広域市町村圏振興整備組合</v>
      </c>
      <c r="BZ34" s="466"/>
      <c r="CA34" s="466"/>
      <c r="CB34" s="466"/>
      <c r="CC34" s="466"/>
      <c r="CD34" s="466"/>
      <c r="CE34" s="466"/>
      <c r="CF34" s="466"/>
      <c r="CG34" s="466"/>
      <c r="CH34" s="466"/>
      <c r="CI34" s="466"/>
      <c r="CJ34" s="466"/>
      <c r="CK34" s="466"/>
      <c r="CL34" s="466"/>
      <c r="CM34" s="466"/>
      <c r="CN34" s="2"/>
      <c r="CO34" s="465">
        <f>IF(CQ34="","",MAX(C34:D43,U34:V43,AM34:AN43,BE34:BF43,BW34:BX43)+1)</f>
        <v>17</v>
      </c>
      <c r="CP34" s="465"/>
      <c r="CQ34" s="466" t="str">
        <f>IF('各会計、関係団体の財政状況及び健全化判断比率'!BS7="","",'各会計、関係団体の財政状況及び健全化判断比率'!BS7)</f>
        <v>藤岡市土地開発公社</v>
      </c>
      <c r="CR34" s="466"/>
      <c r="CS34" s="466"/>
      <c r="CT34" s="466"/>
      <c r="CU34" s="466"/>
      <c r="CV34" s="466"/>
      <c r="CW34" s="466"/>
      <c r="CX34" s="466"/>
      <c r="CY34" s="466"/>
      <c r="CZ34" s="466"/>
      <c r="DA34" s="466"/>
      <c r="DB34" s="466"/>
      <c r="DC34" s="466"/>
      <c r="DD34" s="466"/>
      <c r="DE34" s="466"/>
      <c r="DG34" s="467" t="str">
        <f>IF('各会計、関係団体の財政状況及び健全化判断比率'!BR7="","",'各会計、関係団体の財政状況及び健全化判断比率'!BR7)</f>
        <v/>
      </c>
      <c r="DH34" s="467"/>
      <c r="DI34" s="19"/>
    </row>
    <row r="35" spans="1:113" ht="32.25" customHeight="1" x14ac:dyDescent="0.2">
      <c r="A35" s="2"/>
      <c r="B35" s="5"/>
      <c r="C35" s="465" t="str">
        <f t="shared" ref="C35:C43" si="0">IF(E35="","",C34+1)</f>
        <v/>
      </c>
      <c r="D35" s="465"/>
      <c r="E35" s="466" t="str">
        <f>IF('各会計、関係団体の財政状況及び健全化判断比率'!B8="","",'各会計、関係団体の財政状況及び健全化判断比率'!B8)</f>
        <v/>
      </c>
      <c r="F35" s="466"/>
      <c r="G35" s="466"/>
      <c r="H35" s="466"/>
      <c r="I35" s="466"/>
      <c r="J35" s="466"/>
      <c r="K35" s="466"/>
      <c r="L35" s="466"/>
      <c r="M35" s="466"/>
      <c r="N35" s="466"/>
      <c r="O35" s="466"/>
      <c r="P35" s="466"/>
      <c r="Q35" s="466"/>
      <c r="R35" s="466"/>
      <c r="S35" s="466"/>
      <c r="T35" s="2"/>
      <c r="U35" s="465">
        <f t="shared" ref="U35:U43" si="1">IF(W35="","",U34+1)</f>
        <v>3</v>
      </c>
      <c r="V35" s="465"/>
      <c r="W35" s="466" t="str">
        <f>IF('各会計、関係団体の財政状況及び健全化判断比率'!B29="","",'各会計、関係団体の財政状況及び健全化判断比率'!B29)</f>
        <v>後期高齢者医療特別会計</v>
      </c>
      <c r="X35" s="466"/>
      <c r="Y35" s="466"/>
      <c r="Z35" s="466"/>
      <c r="AA35" s="466"/>
      <c r="AB35" s="466"/>
      <c r="AC35" s="466"/>
      <c r="AD35" s="466"/>
      <c r="AE35" s="466"/>
      <c r="AF35" s="466"/>
      <c r="AG35" s="466"/>
      <c r="AH35" s="466"/>
      <c r="AI35" s="466"/>
      <c r="AJ35" s="466"/>
      <c r="AK35" s="466"/>
      <c r="AL35" s="2"/>
      <c r="AM35" s="465">
        <f t="shared" ref="AM35:AM43" si="2">IF(AO35="","",AM34+1)</f>
        <v>7</v>
      </c>
      <c r="AN35" s="465"/>
      <c r="AO35" s="466" t="str">
        <f>IF('各会計、関係団体の財政状況及び健全化判断比率'!B33="","",'各会計、関係団体の財政状況及び健全化判断比率'!B33)</f>
        <v>下水道事業会計</v>
      </c>
      <c r="AP35" s="466"/>
      <c r="AQ35" s="466"/>
      <c r="AR35" s="466"/>
      <c r="AS35" s="466"/>
      <c r="AT35" s="466"/>
      <c r="AU35" s="466"/>
      <c r="AV35" s="466"/>
      <c r="AW35" s="466"/>
      <c r="AX35" s="466"/>
      <c r="AY35" s="466"/>
      <c r="AZ35" s="466"/>
      <c r="BA35" s="466"/>
      <c r="BB35" s="466"/>
      <c r="BC35" s="466"/>
      <c r="BD35" s="2"/>
      <c r="BE35" s="465" t="str">
        <f t="shared" ref="BE35:BE43" si="3">IF(BG35="","",BE34+1)</f>
        <v/>
      </c>
      <c r="BF35" s="465"/>
      <c r="BG35" s="466"/>
      <c r="BH35" s="466"/>
      <c r="BI35" s="466"/>
      <c r="BJ35" s="466"/>
      <c r="BK35" s="466"/>
      <c r="BL35" s="466"/>
      <c r="BM35" s="466"/>
      <c r="BN35" s="466"/>
      <c r="BO35" s="466"/>
      <c r="BP35" s="466"/>
      <c r="BQ35" s="466"/>
      <c r="BR35" s="466"/>
      <c r="BS35" s="466"/>
      <c r="BT35" s="466"/>
      <c r="BU35" s="466"/>
      <c r="BV35" s="2"/>
      <c r="BW35" s="465">
        <f t="shared" ref="BW35:BW43" si="4">IF(BY35="","",BW34+1)</f>
        <v>11</v>
      </c>
      <c r="BX35" s="465"/>
      <c r="BY35" s="466" t="str">
        <f>IF('各会計、関係団体の財政状況及び健全化判断比率'!B69="","",'各会計、関係団体の財政状況及び健全化判断比率'!B69)</f>
        <v>多野藤岡医療事務市町村組合（病院事業会計）</v>
      </c>
      <c r="BZ35" s="466"/>
      <c r="CA35" s="466"/>
      <c r="CB35" s="466"/>
      <c r="CC35" s="466"/>
      <c r="CD35" s="466"/>
      <c r="CE35" s="466"/>
      <c r="CF35" s="466"/>
      <c r="CG35" s="466"/>
      <c r="CH35" s="466"/>
      <c r="CI35" s="466"/>
      <c r="CJ35" s="466"/>
      <c r="CK35" s="466"/>
      <c r="CL35" s="466"/>
      <c r="CM35" s="466"/>
      <c r="CN35" s="2"/>
      <c r="CO35" s="465">
        <f t="shared" ref="CO35:CO43" si="5">IF(CQ35="","",CO34+1)</f>
        <v>18</v>
      </c>
      <c r="CP35" s="465"/>
      <c r="CQ35" s="466" t="str">
        <f>IF('各会計、関係団体の財政状況及び健全化判断比率'!BS8="","",'各会計、関係団体の財政状況及び健全化判断比率'!BS8)</f>
        <v>藤岡市文化振興事業団</v>
      </c>
      <c r="CR35" s="466"/>
      <c r="CS35" s="466"/>
      <c r="CT35" s="466"/>
      <c r="CU35" s="466"/>
      <c r="CV35" s="466"/>
      <c r="CW35" s="466"/>
      <c r="CX35" s="466"/>
      <c r="CY35" s="466"/>
      <c r="CZ35" s="466"/>
      <c r="DA35" s="466"/>
      <c r="DB35" s="466"/>
      <c r="DC35" s="466"/>
      <c r="DD35" s="466"/>
      <c r="DE35" s="466"/>
      <c r="DG35" s="467" t="str">
        <f>IF('各会計、関係団体の財政状況及び健全化判断比率'!BR8="","",'各会計、関係団体の財政状況及び健全化判断比率'!BR8)</f>
        <v/>
      </c>
      <c r="DH35" s="467"/>
      <c r="DI35" s="19"/>
    </row>
    <row r="36" spans="1:113" ht="32.25" customHeight="1" x14ac:dyDescent="0.2">
      <c r="A36" s="2"/>
      <c r="B36" s="5"/>
      <c r="C36" s="465" t="str">
        <f t="shared" si="0"/>
        <v/>
      </c>
      <c r="D36" s="465"/>
      <c r="E36" s="466" t="str">
        <f>IF('各会計、関係団体の財政状況及び健全化判断比率'!B9="","",'各会計、関係団体の財政状況及び健全化判断比率'!B9)</f>
        <v/>
      </c>
      <c r="F36" s="466"/>
      <c r="G36" s="466"/>
      <c r="H36" s="466"/>
      <c r="I36" s="466"/>
      <c r="J36" s="466"/>
      <c r="K36" s="466"/>
      <c r="L36" s="466"/>
      <c r="M36" s="466"/>
      <c r="N36" s="466"/>
      <c r="O36" s="466"/>
      <c r="P36" s="466"/>
      <c r="Q36" s="466"/>
      <c r="R36" s="466"/>
      <c r="S36" s="466"/>
      <c r="T36" s="2"/>
      <c r="U36" s="465">
        <f t="shared" si="1"/>
        <v>4</v>
      </c>
      <c r="V36" s="465"/>
      <c r="W36" s="466" t="str">
        <f>IF('各会計、関係団体の財政状況及び健全化判断比率'!B30="","",'各会計、関係団体の財政状況及び健全化判断比率'!B30)</f>
        <v>介護保険事業勘定特別会計</v>
      </c>
      <c r="X36" s="466"/>
      <c r="Y36" s="466"/>
      <c r="Z36" s="466"/>
      <c r="AA36" s="466"/>
      <c r="AB36" s="466"/>
      <c r="AC36" s="466"/>
      <c r="AD36" s="466"/>
      <c r="AE36" s="466"/>
      <c r="AF36" s="466"/>
      <c r="AG36" s="466"/>
      <c r="AH36" s="466"/>
      <c r="AI36" s="466"/>
      <c r="AJ36" s="466"/>
      <c r="AK36" s="466"/>
      <c r="AL36" s="2"/>
      <c r="AM36" s="465">
        <f t="shared" si="2"/>
        <v>8</v>
      </c>
      <c r="AN36" s="465"/>
      <c r="AO36" s="466" t="str">
        <f>IF('各会計、関係団体の財政状況及び健全化判断比率'!B34="","",'各会計、関係団体の財政状況及び健全化判断比率'!B34)</f>
        <v>国民健康保険鬼石病院事業会計</v>
      </c>
      <c r="AP36" s="466"/>
      <c r="AQ36" s="466"/>
      <c r="AR36" s="466"/>
      <c r="AS36" s="466"/>
      <c r="AT36" s="466"/>
      <c r="AU36" s="466"/>
      <c r="AV36" s="466"/>
      <c r="AW36" s="466"/>
      <c r="AX36" s="466"/>
      <c r="AY36" s="466"/>
      <c r="AZ36" s="466"/>
      <c r="BA36" s="466"/>
      <c r="BB36" s="466"/>
      <c r="BC36" s="466"/>
      <c r="BD36" s="2"/>
      <c r="BE36" s="465" t="str">
        <f t="shared" si="3"/>
        <v/>
      </c>
      <c r="BF36" s="465"/>
      <c r="BG36" s="466"/>
      <c r="BH36" s="466"/>
      <c r="BI36" s="466"/>
      <c r="BJ36" s="466"/>
      <c r="BK36" s="466"/>
      <c r="BL36" s="466"/>
      <c r="BM36" s="466"/>
      <c r="BN36" s="466"/>
      <c r="BO36" s="466"/>
      <c r="BP36" s="466"/>
      <c r="BQ36" s="466"/>
      <c r="BR36" s="466"/>
      <c r="BS36" s="466"/>
      <c r="BT36" s="466"/>
      <c r="BU36" s="466"/>
      <c r="BV36" s="2"/>
      <c r="BW36" s="465">
        <f t="shared" si="4"/>
        <v>12</v>
      </c>
      <c r="BX36" s="465"/>
      <c r="BY36" s="466" t="str">
        <f>IF('各会計、関係団体の財政状況及び健全化判断比率'!B70="","",'各会計、関係団体の財政状況及び健全化判断比率'!B70)</f>
        <v>多野藤岡医療事務市町村組合（老健施設会計）</v>
      </c>
      <c r="BZ36" s="466"/>
      <c r="CA36" s="466"/>
      <c r="CB36" s="466"/>
      <c r="CC36" s="466"/>
      <c r="CD36" s="466"/>
      <c r="CE36" s="466"/>
      <c r="CF36" s="466"/>
      <c r="CG36" s="466"/>
      <c r="CH36" s="466"/>
      <c r="CI36" s="466"/>
      <c r="CJ36" s="466"/>
      <c r="CK36" s="466"/>
      <c r="CL36" s="466"/>
      <c r="CM36" s="466"/>
      <c r="CN36" s="2"/>
      <c r="CO36" s="465">
        <f t="shared" si="5"/>
        <v>19</v>
      </c>
      <c r="CP36" s="465"/>
      <c r="CQ36" s="466" t="str">
        <f>IF('各会計、関係団体の財政状況及び健全化判断比率'!BS9="","",'各会計、関係団体の財政状況及び健全化判断比率'!BS9)</f>
        <v>藤岡クロスパーク</v>
      </c>
      <c r="CR36" s="466"/>
      <c r="CS36" s="466"/>
      <c r="CT36" s="466"/>
      <c r="CU36" s="466"/>
      <c r="CV36" s="466"/>
      <c r="CW36" s="466"/>
      <c r="CX36" s="466"/>
      <c r="CY36" s="466"/>
      <c r="CZ36" s="466"/>
      <c r="DA36" s="466"/>
      <c r="DB36" s="466"/>
      <c r="DC36" s="466"/>
      <c r="DD36" s="466"/>
      <c r="DE36" s="466"/>
      <c r="DG36" s="467" t="str">
        <f>IF('各会計、関係団体の財政状況及び健全化判断比率'!BR9="","",'各会計、関係団体の財政状況及び健全化判断比率'!BR9)</f>
        <v/>
      </c>
      <c r="DH36" s="467"/>
      <c r="DI36" s="19"/>
    </row>
    <row r="37" spans="1:113" ht="32.25" customHeight="1" x14ac:dyDescent="0.2">
      <c r="A37" s="2"/>
      <c r="B37" s="5"/>
      <c r="C37" s="465" t="str">
        <f t="shared" si="0"/>
        <v/>
      </c>
      <c r="D37" s="465"/>
      <c r="E37" s="466" t="str">
        <f>IF('各会計、関係団体の財政状況及び健全化判断比率'!B10="","",'各会計、関係団体の財政状況及び健全化判断比率'!B10)</f>
        <v/>
      </c>
      <c r="F37" s="466"/>
      <c r="G37" s="466"/>
      <c r="H37" s="466"/>
      <c r="I37" s="466"/>
      <c r="J37" s="466"/>
      <c r="K37" s="466"/>
      <c r="L37" s="466"/>
      <c r="M37" s="466"/>
      <c r="N37" s="466"/>
      <c r="O37" s="466"/>
      <c r="P37" s="466"/>
      <c r="Q37" s="466"/>
      <c r="R37" s="466"/>
      <c r="S37" s="466"/>
      <c r="T37" s="2"/>
      <c r="U37" s="465">
        <f t="shared" si="1"/>
        <v>5</v>
      </c>
      <c r="V37" s="465"/>
      <c r="W37" s="466" t="str">
        <f>IF('各会計、関係団体の財政状況及び健全化判断比率'!B31="","",'各会計、関係団体の財政状況及び健全化判断比率'!B31)</f>
        <v>介護老人保健施設特別会計</v>
      </c>
      <c r="X37" s="466"/>
      <c r="Y37" s="466"/>
      <c r="Z37" s="466"/>
      <c r="AA37" s="466"/>
      <c r="AB37" s="466"/>
      <c r="AC37" s="466"/>
      <c r="AD37" s="466"/>
      <c r="AE37" s="466"/>
      <c r="AF37" s="466"/>
      <c r="AG37" s="466"/>
      <c r="AH37" s="466"/>
      <c r="AI37" s="466"/>
      <c r="AJ37" s="466"/>
      <c r="AK37" s="466"/>
      <c r="AL37" s="2"/>
      <c r="AM37" s="465" t="str">
        <f t="shared" si="2"/>
        <v/>
      </c>
      <c r="AN37" s="465"/>
      <c r="AO37" s="466"/>
      <c r="AP37" s="466"/>
      <c r="AQ37" s="466"/>
      <c r="AR37" s="466"/>
      <c r="AS37" s="466"/>
      <c r="AT37" s="466"/>
      <c r="AU37" s="466"/>
      <c r="AV37" s="466"/>
      <c r="AW37" s="466"/>
      <c r="AX37" s="466"/>
      <c r="AY37" s="466"/>
      <c r="AZ37" s="466"/>
      <c r="BA37" s="466"/>
      <c r="BB37" s="466"/>
      <c r="BC37" s="466"/>
      <c r="BD37" s="2"/>
      <c r="BE37" s="465" t="str">
        <f t="shared" si="3"/>
        <v/>
      </c>
      <c r="BF37" s="465"/>
      <c r="BG37" s="466"/>
      <c r="BH37" s="466"/>
      <c r="BI37" s="466"/>
      <c r="BJ37" s="466"/>
      <c r="BK37" s="466"/>
      <c r="BL37" s="466"/>
      <c r="BM37" s="466"/>
      <c r="BN37" s="466"/>
      <c r="BO37" s="466"/>
      <c r="BP37" s="466"/>
      <c r="BQ37" s="466"/>
      <c r="BR37" s="466"/>
      <c r="BS37" s="466"/>
      <c r="BT37" s="466"/>
      <c r="BU37" s="466"/>
      <c r="BV37" s="2"/>
      <c r="BW37" s="465">
        <f t="shared" si="4"/>
        <v>13</v>
      </c>
      <c r="BX37" s="465"/>
      <c r="BY37" s="466" t="str">
        <f>IF('各会計、関係団体の財政状況及び健全化判断比率'!B71="","",'各会計、関係団体の財政状況及び健全化判断比率'!B71)</f>
        <v>群馬県市町村会館管理組合</v>
      </c>
      <c r="BZ37" s="466"/>
      <c r="CA37" s="466"/>
      <c r="CB37" s="466"/>
      <c r="CC37" s="466"/>
      <c r="CD37" s="466"/>
      <c r="CE37" s="466"/>
      <c r="CF37" s="466"/>
      <c r="CG37" s="466"/>
      <c r="CH37" s="466"/>
      <c r="CI37" s="466"/>
      <c r="CJ37" s="466"/>
      <c r="CK37" s="466"/>
      <c r="CL37" s="466"/>
      <c r="CM37" s="466"/>
      <c r="CN37" s="2"/>
      <c r="CO37" s="465" t="str">
        <f t="shared" si="5"/>
        <v/>
      </c>
      <c r="CP37" s="465"/>
      <c r="CQ37" s="466" t="str">
        <f>IF('各会計、関係団体の財政状況及び健全化判断比率'!BS10="","",'各会計、関係団体の財政状況及び健全化判断比率'!BS10)</f>
        <v/>
      </c>
      <c r="CR37" s="466"/>
      <c r="CS37" s="466"/>
      <c r="CT37" s="466"/>
      <c r="CU37" s="466"/>
      <c r="CV37" s="466"/>
      <c r="CW37" s="466"/>
      <c r="CX37" s="466"/>
      <c r="CY37" s="466"/>
      <c r="CZ37" s="466"/>
      <c r="DA37" s="466"/>
      <c r="DB37" s="466"/>
      <c r="DC37" s="466"/>
      <c r="DD37" s="466"/>
      <c r="DE37" s="466"/>
      <c r="DG37" s="467" t="str">
        <f>IF('各会計、関係団体の財政状況及び健全化判断比率'!BR10="","",'各会計、関係団体の財政状況及び健全化判断比率'!BR10)</f>
        <v/>
      </c>
      <c r="DH37" s="467"/>
      <c r="DI37" s="19"/>
    </row>
    <row r="38" spans="1:113" ht="32.25" customHeight="1" x14ac:dyDescent="0.2">
      <c r="A38" s="2"/>
      <c r="B38" s="5"/>
      <c r="C38" s="465" t="str">
        <f t="shared" si="0"/>
        <v/>
      </c>
      <c r="D38" s="465"/>
      <c r="E38" s="466" t="str">
        <f>IF('各会計、関係団体の財政状況及び健全化判断比率'!B11="","",'各会計、関係団体の財政状況及び健全化判断比率'!B11)</f>
        <v/>
      </c>
      <c r="F38" s="466"/>
      <c r="G38" s="466"/>
      <c r="H38" s="466"/>
      <c r="I38" s="466"/>
      <c r="J38" s="466"/>
      <c r="K38" s="466"/>
      <c r="L38" s="466"/>
      <c r="M38" s="466"/>
      <c r="N38" s="466"/>
      <c r="O38" s="466"/>
      <c r="P38" s="466"/>
      <c r="Q38" s="466"/>
      <c r="R38" s="466"/>
      <c r="S38" s="466"/>
      <c r="T38" s="2"/>
      <c r="U38" s="465" t="str">
        <f t="shared" si="1"/>
        <v/>
      </c>
      <c r="V38" s="465"/>
      <c r="W38" s="466"/>
      <c r="X38" s="466"/>
      <c r="Y38" s="466"/>
      <c r="Z38" s="466"/>
      <c r="AA38" s="466"/>
      <c r="AB38" s="466"/>
      <c r="AC38" s="466"/>
      <c r="AD38" s="466"/>
      <c r="AE38" s="466"/>
      <c r="AF38" s="466"/>
      <c r="AG38" s="466"/>
      <c r="AH38" s="466"/>
      <c r="AI38" s="466"/>
      <c r="AJ38" s="466"/>
      <c r="AK38" s="466"/>
      <c r="AL38" s="2"/>
      <c r="AM38" s="465" t="str">
        <f t="shared" si="2"/>
        <v/>
      </c>
      <c r="AN38" s="465"/>
      <c r="AO38" s="466"/>
      <c r="AP38" s="466"/>
      <c r="AQ38" s="466"/>
      <c r="AR38" s="466"/>
      <c r="AS38" s="466"/>
      <c r="AT38" s="466"/>
      <c r="AU38" s="466"/>
      <c r="AV38" s="466"/>
      <c r="AW38" s="466"/>
      <c r="AX38" s="466"/>
      <c r="AY38" s="466"/>
      <c r="AZ38" s="466"/>
      <c r="BA38" s="466"/>
      <c r="BB38" s="466"/>
      <c r="BC38" s="466"/>
      <c r="BD38" s="2"/>
      <c r="BE38" s="465" t="str">
        <f t="shared" si="3"/>
        <v/>
      </c>
      <c r="BF38" s="465"/>
      <c r="BG38" s="466"/>
      <c r="BH38" s="466"/>
      <c r="BI38" s="466"/>
      <c r="BJ38" s="466"/>
      <c r="BK38" s="466"/>
      <c r="BL38" s="466"/>
      <c r="BM38" s="466"/>
      <c r="BN38" s="466"/>
      <c r="BO38" s="466"/>
      <c r="BP38" s="466"/>
      <c r="BQ38" s="466"/>
      <c r="BR38" s="466"/>
      <c r="BS38" s="466"/>
      <c r="BT38" s="466"/>
      <c r="BU38" s="466"/>
      <c r="BV38" s="2"/>
      <c r="BW38" s="465">
        <f t="shared" si="4"/>
        <v>14</v>
      </c>
      <c r="BX38" s="465"/>
      <c r="BY38" s="466" t="str">
        <f>IF('各会計、関係団体の財政状況及び健全化判断比率'!B72="","",'各会計、関係団体の財政状況及び健全化判断比率'!B72)</f>
        <v>群馬県市町村総合事務組合</v>
      </c>
      <c r="BZ38" s="466"/>
      <c r="CA38" s="466"/>
      <c r="CB38" s="466"/>
      <c r="CC38" s="466"/>
      <c r="CD38" s="466"/>
      <c r="CE38" s="466"/>
      <c r="CF38" s="466"/>
      <c r="CG38" s="466"/>
      <c r="CH38" s="466"/>
      <c r="CI38" s="466"/>
      <c r="CJ38" s="466"/>
      <c r="CK38" s="466"/>
      <c r="CL38" s="466"/>
      <c r="CM38" s="466"/>
      <c r="CN38" s="2"/>
      <c r="CO38" s="465" t="str">
        <f t="shared" si="5"/>
        <v/>
      </c>
      <c r="CP38" s="465"/>
      <c r="CQ38" s="466" t="str">
        <f>IF('各会計、関係団体の財政状況及び健全化判断比率'!BS11="","",'各会計、関係団体の財政状況及び健全化判断比率'!BS11)</f>
        <v/>
      </c>
      <c r="CR38" s="466"/>
      <c r="CS38" s="466"/>
      <c r="CT38" s="466"/>
      <c r="CU38" s="466"/>
      <c r="CV38" s="466"/>
      <c r="CW38" s="466"/>
      <c r="CX38" s="466"/>
      <c r="CY38" s="466"/>
      <c r="CZ38" s="466"/>
      <c r="DA38" s="466"/>
      <c r="DB38" s="466"/>
      <c r="DC38" s="466"/>
      <c r="DD38" s="466"/>
      <c r="DE38" s="466"/>
      <c r="DG38" s="467" t="str">
        <f>IF('各会計、関係団体の財政状況及び健全化判断比率'!BR11="","",'各会計、関係団体の財政状況及び健全化判断比率'!BR11)</f>
        <v/>
      </c>
      <c r="DH38" s="467"/>
      <c r="DI38" s="19"/>
    </row>
    <row r="39" spans="1:113" ht="32.25" customHeight="1" x14ac:dyDescent="0.2">
      <c r="A39" s="2"/>
      <c r="B39" s="5"/>
      <c r="C39" s="465" t="str">
        <f t="shared" si="0"/>
        <v/>
      </c>
      <c r="D39" s="465"/>
      <c r="E39" s="466" t="str">
        <f>IF('各会計、関係団体の財政状況及び健全化判断比率'!B12="","",'各会計、関係団体の財政状況及び健全化判断比率'!B12)</f>
        <v/>
      </c>
      <c r="F39" s="466"/>
      <c r="G39" s="466"/>
      <c r="H39" s="466"/>
      <c r="I39" s="466"/>
      <c r="J39" s="466"/>
      <c r="K39" s="466"/>
      <c r="L39" s="466"/>
      <c r="M39" s="466"/>
      <c r="N39" s="466"/>
      <c r="O39" s="466"/>
      <c r="P39" s="466"/>
      <c r="Q39" s="466"/>
      <c r="R39" s="466"/>
      <c r="S39" s="466"/>
      <c r="T39" s="2"/>
      <c r="U39" s="465" t="str">
        <f t="shared" si="1"/>
        <v/>
      </c>
      <c r="V39" s="465"/>
      <c r="W39" s="466"/>
      <c r="X39" s="466"/>
      <c r="Y39" s="466"/>
      <c r="Z39" s="466"/>
      <c r="AA39" s="466"/>
      <c r="AB39" s="466"/>
      <c r="AC39" s="466"/>
      <c r="AD39" s="466"/>
      <c r="AE39" s="466"/>
      <c r="AF39" s="466"/>
      <c r="AG39" s="466"/>
      <c r="AH39" s="466"/>
      <c r="AI39" s="466"/>
      <c r="AJ39" s="466"/>
      <c r="AK39" s="466"/>
      <c r="AL39" s="2"/>
      <c r="AM39" s="465" t="str">
        <f t="shared" si="2"/>
        <v/>
      </c>
      <c r="AN39" s="465"/>
      <c r="AO39" s="466"/>
      <c r="AP39" s="466"/>
      <c r="AQ39" s="466"/>
      <c r="AR39" s="466"/>
      <c r="AS39" s="466"/>
      <c r="AT39" s="466"/>
      <c r="AU39" s="466"/>
      <c r="AV39" s="466"/>
      <c r="AW39" s="466"/>
      <c r="AX39" s="466"/>
      <c r="AY39" s="466"/>
      <c r="AZ39" s="466"/>
      <c r="BA39" s="466"/>
      <c r="BB39" s="466"/>
      <c r="BC39" s="466"/>
      <c r="BD39" s="2"/>
      <c r="BE39" s="465" t="str">
        <f t="shared" si="3"/>
        <v/>
      </c>
      <c r="BF39" s="465"/>
      <c r="BG39" s="466"/>
      <c r="BH39" s="466"/>
      <c r="BI39" s="466"/>
      <c r="BJ39" s="466"/>
      <c r="BK39" s="466"/>
      <c r="BL39" s="466"/>
      <c r="BM39" s="466"/>
      <c r="BN39" s="466"/>
      <c r="BO39" s="466"/>
      <c r="BP39" s="466"/>
      <c r="BQ39" s="466"/>
      <c r="BR39" s="466"/>
      <c r="BS39" s="466"/>
      <c r="BT39" s="466"/>
      <c r="BU39" s="466"/>
      <c r="BV39" s="2"/>
      <c r="BW39" s="465">
        <f t="shared" si="4"/>
        <v>15</v>
      </c>
      <c r="BX39" s="465"/>
      <c r="BY39" s="466" t="str">
        <f>IF('各会計、関係団体の財政状況及び健全化判断比率'!B73="","",'各会計、関係団体の財政状況及び健全化判断比率'!B73)</f>
        <v>群馬県後期高齢者医療広域連合（一般会計）</v>
      </c>
      <c r="BZ39" s="466"/>
      <c r="CA39" s="466"/>
      <c r="CB39" s="466"/>
      <c r="CC39" s="466"/>
      <c r="CD39" s="466"/>
      <c r="CE39" s="466"/>
      <c r="CF39" s="466"/>
      <c r="CG39" s="466"/>
      <c r="CH39" s="466"/>
      <c r="CI39" s="466"/>
      <c r="CJ39" s="466"/>
      <c r="CK39" s="466"/>
      <c r="CL39" s="466"/>
      <c r="CM39" s="466"/>
      <c r="CN39" s="2"/>
      <c r="CO39" s="465" t="str">
        <f t="shared" si="5"/>
        <v/>
      </c>
      <c r="CP39" s="465"/>
      <c r="CQ39" s="466" t="str">
        <f>IF('各会計、関係団体の財政状況及び健全化判断比率'!BS12="","",'各会計、関係団体の財政状況及び健全化判断比率'!BS12)</f>
        <v/>
      </c>
      <c r="CR39" s="466"/>
      <c r="CS39" s="466"/>
      <c r="CT39" s="466"/>
      <c r="CU39" s="466"/>
      <c r="CV39" s="466"/>
      <c r="CW39" s="466"/>
      <c r="CX39" s="466"/>
      <c r="CY39" s="466"/>
      <c r="CZ39" s="466"/>
      <c r="DA39" s="466"/>
      <c r="DB39" s="466"/>
      <c r="DC39" s="466"/>
      <c r="DD39" s="466"/>
      <c r="DE39" s="466"/>
      <c r="DG39" s="467" t="str">
        <f>IF('各会計、関係団体の財政状況及び健全化判断比率'!BR12="","",'各会計、関係団体の財政状況及び健全化判断比率'!BR12)</f>
        <v/>
      </c>
      <c r="DH39" s="467"/>
      <c r="DI39" s="19"/>
    </row>
    <row r="40" spans="1:113" ht="32.25" customHeight="1" x14ac:dyDescent="0.2">
      <c r="A40" s="2"/>
      <c r="B40" s="5"/>
      <c r="C40" s="465" t="str">
        <f t="shared" si="0"/>
        <v/>
      </c>
      <c r="D40" s="465"/>
      <c r="E40" s="466" t="str">
        <f>IF('各会計、関係団体の財政状況及び健全化判断比率'!B13="","",'各会計、関係団体の財政状況及び健全化判断比率'!B13)</f>
        <v/>
      </c>
      <c r="F40" s="466"/>
      <c r="G40" s="466"/>
      <c r="H40" s="466"/>
      <c r="I40" s="466"/>
      <c r="J40" s="466"/>
      <c r="K40" s="466"/>
      <c r="L40" s="466"/>
      <c r="M40" s="466"/>
      <c r="N40" s="466"/>
      <c r="O40" s="466"/>
      <c r="P40" s="466"/>
      <c r="Q40" s="466"/>
      <c r="R40" s="466"/>
      <c r="S40" s="466"/>
      <c r="T40" s="2"/>
      <c r="U40" s="465" t="str">
        <f t="shared" si="1"/>
        <v/>
      </c>
      <c r="V40" s="465"/>
      <c r="W40" s="466"/>
      <c r="X40" s="466"/>
      <c r="Y40" s="466"/>
      <c r="Z40" s="466"/>
      <c r="AA40" s="466"/>
      <c r="AB40" s="466"/>
      <c r="AC40" s="466"/>
      <c r="AD40" s="466"/>
      <c r="AE40" s="466"/>
      <c r="AF40" s="466"/>
      <c r="AG40" s="466"/>
      <c r="AH40" s="466"/>
      <c r="AI40" s="466"/>
      <c r="AJ40" s="466"/>
      <c r="AK40" s="466"/>
      <c r="AL40" s="2"/>
      <c r="AM40" s="465" t="str">
        <f t="shared" si="2"/>
        <v/>
      </c>
      <c r="AN40" s="465"/>
      <c r="AO40" s="466"/>
      <c r="AP40" s="466"/>
      <c r="AQ40" s="466"/>
      <c r="AR40" s="466"/>
      <c r="AS40" s="466"/>
      <c r="AT40" s="466"/>
      <c r="AU40" s="466"/>
      <c r="AV40" s="466"/>
      <c r="AW40" s="466"/>
      <c r="AX40" s="466"/>
      <c r="AY40" s="466"/>
      <c r="AZ40" s="466"/>
      <c r="BA40" s="466"/>
      <c r="BB40" s="466"/>
      <c r="BC40" s="466"/>
      <c r="BD40" s="2"/>
      <c r="BE40" s="465" t="str">
        <f t="shared" si="3"/>
        <v/>
      </c>
      <c r="BF40" s="465"/>
      <c r="BG40" s="466"/>
      <c r="BH40" s="466"/>
      <c r="BI40" s="466"/>
      <c r="BJ40" s="466"/>
      <c r="BK40" s="466"/>
      <c r="BL40" s="466"/>
      <c r="BM40" s="466"/>
      <c r="BN40" s="466"/>
      <c r="BO40" s="466"/>
      <c r="BP40" s="466"/>
      <c r="BQ40" s="466"/>
      <c r="BR40" s="466"/>
      <c r="BS40" s="466"/>
      <c r="BT40" s="466"/>
      <c r="BU40" s="466"/>
      <c r="BV40" s="2"/>
      <c r="BW40" s="465">
        <f t="shared" si="4"/>
        <v>16</v>
      </c>
      <c r="BX40" s="465"/>
      <c r="BY40" s="466" t="str">
        <f>IF('各会計、関係団体の財政状況及び健全化判断比率'!B74="","",'各会計、関係団体の財政状況及び健全化判断比率'!B74)</f>
        <v>群馬県後期高齢者医療広域連合（事業会計）</v>
      </c>
      <c r="BZ40" s="466"/>
      <c r="CA40" s="466"/>
      <c r="CB40" s="466"/>
      <c r="CC40" s="466"/>
      <c r="CD40" s="466"/>
      <c r="CE40" s="466"/>
      <c r="CF40" s="466"/>
      <c r="CG40" s="466"/>
      <c r="CH40" s="466"/>
      <c r="CI40" s="466"/>
      <c r="CJ40" s="466"/>
      <c r="CK40" s="466"/>
      <c r="CL40" s="466"/>
      <c r="CM40" s="466"/>
      <c r="CN40" s="2"/>
      <c r="CO40" s="465" t="str">
        <f t="shared" si="5"/>
        <v/>
      </c>
      <c r="CP40" s="465"/>
      <c r="CQ40" s="466" t="str">
        <f>IF('各会計、関係団体の財政状況及び健全化判断比率'!BS13="","",'各会計、関係団体の財政状況及び健全化判断比率'!BS13)</f>
        <v/>
      </c>
      <c r="CR40" s="466"/>
      <c r="CS40" s="466"/>
      <c r="CT40" s="466"/>
      <c r="CU40" s="466"/>
      <c r="CV40" s="466"/>
      <c r="CW40" s="466"/>
      <c r="CX40" s="466"/>
      <c r="CY40" s="466"/>
      <c r="CZ40" s="466"/>
      <c r="DA40" s="466"/>
      <c r="DB40" s="466"/>
      <c r="DC40" s="466"/>
      <c r="DD40" s="466"/>
      <c r="DE40" s="466"/>
      <c r="DG40" s="467" t="str">
        <f>IF('各会計、関係団体の財政状況及び健全化判断比率'!BR13="","",'各会計、関係団体の財政状況及び健全化判断比率'!BR13)</f>
        <v/>
      </c>
      <c r="DH40" s="467"/>
      <c r="DI40" s="19"/>
    </row>
    <row r="41" spans="1:113" ht="32.25" customHeight="1" x14ac:dyDescent="0.2">
      <c r="A41" s="2"/>
      <c r="B41" s="5"/>
      <c r="C41" s="465" t="str">
        <f t="shared" si="0"/>
        <v/>
      </c>
      <c r="D41" s="465"/>
      <c r="E41" s="466" t="str">
        <f>IF('各会計、関係団体の財政状況及び健全化判断比率'!B14="","",'各会計、関係団体の財政状況及び健全化判断比率'!B14)</f>
        <v/>
      </c>
      <c r="F41" s="466"/>
      <c r="G41" s="466"/>
      <c r="H41" s="466"/>
      <c r="I41" s="466"/>
      <c r="J41" s="466"/>
      <c r="K41" s="466"/>
      <c r="L41" s="466"/>
      <c r="M41" s="466"/>
      <c r="N41" s="466"/>
      <c r="O41" s="466"/>
      <c r="P41" s="466"/>
      <c r="Q41" s="466"/>
      <c r="R41" s="466"/>
      <c r="S41" s="466"/>
      <c r="T41" s="2"/>
      <c r="U41" s="465" t="str">
        <f t="shared" si="1"/>
        <v/>
      </c>
      <c r="V41" s="465"/>
      <c r="W41" s="466"/>
      <c r="X41" s="466"/>
      <c r="Y41" s="466"/>
      <c r="Z41" s="466"/>
      <c r="AA41" s="466"/>
      <c r="AB41" s="466"/>
      <c r="AC41" s="466"/>
      <c r="AD41" s="466"/>
      <c r="AE41" s="466"/>
      <c r="AF41" s="466"/>
      <c r="AG41" s="466"/>
      <c r="AH41" s="466"/>
      <c r="AI41" s="466"/>
      <c r="AJ41" s="466"/>
      <c r="AK41" s="466"/>
      <c r="AL41" s="2"/>
      <c r="AM41" s="465" t="str">
        <f t="shared" si="2"/>
        <v/>
      </c>
      <c r="AN41" s="465"/>
      <c r="AO41" s="466"/>
      <c r="AP41" s="466"/>
      <c r="AQ41" s="466"/>
      <c r="AR41" s="466"/>
      <c r="AS41" s="466"/>
      <c r="AT41" s="466"/>
      <c r="AU41" s="466"/>
      <c r="AV41" s="466"/>
      <c r="AW41" s="466"/>
      <c r="AX41" s="466"/>
      <c r="AY41" s="466"/>
      <c r="AZ41" s="466"/>
      <c r="BA41" s="466"/>
      <c r="BB41" s="466"/>
      <c r="BC41" s="466"/>
      <c r="BD41" s="2"/>
      <c r="BE41" s="465" t="str">
        <f t="shared" si="3"/>
        <v/>
      </c>
      <c r="BF41" s="465"/>
      <c r="BG41" s="466"/>
      <c r="BH41" s="466"/>
      <c r="BI41" s="466"/>
      <c r="BJ41" s="466"/>
      <c r="BK41" s="466"/>
      <c r="BL41" s="466"/>
      <c r="BM41" s="466"/>
      <c r="BN41" s="466"/>
      <c r="BO41" s="466"/>
      <c r="BP41" s="466"/>
      <c r="BQ41" s="466"/>
      <c r="BR41" s="466"/>
      <c r="BS41" s="466"/>
      <c r="BT41" s="466"/>
      <c r="BU41" s="466"/>
      <c r="BV41" s="2"/>
      <c r="BW41" s="465" t="str">
        <f t="shared" si="4"/>
        <v/>
      </c>
      <c r="BX41" s="465"/>
      <c r="BY41" s="466" t="str">
        <f>IF('各会計、関係団体の財政状況及び健全化判断比率'!B75="","",'各会計、関係団体の財政状況及び健全化判断比率'!B75)</f>
        <v/>
      </c>
      <c r="BZ41" s="466"/>
      <c r="CA41" s="466"/>
      <c r="CB41" s="466"/>
      <c r="CC41" s="466"/>
      <c r="CD41" s="466"/>
      <c r="CE41" s="466"/>
      <c r="CF41" s="466"/>
      <c r="CG41" s="466"/>
      <c r="CH41" s="466"/>
      <c r="CI41" s="466"/>
      <c r="CJ41" s="466"/>
      <c r="CK41" s="466"/>
      <c r="CL41" s="466"/>
      <c r="CM41" s="466"/>
      <c r="CN41" s="2"/>
      <c r="CO41" s="465" t="str">
        <f t="shared" si="5"/>
        <v/>
      </c>
      <c r="CP41" s="465"/>
      <c r="CQ41" s="466" t="str">
        <f>IF('各会計、関係団体の財政状況及び健全化判断比率'!BS14="","",'各会計、関係団体の財政状況及び健全化判断比率'!BS14)</f>
        <v/>
      </c>
      <c r="CR41" s="466"/>
      <c r="CS41" s="466"/>
      <c r="CT41" s="466"/>
      <c r="CU41" s="466"/>
      <c r="CV41" s="466"/>
      <c r="CW41" s="466"/>
      <c r="CX41" s="466"/>
      <c r="CY41" s="466"/>
      <c r="CZ41" s="466"/>
      <c r="DA41" s="466"/>
      <c r="DB41" s="466"/>
      <c r="DC41" s="466"/>
      <c r="DD41" s="466"/>
      <c r="DE41" s="466"/>
      <c r="DG41" s="467" t="str">
        <f>IF('各会計、関係団体の財政状況及び健全化判断比率'!BR14="","",'各会計、関係団体の財政状況及び健全化判断比率'!BR14)</f>
        <v/>
      </c>
      <c r="DH41" s="467"/>
      <c r="DI41" s="19"/>
    </row>
    <row r="42" spans="1:113" ht="32.25" customHeight="1" x14ac:dyDescent="0.2">
      <c r="B42" s="5"/>
      <c r="C42" s="465" t="str">
        <f t="shared" si="0"/>
        <v/>
      </c>
      <c r="D42" s="465"/>
      <c r="E42" s="466" t="str">
        <f>IF('各会計、関係団体の財政状況及び健全化判断比率'!B15="","",'各会計、関係団体の財政状況及び健全化判断比率'!B15)</f>
        <v/>
      </c>
      <c r="F42" s="466"/>
      <c r="G42" s="466"/>
      <c r="H42" s="466"/>
      <c r="I42" s="466"/>
      <c r="J42" s="466"/>
      <c r="K42" s="466"/>
      <c r="L42" s="466"/>
      <c r="M42" s="466"/>
      <c r="N42" s="466"/>
      <c r="O42" s="466"/>
      <c r="P42" s="466"/>
      <c r="Q42" s="466"/>
      <c r="R42" s="466"/>
      <c r="S42" s="466"/>
      <c r="T42" s="2"/>
      <c r="U42" s="465" t="str">
        <f t="shared" si="1"/>
        <v/>
      </c>
      <c r="V42" s="465"/>
      <c r="W42" s="466"/>
      <c r="X42" s="466"/>
      <c r="Y42" s="466"/>
      <c r="Z42" s="466"/>
      <c r="AA42" s="466"/>
      <c r="AB42" s="466"/>
      <c r="AC42" s="466"/>
      <c r="AD42" s="466"/>
      <c r="AE42" s="466"/>
      <c r="AF42" s="466"/>
      <c r="AG42" s="466"/>
      <c r="AH42" s="466"/>
      <c r="AI42" s="466"/>
      <c r="AJ42" s="466"/>
      <c r="AK42" s="466"/>
      <c r="AL42" s="2"/>
      <c r="AM42" s="465" t="str">
        <f t="shared" si="2"/>
        <v/>
      </c>
      <c r="AN42" s="465"/>
      <c r="AO42" s="466"/>
      <c r="AP42" s="466"/>
      <c r="AQ42" s="466"/>
      <c r="AR42" s="466"/>
      <c r="AS42" s="466"/>
      <c r="AT42" s="466"/>
      <c r="AU42" s="466"/>
      <c r="AV42" s="466"/>
      <c r="AW42" s="466"/>
      <c r="AX42" s="466"/>
      <c r="AY42" s="466"/>
      <c r="AZ42" s="466"/>
      <c r="BA42" s="466"/>
      <c r="BB42" s="466"/>
      <c r="BC42" s="466"/>
      <c r="BD42" s="2"/>
      <c r="BE42" s="465" t="str">
        <f t="shared" si="3"/>
        <v/>
      </c>
      <c r="BF42" s="465"/>
      <c r="BG42" s="466"/>
      <c r="BH42" s="466"/>
      <c r="BI42" s="466"/>
      <c r="BJ42" s="466"/>
      <c r="BK42" s="466"/>
      <c r="BL42" s="466"/>
      <c r="BM42" s="466"/>
      <c r="BN42" s="466"/>
      <c r="BO42" s="466"/>
      <c r="BP42" s="466"/>
      <c r="BQ42" s="466"/>
      <c r="BR42" s="466"/>
      <c r="BS42" s="466"/>
      <c r="BT42" s="466"/>
      <c r="BU42" s="466"/>
      <c r="BV42" s="2"/>
      <c r="BW42" s="465" t="str">
        <f t="shared" si="4"/>
        <v/>
      </c>
      <c r="BX42" s="465"/>
      <c r="BY42" s="466" t="str">
        <f>IF('各会計、関係団体の財政状況及び健全化判断比率'!B76="","",'各会計、関係団体の財政状況及び健全化判断比率'!B76)</f>
        <v/>
      </c>
      <c r="BZ42" s="466"/>
      <c r="CA42" s="466"/>
      <c r="CB42" s="466"/>
      <c r="CC42" s="466"/>
      <c r="CD42" s="466"/>
      <c r="CE42" s="466"/>
      <c r="CF42" s="466"/>
      <c r="CG42" s="466"/>
      <c r="CH42" s="466"/>
      <c r="CI42" s="466"/>
      <c r="CJ42" s="466"/>
      <c r="CK42" s="466"/>
      <c r="CL42" s="466"/>
      <c r="CM42" s="466"/>
      <c r="CN42" s="2"/>
      <c r="CO42" s="465" t="str">
        <f t="shared" si="5"/>
        <v/>
      </c>
      <c r="CP42" s="465"/>
      <c r="CQ42" s="466" t="str">
        <f>IF('各会計、関係団体の財政状況及び健全化判断比率'!BS15="","",'各会計、関係団体の財政状況及び健全化判断比率'!BS15)</f>
        <v/>
      </c>
      <c r="CR42" s="466"/>
      <c r="CS42" s="466"/>
      <c r="CT42" s="466"/>
      <c r="CU42" s="466"/>
      <c r="CV42" s="466"/>
      <c r="CW42" s="466"/>
      <c r="CX42" s="466"/>
      <c r="CY42" s="466"/>
      <c r="CZ42" s="466"/>
      <c r="DA42" s="466"/>
      <c r="DB42" s="466"/>
      <c r="DC42" s="466"/>
      <c r="DD42" s="466"/>
      <c r="DE42" s="466"/>
      <c r="DG42" s="467" t="str">
        <f>IF('各会計、関係団体の財政状況及び健全化判断比率'!BR15="","",'各会計、関係団体の財政状況及び健全化判断比率'!BR15)</f>
        <v/>
      </c>
      <c r="DH42" s="467"/>
      <c r="DI42" s="19"/>
    </row>
    <row r="43" spans="1:113" ht="32.25" customHeight="1" x14ac:dyDescent="0.2">
      <c r="B43" s="5"/>
      <c r="C43" s="465" t="str">
        <f t="shared" si="0"/>
        <v/>
      </c>
      <c r="D43" s="465"/>
      <c r="E43" s="466" t="str">
        <f>IF('各会計、関係団体の財政状況及び健全化判断比率'!B16="","",'各会計、関係団体の財政状況及び健全化判断比率'!B16)</f>
        <v/>
      </c>
      <c r="F43" s="466"/>
      <c r="G43" s="466"/>
      <c r="H43" s="466"/>
      <c r="I43" s="466"/>
      <c r="J43" s="466"/>
      <c r="K43" s="466"/>
      <c r="L43" s="466"/>
      <c r="M43" s="466"/>
      <c r="N43" s="466"/>
      <c r="O43" s="466"/>
      <c r="P43" s="466"/>
      <c r="Q43" s="466"/>
      <c r="R43" s="466"/>
      <c r="S43" s="466"/>
      <c r="T43" s="2"/>
      <c r="U43" s="465" t="str">
        <f t="shared" si="1"/>
        <v/>
      </c>
      <c r="V43" s="465"/>
      <c r="W43" s="466"/>
      <c r="X43" s="466"/>
      <c r="Y43" s="466"/>
      <c r="Z43" s="466"/>
      <c r="AA43" s="466"/>
      <c r="AB43" s="466"/>
      <c r="AC43" s="466"/>
      <c r="AD43" s="466"/>
      <c r="AE43" s="466"/>
      <c r="AF43" s="466"/>
      <c r="AG43" s="466"/>
      <c r="AH43" s="466"/>
      <c r="AI43" s="466"/>
      <c r="AJ43" s="466"/>
      <c r="AK43" s="466"/>
      <c r="AL43" s="2"/>
      <c r="AM43" s="465" t="str">
        <f t="shared" si="2"/>
        <v/>
      </c>
      <c r="AN43" s="465"/>
      <c r="AO43" s="466"/>
      <c r="AP43" s="466"/>
      <c r="AQ43" s="466"/>
      <c r="AR43" s="466"/>
      <c r="AS43" s="466"/>
      <c r="AT43" s="466"/>
      <c r="AU43" s="466"/>
      <c r="AV43" s="466"/>
      <c r="AW43" s="466"/>
      <c r="AX43" s="466"/>
      <c r="AY43" s="466"/>
      <c r="AZ43" s="466"/>
      <c r="BA43" s="466"/>
      <c r="BB43" s="466"/>
      <c r="BC43" s="466"/>
      <c r="BD43" s="2"/>
      <c r="BE43" s="465" t="str">
        <f t="shared" si="3"/>
        <v/>
      </c>
      <c r="BF43" s="465"/>
      <c r="BG43" s="466"/>
      <c r="BH43" s="466"/>
      <c r="BI43" s="466"/>
      <c r="BJ43" s="466"/>
      <c r="BK43" s="466"/>
      <c r="BL43" s="466"/>
      <c r="BM43" s="466"/>
      <c r="BN43" s="466"/>
      <c r="BO43" s="466"/>
      <c r="BP43" s="466"/>
      <c r="BQ43" s="466"/>
      <c r="BR43" s="466"/>
      <c r="BS43" s="466"/>
      <c r="BT43" s="466"/>
      <c r="BU43" s="466"/>
      <c r="BV43" s="2"/>
      <c r="BW43" s="465" t="str">
        <f t="shared" si="4"/>
        <v/>
      </c>
      <c r="BX43" s="465"/>
      <c r="BY43" s="466" t="str">
        <f>IF('各会計、関係団体の財政状況及び健全化判断比率'!B77="","",'各会計、関係団体の財政状況及び健全化判断比率'!B77)</f>
        <v/>
      </c>
      <c r="BZ43" s="466"/>
      <c r="CA43" s="466"/>
      <c r="CB43" s="466"/>
      <c r="CC43" s="466"/>
      <c r="CD43" s="466"/>
      <c r="CE43" s="466"/>
      <c r="CF43" s="466"/>
      <c r="CG43" s="466"/>
      <c r="CH43" s="466"/>
      <c r="CI43" s="466"/>
      <c r="CJ43" s="466"/>
      <c r="CK43" s="466"/>
      <c r="CL43" s="466"/>
      <c r="CM43" s="466"/>
      <c r="CN43" s="2"/>
      <c r="CO43" s="465" t="str">
        <f t="shared" si="5"/>
        <v/>
      </c>
      <c r="CP43" s="465"/>
      <c r="CQ43" s="466" t="str">
        <f>IF('各会計、関係団体の財政状況及び健全化判断比率'!BS16="","",'各会計、関係団体の財政状況及び健全化判断比率'!BS16)</f>
        <v/>
      </c>
      <c r="CR43" s="466"/>
      <c r="CS43" s="466"/>
      <c r="CT43" s="466"/>
      <c r="CU43" s="466"/>
      <c r="CV43" s="466"/>
      <c r="CW43" s="466"/>
      <c r="CX43" s="466"/>
      <c r="CY43" s="466"/>
      <c r="CZ43" s="466"/>
      <c r="DA43" s="466"/>
      <c r="DB43" s="466"/>
      <c r="DC43" s="466"/>
      <c r="DD43" s="466"/>
      <c r="DE43" s="466"/>
      <c r="DG43" s="467" t="str">
        <f>IF('各会計、関係団体の財政状況及び健全化判断比率'!BR16="","",'各会計、関係団体の財政状況及び健全化判断比率'!BR16)</f>
        <v/>
      </c>
      <c r="DH43" s="46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294</v>
      </c>
      <c r="E46" s="468" t="s">
        <v>296</v>
      </c>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c r="AG46" s="468"/>
      <c r="AH46" s="468"/>
      <c r="AI46" s="468"/>
      <c r="AJ46" s="468"/>
      <c r="AK46" s="468"/>
      <c r="AL46" s="468"/>
      <c r="AM46" s="468"/>
      <c r="AN46" s="468"/>
      <c r="AO46" s="468"/>
      <c r="AP46" s="468"/>
      <c r="AQ46" s="468"/>
      <c r="AR46" s="468"/>
      <c r="AS46" s="468"/>
      <c r="AT46" s="468"/>
      <c r="AU46" s="468"/>
      <c r="AV46" s="468"/>
      <c r="AW46" s="468"/>
      <c r="AX46" s="468"/>
      <c r="AY46" s="468"/>
      <c r="AZ46" s="468"/>
      <c r="BA46" s="468"/>
      <c r="BB46" s="468"/>
      <c r="BC46" s="468"/>
      <c r="BD46" s="468"/>
      <c r="BE46" s="468"/>
      <c r="BF46" s="468"/>
      <c r="BG46" s="468"/>
      <c r="BH46" s="468"/>
      <c r="BI46" s="468"/>
      <c r="BJ46" s="468"/>
      <c r="BK46" s="468"/>
      <c r="BL46" s="468"/>
      <c r="BM46" s="468"/>
      <c r="BN46" s="468"/>
      <c r="BO46" s="468"/>
      <c r="BP46" s="468"/>
      <c r="BQ46" s="468"/>
      <c r="BR46" s="468"/>
      <c r="BS46" s="468"/>
      <c r="BT46" s="468"/>
      <c r="BU46" s="468"/>
      <c r="BV46" s="468"/>
      <c r="BW46" s="468"/>
      <c r="BX46" s="468"/>
      <c r="BY46" s="468"/>
      <c r="BZ46" s="468"/>
      <c r="CA46" s="468"/>
      <c r="CB46" s="468"/>
      <c r="CC46" s="468"/>
      <c r="CD46" s="468"/>
      <c r="CE46" s="468"/>
      <c r="CF46" s="468"/>
      <c r="CG46" s="468"/>
      <c r="CH46" s="468"/>
      <c r="CI46" s="468"/>
      <c r="CJ46" s="468"/>
      <c r="CK46" s="468"/>
      <c r="CL46" s="468"/>
      <c r="CM46" s="468"/>
      <c r="CN46" s="468"/>
      <c r="CO46" s="468"/>
      <c r="CP46" s="468"/>
      <c r="CQ46" s="468"/>
      <c r="CR46" s="468"/>
      <c r="CS46" s="468"/>
      <c r="CT46" s="468"/>
      <c r="CU46" s="468"/>
      <c r="CV46" s="468"/>
      <c r="CW46" s="468"/>
      <c r="CX46" s="468"/>
      <c r="CY46" s="468"/>
      <c r="CZ46" s="468"/>
      <c r="DA46" s="468"/>
      <c r="DB46" s="468"/>
      <c r="DC46" s="468"/>
      <c r="DD46" s="468"/>
      <c r="DE46" s="468"/>
      <c r="DF46" s="468"/>
      <c r="DG46" s="468"/>
      <c r="DH46" s="468"/>
      <c r="DI46" s="468"/>
    </row>
    <row r="47" spans="1:113" x14ac:dyDescent="0.2">
      <c r="E47" s="468" t="s">
        <v>15</v>
      </c>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468"/>
      <c r="AN47" s="468"/>
      <c r="AO47" s="468"/>
      <c r="AP47" s="468"/>
      <c r="AQ47" s="468"/>
      <c r="AR47" s="468"/>
      <c r="AS47" s="468"/>
      <c r="AT47" s="468"/>
      <c r="AU47" s="468"/>
      <c r="AV47" s="468"/>
      <c r="AW47" s="468"/>
      <c r="AX47" s="468"/>
      <c r="AY47" s="468"/>
      <c r="AZ47" s="468"/>
      <c r="BA47" s="468"/>
      <c r="BB47" s="468"/>
      <c r="BC47" s="468"/>
      <c r="BD47" s="468"/>
      <c r="BE47" s="468"/>
      <c r="BF47" s="468"/>
      <c r="BG47" s="468"/>
      <c r="BH47" s="468"/>
      <c r="BI47" s="468"/>
      <c r="BJ47" s="468"/>
      <c r="BK47" s="468"/>
      <c r="BL47" s="468"/>
      <c r="BM47" s="468"/>
      <c r="BN47" s="468"/>
      <c r="BO47" s="468"/>
      <c r="BP47" s="468"/>
      <c r="BQ47" s="468"/>
      <c r="BR47" s="468"/>
      <c r="BS47" s="468"/>
      <c r="BT47" s="468"/>
      <c r="BU47" s="468"/>
      <c r="BV47" s="468"/>
      <c r="BW47" s="468"/>
      <c r="BX47" s="468"/>
      <c r="BY47" s="468"/>
      <c r="BZ47" s="468"/>
      <c r="CA47" s="468"/>
      <c r="CB47" s="468"/>
      <c r="CC47" s="468"/>
      <c r="CD47" s="468"/>
      <c r="CE47" s="468"/>
      <c r="CF47" s="468"/>
      <c r="CG47" s="468"/>
      <c r="CH47" s="468"/>
      <c r="CI47" s="468"/>
      <c r="CJ47" s="468"/>
      <c r="CK47" s="468"/>
      <c r="CL47" s="468"/>
      <c r="CM47" s="468"/>
      <c r="CN47" s="468"/>
      <c r="CO47" s="468"/>
      <c r="CP47" s="468"/>
      <c r="CQ47" s="468"/>
      <c r="CR47" s="468"/>
      <c r="CS47" s="468"/>
      <c r="CT47" s="468"/>
      <c r="CU47" s="468"/>
      <c r="CV47" s="468"/>
      <c r="CW47" s="468"/>
      <c r="CX47" s="468"/>
      <c r="CY47" s="468"/>
      <c r="CZ47" s="468"/>
      <c r="DA47" s="468"/>
      <c r="DB47" s="468"/>
      <c r="DC47" s="468"/>
      <c r="DD47" s="468"/>
      <c r="DE47" s="468"/>
      <c r="DF47" s="468"/>
      <c r="DG47" s="468"/>
      <c r="DH47" s="468"/>
      <c r="DI47" s="468"/>
    </row>
    <row r="48" spans="1:113" x14ac:dyDescent="0.2">
      <c r="E48" s="468" t="s">
        <v>298</v>
      </c>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c r="AG48" s="468"/>
      <c r="AH48" s="468"/>
      <c r="AI48" s="468"/>
      <c r="AJ48" s="468"/>
      <c r="AK48" s="468"/>
      <c r="AL48" s="468"/>
      <c r="AM48" s="468"/>
      <c r="AN48" s="468"/>
      <c r="AO48" s="468"/>
      <c r="AP48" s="468"/>
      <c r="AQ48" s="468"/>
      <c r="AR48" s="468"/>
      <c r="AS48" s="468"/>
      <c r="AT48" s="468"/>
      <c r="AU48" s="468"/>
      <c r="AV48" s="468"/>
      <c r="AW48" s="468"/>
      <c r="AX48" s="468"/>
      <c r="AY48" s="468"/>
      <c r="AZ48" s="468"/>
      <c r="BA48" s="468"/>
      <c r="BB48" s="468"/>
      <c r="BC48" s="468"/>
      <c r="BD48" s="468"/>
      <c r="BE48" s="468"/>
      <c r="BF48" s="468"/>
      <c r="BG48" s="468"/>
      <c r="BH48" s="468"/>
      <c r="BI48" s="468"/>
      <c r="BJ48" s="468"/>
      <c r="BK48" s="468"/>
      <c r="BL48" s="468"/>
      <c r="BM48" s="468"/>
      <c r="BN48" s="468"/>
      <c r="BO48" s="468"/>
      <c r="BP48" s="468"/>
      <c r="BQ48" s="468"/>
      <c r="BR48" s="468"/>
      <c r="BS48" s="468"/>
      <c r="BT48" s="468"/>
      <c r="BU48" s="468"/>
      <c r="BV48" s="468"/>
      <c r="BW48" s="468"/>
      <c r="BX48" s="468"/>
      <c r="BY48" s="468"/>
      <c r="BZ48" s="468"/>
      <c r="CA48" s="468"/>
      <c r="CB48" s="468"/>
      <c r="CC48" s="468"/>
      <c r="CD48" s="468"/>
      <c r="CE48" s="468"/>
      <c r="CF48" s="468"/>
      <c r="CG48" s="468"/>
      <c r="CH48" s="468"/>
      <c r="CI48" s="468"/>
      <c r="CJ48" s="468"/>
      <c r="CK48" s="468"/>
      <c r="CL48" s="468"/>
      <c r="CM48" s="468"/>
      <c r="CN48" s="468"/>
      <c r="CO48" s="468"/>
      <c r="CP48" s="468"/>
      <c r="CQ48" s="468"/>
      <c r="CR48" s="468"/>
      <c r="CS48" s="468"/>
      <c r="CT48" s="468"/>
      <c r="CU48" s="468"/>
      <c r="CV48" s="468"/>
      <c r="CW48" s="468"/>
      <c r="CX48" s="468"/>
      <c r="CY48" s="468"/>
      <c r="CZ48" s="468"/>
      <c r="DA48" s="468"/>
      <c r="DB48" s="468"/>
      <c r="DC48" s="468"/>
      <c r="DD48" s="468"/>
      <c r="DE48" s="468"/>
      <c r="DF48" s="468"/>
      <c r="DG48" s="468"/>
      <c r="DH48" s="468"/>
      <c r="DI48" s="468"/>
    </row>
    <row r="49" spans="5:113" x14ac:dyDescent="0.2">
      <c r="E49" s="468" t="s">
        <v>300</v>
      </c>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c r="AG49" s="468"/>
      <c r="AH49" s="468"/>
      <c r="AI49" s="468"/>
      <c r="AJ49" s="468"/>
      <c r="AK49" s="468"/>
      <c r="AL49" s="468"/>
      <c r="AM49" s="468"/>
      <c r="AN49" s="468"/>
      <c r="AO49" s="468"/>
      <c r="AP49" s="468"/>
      <c r="AQ49" s="468"/>
      <c r="AR49" s="468"/>
      <c r="AS49" s="468"/>
      <c r="AT49" s="468"/>
      <c r="AU49" s="468"/>
      <c r="AV49" s="468"/>
      <c r="AW49" s="468"/>
      <c r="AX49" s="468"/>
      <c r="AY49" s="468"/>
      <c r="AZ49" s="468"/>
      <c r="BA49" s="468"/>
      <c r="BB49" s="468"/>
      <c r="BC49" s="468"/>
      <c r="BD49" s="468"/>
      <c r="BE49" s="468"/>
      <c r="BF49" s="468"/>
      <c r="BG49" s="468"/>
      <c r="BH49" s="468"/>
      <c r="BI49" s="468"/>
      <c r="BJ49" s="468"/>
      <c r="BK49" s="468"/>
      <c r="BL49" s="468"/>
      <c r="BM49" s="468"/>
      <c r="BN49" s="468"/>
      <c r="BO49" s="468"/>
      <c r="BP49" s="468"/>
      <c r="BQ49" s="468"/>
      <c r="BR49" s="468"/>
      <c r="BS49" s="468"/>
      <c r="BT49" s="468"/>
      <c r="BU49" s="468"/>
      <c r="BV49" s="468"/>
      <c r="BW49" s="468"/>
      <c r="BX49" s="468"/>
      <c r="BY49" s="468"/>
      <c r="BZ49" s="468"/>
      <c r="CA49" s="468"/>
      <c r="CB49" s="468"/>
      <c r="CC49" s="468"/>
      <c r="CD49" s="468"/>
      <c r="CE49" s="468"/>
      <c r="CF49" s="468"/>
      <c r="CG49" s="468"/>
      <c r="CH49" s="468"/>
      <c r="CI49" s="468"/>
      <c r="CJ49" s="468"/>
      <c r="CK49" s="468"/>
      <c r="CL49" s="468"/>
      <c r="CM49" s="468"/>
      <c r="CN49" s="468"/>
      <c r="CO49" s="468"/>
      <c r="CP49" s="468"/>
      <c r="CQ49" s="468"/>
      <c r="CR49" s="468"/>
      <c r="CS49" s="468"/>
      <c r="CT49" s="468"/>
      <c r="CU49" s="468"/>
      <c r="CV49" s="468"/>
      <c r="CW49" s="468"/>
      <c r="CX49" s="468"/>
      <c r="CY49" s="468"/>
      <c r="CZ49" s="468"/>
      <c r="DA49" s="468"/>
      <c r="DB49" s="468"/>
      <c r="DC49" s="468"/>
      <c r="DD49" s="468"/>
      <c r="DE49" s="468"/>
      <c r="DF49" s="468"/>
      <c r="DG49" s="468"/>
      <c r="DH49" s="468"/>
      <c r="DI49" s="468"/>
    </row>
    <row r="50" spans="5:113" x14ac:dyDescent="0.2">
      <c r="E50" s="468" t="s">
        <v>132</v>
      </c>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8"/>
      <c r="AH50" s="468"/>
      <c r="AI50" s="468"/>
      <c r="AJ50" s="468"/>
      <c r="AK50" s="468"/>
      <c r="AL50" s="468"/>
      <c r="AM50" s="468"/>
      <c r="AN50" s="468"/>
      <c r="AO50" s="468"/>
      <c r="AP50" s="468"/>
      <c r="AQ50" s="468"/>
      <c r="AR50" s="468"/>
      <c r="AS50" s="468"/>
      <c r="AT50" s="468"/>
      <c r="AU50" s="468"/>
      <c r="AV50" s="468"/>
      <c r="AW50" s="468"/>
      <c r="AX50" s="468"/>
      <c r="AY50" s="468"/>
      <c r="AZ50" s="468"/>
      <c r="BA50" s="468"/>
      <c r="BB50" s="468"/>
      <c r="BC50" s="468"/>
      <c r="BD50" s="468"/>
      <c r="BE50" s="468"/>
      <c r="BF50" s="468"/>
      <c r="BG50" s="468"/>
      <c r="BH50" s="468"/>
      <c r="BI50" s="468"/>
      <c r="BJ50" s="468"/>
      <c r="BK50" s="468"/>
      <c r="BL50" s="468"/>
      <c r="BM50" s="468"/>
      <c r="BN50" s="468"/>
      <c r="BO50" s="468"/>
      <c r="BP50" s="468"/>
      <c r="BQ50" s="468"/>
      <c r="BR50" s="468"/>
      <c r="BS50" s="468"/>
      <c r="BT50" s="468"/>
      <c r="BU50" s="468"/>
      <c r="BV50" s="468"/>
      <c r="BW50" s="468"/>
      <c r="BX50" s="468"/>
      <c r="BY50" s="468"/>
      <c r="BZ50" s="468"/>
      <c r="CA50" s="468"/>
      <c r="CB50" s="468"/>
      <c r="CC50" s="468"/>
      <c r="CD50" s="468"/>
      <c r="CE50" s="468"/>
      <c r="CF50" s="468"/>
      <c r="CG50" s="468"/>
      <c r="CH50" s="468"/>
      <c r="CI50" s="468"/>
      <c r="CJ50" s="468"/>
      <c r="CK50" s="468"/>
      <c r="CL50" s="468"/>
      <c r="CM50" s="468"/>
      <c r="CN50" s="468"/>
      <c r="CO50" s="468"/>
      <c r="CP50" s="468"/>
      <c r="CQ50" s="468"/>
      <c r="CR50" s="468"/>
      <c r="CS50" s="468"/>
      <c r="CT50" s="468"/>
      <c r="CU50" s="468"/>
      <c r="CV50" s="468"/>
      <c r="CW50" s="468"/>
      <c r="CX50" s="468"/>
      <c r="CY50" s="468"/>
      <c r="CZ50" s="468"/>
      <c r="DA50" s="468"/>
      <c r="DB50" s="468"/>
      <c r="DC50" s="468"/>
      <c r="DD50" s="468"/>
      <c r="DE50" s="468"/>
      <c r="DF50" s="468"/>
      <c r="DG50" s="468"/>
      <c r="DH50" s="468"/>
      <c r="DI50" s="468"/>
    </row>
    <row r="51" spans="5:113" x14ac:dyDescent="0.2">
      <c r="E51" s="468" t="s">
        <v>302</v>
      </c>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c r="AP51" s="468"/>
      <c r="AQ51" s="468"/>
      <c r="AR51" s="468"/>
      <c r="AS51" s="468"/>
      <c r="AT51" s="468"/>
      <c r="AU51" s="468"/>
      <c r="AV51" s="468"/>
      <c r="AW51" s="468"/>
      <c r="AX51" s="468"/>
      <c r="AY51" s="468"/>
      <c r="AZ51" s="468"/>
      <c r="BA51" s="468"/>
      <c r="BB51" s="468"/>
      <c r="BC51" s="468"/>
      <c r="BD51" s="468"/>
      <c r="BE51" s="468"/>
      <c r="BF51" s="468"/>
      <c r="BG51" s="468"/>
      <c r="BH51" s="468"/>
      <c r="BI51" s="468"/>
      <c r="BJ51" s="468"/>
      <c r="BK51" s="468"/>
      <c r="BL51" s="468"/>
      <c r="BM51" s="468"/>
      <c r="BN51" s="468"/>
      <c r="BO51" s="468"/>
      <c r="BP51" s="468"/>
      <c r="BQ51" s="468"/>
      <c r="BR51" s="468"/>
      <c r="BS51" s="468"/>
      <c r="BT51" s="468"/>
      <c r="BU51" s="468"/>
      <c r="BV51" s="468"/>
      <c r="BW51" s="468"/>
      <c r="BX51" s="468"/>
      <c r="BY51" s="468"/>
      <c r="BZ51" s="468"/>
      <c r="CA51" s="468"/>
      <c r="CB51" s="468"/>
      <c r="CC51" s="468"/>
      <c r="CD51" s="468"/>
      <c r="CE51" s="468"/>
      <c r="CF51" s="468"/>
      <c r="CG51" s="468"/>
      <c r="CH51" s="468"/>
      <c r="CI51" s="468"/>
      <c r="CJ51" s="468"/>
      <c r="CK51" s="468"/>
      <c r="CL51" s="468"/>
      <c r="CM51" s="468"/>
      <c r="CN51" s="468"/>
      <c r="CO51" s="468"/>
      <c r="CP51" s="468"/>
      <c r="CQ51" s="468"/>
      <c r="CR51" s="468"/>
      <c r="CS51" s="468"/>
      <c r="CT51" s="468"/>
      <c r="CU51" s="468"/>
      <c r="CV51" s="468"/>
      <c r="CW51" s="468"/>
      <c r="CX51" s="468"/>
      <c r="CY51" s="468"/>
      <c r="CZ51" s="468"/>
      <c r="DA51" s="468"/>
      <c r="DB51" s="468"/>
      <c r="DC51" s="468"/>
      <c r="DD51" s="468"/>
      <c r="DE51" s="468"/>
      <c r="DF51" s="468"/>
      <c r="DG51" s="468"/>
      <c r="DH51" s="468"/>
      <c r="DI51" s="468"/>
    </row>
    <row r="52" spans="5:113" x14ac:dyDescent="0.2">
      <c r="E52" s="468" t="s">
        <v>303</v>
      </c>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468"/>
      <c r="AM52" s="468"/>
      <c r="AN52" s="468"/>
      <c r="AO52" s="468"/>
      <c r="AP52" s="468"/>
      <c r="AQ52" s="468"/>
      <c r="AR52" s="468"/>
      <c r="AS52" s="468"/>
      <c r="AT52" s="468"/>
      <c r="AU52" s="468"/>
      <c r="AV52" s="468"/>
      <c r="AW52" s="468"/>
      <c r="AX52" s="468"/>
      <c r="AY52" s="468"/>
      <c r="AZ52" s="468"/>
      <c r="BA52" s="468"/>
      <c r="BB52" s="468"/>
      <c r="BC52" s="468"/>
      <c r="BD52" s="468"/>
      <c r="BE52" s="468"/>
      <c r="BF52" s="468"/>
      <c r="BG52" s="468"/>
      <c r="BH52" s="468"/>
      <c r="BI52" s="468"/>
      <c r="BJ52" s="468"/>
      <c r="BK52" s="468"/>
      <c r="BL52" s="468"/>
      <c r="BM52" s="468"/>
      <c r="BN52" s="468"/>
      <c r="BO52" s="468"/>
      <c r="BP52" s="468"/>
      <c r="BQ52" s="468"/>
      <c r="BR52" s="468"/>
      <c r="BS52" s="468"/>
      <c r="BT52" s="468"/>
      <c r="BU52" s="468"/>
      <c r="BV52" s="468"/>
      <c r="BW52" s="468"/>
      <c r="BX52" s="468"/>
      <c r="BY52" s="468"/>
      <c r="BZ52" s="468"/>
      <c r="CA52" s="468"/>
      <c r="CB52" s="468"/>
      <c r="CC52" s="468"/>
      <c r="CD52" s="468"/>
      <c r="CE52" s="468"/>
      <c r="CF52" s="468"/>
      <c r="CG52" s="468"/>
      <c r="CH52" s="468"/>
      <c r="CI52" s="468"/>
      <c r="CJ52" s="468"/>
      <c r="CK52" s="468"/>
      <c r="CL52" s="468"/>
      <c r="CM52" s="468"/>
      <c r="CN52" s="468"/>
      <c r="CO52" s="468"/>
      <c r="CP52" s="468"/>
      <c r="CQ52" s="468"/>
      <c r="CR52" s="468"/>
      <c r="CS52" s="468"/>
      <c r="CT52" s="468"/>
      <c r="CU52" s="468"/>
      <c r="CV52" s="468"/>
      <c r="CW52" s="468"/>
      <c r="CX52" s="468"/>
      <c r="CY52" s="468"/>
      <c r="CZ52" s="468"/>
      <c r="DA52" s="468"/>
      <c r="DB52" s="468"/>
      <c r="DC52" s="468"/>
      <c r="DD52" s="468"/>
      <c r="DE52" s="468"/>
      <c r="DF52" s="468"/>
      <c r="DG52" s="468"/>
      <c r="DH52" s="468"/>
      <c r="DI52" s="468"/>
    </row>
    <row r="53" spans="5:113" x14ac:dyDescent="0.2">
      <c r="E53" s="468" t="s">
        <v>305</v>
      </c>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row>
    <row r="54" spans="5:113" x14ac:dyDescent="0.2"/>
    <row r="55" spans="5:113" x14ac:dyDescent="0.2"/>
    <row r="56" spans="5:113" x14ac:dyDescent="0.2"/>
  </sheetData>
  <sheetProtection algorithmName="SHA-512" hashValue="VLdO4plMRlgvR/TNyh/TijA1KiktsKY3Ia/MOG6LnSNzL//IlhzSjfcSRRHQJBz0nTTfAvmIg4CTpoVIKlW38A==" saltValue="lVjqxBDpbDSLgUJKcKxRM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201</v>
      </c>
      <c r="DI1" s="549"/>
      <c r="DJ1" s="549"/>
      <c r="DK1" s="549"/>
      <c r="DL1" s="549"/>
      <c r="DM1" s="549"/>
      <c r="DN1" s="550"/>
      <c r="DO1" s="1"/>
      <c r="DP1" s="548" t="s">
        <v>307</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 customHeight="1" x14ac:dyDescent="0.2">
      <c r="B2" s="40" t="s">
        <v>257</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36" t="s">
        <v>309</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78</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86"/>
      <c r="CD3" s="336" t="s">
        <v>144</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86"/>
    </row>
    <row r="4" spans="2:143" ht="11.25" customHeight="1" x14ac:dyDescent="0.2">
      <c r="B4" s="336" t="s">
        <v>3</v>
      </c>
      <c r="C4" s="337"/>
      <c r="D4" s="337"/>
      <c r="E4" s="337"/>
      <c r="F4" s="337"/>
      <c r="G4" s="337"/>
      <c r="H4" s="337"/>
      <c r="I4" s="337"/>
      <c r="J4" s="337"/>
      <c r="K4" s="337"/>
      <c r="L4" s="337"/>
      <c r="M4" s="337"/>
      <c r="N4" s="337"/>
      <c r="O4" s="337"/>
      <c r="P4" s="337"/>
      <c r="Q4" s="386"/>
      <c r="R4" s="336" t="s">
        <v>175</v>
      </c>
      <c r="S4" s="337"/>
      <c r="T4" s="337"/>
      <c r="U4" s="337"/>
      <c r="V4" s="337"/>
      <c r="W4" s="337"/>
      <c r="X4" s="337"/>
      <c r="Y4" s="386"/>
      <c r="Z4" s="336" t="s">
        <v>310</v>
      </c>
      <c r="AA4" s="337"/>
      <c r="AB4" s="337"/>
      <c r="AC4" s="386"/>
      <c r="AD4" s="336" t="s">
        <v>312</v>
      </c>
      <c r="AE4" s="337"/>
      <c r="AF4" s="337"/>
      <c r="AG4" s="337"/>
      <c r="AH4" s="337"/>
      <c r="AI4" s="337"/>
      <c r="AJ4" s="337"/>
      <c r="AK4" s="386"/>
      <c r="AL4" s="336" t="s">
        <v>310</v>
      </c>
      <c r="AM4" s="337"/>
      <c r="AN4" s="337"/>
      <c r="AO4" s="386"/>
      <c r="AP4" s="551" t="s">
        <v>157</v>
      </c>
      <c r="AQ4" s="551"/>
      <c r="AR4" s="551"/>
      <c r="AS4" s="551"/>
      <c r="AT4" s="551"/>
      <c r="AU4" s="551"/>
      <c r="AV4" s="551"/>
      <c r="AW4" s="551"/>
      <c r="AX4" s="551"/>
      <c r="AY4" s="551"/>
      <c r="AZ4" s="551"/>
      <c r="BA4" s="551"/>
      <c r="BB4" s="551"/>
      <c r="BC4" s="551"/>
      <c r="BD4" s="551"/>
      <c r="BE4" s="551"/>
      <c r="BF4" s="551"/>
      <c r="BG4" s="551" t="s">
        <v>23</v>
      </c>
      <c r="BH4" s="551"/>
      <c r="BI4" s="551"/>
      <c r="BJ4" s="551"/>
      <c r="BK4" s="551"/>
      <c r="BL4" s="551"/>
      <c r="BM4" s="551"/>
      <c r="BN4" s="551"/>
      <c r="BO4" s="551" t="s">
        <v>310</v>
      </c>
      <c r="BP4" s="551"/>
      <c r="BQ4" s="551"/>
      <c r="BR4" s="551"/>
      <c r="BS4" s="551" t="s">
        <v>314</v>
      </c>
      <c r="BT4" s="551"/>
      <c r="BU4" s="551"/>
      <c r="BV4" s="551"/>
      <c r="BW4" s="551"/>
      <c r="BX4" s="551"/>
      <c r="BY4" s="551"/>
      <c r="BZ4" s="551"/>
      <c r="CA4" s="551"/>
      <c r="CB4" s="551"/>
      <c r="CD4" s="336" t="s">
        <v>316</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86"/>
    </row>
    <row r="5" spans="2:143" ht="11.25" customHeight="1" x14ac:dyDescent="0.2">
      <c r="B5" s="552" t="s">
        <v>73</v>
      </c>
      <c r="C5" s="553"/>
      <c r="D5" s="553"/>
      <c r="E5" s="553"/>
      <c r="F5" s="553"/>
      <c r="G5" s="553"/>
      <c r="H5" s="553"/>
      <c r="I5" s="553"/>
      <c r="J5" s="553"/>
      <c r="K5" s="553"/>
      <c r="L5" s="553"/>
      <c r="M5" s="553"/>
      <c r="N5" s="553"/>
      <c r="O5" s="553"/>
      <c r="P5" s="553"/>
      <c r="Q5" s="554"/>
      <c r="R5" s="555">
        <v>9249334</v>
      </c>
      <c r="S5" s="556"/>
      <c r="T5" s="556"/>
      <c r="U5" s="556"/>
      <c r="V5" s="556"/>
      <c r="W5" s="556"/>
      <c r="X5" s="556"/>
      <c r="Y5" s="557"/>
      <c r="Z5" s="558">
        <v>29.3</v>
      </c>
      <c r="AA5" s="558"/>
      <c r="AB5" s="558"/>
      <c r="AC5" s="558"/>
      <c r="AD5" s="559">
        <v>8885183</v>
      </c>
      <c r="AE5" s="559"/>
      <c r="AF5" s="559"/>
      <c r="AG5" s="559"/>
      <c r="AH5" s="559"/>
      <c r="AI5" s="559"/>
      <c r="AJ5" s="559"/>
      <c r="AK5" s="559"/>
      <c r="AL5" s="560">
        <v>52.5</v>
      </c>
      <c r="AM5" s="561"/>
      <c r="AN5" s="561"/>
      <c r="AO5" s="562"/>
      <c r="AP5" s="552" t="s">
        <v>178</v>
      </c>
      <c r="AQ5" s="553"/>
      <c r="AR5" s="553"/>
      <c r="AS5" s="553"/>
      <c r="AT5" s="553"/>
      <c r="AU5" s="553"/>
      <c r="AV5" s="553"/>
      <c r="AW5" s="553"/>
      <c r="AX5" s="553"/>
      <c r="AY5" s="553"/>
      <c r="AZ5" s="553"/>
      <c r="BA5" s="553"/>
      <c r="BB5" s="553"/>
      <c r="BC5" s="553"/>
      <c r="BD5" s="553"/>
      <c r="BE5" s="553"/>
      <c r="BF5" s="554"/>
      <c r="BG5" s="563">
        <v>8883166</v>
      </c>
      <c r="BH5" s="342"/>
      <c r="BI5" s="342"/>
      <c r="BJ5" s="342"/>
      <c r="BK5" s="342"/>
      <c r="BL5" s="342"/>
      <c r="BM5" s="342"/>
      <c r="BN5" s="564"/>
      <c r="BO5" s="565">
        <v>96</v>
      </c>
      <c r="BP5" s="565"/>
      <c r="BQ5" s="565"/>
      <c r="BR5" s="565"/>
      <c r="BS5" s="566">
        <v>192448</v>
      </c>
      <c r="BT5" s="566"/>
      <c r="BU5" s="566"/>
      <c r="BV5" s="566"/>
      <c r="BW5" s="566"/>
      <c r="BX5" s="566"/>
      <c r="BY5" s="566"/>
      <c r="BZ5" s="566"/>
      <c r="CA5" s="566"/>
      <c r="CB5" s="567"/>
      <c r="CD5" s="336" t="s">
        <v>157</v>
      </c>
      <c r="CE5" s="337"/>
      <c r="CF5" s="337"/>
      <c r="CG5" s="337"/>
      <c r="CH5" s="337"/>
      <c r="CI5" s="337"/>
      <c r="CJ5" s="337"/>
      <c r="CK5" s="337"/>
      <c r="CL5" s="337"/>
      <c r="CM5" s="337"/>
      <c r="CN5" s="337"/>
      <c r="CO5" s="337"/>
      <c r="CP5" s="337"/>
      <c r="CQ5" s="386"/>
      <c r="CR5" s="336" t="s">
        <v>318</v>
      </c>
      <c r="CS5" s="337"/>
      <c r="CT5" s="337"/>
      <c r="CU5" s="337"/>
      <c r="CV5" s="337"/>
      <c r="CW5" s="337"/>
      <c r="CX5" s="337"/>
      <c r="CY5" s="386"/>
      <c r="CZ5" s="336" t="s">
        <v>310</v>
      </c>
      <c r="DA5" s="337"/>
      <c r="DB5" s="337"/>
      <c r="DC5" s="386"/>
      <c r="DD5" s="336" t="s">
        <v>158</v>
      </c>
      <c r="DE5" s="337"/>
      <c r="DF5" s="337"/>
      <c r="DG5" s="337"/>
      <c r="DH5" s="337"/>
      <c r="DI5" s="337"/>
      <c r="DJ5" s="337"/>
      <c r="DK5" s="337"/>
      <c r="DL5" s="337"/>
      <c r="DM5" s="337"/>
      <c r="DN5" s="337"/>
      <c r="DO5" s="337"/>
      <c r="DP5" s="386"/>
      <c r="DQ5" s="336" t="s">
        <v>319</v>
      </c>
      <c r="DR5" s="337"/>
      <c r="DS5" s="337"/>
      <c r="DT5" s="337"/>
      <c r="DU5" s="337"/>
      <c r="DV5" s="337"/>
      <c r="DW5" s="337"/>
      <c r="DX5" s="337"/>
      <c r="DY5" s="337"/>
      <c r="DZ5" s="337"/>
      <c r="EA5" s="337"/>
      <c r="EB5" s="337"/>
      <c r="EC5" s="386"/>
    </row>
    <row r="6" spans="2:143" ht="11.25" customHeight="1" x14ac:dyDescent="0.2">
      <c r="B6" s="568" t="s">
        <v>212</v>
      </c>
      <c r="C6" s="468"/>
      <c r="D6" s="468"/>
      <c r="E6" s="468"/>
      <c r="F6" s="468"/>
      <c r="G6" s="468"/>
      <c r="H6" s="468"/>
      <c r="I6" s="468"/>
      <c r="J6" s="468"/>
      <c r="K6" s="468"/>
      <c r="L6" s="468"/>
      <c r="M6" s="468"/>
      <c r="N6" s="468"/>
      <c r="O6" s="468"/>
      <c r="P6" s="468"/>
      <c r="Q6" s="569"/>
      <c r="R6" s="563">
        <v>280552</v>
      </c>
      <c r="S6" s="342"/>
      <c r="T6" s="342"/>
      <c r="U6" s="342"/>
      <c r="V6" s="342"/>
      <c r="W6" s="342"/>
      <c r="X6" s="342"/>
      <c r="Y6" s="564"/>
      <c r="Z6" s="565">
        <v>0.9</v>
      </c>
      <c r="AA6" s="565"/>
      <c r="AB6" s="565"/>
      <c r="AC6" s="565"/>
      <c r="AD6" s="566">
        <v>280552</v>
      </c>
      <c r="AE6" s="566"/>
      <c r="AF6" s="566"/>
      <c r="AG6" s="566"/>
      <c r="AH6" s="566"/>
      <c r="AI6" s="566"/>
      <c r="AJ6" s="566"/>
      <c r="AK6" s="566"/>
      <c r="AL6" s="570">
        <v>1.7</v>
      </c>
      <c r="AM6" s="348"/>
      <c r="AN6" s="348"/>
      <c r="AO6" s="571"/>
      <c r="AP6" s="568" t="s">
        <v>321</v>
      </c>
      <c r="AQ6" s="468"/>
      <c r="AR6" s="468"/>
      <c r="AS6" s="468"/>
      <c r="AT6" s="468"/>
      <c r="AU6" s="468"/>
      <c r="AV6" s="468"/>
      <c r="AW6" s="468"/>
      <c r="AX6" s="468"/>
      <c r="AY6" s="468"/>
      <c r="AZ6" s="468"/>
      <c r="BA6" s="468"/>
      <c r="BB6" s="468"/>
      <c r="BC6" s="468"/>
      <c r="BD6" s="468"/>
      <c r="BE6" s="468"/>
      <c r="BF6" s="569"/>
      <c r="BG6" s="563">
        <v>8883166</v>
      </c>
      <c r="BH6" s="342"/>
      <c r="BI6" s="342"/>
      <c r="BJ6" s="342"/>
      <c r="BK6" s="342"/>
      <c r="BL6" s="342"/>
      <c r="BM6" s="342"/>
      <c r="BN6" s="564"/>
      <c r="BO6" s="565">
        <v>96</v>
      </c>
      <c r="BP6" s="565"/>
      <c r="BQ6" s="565"/>
      <c r="BR6" s="565"/>
      <c r="BS6" s="566">
        <v>192448</v>
      </c>
      <c r="BT6" s="566"/>
      <c r="BU6" s="566"/>
      <c r="BV6" s="566"/>
      <c r="BW6" s="566"/>
      <c r="BX6" s="566"/>
      <c r="BY6" s="566"/>
      <c r="BZ6" s="566"/>
      <c r="CA6" s="566"/>
      <c r="CB6" s="567"/>
      <c r="CD6" s="552" t="s">
        <v>189</v>
      </c>
      <c r="CE6" s="553"/>
      <c r="CF6" s="553"/>
      <c r="CG6" s="553"/>
      <c r="CH6" s="553"/>
      <c r="CI6" s="553"/>
      <c r="CJ6" s="553"/>
      <c r="CK6" s="553"/>
      <c r="CL6" s="553"/>
      <c r="CM6" s="553"/>
      <c r="CN6" s="553"/>
      <c r="CO6" s="553"/>
      <c r="CP6" s="553"/>
      <c r="CQ6" s="554"/>
      <c r="CR6" s="563">
        <v>224495</v>
      </c>
      <c r="CS6" s="342"/>
      <c r="CT6" s="342"/>
      <c r="CU6" s="342"/>
      <c r="CV6" s="342"/>
      <c r="CW6" s="342"/>
      <c r="CX6" s="342"/>
      <c r="CY6" s="564"/>
      <c r="CZ6" s="560">
        <v>0.7</v>
      </c>
      <c r="DA6" s="561"/>
      <c r="DB6" s="561"/>
      <c r="DC6" s="572"/>
      <c r="DD6" s="573" t="s">
        <v>33</v>
      </c>
      <c r="DE6" s="342"/>
      <c r="DF6" s="342"/>
      <c r="DG6" s="342"/>
      <c r="DH6" s="342"/>
      <c r="DI6" s="342"/>
      <c r="DJ6" s="342"/>
      <c r="DK6" s="342"/>
      <c r="DL6" s="342"/>
      <c r="DM6" s="342"/>
      <c r="DN6" s="342"/>
      <c r="DO6" s="342"/>
      <c r="DP6" s="564"/>
      <c r="DQ6" s="573">
        <v>224495</v>
      </c>
      <c r="DR6" s="342"/>
      <c r="DS6" s="342"/>
      <c r="DT6" s="342"/>
      <c r="DU6" s="342"/>
      <c r="DV6" s="342"/>
      <c r="DW6" s="342"/>
      <c r="DX6" s="342"/>
      <c r="DY6" s="342"/>
      <c r="DZ6" s="342"/>
      <c r="EA6" s="342"/>
      <c r="EB6" s="342"/>
      <c r="EC6" s="574"/>
    </row>
    <row r="7" spans="2:143" ht="11.25" customHeight="1" x14ac:dyDescent="0.2">
      <c r="B7" s="568" t="s">
        <v>261</v>
      </c>
      <c r="C7" s="468"/>
      <c r="D7" s="468"/>
      <c r="E7" s="468"/>
      <c r="F7" s="468"/>
      <c r="G7" s="468"/>
      <c r="H7" s="468"/>
      <c r="I7" s="468"/>
      <c r="J7" s="468"/>
      <c r="K7" s="468"/>
      <c r="L7" s="468"/>
      <c r="M7" s="468"/>
      <c r="N7" s="468"/>
      <c r="O7" s="468"/>
      <c r="P7" s="468"/>
      <c r="Q7" s="569"/>
      <c r="R7" s="563">
        <v>3287</v>
      </c>
      <c r="S7" s="342"/>
      <c r="T7" s="342"/>
      <c r="U7" s="342"/>
      <c r="V7" s="342"/>
      <c r="W7" s="342"/>
      <c r="X7" s="342"/>
      <c r="Y7" s="564"/>
      <c r="Z7" s="565">
        <v>0</v>
      </c>
      <c r="AA7" s="565"/>
      <c r="AB7" s="565"/>
      <c r="AC7" s="565"/>
      <c r="AD7" s="566">
        <v>3287</v>
      </c>
      <c r="AE7" s="566"/>
      <c r="AF7" s="566"/>
      <c r="AG7" s="566"/>
      <c r="AH7" s="566"/>
      <c r="AI7" s="566"/>
      <c r="AJ7" s="566"/>
      <c r="AK7" s="566"/>
      <c r="AL7" s="570">
        <v>0</v>
      </c>
      <c r="AM7" s="348"/>
      <c r="AN7" s="348"/>
      <c r="AO7" s="571"/>
      <c r="AP7" s="568" t="s">
        <v>323</v>
      </c>
      <c r="AQ7" s="468"/>
      <c r="AR7" s="468"/>
      <c r="AS7" s="468"/>
      <c r="AT7" s="468"/>
      <c r="AU7" s="468"/>
      <c r="AV7" s="468"/>
      <c r="AW7" s="468"/>
      <c r="AX7" s="468"/>
      <c r="AY7" s="468"/>
      <c r="AZ7" s="468"/>
      <c r="BA7" s="468"/>
      <c r="BB7" s="468"/>
      <c r="BC7" s="468"/>
      <c r="BD7" s="468"/>
      <c r="BE7" s="468"/>
      <c r="BF7" s="569"/>
      <c r="BG7" s="563">
        <v>3650379</v>
      </c>
      <c r="BH7" s="342"/>
      <c r="BI7" s="342"/>
      <c r="BJ7" s="342"/>
      <c r="BK7" s="342"/>
      <c r="BL7" s="342"/>
      <c r="BM7" s="342"/>
      <c r="BN7" s="564"/>
      <c r="BO7" s="565">
        <v>39.5</v>
      </c>
      <c r="BP7" s="565"/>
      <c r="BQ7" s="565"/>
      <c r="BR7" s="565"/>
      <c r="BS7" s="566">
        <v>192448</v>
      </c>
      <c r="BT7" s="566"/>
      <c r="BU7" s="566"/>
      <c r="BV7" s="566"/>
      <c r="BW7" s="566"/>
      <c r="BX7" s="566"/>
      <c r="BY7" s="566"/>
      <c r="BZ7" s="566"/>
      <c r="CA7" s="566"/>
      <c r="CB7" s="567"/>
      <c r="CD7" s="568" t="s">
        <v>206</v>
      </c>
      <c r="CE7" s="468"/>
      <c r="CF7" s="468"/>
      <c r="CG7" s="468"/>
      <c r="CH7" s="468"/>
      <c r="CI7" s="468"/>
      <c r="CJ7" s="468"/>
      <c r="CK7" s="468"/>
      <c r="CL7" s="468"/>
      <c r="CM7" s="468"/>
      <c r="CN7" s="468"/>
      <c r="CO7" s="468"/>
      <c r="CP7" s="468"/>
      <c r="CQ7" s="569"/>
      <c r="CR7" s="563">
        <v>4360671</v>
      </c>
      <c r="CS7" s="342"/>
      <c r="CT7" s="342"/>
      <c r="CU7" s="342"/>
      <c r="CV7" s="342"/>
      <c r="CW7" s="342"/>
      <c r="CX7" s="342"/>
      <c r="CY7" s="564"/>
      <c r="CZ7" s="565">
        <v>14.3</v>
      </c>
      <c r="DA7" s="565"/>
      <c r="DB7" s="565"/>
      <c r="DC7" s="565"/>
      <c r="DD7" s="573">
        <v>786084</v>
      </c>
      <c r="DE7" s="342"/>
      <c r="DF7" s="342"/>
      <c r="DG7" s="342"/>
      <c r="DH7" s="342"/>
      <c r="DI7" s="342"/>
      <c r="DJ7" s="342"/>
      <c r="DK7" s="342"/>
      <c r="DL7" s="342"/>
      <c r="DM7" s="342"/>
      <c r="DN7" s="342"/>
      <c r="DO7" s="342"/>
      <c r="DP7" s="564"/>
      <c r="DQ7" s="573">
        <v>3338929</v>
      </c>
      <c r="DR7" s="342"/>
      <c r="DS7" s="342"/>
      <c r="DT7" s="342"/>
      <c r="DU7" s="342"/>
      <c r="DV7" s="342"/>
      <c r="DW7" s="342"/>
      <c r="DX7" s="342"/>
      <c r="DY7" s="342"/>
      <c r="DZ7" s="342"/>
      <c r="EA7" s="342"/>
      <c r="EB7" s="342"/>
      <c r="EC7" s="574"/>
    </row>
    <row r="8" spans="2:143" ht="11.25" customHeight="1" x14ac:dyDescent="0.2">
      <c r="B8" s="568" t="s">
        <v>325</v>
      </c>
      <c r="C8" s="468"/>
      <c r="D8" s="468"/>
      <c r="E8" s="468"/>
      <c r="F8" s="468"/>
      <c r="G8" s="468"/>
      <c r="H8" s="468"/>
      <c r="I8" s="468"/>
      <c r="J8" s="468"/>
      <c r="K8" s="468"/>
      <c r="L8" s="468"/>
      <c r="M8" s="468"/>
      <c r="N8" s="468"/>
      <c r="O8" s="468"/>
      <c r="P8" s="468"/>
      <c r="Q8" s="569"/>
      <c r="R8" s="563">
        <v>65200</v>
      </c>
      <c r="S8" s="342"/>
      <c r="T8" s="342"/>
      <c r="U8" s="342"/>
      <c r="V8" s="342"/>
      <c r="W8" s="342"/>
      <c r="X8" s="342"/>
      <c r="Y8" s="564"/>
      <c r="Z8" s="565">
        <v>0.2</v>
      </c>
      <c r="AA8" s="565"/>
      <c r="AB8" s="565"/>
      <c r="AC8" s="565"/>
      <c r="AD8" s="566">
        <v>65200</v>
      </c>
      <c r="AE8" s="566"/>
      <c r="AF8" s="566"/>
      <c r="AG8" s="566"/>
      <c r="AH8" s="566"/>
      <c r="AI8" s="566"/>
      <c r="AJ8" s="566"/>
      <c r="AK8" s="566"/>
      <c r="AL8" s="570">
        <v>0.4</v>
      </c>
      <c r="AM8" s="348"/>
      <c r="AN8" s="348"/>
      <c r="AO8" s="571"/>
      <c r="AP8" s="568" t="s">
        <v>327</v>
      </c>
      <c r="AQ8" s="468"/>
      <c r="AR8" s="468"/>
      <c r="AS8" s="468"/>
      <c r="AT8" s="468"/>
      <c r="AU8" s="468"/>
      <c r="AV8" s="468"/>
      <c r="AW8" s="468"/>
      <c r="AX8" s="468"/>
      <c r="AY8" s="468"/>
      <c r="AZ8" s="468"/>
      <c r="BA8" s="468"/>
      <c r="BB8" s="468"/>
      <c r="BC8" s="468"/>
      <c r="BD8" s="468"/>
      <c r="BE8" s="468"/>
      <c r="BF8" s="569"/>
      <c r="BG8" s="563">
        <v>99473</v>
      </c>
      <c r="BH8" s="342"/>
      <c r="BI8" s="342"/>
      <c r="BJ8" s="342"/>
      <c r="BK8" s="342"/>
      <c r="BL8" s="342"/>
      <c r="BM8" s="342"/>
      <c r="BN8" s="564"/>
      <c r="BO8" s="565">
        <v>1.1000000000000001</v>
      </c>
      <c r="BP8" s="565"/>
      <c r="BQ8" s="565"/>
      <c r="BR8" s="565"/>
      <c r="BS8" s="566" t="s">
        <v>33</v>
      </c>
      <c r="BT8" s="566"/>
      <c r="BU8" s="566"/>
      <c r="BV8" s="566"/>
      <c r="BW8" s="566"/>
      <c r="BX8" s="566"/>
      <c r="BY8" s="566"/>
      <c r="BZ8" s="566"/>
      <c r="CA8" s="566"/>
      <c r="CB8" s="567"/>
      <c r="CD8" s="568" t="s">
        <v>328</v>
      </c>
      <c r="CE8" s="468"/>
      <c r="CF8" s="468"/>
      <c r="CG8" s="468"/>
      <c r="CH8" s="468"/>
      <c r="CI8" s="468"/>
      <c r="CJ8" s="468"/>
      <c r="CK8" s="468"/>
      <c r="CL8" s="468"/>
      <c r="CM8" s="468"/>
      <c r="CN8" s="468"/>
      <c r="CO8" s="468"/>
      <c r="CP8" s="468"/>
      <c r="CQ8" s="569"/>
      <c r="CR8" s="563">
        <v>11918976</v>
      </c>
      <c r="CS8" s="342"/>
      <c r="CT8" s="342"/>
      <c r="CU8" s="342"/>
      <c r="CV8" s="342"/>
      <c r="CW8" s="342"/>
      <c r="CX8" s="342"/>
      <c r="CY8" s="564"/>
      <c r="CZ8" s="565">
        <v>39.200000000000003</v>
      </c>
      <c r="DA8" s="565"/>
      <c r="DB8" s="565"/>
      <c r="DC8" s="565"/>
      <c r="DD8" s="573">
        <v>985213</v>
      </c>
      <c r="DE8" s="342"/>
      <c r="DF8" s="342"/>
      <c r="DG8" s="342"/>
      <c r="DH8" s="342"/>
      <c r="DI8" s="342"/>
      <c r="DJ8" s="342"/>
      <c r="DK8" s="342"/>
      <c r="DL8" s="342"/>
      <c r="DM8" s="342"/>
      <c r="DN8" s="342"/>
      <c r="DO8" s="342"/>
      <c r="DP8" s="564"/>
      <c r="DQ8" s="573">
        <v>5745073</v>
      </c>
      <c r="DR8" s="342"/>
      <c r="DS8" s="342"/>
      <c r="DT8" s="342"/>
      <c r="DU8" s="342"/>
      <c r="DV8" s="342"/>
      <c r="DW8" s="342"/>
      <c r="DX8" s="342"/>
      <c r="DY8" s="342"/>
      <c r="DZ8" s="342"/>
      <c r="EA8" s="342"/>
      <c r="EB8" s="342"/>
      <c r="EC8" s="574"/>
    </row>
    <row r="9" spans="2:143" ht="11.25" customHeight="1" x14ac:dyDescent="0.2">
      <c r="B9" s="568" t="s">
        <v>331</v>
      </c>
      <c r="C9" s="468"/>
      <c r="D9" s="468"/>
      <c r="E9" s="468"/>
      <c r="F9" s="468"/>
      <c r="G9" s="468"/>
      <c r="H9" s="468"/>
      <c r="I9" s="468"/>
      <c r="J9" s="468"/>
      <c r="K9" s="468"/>
      <c r="L9" s="468"/>
      <c r="M9" s="468"/>
      <c r="N9" s="468"/>
      <c r="O9" s="468"/>
      <c r="P9" s="468"/>
      <c r="Q9" s="569"/>
      <c r="R9" s="563">
        <v>87967</v>
      </c>
      <c r="S9" s="342"/>
      <c r="T9" s="342"/>
      <c r="U9" s="342"/>
      <c r="V9" s="342"/>
      <c r="W9" s="342"/>
      <c r="X9" s="342"/>
      <c r="Y9" s="564"/>
      <c r="Z9" s="565">
        <v>0.3</v>
      </c>
      <c r="AA9" s="565"/>
      <c r="AB9" s="565"/>
      <c r="AC9" s="565"/>
      <c r="AD9" s="566">
        <v>87967</v>
      </c>
      <c r="AE9" s="566"/>
      <c r="AF9" s="566"/>
      <c r="AG9" s="566"/>
      <c r="AH9" s="566"/>
      <c r="AI9" s="566"/>
      <c r="AJ9" s="566"/>
      <c r="AK9" s="566"/>
      <c r="AL9" s="570">
        <v>0.5</v>
      </c>
      <c r="AM9" s="348"/>
      <c r="AN9" s="348"/>
      <c r="AO9" s="571"/>
      <c r="AP9" s="568" t="s">
        <v>320</v>
      </c>
      <c r="AQ9" s="468"/>
      <c r="AR9" s="468"/>
      <c r="AS9" s="468"/>
      <c r="AT9" s="468"/>
      <c r="AU9" s="468"/>
      <c r="AV9" s="468"/>
      <c r="AW9" s="468"/>
      <c r="AX9" s="468"/>
      <c r="AY9" s="468"/>
      <c r="AZ9" s="468"/>
      <c r="BA9" s="468"/>
      <c r="BB9" s="468"/>
      <c r="BC9" s="468"/>
      <c r="BD9" s="468"/>
      <c r="BE9" s="468"/>
      <c r="BF9" s="569"/>
      <c r="BG9" s="563">
        <v>2778308</v>
      </c>
      <c r="BH9" s="342"/>
      <c r="BI9" s="342"/>
      <c r="BJ9" s="342"/>
      <c r="BK9" s="342"/>
      <c r="BL9" s="342"/>
      <c r="BM9" s="342"/>
      <c r="BN9" s="564"/>
      <c r="BO9" s="565">
        <v>30</v>
      </c>
      <c r="BP9" s="565"/>
      <c r="BQ9" s="565"/>
      <c r="BR9" s="565"/>
      <c r="BS9" s="566" t="s">
        <v>33</v>
      </c>
      <c r="BT9" s="566"/>
      <c r="BU9" s="566"/>
      <c r="BV9" s="566"/>
      <c r="BW9" s="566"/>
      <c r="BX9" s="566"/>
      <c r="BY9" s="566"/>
      <c r="BZ9" s="566"/>
      <c r="CA9" s="566"/>
      <c r="CB9" s="567"/>
      <c r="CD9" s="568" t="s">
        <v>182</v>
      </c>
      <c r="CE9" s="468"/>
      <c r="CF9" s="468"/>
      <c r="CG9" s="468"/>
      <c r="CH9" s="468"/>
      <c r="CI9" s="468"/>
      <c r="CJ9" s="468"/>
      <c r="CK9" s="468"/>
      <c r="CL9" s="468"/>
      <c r="CM9" s="468"/>
      <c r="CN9" s="468"/>
      <c r="CO9" s="468"/>
      <c r="CP9" s="468"/>
      <c r="CQ9" s="569"/>
      <c r="CR9" s="563">
        <v>3211837</v>
      </c>
      <c r="CS9" s="342"/>
      <c r="CT9" s="342"/>
      <c r="CU9" s="342"/>
      <c r="CV9" s="342"/>
      <c r="CW9" s="342"/>
      <c r="CX9" s="342"/>
      <c r="CY9" s="564"/>
      <c r="CZ9" s="565">
        <v>10.6</v>
      </c>
      <c r="DA9" s="565"/>
      <c r="DB9" s="565"/>
      <c r="DC9" s="565"/>
      <c r="DD9" s="573">
        <v>536389</v>
      </c>
      <c r="DE9" s="342"/>
      <c r="DF9" s="342"/>
      <c r="DG9" s="342"/>
      <c r="DH9" s="342"/>
      <c r="DI9" s="342"/>
      <c r="DJ9" s="342"/>
      <c r="DK9" s="342"/>
      <c r="DL9" s="342"/>
      <c r="DM9" s="342"/>
      <c r="DN9" s="342"/>
      <c r="DO9" s="342"/>
      <c r="DP9" s="564"/>
      <c r="DQ9" s="573">
        <v>2581003</v>
      </c>
      <c r="DR9" s="342"/>
      <c r="DS9" s="342"/>
      <c r="DT9" s="342"/>
      <c r="DU9" s="342"/>
      <c r="DV9" s="342"/>
      <c r="DW9" s="342"/>
      <c r="DX9" s="342"/>
      <c r="DY9" s="342"/>
      <c r="DZ9" s="342"/>
      <c r="EA9" s="342"/>
      <c r="EB9" s="342"/>
      <c r="EC9" s="574"/>
    </row>
    <row r="10" spans="2:143" ht="11.25" customHeight="1" x14ac:dyDescent="0.2">
      <c r="B10" s="568" t="s">
        <v>334</v>
      </c>
      <c r="C10" s="468"/>
      <c r="D10" s="468"/>
      <c r="E10" s="468"/>
      <c r="F10" s="468"/>
      <c r="G10" s="468"/>
      <c r="H10" s="468"/>
      <c r="I10" s="468"/>
      <c r="J10" s="468"/>
      <c r="K10" s="468"/>
      <c r="L10" s="468"/>
      <c r="M10" s="468"/>
      <c r="N10" s="468"/>
      <c r="O10" s="468"/>
      <c r="P10" s="468"/>
      <c r="Q10" s="569"/>
      <c r="R10" s="563" t="s">
        <v>33</v>
      </c>
      <c r="S10" s="342"/>
      <c r="T10" s="342"/>
      <c r="U10" s="342"/>
      <c r="V10" s="342"/>
      <c r="W10" s="342"/>
      <c r="X10" s="342"/>
      <c r="Y10" s="564"/>
      <c r="Z10" s="565" t="s">
        <v>33</v>
      </c>
      <c r="AA10" s="565"/>
      <c r="AB10" s="565"/>
      <c r="AC10" s="565"/>
      <c r="AD10" s="566" t="s">
        <v>33</v>
      </c>
      <c r="AE10" s="566"/>
      <c r="AF10" s="566"/>
      <c r="AG10" s="566"/>
      <c r="AH10" s="566"/>
      <c r="AI10" s="566"/>
      <c r="AJ10" s="566"/>
      <c r="AK10" s="566"/>
      <c r="AL10" s="570" t="s">
        <v>33</v>
      </c>
      <c r="AM10" s="348"/>
      <c r="AN10" s="348"/>
      <c r="AO10" s="571"/>
      <c r="AP10" s="568" t="s">
        <v>335</v>
      </c>
      <c r="AQ10" s="468"/>
      <c r="AR10" s="468"/>
      <c r="AS10" s="468"/>
      <c r="AT10" s="468"/>
      <c r="AU10" s="468"/>
      <c r="AV10" s="468"/>
      <c r="AW10" s="468"/>
      <c r="AX10" s="468"/>
      <c r="AY10" s="468"/>
      <c r="AZ10" s="468"/>
      <c r="BA10" s="468"/>
      <c r="BB10" s="468"/>
      <c r="BC10" s="468"/>
      <c r="BD10" s="468"/>
      <c r="BE10" s="468"/>
      <c r="BF10" s="569"/>
      <c r="BG10" s="563">
        <v>242323</v>
      </c>
      <c r="BH10" s="342"/>
      <c r="BI10" s="342"/>
      <c r="BJ10" s="342"/>
      <c r="BK10" s="342"/>
      <c r="BL10" s="342"/>
      <c r="BM10" s="342"/>
      <c r="BN10" s="564"/>
      <c r="BO10" s="565">
        <v>2.6</v>
      </c>
      <c r="BP10" s="565"/>
      <c r="BQ10" s="565"/>
      <c r="BR10" s="565"/>
      <c r="BS10" s="566">
        <v>40914</v>
      </c>
      <c r="BT10" s="566"/>
      <c r="BU10" s="566"/>
      <c r="BV10" s="566"/>
      <c r="BW10" s="566"/>
      <c r="BX10" s="566"/>
      <c r="BY10" s="566"/>
      <c r="BZ10" s="566"/>
      <c r="CA10" s="566"/>
      <c r="CB10" s="567"/>
      <c r="CD10" s="568" t="s">
        <v>337</v>
      </c>
      <c r="CE10" s="468"/>
      <c r="CF10" s="468"/>
      <c r="CG10" s="468"/>
      <c r="CH10" s="468"/>
      <c r="CI10" s="468"/>
      <c r="CJ10" s="468"/>
      <c r="CK10" s="468"/>
      <c r="CL10" s="468"/>
      <c r="CM10" s="468"/>
      <c r="CN10" s="468"/>
      <c r="CO10" s="468"/>
      <c r="CP10" s="468"/>
      <c r="CQ10" s="569"/>
      <c r="CR10" s="563">
        <v>6141</v>
      </c>
      <c r="CS10" s="342"/>
      <c r="CT10" s="342"/>
      <c r="CU10" s="342"/>
      <c r="CV10" s="342"/>
      <c r="CW10" s="342"/>
      <c r="CX10" s="342"/>
      <c r="CY10" s="564"/>
      <c r="CZ10" s="565">
        <v>0</v>
      </c>
      <c r="DA10" s="565"/>
      <c r="DB10" s="565"/>
      <c r="DC10" s="565"/>
      <c r="DD10" s="573" t="s">
        <v>33</v>
      </c>
      <c r="DE10" s="342"/>
      <c r="DF10" s="342"/>
      <c r="DG10" s="342"/>
      <c r="DH10" s="342"/>
      <c r="DI10" s="342"/>
      <c r="DJ10" s="342"/>
      <c r="DK10" s="342"/>
      <c r="DL10" s="342"/>
      <c r="DM10" s="342"/>
      <c r="DN10" s="342"/>
      <c r="DO10" s="342"/>
      <c r="DP10" s="564"/>
      <c r="DQ10" s="573">
        <v>3361</v>
      </c>
      <c r="DR10" s="342"/>
      <c r="DS10" s="342"/>
      <c r="DT10" s="342"/>
      <c r="DU10" s="342"/>
      <c r="DV10" s="342"/>
      <c r="DW10" s="342"/>
      <c r="DX10" s="342"/>
      <c r="DY10" s="342"/>
      <c r="DZ10" s="342"/>
      <c r="EA10" s="342"/>
      <c r="EB10" s="342"/>
      <c r="EC10" s="574"/>
    </row>
    <row r="11" spans="2:143" ht="11.25" customHeight="1" x14ac:dyDescent="0.2">
      <c r="B11" s="568" t="s">
        <v>339</v>
      </c>
      <c r="C11" s="468"/>
      <c r="D11" s="468"/>
      <c r="E11" s="468"/>
      <c r="F11" s="468"/>
      <c r="G11" s="468"/>
      <c r="H11" s="468"/>
      <c r="I11" s="468"/>
      <c r="J11" s="468"/>
      <c r="K11" s="468"/>
      <c r="L11" s="468"/>
      <c r="M11" s="468"/>
      <c r="N11" s="468"/>
      <c r="O11" s="468"/>
      <c r="P11" s="468"/>
      <c r="Q11" s="569"/>
      <c r="R11" s="563">
        <v>1658842</v>
      </c>
      <c r="S11" s="342"/>
      <c r="T11" s="342"/>
      <c r="U11" s="342"/>
      <c r="V11" s="342"/>
      <c r="W11" s="342"/>
      <c r="X11" s="342"/>
      <c r="Y11" s="564"/>
      <c r="Z11" s="570">
        <v>5.2</v>
      </c>
      <c r="AA11" s="348"/>
      <c r="AB11" s="348"/>
      <c r="AC11" s="575"/>
      <c r="AD11" s="573">
        <v>1658842</v>
      </c>
      <c r="AE11" s="342"/>
      <c r="AF11" s="342"/>
      <c r="AG11" s="342"/>
      <c r="AH11" s="342"/>
      <c r="AI11" s="342"/>
      <c r="AJ11" s="342"/>
      <c r="AK11" s="564"/>
      <c r="AL11" s="570">
        <v>9.8000000000000007</v>
      </c>
      <c r="AM11" s="348"/>
      <c r="AN11" s="348"/>
      <c r="AO11" s="571"/>
      <c r="AP11" s="568" t="s">
        <v>341</v>
      </c>
      <c r="AQ11" s="468"/>
      <c r="AR11" s="468"/>
      <c r="AS11" s="468"/>
      <c r="AT11" s="468"/>
      <c r="AU11" s="468"/>
      <c r="AV11" s="468"/>
      <c r="AW11" s="468"/>
      <c r="AX11" s="468"/>
      <c r="AY11" s="468"/>
      <c r="AZ11" s="468"/>
      <c r="BA11" s="468"/>
      <c r="BB11" s="468"/>
      <c r="BC11" s="468"/>
      <c r="BD11" s="468"/>
      <c r="BE11" s="468"/>
      <c r="BF11" s="569"/>
      <c r="BG11" s="563">
        <v>530275</v>
      </c>
      <c r="BH11" s="342"/>
      <c r="BI11" s="342"/>
      <c r="BJ11" s="342"/>
      <c r="BK11" s="342"/>
      <c r="BL11" s="342"/>
      <c r="BM11" s="342"/>
      <c r="BN11" s="564"/>
      <c r="BO11" s="565">
        <v>5.7</v>
      </c>
      <c r="BP11" s="565"/>
      <c r="BQ11" s="565"/>
      <c r="BR11" s="565"/>
      <c r="BS11" s="566">
        <v>151534</v>
      </c>
      <c r="BT11" s="566"/>
      <c r="BU11" s="566"/>
      <c r="BV11" s="566"/>
      <c r="BW11" s="566"/>
      <c r="BX11" s="566"/>
      <c r="BY11" s="566"/>
      <c r="BZ11" s="566"/>
      <c r="CA11" s="566"/>
      <c r="CB11" s="567"/>
      <c r="CD11" s="568" t="s">
        <v>344</v>
      </c>
      <c r="CE11" s="468"/>
      <c r="CF11" s="468"/>
      <c r="CG11" s="468"/>
      <c r="CH11" s="468"/>
      <c r="CI11" s="468"/>
      <c r="CJ11" s="468"/>
      <c r="CK11" s="468"/>
      <c r="CL11" s="468"/>
      <c r="CM11" s="468"/>
      <c r="CN11" s="468"/>
      <c r="CO11" s="468"/>
      <c r="CP11" s="468"/>
      <c r="CQ11" s="569"/>
      <c r="CR11" s="563">
        <v>595173</v>
      </c>
      <c r="CS11" s="342"/>
      <c r="CT11" s="342"/>
      <c r="CU11" s="342"/>
      <c r="CV11" s="342"/>
      <c r="CW11" s="342"/>
      <c r="CX11" s="342"/>
      <c r="CY11" s="564"/>
      <c r="CZ11" s="565">
        <v>2</v>
      </c>
      <c r="DA11" s="565"/>
      <c r="DB11" s="565"/>
      <c r="DC11" s="565"/>
      <c r="DD11" s="573">
        <v>276182</v>
      </c>
      <c r="DE11" s="342"/>
      <c r="DF11" s="342"/>
      <c r="DG11" s="342"/>
      <c r="DH11" s="342"/>
      <c r="DI11" s="342"/>
      <c r="DJ11" s="342"/>
      <c r="DK11" s="342"/>
      <c r="DL11" s="342"/>
      <c r="DM11" s="342"/>
      <c r="DN11" s="342"/>
      <c r="DO11" s="342"/>
      <c r="DP11" s="564"/>
      <c r="DQ11" s="573">
        <v>381567</v>
      </c>
      <c r="DR11" s="342"/>
      <c r="DS11" s="342"/>
      <c r="DT11" s="342"/>
      <c r="DU11" s="342"/>
      <c r="DV11" s="342"/>
      <c r="DW11" s="342"/>
      <c r="DX11" s="342"/>
      <c r="DY11" s="342"/>
      <c r="DZ11" s="342"/>
      <c r="EA11" s="342"/>
      <c r="EB11" s="342"/>
      <c r="EC11" s="574"/>
    </row>
    <row r="12" spans="2:143" ht="11.25" customHeight="1" x14ac:dyDescent="0.2">
      <c r="B12" s="568" t="s">
        <v>267</v>
      </c>
      <c r="C12" s="468"/>
      <c r="D12" s="468"/>
      <c r="E12" s="468"/>
      <c r="F12" s="468"/>
      <c r="G12" s="468"/>
      <c r="H12" s="468"/>
      <c r="I12" s="468"/>
      <c r="J12" s="468"/>
      <c r="K12" s="468"/>
      <c r="L12" s="468"/>
      <c r="M12" s="468"/>
      <c r="N12" s="468"/>
      <c r="O12" s="468"/>
      <c r="P12" s="468"/>
      <c r="Q12" s="569"/>
      <c r="R12" s="563">
        <v>92483</v>
      </c>
      <c r="S12" s="342"/>
      <c r="T12" s="342"/>
      <c r="U12" s="342"/>
      <c r="V12" s="342"/>
      <c r="W12" s="342"/>
      <c r="X12" s="342"/>
      <c r="Y12" s="564"/>
      <c r="Z12" s="565">
        <v>0.3</v>
      </c>
      <c r="AA12" s="565"/>
      <c r="AB12" s="565"/>
      <c r="AC12" s="565"/>
      <c r="AD12" s="566">
        <v>92483</v>
      </c>
      <c r="AE12" s="566"/>
      <c r="AF12" s="566"/>
      <c r="AG12" s="566"/>
      <c r="AH12" s="566"/>
      <c r="AI12" s="566"/>
      <c r="AJ12" s="566"/>
      <c r="AK12" s="566"/>
      <c r="AL12" s="570">
        <v>0.5</v>
      </c>
      <c r="AM12" s="348"/>
      <c r="AN12" s="348"/>
      <c r="AO12" s="571"/>
      <c r="AP12" s="568" t="s">
        <v>345</v>
      </c>
      <c r="AQ12" s="468"/>
      <c r="AR12" s="468"/>
      <c r="AS12" s="468"/>
      <c r="AT12" s="468"/>
      <c r="AU12" s="468"/>
      <c r="AV12" s="468"/>
      <c r="AW12" s="468"/>
      <c r="AX12" s="468"/>
      <c r="AY12" s="468"/>
      <c r="AZ12" s="468"/>
      <c r="BA12" s="468"/>
      <c r="BB12" s="468"/>
      <c r="BC12" s="468"/>
      <c r="BD12" s="468"/>
      <c r="BE12" s="468"/>
      <c r="BF12" s="569"/>
      <c r="BG12" s="563">
        <v>4522711</v>
      </c>
      <c r="BH12" s="342"/>
      <c r="BI12" s="342"/>
      <c r="BJ12" s="342"/>
      <c r="BK12" s="342"/>
      <c r="BL12" s="342"/>
      <c r="BM12" s="342"/>
      <c r="BN12" s="564"/>
      <c r="BO12" s="565">
        <v>48.9</v>
      </c>
      <c r="BP12" s="565"/>
      <c r="BQ12" s="565"/>
      <c r="BR12" s="565"/>
      <c r="BS12" s="566" t="s">
        <v>33</v>
      </c>
      <c r="BT12" s="566"/>
      <c r="BU12" s="566"/>
      <c r="BV12" s="566"/>
      <c r="BW12" s="566"/>
      <c r="BX12" s="566"/>
      <c r="BY12" s="566"/>
      <c r="BZ12" s="566"/>
      <c r="CA12" s="566"/>
      <c r="CB12" s="567"/>
      <c r="CD12" s="568" t="s">
        <v>348</v>
      </c>
      <c r="CE12" s="468"/>
      <c r="CF12" s="468"/>
      <c r="CG12" s="468"/>
      <c r="CH12" s="468"/>
      <c r="CI12" s="468"/>
      <c r="CJ12" s="468"/>
      <c r="CK12" s="468"/>
      <c r="CL12" s="468"/>
      <c r="CM12" s="468"/>
      <c r="CN12" s="468"/>
      <c r="CO12" s="468"/>
      <c r="CP12" s="468"/>
      <c r="CQ12" s="569"/>
      <c r="CR12" s="563">
        <v>395414</v>
      </c>
      <c r="CS12" s="342"/>
      <c r="CT12" s="342"/>
      <c r="CU12" s="342"/>
      <c r="CV12" s="342"/>
      <c r="CW12" s="342"/>
      <c r="CX12" s="342"/>
      <c r="CY12" s="564"/>
      <c r="CZ12" s="565">
        <v>1.3</v>
      </c>
      <c r="DA12" s="565"/>
      <c r="DB12" s="565"/>
      <c r="DC12" s="565"/>
      <c r="DD12" s="573">
        <v>27338</v>
      </c>
      <c r="DE12" s="342"/>
      <c r="DF12" s="342"/>
      <c r="DG12" s="342"/>
      <c r="DH12" s="342"/>
      <c r="DI12" s="342"/>
      <c r="DJ12" s="342"/>
      <c r="DK12" s="342"/>
      <c r="DL12" s="342"/>
      <c r="DM12" s="342"/>
      <c r="DN12" s="342"/>
      <c r="DO12" s="342"/>
      <c r="DP12" s="564"/>
      <c r="DQ12" s="573">
        <v>288186</v>
      </c>
      <c r="DR12" s="342"/>
      <c r="DS12" s="342"/>
      <c r="DT12" s="342"/>
      <c r="DU12" s="342"/>
      <c r="DV12" s="342"/>
      <c r="DW12" s="342"/>
      <c r="DX12" s="342"/>
      <c r="DY12" s="342"/>
      <c r="DZ12" s="342"/>
      <c r="EA12" s="342"/>
      <c r="EB12" s="342"/>
      <c r="EC12" s="574"/>
    </row>
    <row r="13" spans="2:143" ht="11.25" customHeight="1" x14ac:dyDescent="0.2">
      <c r="B13" s="568" t="s">
        <v>350</v>
      </c>
      <c r="C13" s="468"/>
      <c r="D13" s="468"/>
      <c r="E13" s="468"/>
      <c r="F13" s="468"/>
      <c r="G13" s="468"/>
      <c r="H13" s="468"/>
      <c r="I13" s="468"/>
      <c r="J13" s="468"/>
      <c r="K13" s="468"/>
      <c r="L13" s="468"/>
      <c r="M13" s="468"/>
      <c r="N13" s="468"/>
      <c r="O13" s="468"/>
      <c r="P13" s="468"/>
      <c r="Q13" s="569"/>
      <c r="R13" s="563" t="s">
        <v>33</v>
      </c>
      <c r="S13" s="342"/>
      <c r="T13" s="342"/>
      <c r="U13" s="342"/>
      <c r="V13" s="342"/>
      <c r="W13" s="342"/>
      <c r="X13" s="342"/>
      <c r="Y13" s="564"/>
      <c r="Z13" s="565" t="s">
        <v>33</v>
      </c>
      <c r="AA13" s="565"/>
      <c r="AB13" s="565"/>
      <c r="AC13" s="565"/>
      <c r="AD13" s="566" t="s">
        <v>33</v>
      </c>
      <c r="AE13" s="566"/>
      <c r="AF13" s="566"/>
      <c r="AG13" s="566"/>
      <c r="AH13" s="566"/>
      <c r="AI13" s="566"/>
      <c r="AJ13" s="566"/>
      <c r="AK13" s="566"/>
      <c r="AL13" s="570" t="s">
        <v>33</v>
      </c>
      <c r="AM13" s="348"/>
      <c r="AN13" s="348"/>
      <c r="AO13" s="571"/>
      <c r="AP13" s="568" t="s">
        <v>351</v>
      </c>
      <c r="AQ13" s="468"/>
      <c r="AR13" s="468"/>
      <c r="AS13" s="468"/>
      <c r="AT13" s="468"/>
      <c r="AU13" s="468"/>
      <c r="AV13" s="468"/>
      <c r="AW13" s="468"/>
      <c r="AX13" s="468"/>
      <c r="AY13" s="468"/>
      <c r="AZ13" s="468"/>
      <c r="BA13" s="468"/>
      <c r="BB13" s="468"/>
      <c r="BC13" s="468"/>
      <c r="BD13" s="468"/>
      <c r="BE13" s="468"/>
      <c r="BF13" s="569"/>
      <c r="BG13" s="563">
        <v>4507737</v>
      </c>
      <c r="BH13" s="342"/>
      <c r="BI13" s="342"/>
      <c r="BJ13" s="342"/>
      <c r="BK13" s="342"/>
      <c r="BL13" s="342"/>
      <c r="BM13" s="342"/>
      <c r="BN13" s="564"/>
      <c r="BO13" s="565">
        <v>48.7</v>
      </c>
      <c r="BP13" s="565"/>
      <c r="BQ13" s="565"/>
      <c r="BR13" s="565"/>
      <c r="BS13" s="566" t="s">
        <v>33</v>
      </c>
      <c r="BT13" s="566"/>
      <c r="BU13" s="566"/>
      <c r="BV13" s="566"/>
      <c r="BW13" s="566"/>
      <c r="BX13" s="566"/>
      <c r="BY13" s="566"/>
      <c r="BZ13" s="566"/>
      <c r="CA13" s="566"/>
      <c r="CB13" s="567"/>
      <c r="CD13" s="568" t="s">
        <v>353</v>
      </c>
      <c r="CE13" s="468"/>
      <c r="CF13" s="468"/>
      <c r="CG13" s="468"/>
      <c r="CH13" s="468"/>
      <c r="CI13" s="468"/>
      <c r="CJ13" s="468"/>
      <c r="CK13" s="468"/>
      <c r="CL13" s="468"/>
      <c r="CM13" s="468"/>
      <c r="CN13" s="468"/>
      <c r="CO13" s="468"/>
      <c r="CP13" s="468"/>
      <c r="CQ13" s="569"/>
      <c r="CR13" s="563">
        <v>2439621</v>
      </c>
      <c r="CS13" s="342"/>
      <c r="CT13" s="342"/>
      <c r="CU13" s="342"/>
      <c r="CV13" s="342"/>
      <c r="CW13" s="342"/>
      <c r="CX13" s="342"/>
      <c r="CY13" s="564"/>
      <c r="CZ13" s="565">
        <v>8</v>
      </c>
      <c r="DA13" s="565"/>
      <c r="DB13" s="565"/>
      <c r="DC13" s="565"/>
      <c r="DD13" s="573">
        <v>1413502</v>
      </c>
      <c r="DE13" s="342"/>
      <c r="DF13" s="342"/>
      <c r="DG13" s="342"/>
      <c r="DH13" s="342"/>
      <c r="DI13" s="342"/>
      <c r="DJ13" s="342"/>
      <c r="DK13" s="342"/>
      <c r="DL13" s="342"/>
      <c r="DM13" s="342"/>
      <c r="DN13" s="342"/>
      <c r="DO13" s="342"/>
      <c r="DP13" s="564"/>
      <c r="DQ13" s="573">
        <v>1498373</v>
      </c>
      <c r="DR13" s="342"/>
      <c r="DS13" s="342"/>
      <c r="DT13" s="342"/>
      <c r="DU13" s="342"/>
      <c r="DV13" s="342"/>
      <c r="DW13" s="342"/>
      <c r="DX13" s="342"/>
      <c r="DY13" s="342"/>
      <c r="DZ13" s="342"/>
      <c r="EA13" s="342"/>
      <c r="EB13" s="342"/>
      <c r="EC13" s="574"/>
    </row>
    <row r="14" spans="2:143" ht="11.25" customHeight="1" x14ac:dyDescent="0.2">
      <c r="B14" s="568" t="s">
        <v>306</v>
      </c>
      <c r="C14" s="468"/>
      <c r="D14" s="468"/>
      <c r="E14" s="468"/>
      <c r="F14" s="468"/>
      <c r="G14" s="468"/>
      <c r="H14" s="468"/>
      <c r="I14" s="468"/>
      <c r="J14" s="468"/>
      <c r="K14" s="468"/>
      <c r="L14" s="468"/>
      <c r="M14" s="468"/>
      <c r="N14" s="468"/>
      <c r="O14" s="468"/>
      <c r="P14" s="468"/>
      <c r="Q14" s="569"/>
      <c r="R14" s="563" t="s">
        <v>33</v>
      </c>
      <c r="S14" s="342"/>
      <c r="T14" s="342"/>
      <c r="U14" s="342"/>
      <c r="V14" s="342"/>
      <c r="W14" s="342"/>
      <c r="X14" s="342"/>
      <c r="Y14" s="564"/>
      <c r="Z14" s="565" t="s">
        <v>33</v>
      </c>
      <c r="AA14" s="565"/>
      <c r="AB14" s="565"/>
      <c r="AC14" s="565"/>
      <c r="AD14" s="566" t="s">
        <v>33</v>
      </c>
      <c r="AE14" s="566"/>
      <c r="AF14" s="566"/>
      <c r="AG14" s="566"/>
      <c r="AH14" s="566"/>
      <c r="AI14" s="566"/>
      <c r="AJ14" s="566"/>
      <c r="AK14" s="566"/>
      <c r="AL14" s="570" t="s">
        <v>33</v>
      </c>
      <c r="AM14" s="348"/>
      <c r="AN14" s="348"/>
      <c r="AO14" s="571"/>
      <c r="AP14" s="568" t="s">
        <v>355</v>
      </c>
      <c r="AQ14" s="468"/>
      <c r="AR14" s="468"/>
      <c r="AS14" s="468"/>
      <c r="AT14" s="468"/>
      <c r="AU14" s="468"/>
      <c r="AV14" s="468"/>
      <c r="AW14" s="468"/>
      <c r="AX14" s="468"/>
      <c r="AY14" s="468"/>
      <c r="AZ14" s="468"/>
      <c r="BA14" s="468"/>
      <c r="BB14" s="468"/>
      <c r="BC14" s="468"/>
      <c r="BD14" s="468"/>
      <c r="BE14" s="468"/>
      <c r="BF14" s="569"/>
      <c r="BG14" s="563">
        <v>252023</v>
      </c>
      <c r="BH14" s="342"/>
      <c r="BI14" s="342"/>
      <c r="BJ14" s="342"/>
      <c r="BK14" s="342"/>
      <c r="BL14" s="342"/>
      <c r="BM14" s="342"/>
      <c r="BN14" s="564"/>
      <c r="BO14" s="565">
        <v>2.7</v>
      </c>
      <c r="BP14" s="565"/>
      <c r="BQ14" s="565"/>
      <c r="BR14" s="565"/>
      <c r="BS14" s="566" t="s">
        <v>33</v>
      </c>
      <c r="BT14" s="566"/>
      <c r="BU14" s="566"/>
      <c r="BV14" s="566"/>
      <c r="BW14" s="566"/>
      <c r="BX14" s="566"/>
      <c r="BY14" s="566"/>
      <c r="BZ14" s="566"/>
      <c r="CA14" s="566"/>
      <c r="CB14" s="567"/>
      <c r="CD14" s="568" t="s">
        <v>356</v>
      </c>
      <c r="CE14" s="468"/>
      <c r="CF14" s="468"/>
      <c r="CG14" s="468"/>
      <c r="CH14" s="468"/>
      <c r="CI14" s="468"/>
      <c r="CJ14" s="468"/>
      <c r="CK14" s="468"/>
      <c r="CL14" s="468"/>
      <c r="CM14" s="468"/>
      <c r="CN14" s="468"/>
      <c r="CO14" s="468"/>
      <c r="CP14" s="468"/>
      <c r="CQ14" s="569"/>
      <c r="CR14" s="563">
        <v>925669</v>
      </c>
      <c r="CS14" s="342"/>
      <c r="CT14" s="342"/>
      <c r="CU14" s="342"/>
      <c r="CV14" s="342"/>
      <c r="CW14" s="342"/>
      <c r="CX14" s="342"/>
      <c r="CY14" s="564"/>
      <c r="CZ14" s="565">
        <v>3</v>
      </c>
      <c r="DA14" s="565"/>
      <c r="DB14" s="565"/>
      <c r="DC14" s="565"/>
      <c r="DD14" s="573">
        <v>59123</v>
      </c>
      <c r="DE14" s="342"/>
      <c r="DF14" s="342"/>
      <c r="DG14" s="342"/>
      <c r="DH14" s="342"/>
      <c r="DI14" s="342"/>
      <c r="DJ14" s="342"/>
      <c r="DK14" s="342"/>
      <c r="DL14" s="342"/>
      <c r="DM14" s="342"/>
      <c r="DN14" s="342"/>
      <c r="DO14" s="342"/>
      <c r="DP14" s="564"/>
      <c r="DQ14" s="573">
        <v>874141</v>
      </c>
      <c r="DR14" s="342"/>
      <c r="DS14" s="342"/>
      <c r="DT14" s="342"/>
      <c r="DU14" s="342"/>
      <c r="DV14" s="342"/>
      <c r="DW14" s="342"/>
      <c r="DX14" s="342"/>
      <c r="DY14" s="342"/>
      <c r="DZ14" s="342"/>
      <c r="EA14" s="342"/>
      <c r="EB14" s="342"/>
      <c r="EC14" s="574"/>
    </row>
    <row r="15" spans="2:143" ht="11.25" customHeight="1" x14ac:dyDescent="0.2">
      <c r="B15" s="568" t="s">
        <v>357</v>
      </c>
      <c r="C15" s="468"/>
      <c r="D15" s="468"/>
      <c r="E15" s="468"/>
      <c r="F15" s="468"/>
      <c r="G15" s="468"/>
      <c r="H15" s="468"/>
      <c r="I15" s="468"/>
      <c r="J15" s="468"/>
      <c r="K15" s="468"/>
      <c r="L15" s="468"/>
      <c r="M15" s="468"/>
      <c r="N15" s="468"/>
      <c r="O15" s="468"/>
      <c r="P15" s="468"/>
      <c r="Q15" s="569"/>
      <c r="R15" s="563">
        <v>36553</v>
      </c>
      <c r="S15" s="342"/>
      <c r="T15" s="342"/>
      <c r="U15" s="342"/>
      <c r="V15" s="342"/>
      <c r="W15" s="342"/>
      <c r="X15" s="342"/>
      <c r="Y15" s="564"/>
      <c r="Z15" s="565">
        <v>0.1</v>
      </c>
      <c r="AA15" s="565"/>
      <c r="AB15" s="565"/>
      <c r="AC15" s="565"/>
      <c r="AD15" s="566">
        <v>36553</v>
      </c>
      <c r="AE15" s="566"/>
      <c r="AF15" s="566"/>
      <c r="AG15" s="566"/>
      <c r="AH15" s="566"/>
      <c r="AI15" s="566"/>
      <c r="AJ15" s="566"/>
      <c r="AK15" s="566"/>
      <c r="AL15" s="570">
        <v>0.2</v>
      </c>
      <c r="AM15" s="348"/>
      <c r="AN15" s="348"/>
      <c r="AO15" s="571"/>
      <c r="AP15" s="568" t="s">
        <v>358</v>
      </c>
      <c r="AQ15" s="468"/>
      <c r="AR15" s="468"/>
      <c r="AS15" s="468"/>
      <c r="AT15" s="468"/>
      <c r="AU15" s="468"/>
      <c r="AV15" s="468"/>
      <c r="AW15" s="468"/>
      <c r="AX15" s="468"/>
      <c r="AY15" s="468"/>
      <c r="AZ15" s="468"/>
      <c r="BA15" s="468"/>
      <c r="BB15" s="468"/>
      <c r="BC15" s="468"/>
      <c r="BD15" s="468"/>
      <c r="BE15" s="468"/>
      <c r="BF15" s="569"/>
      <c r="BG15" s="563">
        <v>458053</v>
      </c>
      <c r="BH15" s="342"/>
      <c r="BI15" s="342"/>
      <c r="BJ15" s="342"/>
      <c r="BK15" s="342"/>
      <c r="BL15" s="342"/>
      <c r="BM15" s="342"/>
      <c r="BN15" s="564"/>
      <c r="BO15" s="565">
        <v>5</v>
      </c>
      <c r="BP15" s="565"/>
      <c r="BQ15" s="565"/>
      <c r="BR15" s="565"/>
      <c r="BS15" s="566" t="s">
        <v>33</v>
      </c>
      <c r="BT15" s="566"/>
      <c r="BU15" s="566"/>
      <c r="BV15" s="566"/>
      <c r="BW15" s="566"/>
      <c r="BX15" s="566"/>
      <c r="BY15" s="566"/>
      <c r="BZ15" s="566"/>
      <c r="CA15" s="566"/>
      <c r="CB15" s="567"/>
      <c r="CD15" s="568" t="s">
        <v>360</v>
      </c>
      <c r="CE15" s="468"/>
      <c r="CF15" s="468"/>
      <c r="CG15" s="468"/>
      <c r="CH15" s="468"/>
      <c r="CI15" s="468"/>
      <c r="CJ15" s="468"/>
      <c r="CK15" s="468"/>
      <c r="CL15" s="468"/>
      <c r="CM15" s="468"/>
      <c r="CN15" s="468"/>
      <c r="CO15" s="468"/>
      <c r="CP15" s="468"/>
      <c r="CQ15" s="569"/>
      <c r="CR15" s="563">
        <v>4117754</v>
      </c>
      <c r="CS15" s="342"/>
      <c r="CT15" s="342"/>
      <c r="CU15" s="342"/>
      <c r="CV15" s="342"/>
      <c r="CW15" s="342"/>
      <c r="CX15" s="342"/>
      <c r="CY15" s="564"/>
      <c r="CZ15" s="565">
        <v>13.5</v>
      </c>
      <c r="DA15" s="565"/>
      <c r="DB15" s="565"/>
      <c r="DC15" s="565"/>
      <c r="DD15" s="573">
        <v>1577548</v>
      </c>
      <c r="DE15" s="342"/>
      <c r="DF15" s="342"/>
      <c r="DG15" s="342"/>
      <c r="DH15" s="342"/>
      <c r="DI15" s="342"/>
      <c r="DJ15" s="342"/>
      <c r="DK15" s="342"/>
      <c r="DL15" s="342"/>
      <c r="DM15" s="342"/>
      <c r="DN15" s="342"/>
      <c r="DO15" s="342"/>
      <c r="DP15" s="564"/>
      <c r="DQ15" s="573">
        <v>2319123</v>
      </c>
      <c r="DR15" s="342"/>
      <c r="DS15" s="342"/>
      <c r="DT15" s="342"/>
      <c r="DU15" s="342"/>
      <c r="DV15" s="342"/>
      <c r="DW15" s="342"/>
      <c r="DX15" s="342"/>
      <c r="DY15" s="342"/>
      <c r="DZ15" s="342"/>
      <c r="EA15" s="342"/>
      <c r="EB15" s="342"/>
      <c r="EC15" s="574"/>
    </row>
    <row r="16" spans="2:143" ht="11.25" customHeight="1" x14ac:dyDescent="0.2">
      <c r="B16" s="568" t="s">
        <v>362</v>
      </c>
      <c r="C16" s="468"/>
      <c r="D16" s="468"/>
      <c r="E16" s="468"/>
      <c r="F16" s="468"/>
      <c r="G16" s="468"/>
      <c r="H16" s="468"/>
      <c r="I16" s="468"/>
      <c r="J16" s="468"/>
      <c r="K16" s="468"/>
      <c r="L16" s="468"/>
      <c r="M16" s="468"/>
      <c r="N16" s="468"/>
      <c r="O16" s="468"/>
      <c r="P16" s="468"/>
      <c r="Q16" s="569"/>
      <c r="R16" s="563">
        <v>176230</v>
      </c>
      <c r="S16" s="342"/>
      <c r="T16" s="342"/>
      <c r="U16" s="342"/>
      <c r="V16" s="342"/>
      <c r="W16" s="342"/>
      <c r="X16" s="342"/>
      <c r="Y16" s="564"/>
      <c r="Z16" s="565">
        <v>0.6</v>
      </c>
      <c r="AA16" s="565"/>
      <c r="AB16" s="565"/>
      <c r="AC16" s="565"/>
      <c r="AD16" s="566">
        <v>176230</v>
      </c>
      <c r="AE16" s="566"/>
      <c r="AF16" s="566"/>
      <c r="AG16" s="566"/>
      <c r="AH16" s="566"/>
      <c r="AI16" s="566"/>
      <c r="AJ16" s="566"/>
      <c r="AK16" s="566"/>
      <c r="AL16" s="570">
        <v>1</v>
      </c>
      <c r="AM16" s="348"/>
      <c r="AN16" s="348"/>
      <c r="AO16" s="571"/>
      <c r="AP16" s="568" t="s">
        <v>364</v>
      </c>
      <c r="AQ16" s="468"/>
      <c r="AR16" s="468"/>
      <c r="AS16" s="468"/>
      <c r="AT16" s="468"/>
      <c r="AU16" s="468"/>
      <c r="AV16" s="468"/>
      <c r="AW16" s="468"/>
      <c r="AX16" s="468"/>
      <c r="AY16" s="468"/>
      <c r="AZ16" s="468"/>
      <c r="BA16" s="468"/>
      <c r="BB16" s="468"/>
      <c r="BC16" s="468"/>
      <c r="BD16" s="468"/>
      <c r="BE16" s="468"/>
      <c r="BF16" s="569"/>
      <c r="BG16" s="563" t="s">
        <v>33</v>
      </c>
      <c r="BH16" s="342"/>
      <c r="BI16" s="342"/>
      <c r="BJ16" s="342"/>
      <c r="BK16" s="342"/>
      <c r="BL16" s="342"/>
      <c r="BM16" s="342"/>
      <c r="BN16" s="564"/>
      <c r="BO16" s="565" t="s">
        <v>33</v>
      </c>
      <c r="BP16" s="565"/>
      <c r="BQ16" s="565"/>
      <c r="BR16" s="565"/>
      <c r="BS16" s="566" t="s">
        <v>33</v>
      </c>
      <c r="BT16" s="566"/>
      <c r="BU16" s="566"/>
      <c r="BV16" s="566"/>
      <c r="BW16" s="566"/>
      <c r="BX16" s="566"/>
      <c r="BY16" s="566"/>
      <c r="BZ16" s="566"/>
      <c r="CA16" s="566"/>
      <c r="CB16" s="567"/>
      <c r="CD16" s="568" t="s">
        <v>329</v>
      </c>
      <c r="CE16" s="468"/>
      <c r="CF16" s="468"/>
      <c r="CG16" s="468"/>
      <c r="CH16" s="468"/>
      <c r="CI16" s="468"/>
      <c r="CJ16" s="468"/>
      <c r="CK16" s="468"/>
      <c r="CL16" s="468"/>
      <c r="CM16" s="468"/>
      <c r="CN16" s="468"/>
      <c r="CO16" s="468"/>
      <c r="CP16" s="468"/>
      <c r="CQ16" s="569"/>
      <c r="CR16" s="563" t="s">
        <v>33</v>
      </c>
      <c r="CS16" s="342"/>
      <c r="CT16" s="342"/>
      <c r="CU16" s="342"/>
      <c r="CV16" s="342"/>
      <c r="CW16" s="342"/>
      <c r="CX16" s="342"/>
      <c r="CY16" s="564"/>
      <c r="CZ16" s="565" t="s">
        <v>33</v>
      </c>
      <c r="DA16" s="565"/>
      <c r="DB16" s="565"/>
      <c r="DC16" s="565"/>
      <c r="DD16" s="573" t="s">
        <v>33</v>
      </c>
      <c r="DE16" s="342"/>
      <c r="DF16" s="342"/>
      <c r="DG16" s="342"/>
      <c r="DH16" s="342"/>
      <c r="DI16" s="342"/>
      <c r="DJ16" s="342"/>
      <c r="DK16" s="342"/>
      <c r="DL16" s="342"/>
      <c r="DM16" s="342"/>
      <c r="DN16" s="342"/>
      <c r="DO16" s="342"/>
      <c r="DP16" s="564"/>
      <c r="DQ16" s="573" t="s">
        <v>33</v>
      </c>
      <c r="DR16" s="342"/>
      <c r="DS16" s="342"/>
      <c r="DT16" s="342"/>
      <c r="DU16" s="342"/>
      <c r="DV16" s="342"/>
      <c r="DW16" s="342"/>
      <c r="DX16" s="342"/>
      <c r="DY16" s="342"/>
      <c r="DZ16" s="342"/>
      <c r="EA16" s="342"/>
      <c r="EB16" s="342"/>
      <c r="EC16" s="574"/>
    </row>
    <row r="17" spans="2:133" ht="11.25" customHeight="1" x14ac:dyDescent="0.2">
      <c r="B17" s="568" t="s">
        <v>365</v>
      </c>
      <c r="C17" s="468"/>
      <c r="D17" s="468"/>
      <c r="E17" s="468"/>
      <c r="F17" s="468"/>
      <c r="G17" s="468"/>
      <c r="H17" s="468"/>
      <c r="I17" s="468"/>
      <c r="J17" s="468"/>
      <c r="K17" s="468"/>
      <c r="L17" s="468"/>
      <c r="M17" s="468"/>
      <c r="N17" s="468"/>
      <c r="O17" s="468"/>
      <c r="P17" s="468"/>
      <c r="Q17" s="569"/>
      <c r="R17" s="563">
        <v>357467</v>
      </c>
      <c r="S17" s="342"/>
      <c r="T17" s="342"/>
      <c r="U17" s="342"/>
      <c r="V17" s="342"/>
      <c r="W17" s="342"/>
      <c r="X17" s="342"/>
      <c r="Y17" s="564"/>
      <c r="Z17" s="565">
        <v>1.1000000000000001</v>
      </c>
      <c r="AA17" s="565"/>
      <c r="AB17" s="565"/>
      <c r="AC17" s="565"/>
      <c r="AD17" s="566">
        <v>357467</v>
      </c>
      <c r="AE17" s="566"/>
      <c r="AF17" s="566"/>
      <c r="AG17" s="566"/>
      <c r="AH17" s="566"/>
      <c r="AI17" s="566"/>
      <c r="AJ17" s="566"/>
      <c r="AK17" s="566"/>
      <c r="AL17" s="570">
        <v>2.1</v>
      </c>
      <c r="AM17" s="348"/>
      <c r="AN17" s="348"/>
      <c r="AO17" s="571"/>
      <c r="AP17" s="568" t="s">
        <v>11</v>
      </c>
      <c r="AQ17" s="468"/>
      <c r="AR17" s="468"/>
      <c r="AS17" s="468"/>
      <c r="AT17" s="468"/>
      <c r="AU17" s="468"/>
      <c r="AV17" s="468"/>
      <c r="AW17" s="468"/>
      <c r="AX17" s="468"/>
      <c r="AY17" s="468"/>
      <c r="AZ17" s="468"/>
      <c r="BA17" s="468"/>
      <c r="BB17" s="468"/>
      <c r="BC17" s="468"/>
      <c r="BD17" s="468"/>
      <c r="BE17" s="468"/>
      <c r="BF17" s="569"/>
      <c r="BG17" s="563" t="s">
        <v>33</v>
      </c>
      <c r="BH17" s="342"/>
      <c r="BI17" s="342"/>
      <c r="BJ17" s="342"/>
      <c r="BK17" s="342"/>
      <c r="BL17" s="342"/>
      <c r="BM17" s="342"/>
      <c r="BN17" s="564"/>
      <c r="BO17" s="565" t="s">
        <v>33</v>
      </c>
      <c r="BP17" s="565"/>
      <c r="BQ17" s="565"/>
      <c r="BR17" s="565"/>
      <c r="BS17" s="566" t="s">
        <v>33</v>
      </c>
      <c r="BT17" s="566"/>
      <c r="BU17" s="566"/>
      <c r="BV17" s="566"/>
      <c r="BW17" s="566"/>
      <c r="BX17" s="566"/>
      <c r="BY17" s="566"/>
      <c r="BZ17" s="566"/>
      <c r="CA17" s="566"/>
      <c r="CB17" s="567"/>
      <c r="CD17" s="568" t="s">
        <v>61</v>
      </c>
      <c r="CE17" s="468"/>
      <c r="CF17" s="468"/>
      <c r="CG17" s="468"/>
      <c r="CH17" s="468"/>
      <c r="CI17" s="468"/>
      <c r="CJ17" s="468"/>
      <c r="CK17" s="468"/>
      <c r="CL17" s="468"/>
      <c r="CM17" s="468"/>
      <c r="CN17" s="468"/>
      <c r="CO17" s="468"/>
      <c r="CP17" s="468"/>
      <c r="CQ17" s="569"/>
      <c r="CR17" s="563">
        <v>2210268</v>
      </c>
      <c r="CS17" s="342"/>
      <c r="CT17" s="342"/>
      <c r="CU17" s="342"/>
      <c r="CV17" s="342"/>
      <c r="CW17" s="342"/>
      <c r="CX17" s="342"/>
      <c r="CY17" s="564"/>
      <c r="CZ17" s="565">
        <v>7.3</v>
      </c>
      <c r="DA17" s="565"/>
      <c r="DB17" s="565"/>
      <c r="DC17" s="565"/>
      <c r="DD17" s="573" t="s">
        <v>33</v>
      </c>
      <c r="DE17" s="342"/>
      <c r="DF17" s="342"/>
      <c r="DG17" s="342"/>
      <c r="DH17" s="342"/>
      <c r="DI17" s="342"/>
      <c r="DJ17" s="342"/>
      <c r="DK17" s="342"/>
      <c r="DL17" s="342"/>
      <c r="DM17" s="342"/>
      <c r="DN17" s="342"/>
      <c r="DO17" s="342"/>
      <c r="DP17" s="564"/>
      <c r="DQ17" s="573">
        <v>2209010</v>
      </c>
      <c r="DR17" s="342"/>
      <c r="DS17" s="342"/>
      <c r="DT17" s="342"/>
      <c r="DU17" s="342"/>
      <c r="DV17" s="342"/>
      <c r="DW17" s="342"/>
      <c r="DX17" s="342"/>
      <c r="DY17" s="342"/>
      <c r="DZ17" s="342"/>
      <c r="EA17" s="342"/>
      <c r="EB17" s="342"/>
      <c r="EC17" s="574"/>
    </row>
    <row r="18" spans="2:133" ht="11.25" customHeight="1" x14ac:dyDescent="0.2">
      <c r="B18" s="568" t="s">
        <v>367</v>
      </c>
      <c r="C18" s="468"/>
      <c r="D18" s="468"/>
      <c r="E18" s="468"/>
      <c r="F18" s="468"/>
      <c r="G18" s="468"/>
      <c r="H18" s="468"/>
      <c r="I18" s="468"/>
      <c r="J18" s="468"/>
      <c r="K18" s="468"/>
      <c r="L18" s="468"/>
      <c r="M18" s="468"/>
      <c r="N18" s="468"/>
      <c r="O18" s="468"/>
      <c r="P18" s="468"/>
      <c r="Q18" s="569"/>
      <c r="R18" s="563">
        <v>60583</v>
      </c>
      <c r="S18" s="342"/>
      <c r="T18" s="342"/>
      <c r="U18" s="342"/>
      <c r="V18" s="342"/>
      <c r="W18" s="342"/>
      <c r="X18" s="342"/>
      <c r="Y18" s="564"/>
      <c r="Z18" s="565">
        <v>0.2</v>
      </c>
      <c r="AA18" s="565"/>
      <c r="AB18" s="565"/>
      <c r="AC18" s="565"/>
      <c r="AD18" s="566">
        <v>60583</v>
      </c>
      <c r="AE18" s="566"/>
      <c r="AF18" s="566"/>
      <c r="AG18" s="566"/>
      <c r="AH18" s="566"/>
      <c r="AI18" s="566"/>
      <c r="AJ18" s="566"/>
      <c r="AK18" s="566"/>
      <c r="AL18" s="570">
        <v>0.4</v>
      </c>
      <c r="AM18" s="348"/>
      <c r="AN18" s="348"/>
      <c r="AO18" s="571"/>
      <c r="AP18" s="568" t="s">
        <v>45</v>
      </c>
      <c r="AQ18" s="468"/>
      <c r="AR18" s="468"/>
      <c r="AS18" s="468"/>
      <c r="AT18" s="468"/>
      <c r="AU18" s="468"/>
      <c r="AV18" s="468"/>
      <c r="AW18" s="468"/>
      <c r="AX18" s="468"/>
      <c r="AY18" s="468"/>
      <c r="AZ18" s="468"/>
      <c r="BA18" s="468"/>
      <c r="BB18" s="468"/>
      <c r="BC18" s="468"/>
      <c r="BD18" s="468"/>
      <c r="BE18" s="468"/>
      <c r="BF18" s="569"/>
      <c r="BG18" s="563" t="s">
        <v>33</v>
      </c>
      <c r="BH18" s="342"/>
      <c r="BI18" s="342"/>
      <c r="BJ18" s="342"/>
      <c r="BK18" s="342"/>
      <c r="BL18" s="342"/>
      <c r="BM18" s="342"/>
      <c r="BN18" s="564"/>
      <c r="BO18" s="565" t="s">
        <v>33</v>
      </c>
      <c r="BP18" s="565"/>
      <c r="BQ18" s="565"/>
      <c r="BR18" s="565"/>
      <c r="BS18" s="566" t="s">
        <v>33</v>
      </c>
      <c r="BT18" s="566"/>
      <c r="BU18" s="566"/>
      <c r="BV18" s="566"/>
      <c r="BW18" s="566"/>
      <c r="BX18" s="566"/>
      <c r="BY18" s="566"/>
      <c r="BZ18" s="566"/>
      <c r="CA18" s="566"/>
      <c r="CB18" s="567"/>
      <c r="CD18" s="568" t="s">
        <v>368</v>
      </c>
      <c r="CE18" s="468"/>
      <c r="CF18" s="468"/>
      <c r="CG18" s="468"/>
      <c r="CH18" s="468"/>
      <c r="CI18" s="468"/>
      <c r="CJ18" s="468"/>
      <c r="CK18" s="468"/>
      <c r="CL18" s="468"/>
      <c r="CM18" s="468"/>
      <c r="CN18" s="468"/>
      <c r="CO18" s="468"/>
      <c r="CP18" s="468"/>
      <c r="CQ18" s="569"/>
      <c r="CR18" s="563" t="s">
        <v>33</v>
      </c>
      <c r="CS18" s="342"/>
      <c r="CT18" s="342"/>
      <c r="CU18" s="342"/>
      <c r="CV18" s="342"/>
      <c r="CW18" s="342"/>
      <c r="CX18" s="342"/>
      <c r="CY18" s="564"/>
      <c r="CZ18" s="565" t="s">
        <v>33</v>
      </c>
      <c r="DA18" s="565"/>
      <c r="DB18" s="565"/>
      <c r="DC18" s="565"/>
      <c r="DD18" s="573" t="s">
        <v>33</v>
      </c>
      <c r="DE18" s="342"/>
      <c r="DF18" s="342"/>
      <c r="DG18" s="342"/>
      <c r="DH18" s="342"/>
      <c r="DI18" s="342"/>
      <c r="DJ18" s="342"/>
      <c r="DK18" s="342"/>
      <c r="DL18" s="342"/>
      <c r="DM18" s="342"/>
      <c r="DN18" s="342"/>
      <c r="DO18" s="342"/>
      <c r="DP18" s="564"/>
      <c r="DQ18" s="573" t="s">
        <v>33</v>
      </c>
      <c r="DR18" s="342"/>
      <c r="DS18" s="342"/>
      <c r="DT18" s="342"/>
      <c r="DU18" s="342"/>
      <c r="DV18" s="342"/>
      <c r="DW18" s="342"/>
      <c r="DX18" s="342"/>
      <c r="DY18" s="342"/>
      <c r="DZ18" s="342"/>
      <c r="EA18" s="342"/>
      <c r="EB18" s="342"/>
      <c r="EC18" s="574"/>
    </row>
    <row r="19" spans="2:133" ht="11.25" customHeight="1" x14ac:dyDescent="0.2">
      <c r="B19" s="568" t="s">
        <v>371</v>
      </c>
      <c r="C19" s="468"/>
      <c r="D19" s="468"/>
      <c r="E19" s="468"/>
      <c r="F19" s="468"/>
      <c r="G19" s="468"/>
      <c r="H19" s="468"/>
      <c r="I19" s="468"/>
      <c r="J19" s="468"/>
      <c r="K19" s="468"/>
      <c r="L19" s="468"/>
      <c r="M19" s="468"/>
      <c r="N19" s="468"/>
      <c r="O19" s="468"/>
      <c r="P19" s="468"/>
      <c r="Q19" s="569"/>
      <c r="R19" s="563">
        <v>271883</v>
      </c>
      <c r="S19" s="342"/>
      <c r="T19" s="342"/>
      <c r="U19" s="342"/>
      <c r="V19" s="342"/>
      <c r="W19" s="342"/>
      <c r="X19" s="342"/>
      <c r="Y19" s="564"/>
      <c r="Z19" s="565">
        <v>0.9</v>
      </c>
      <c r="AA19" s="565"/>
      <c r="AB19" s="565"/>
      <c r="AC19" s="565"/>
      <c r="AD19" s="566">
        <v>271883</v>
      </c>
      <c r="AE19" s="566"/>
      <c r="AF19" s="566"/>
      <c r="AG19" s="566"/>
      <c r="AH19" s="566"/>
      <c r="AI19" s="566"/>
      <c r="AJ19" s="566"/>
      <c r="AK19" s="566"/>
      <c r="AL19" s="570">
        <v>1.6</v>
      </c>
      <c r="AM19" s="348"/>
      <c r="AN19" s="348"/>
      <c r="AO19" s="571"/>
      <c r="AP19" s="568" t="s">
        <v>372</v>
      </c>
      <c r="AQ19" s="468"/>
      <c r="AR19" s="468"/>
      <c r="AS19" s="468"/>
      <c r="AT19" s="468"/>
      <c r="AU19" s="468"/>
      <c r="AV19" s="468"/>
      <c r="AW19" s="468"/>
      <c r="AX19" s="468"/>
      <c r="AY19" s="468"/>
      <c r="AZ19" s="468"/>
      <c r="BA19" s="468"/>
      <c r="BB19" s="468"/>
      <c r="BC19" s="468"/>
      <c r="BD19" s="468"/>
      <c r="BE19" s="468"/>
      <c r="BF19" s="569"/>
      <c r="BG19" s="563">
        <v>366168</v>
      </c>
      <c r="BH19" s="342"/>
      <c r="BI19" s="342"/>
      <c r="BJ19" s="342"/>
      <c r="BK19" s="342"/>
      <c r="BL19" s="342"/>
      <c r="BM19" s="342"/>
      <c r="BN19" s="564"/>
      <c r="BO19" s="565">
        <v>4</v>
      </c>
      <c r="BP19" s="565"/>
      <c r="BQ19" s="565"/>
      <c r="BR19" s="565"/>
      <c r="BS19" s="566" t="s">
        <v>33</v>
      </c>
      <c r="BT19" s="566"/>
      <c r="BU19" s="566"/>
      <c r="BV19" s="566"/>
      <c r="BW19" s="566"/>
      <c r="BX19" s="566"/>
      <c r="BY19" s="566"/>
      <c r="BZ19" s="566"/>
      <c r="CA19" s="566"/>
      <c r="CB19" s="567"/>
      <c r="CD19" s="568" t="s">
        <v>342</v>
      </c>
      <c r="CE19" s="468"/>
      <c r="CF19" s="468"/>
      <c r="CG19" s="468"/>
      <c r="CH19" s="468"/>
      <c r="CI19" s="468"/>
      <c r="CJ19" s="468"/>
      <c r="CK19" s="468"/>
      <c r="CL19" s="468"/>
      <c r="CM19" s="468"/>
      <c r="CN19" s="468"/>
      <c r="CO19" s="468"/>
      <c r="CP19" s="468"/>
      <c r="CQ19" s="569"/>
      <c r="CR19" s="563" t="s">
        <v>33</v>
      </c>
      <c r="CS19" s="342"/>
      <c r="CT19" s="342"/>
      <c r="CU19" s="342"/>
      <c r="CV19" s="342"/>
      <c r="CW19" s="342"/>
      <c r="CX19" s="342"/>
      <c r="CY19" s="564"/>
      <c r="CZ19" s="565" t="s">
        <v>33</v>
      </c>
      <c r="DA19" s="565"/>
      <c r="DB19" s="565"/>
      <c r="DC19" s="565"/>
      <c r="DD19" s="573" t="s">
        <v>33</v>
      </c>
      <c r="DE19" s="342"/>
      <c r="DF19" s="342"/>
      <c r="DG19" s="342"/>
      <c r="DH19" s="342"/>
      <c r="DI19" s="342"/>
      <c r="DJ19" s="342"/>
      <c r="DK19" s="342"/>
      <c r="DL19" s="342"/>
      <c r="DM19" s="342"/>
      <c r="DN19" s="342"/>
      <c r="DO19" s="342"/>
      <c r="DP19" s="564"/>
      <c r="DQ19" s="573" t="s">
        <v>33</v>
      </c>
      <c r="DR19" s="342"/>
      <c r="DS19" s="342"/>
      <c r="DT19" s="342"/>
      <c r="DU19" s="342"/>
      <c r="DV19" s="342"/>
      <c r="DW19" s="342"/>
      <c r="DX19" s="342"/>
      <c r="DY19" s="342"/>
      <c r="DZ19" s="342"/>
      <c r="EA19" s="342"/>
      <c r="EB19" s="342"/>
      <c r="EC19" s="574"/>
    </row>
    <row r="20" spans="2:133" ht="11.25" customHeight="1" x14ac:dyDescent="0.2">
      <c r="B20" s="576" t="s">
        <v>374</v>
      </c>
      <c r="C20" s="577"/>
      <c r="D20" s="577"/>
      <c r="E20" s="577"/>
      <c r="F20" s="577"/>
      <c r="G20" s="577"/>
      <c r="H20" s="577"/>
      <c r="I20" s="577"/>
      <c r="J20" s="577"/>
      <c r="K20" s="577"/>
      <c r="L20" s="577"/>
      <c r="M20" s="577"/>
      <c r="N20" s="577"/>
      <c r="O20" s="577"/>
      <c r="P20" s="577"/>
      <c r="Q20" s="578"/>
      <c r="R20" s="563">
        <v>25001</v>
      </c>
      <c r="S20" s="342"/>
      <c r="T20" s="342"/>
      <c r="U20" s="342"/>
      <c r="V20" s="342"/>
      <c r="W20" s="342"/>
      <c r="X20" s="342"/>
      <c r="Y20" s="564"/>
      <c r="Z20" s="565">
        <v>0.1</v>
      </c>
      <c r="AA20" s="565"/>
      <c r="AB20" s="565"/>
      <c r="AC20" s="565"/>
      <c r="AD20" s="566">
        <v>25001</v>
      </c>
      <c r="AE20" s="566"/>
      <c r="AF20" s="566"/>
      <c r="AG20" s="566"/>
      <c r="AH20" s="566"/>
      <c r="AI20" s="566"/>
      <c r="AJ20" s="566"/>
      <c r="AK20" s="566"/>
      <c r="AL20" s="570">
        <v>0.1</v>
      </c>
      <c r="AM20" s="348"/>
      <c r="AN20" s="348"/>
      <c r="AO20" s="571"/>
      <c r="AP20" s="568" t="s">
        <v>375</v>
      </c>
      <c r="AQ20" s="468"/>
      <c r="AR20" s="468"/>
      <c r="AS20" s="468"/>
      <c r="AT20" s="468"/>
      <c r="AU20" s="468"/>
      <c r="AV20" s="468"/>
      <c r="AW20" s="468"/>
      <c r="AX20" s="468"/>
      <c r="AY20" s="468"/>
      <c r="AZ20" s="468"/>
      <c r="BA20" s="468"/>
      <c r="BB20" s="468"/>
      <c r="BC20" s="468"/>
      <c r="BD20" s="468"/>
      <c r="BE20" s="468"/>
      <c r="BF20" s="569"/>
      <c r="BG20" s="563">
        <v>366168</v>
      </c>
      <c r="BH20" s="342"/>
      <c r="BI20" s="342"/>
      <c r="BJ20" s="342"/>
      <c r="BK20" s="342"/>
      <c r="BL20" s="342"/>
      <c r="BM20" s="342"/>
      <c r="BN20" s="564"/>
      <c r="BO20" s="565">
        <v>4</v>
      </c>
      <c r="BP20" s="565"/>
      <c r="BQ20" s="565"/>
      <c r="BR20" s="565"/>
      <c r="BS20" s="566" t="s">
        <v>33</v>
      </c>
      <c r="BT20" s="566"/>
      <c r="BU20" s="566"/>
      <c r="BV20" s="566"/>
      <c r="BW20" s="566"/>
      <c r="BX20" s="566"/>
      <c r="BY20" s="566"/>
      <c r="BZ20" s="566"/>
      <c r="CA20" s="566"/>
      <c r="CB20" s="567"/>
      <c r="CD20" s="568" t="s">
        <v>74</v>
      </c>
      <c r="CE20" s="468"/>
      <c r="CF20" s="468"/>
      <c r="CG20" s="468"/>
      <c r="CH20" s="468"/>
      <c r="CI20" s="468"/>
      <c r="CJ20" s="468"/>
      <c r="CK20" s="468"/>
      <c r="CL20" s="468"/>
      <c r="CM20" s="468"/>
      <c r="CN20" s="468"/>
      <c r="CO20" s="468"/>
      <c r="CP20" s="468"/>
      <c r="CQ20" s="569"/>
      <c r="CR20" s="563">
        <v>30406019</v>
      </c>
      <c r="CS20" s="342"/>
      <c r="CT20" s="342"/>
      <c r="CU20" s="342"/>
      <c r="CV20" s="342"/>
      <c r="CW20" s="342"/>
      <c r="CX20" s="342"/>
      <c r="CY20" s="564"/>
      <c r="CZ20" s="565">
        <v>100</v>
      </c>
      <c r="DA20" s="565"/>
      <c r="DB20" s="565"/>
      <c r="DC20" s="565"/>
      <c r="DD20" s="573">
        <v>5661379</v>
      </c>
      <c r="DE20" s="342"/>
      <c r="DF20" s="342"/>
      <c r="DG20" s="342"/>
      <c r="DH20" s="342"/>
      <c r="DI20" s="342"/>
      <c r="DJ20" s="342"/>
      <c r="DK20" s="342"/>
      <c r="DL20" s="342"/>
      <c r="DM20" s="342"/>
      <c r="DN20" s="342"/>
      <c r="DO20" s="342"/>
      <c r="DP20" s="564"/>
      <c r="DQ20" s="573">
        <v>19463261</v>
      </c>
      <c r="DR20" s="342"/>
      <c r="DS20" s="342"/>
      <c r="DT20" s="342"/>
      <c r="DU20" s="342"/>
      <c r="DV20" s="342"/>
      <c r="DW20" s="342"/>
      <c r="DX20" s="342"/>
      <c r="DY20" s="342"/>
      <c r="DZ20" s="342"/>
      <c r="EA20" s="342"/>
      <c r="EB20" s="342"/>
      <c r="EC20" s="574"/>
    </row>
    <row r="21" spans="2:133" ht="11.25" customHeight="1" x14ac:dyDescent="0.2">
      <c r="B21" s="568" t="s">
        <v>377</v>
      </c>
      <c r="C21" s="468"/>
      <c r="D21" s="468"/>
      <c r="E21" s="468"/>
      <c r="F21" s="468"/>
      <c r="G21" s="468"/>
      <c r="H21" s="468"/>
      <c r="I21" s="468"/>
      <c r="J21" s="468"/>
      <c r="K21" s="468"/>
      <c r="L21" s="468"/>
      <c r="M21" s="468"/>
      <c r="N21" s="468"/>
      <c r="O21" s="468"/>
      <c r="P21" s="468"/>
      <c r="Q21" s="569"/>
      <c r="R21" s="563">
        <v>6136430</v>
      </c>
      <c r="S21" s="342"/>
      <c r="T21" s="342"/>
      <c r="U21" s="342"/>
      <c r="V21" s="342"/>
      <c r="W21" s="342"/>
      <c r="X21" s="342"/>
      <c r="Y21" s="564"/>
      <c r="Z21" s="565">
        <v>19.399999999999999</v>
      </c>
      <c r="AA21" s="565"/>
      <c r="AB21" s="565"/>
      <c r="AC21" s="565"/>
      <c r="AD21" s="566">
        <v>5207620</v>
      </c>
      <c r="AE21" s="566"/>
      <c r="AF21" s="566"/>
      <c r="AG21" s="566"/>
      <c r="AH21" s="566"/>
      <c r="AI21" s="566"/>
      <c r="AJ21" s="566"/>
      <c r="AK21" s="566"/>
      <c r="AL21" s="570">
        <v>30.8</v>
      </c>
      <c r="AM21" s="348"/>
      <c r="AN21" s="348"/>
      <c r="AO21" s="571"/>
      <c r="AP21" s="568" t="s">
        <v>379</v>
      </c>
      <c r="AQ21" s="583"/>
      <c r="AR21" s="583"/>
      <c r="AS21" s="583"/>
      <c r="AT21" s="583"/>
      <c r="AU21" s="583"/>
      <c r="AV21" s="583"/>
      <c r="AW21" s="583"/>
      <c r="AX21" s="583"/>
      <c r="AY21" s="583"/>
      <c r="AZ21" s="583"/>
      <c r="BA21" s="583"/>
      <c r="BB21" s="583"/>
      <c r="BC21" s="583"/>
      <c r="BD21" s="583"/>
      <c r="BE21" s="583"/>
      <c r="BF21" s="584"/>
      <c r="BG21" s="563">
        <v>2017</v>
      </c>
      <c r="BH21" s="342"/>
      <c r="BI21" s="342"/>
      <c r="BJ21" s="342"/>
      <c r="BK21" s="342"/>
      <c r="BL21" s="342"/>
      <c r="BM21" s="342"/>
      <c r="BN21" s="564"/>
      <c r="BO21" s="565">
        <v>0</v>
      </c>
      <c r="BP21" s="565"/>
      <c r="BQ21" s="565"/>
      <c r="BR21" s="565"/>
      <c r="BS21" s="566" t="s">
        <v>33</v>
      </c>
      <c r="BT21" s="566"/>
      <c r="BU21" s="566"/>
      <c r="BV21" s="566"/>
      <c r="BW21" s="566"/>
      <c r="BX21" s="566"/>
      <c r="BY21" s="566"/>
      <c r="BZ21" s="566"/>
      <c r="CA21" s="566"/>
      <c r="CB21" s="567"/>
      <c r="CD21" s="585"/>
      <c r="CE21" s="586"/>
      <c r="CF21" s="586"/>
      <c r="CG21" s="586"/>
      <c r="CH21" s="586"/>
      <c r="CI21" s="586"/>
      <c r="CJ21" s="586"/>
      <c r="CK21" s="586"/>
      <c r="CL21" s="586"/>
      <c r="CM21" s="586"/>
      <c r="CN21" s="586"/>
      <c r="CO21" s="586"/>
      <c r="CP21" s="586"/>
      <c r="CQ21" s="587"/>
      <c r="CR21" s="588"/>
      <c r="CS21" s="580"/>
      <c r="CT21" s="580"/>
      <c r="CU21" s="580"/>
      <c r="CV21" s="580"/>
      <c r="CW21" s="580"/>
      <c r="CX21" s="580"/>
      <c r="CY21" s="581"/>
      <c r="CZ21" s="589"/>
      <c r="DA21" s="589"/>
      <c r="DB21" s="589"/>
      <c r="DC21" s="589"/>
      <c r="DD21" s="579"/>
      <c r="DE21" s="580"/>
      <c r="DF21" s="580"/>
      <c r="DG21" s="580"/>
      <c r="DH21" s="580"/>
      <c r="DI21" s="580"/>
      <c r="DJ21" s="580"/>
      <c r="DK21" s="580"/>
      <c r="DL21" s="580"/>
      <c r="DM21" s="580"/>
      <c r="DN21" s="580"/>
      <c r="DO21" s="580"/>
      <c r="DP21" s="581"/>
      <c r="DQ21" s="579"/>
      <c r="DR21" s="580"/>
      <c r="DS21" s="580"/>
      <c r="DT21" s="580"/>
      <c r="DU21" s="580"/>
      <c r="DV21" s="580"/>
      <c r="DW21" s="580"/>
      <c r="DX21" s="580"/>
      <c r="DY21" s="580"/>
      <c r="DZ21" s="580"/>
      <c r="EA21" s="580"/>
      <c r="EB21" s="580"/>
      <c r="EC21" s="582"/>
    </row>
    <row r="22" spans="2:133" ht="11.25" customHeight="1" x14ac:dyDescent="0.2">
      <c r="B22" s="568" t="s">
        <v>381</v>
      </c>
      <c r="C22" s="468"/>
      <c r="D22" s="468"/>
      <c r="E22" s="468"/>
      <c r="F22" s="468"/>
      <c r="G22" s="468"/>
      <c r="H22" s="468"/>
      <c r="I22" s="468"/>
      <c r="J22" s="468"/>
      <c r="K22" s="468"/>
      <c r="L22" s="468"/>
      <c r="M22" s="468"/>
      <c r="N22" s="468"/>
      <c r="O22" s="468"/>
      <c r="P22" s="468"/>
      <c r="Q22" s="569"/>
      <c r="R22" s="563">
        <v>5207620</v>
      </c>
      <c r="S22" s="342"/>
      <c r="T22" s="342"/>
      <c r="U22" s="342"/>
      <c r="V22" s="342"/>
      <c r="W22" s="342"/>
      <c r="X22" s="342"/>
      <c r="Y22" s="564"/>
      <c r="Z22" s="565">
        <v>16.5</v>
      </c>
      <c r="AA22" s="565"/>
      <c r="AB22" s="565"/>
      <c r="AC22" s="565"/>
      <c r="AD22" s="566">
        <v>5207620</v>
      </c>
      <c r="AE22" s="566"/>
      <c r="AF22" s="566"/>
      <c r="AG22" s="566"/>
      <c r="AH22" s="566"/>
      <c r="AI22" s="566"/>
      <c r="AJ22" s="566"/>
      <c r="AK22" s="566"/>
      <c r="AL22" s="570">
        <v>30.8</v>
      </c>
      <c r="AM22" s="348"/>
      <c r="AN22" s="348"/>
      <c r="AO22" s="571"/>
      <c r="AP22" s="568" t="s">
        <v>128</v>
      </c>
      <c r="AQ22" s="583"/>
      <c r="AR22" s="583"/>
      <c r="AS22" s="583"/>
      <c r="AT22" s="583"/>
      <c r="AU22" s="583"/>
      <c r="AV22" s="583"/>
      <c r="AW22" s="583"/>
      <c r="AX22" s="583"/>
      <c r="AY22" s="583"/>
      <c r="AZ22" s="583"/>
      <c r="BA22" s="583"/>
      <c r="BB22" s="583"/>
      <c r="BC22" s="583"/>
      <c r="BD22" s="583"/>
      <c r="BE22" s="583"/>
      <c r="BF22" s="584"/>
      <c r="BG22" s="563" t="s">
        <v>33</v>
      </c>
      <c r="BH22" s="342"/>
      <c r="BI22" s="342"/>
      <c r="BJ22" s="342"/>
      <c r="BK22" s="342"/>
      <c r="BL22" s="342"/>
      <c r="BM22" s="342"/>
      <c r="BN22" s="564"/>
      <c r="BO22" s="565" t="s">
        <v>33</v>
      </c>
      <c r="BP22" s="565"/>
      <c r="BQ22" s="565"/>
      <c r="BR22" s="565"/>
      <c r="BS22" s="566" t="s">
        <v>33</v>
      </c>
      <c r="BT22" s="566"/>
      <c r="BU22" s="566"/>
      <c r="BV22" s="566"/>
      <c r="BW22" s="566"/>
      <c r="BX22" s="566"/>
      <c r="BY22" s="566"/>
      <c r="BZ22" s="566"/>
      <c r="CA22" s="566"/>
      <c r="CB22" s="567"/>
      <c r="CD22" s="336" t="s">
        <v>382</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86"/>
    </row>
    <row r="23" spans="2:133" ht="11.25" customHeight="1" x14ac:dyDescent="0.2">
      <c r="B23" s="568" t="s">
        <v>384</v>
      </c>
      <c r="C23" s="468"/>
      <c r="D23" s="468"/>
      <c r="E23" s="468"/>
      <c r="F23" s="468"/>
      <c r="G23" s="468"/>
      <c r="H23" s="468"/>
      <c r="I23" s="468"/>
      <c r="J23" s="468"/>
      <c r="K23" s="468"/>
      <c r="L23" s="468"/>
      <c r="M23" s="468"/>
      <c r="N23" s="468"/>
      <c r="O23" s="468"/>
      <c r="P23" s="468"/>
      <c r="Q23" s="569"/>
      <c r="R23" s="563">
        <v>928810</v>
      </c>
      <c r="S23" s="342"/>
      <c r="T23" s="342"/>
      <c r="U23" s="342"/>
      <c r="V23" s="342"/>
      <c r="W23" s="342"/>
      <c r="X23" s="342"/>
      <c r="Y23" s="564"/>
      <c r="Z23" s="565">
        <v>2.9</v>
      </c>
      <c r="AA23" s="565"/>
      <c r="AB23" s="565"/>
      <c r="AC23" s="565"/>
      <c r="AD23" s="566" t="s">
        <v>33</v>
      </c>
      <c r="AE23" s="566"/>
      <c r="AF23" s="566"/>
      <c r="AG23" s="566"/>
      <c r="AH23" s="566"/>
      <c r="AI23" s="566"/>
      <c r="AJ23" s="566"/>
      <c r="AK23" s="566"/>
      <c r="AL23" s="570" t="s">
        <v>33</v>
      </c>
      <c r="AM23" s="348"/>
      <c r="AN23" s="348"/>
      <c r="AO23" s="571"/>
      <c r="AP23" s="568" t="s">
        <v>180</v>
      </c>
      <c r="AQ23" s="583"/>
      <c r="AR23" s="583"/>
      <c r="AS23" s="583"/>
      <c r="AT23" s="583"/>
      <c r="AU23" s="583"/>
      <c r="AV23" s="583"/>
      <c r="AW23" s="583"/>
      <c r="AX23" s="583"/>
      <c r="AY23" s="583"/>
      <c r="AZ23" s="583"/>
      <c r="BA23" s="583"/>
      <c r="BB23" s="583"/>
      <c r="BC23" s="583"/>
      <c r="BD23" s="583"/>
      <c r="BE23" s="583"/>
      <c r="BF23" s="584"/>
      <c r="BG23" s="563">
        <v>364151</v>
      </c>
      <c r="BH23" s="342"/>
      <c r="BI23" s="342"/>
      <c r="BJ23" s="342"/>
      <c r="BK23" s="342"/>
      <c r="BL23" s="342"/>
      <c r="BM23" s="342"/>
      <c r="BN23" s="564"/>
      <c r="BO23" s="565">
        <v>3.9</v>
      </c>
      <c r="BP23" s="565"/>
      <c r="BQ23" s="565"/>
      <c r="BR23" s="565"/>
      <c r="BS23" s="566" t="s">
        <v>33</v>
      </c>
      <c r="BT23" s="566"/>
      <c r="BU23" s="566"/>
      <c r="BV23" s="566"/>
      <c r="BW23" s="566"/>
      <c r="BX23" s="566"/>
      <c r="BY23" s="566"/>
      <c r="BZ23" s="566"/>
      <c r="CA23" s="566"/>
      <c r="CB23" s="567"/>
      <c r="CD23" s="336" t="s">
        <v>157</v>
      </c>
      <c r="CE23" s="337"/>
      <c r="CF23" s="337"/>
      <c r="CG23" s="337"/>
      <c r="CH23" s="337"/>
      <c r="CI23" s="337"/>
      <c r="CJ23" s="337"/>
      <c r="CK23" s="337"/>
      <c r="CL23" s="337"/>
      <c r="CM23" s="337"/>
      <c r="CN23" s="337"/>
      <c r="CO23" s="337"/>
      <c r="CP23" s="337"/>
      <c r="CQ23" s="386"/>
      <c r="CR23" s="336" t="s">
        <v>385</v>
      </c>
      <c r="CS23" s="337"/>
      <c r="CT23" s="337"/>
      <c r="CU23" s="337"/>
      <c r="CV23" s="337"/>
      <c r="CW23" s="337"/>
      <c r="CX23" s="337"/>
      <c r="CY23" s="386"/>
      <c r="CZ23" s="336" t="s">
        <v>387</v>
      </c>
      <c r="DA23" s="337"/>
      <c r="DB23" s="337"/>
      <c r="DC23" s="386"/>
      <c r="DD23" s="336" t="s">
        <v>389</v>
      </c>
      <c r="DE23" s="337"/>
      <c r="DF23" s="337"/>
      <c r="DG23" s="337"/>
      <c r="DH23" s="337"/>
      <c r="DI23" s="337"/>
      <c r="DJ23" s="337"/>
      <c r="DK23" s="386"/>
      <c r="DL23" s="590" t="s">
        <v>391</v>
      </c>
      <c r="DM23" s="591"/>
      <c r="DN23" s="591"/>
      <c r="DO23" s="591"/>
      <c r="DP23" s="591"/>
      <c r="DQ23" s="591"/>
      <c r="DR23" s="591"/>
      <c r="DS23" s="591"/>
      <c r="DT23" s="591"/>
      <c r="DU23" s="591"/>
      <c r="DV23" s="592"/>
      <c r="DW23" s="336" t="s">
        <v>392</v>
      </c>
      <c r="DX23" s="337"/>
      <c r="DY23" s="337"/>
      <c r="DZ23" s="337"/>
      <c r="EA23" s="337"/>
      <c r="EB23" s="337"/>
      <c r="EC23" s="386"/>
    </row>
    <row r="24" spans="2:133" ht="11.25" customHeight="1" x14ac:dyDescent="0.2">
      <c r="B24" s="568" t="s">
        <v>394</v>
      </c>
      <c r="C24" s="468"/>
      <c r="D24" s="468"/>
      <c r="E24" s="468"/>
      <c r="F24" s="468"/>
      <c r="G24" s="468"/>
      <c r="H24" s="468"/>
      <c r="I24" s="468"/>
      <c r="J24" s="468"/>
      <c r="K24" s="468"/>
      <c r="L24" s="468"/>
      <c r="M24" s="468"/>
      <c r="N24" s="468"/>
      <c r="O24" s="468"/>
      <c r="P24" s="468"/>
      <c r="Q24" s="569"/>
      <c r="R24" s="563" t="s">
        <v>33</v>
      </c>
      <c r="S24" s="342"/>
      <c r="T24" s="342"/>
      <c r="U24" s="342"/>
      <c r="V24" s="342"/>
      <c r="W24" s="342"/>
      <c r="X24" s="342"/>
      <c r="Y24" s="564"/>
      <c r="Z24" s="565" t="s">
        <v>33</v>
      </c>
      <c r="AA24" s="565"/>
      <c r="AB24" s="565"/>
      <c r="AC24" s="565"/>
      <c r="AD24" s="566" t="s">
        <v>33</v>
      </c>
      <c r="AE24" s="566"/>
      <c r="AF24" s="566"/>
      <c r="AG24" s="566"/>
      <c r="AH24" s="566"/>
      <c r="AI24" s="566"/>
      <c r="AJ24" s="566"/>
      <c r="AK24" s="566"/>
      <c r="AL24" s="570" t="s">
        <v>33</v>
      </c>
      <c r="AM24" s="348"/>
      <c r="AN24" s="348"/>
      <c r="AO24" s="571"/>
      <c r="AP24" s="568" t="s">
        <v>112</v>
      </c>
      <c r="AQ24" s="583"/>
      <c r="AR24" s="583"/>
      <c r="AS24" s="583"/>
      <c r="AT24" s="583"/>
      <c r="AU24" s="583"/>
      <c r="AV24" s="583"/>
      <c r="AW24" s="583"/>
      <c r="AX24" s="583"/>
      <c r="AY24" s="583"/>
      <c r="AZ24" s="583"/>
      <c r="BA24" s="583"/>
      <c r="BB24" s="583"/>
      <c r="BC24" s="583"/>
      <c r="BD24" s="583"/>
      <c r="BE24" s="583"/>
      <c r="BF24" s="584"/>
      <c r="BG24" s="563" t="s">
        <v>33</v>
      </c>
      <c r="BH24" s="342"/>
      <c r="BI24" s="342"/>
      <c r="BJ24" s="342"/>
      <c r="BK24" s="342"/>
      <c r="BL24" s="342"/>
      <c r="BM24" s="342"/>
      <c r="BN24" s="564"/>
      <c r="BO24" s="565" t="s">
        <v>33</v>
      </c>
      <c r="BP24" s="565"/>
      <c r="BQ24" s="565"/>
      <c r="BR24" s="565"/>
      <c r="BS24" s="566" t="s">
        <v>33</v>
      </c>
      <c r="BT24" s="566"/>
      <c r="BU24" s="566"/>
      <c r="BV24" s="566"/>
      <c r="BW24" s="566"/>
      <c r="BX24" s="566"/>
      <c r="BY24" s="566"/>
      <c r="BZ24" s="566"/>
      <c r="CA24" s="566"/>
      <c r="CB24" s="567"/>
      <c r="CD24" s="552" t="s">
        <v>395</v>
      </c>
      <c r="CE24" s="553"/>
      <c r="CF24" s="553"/>
      <c r="CG24" s="553"/>
      <c r="CH24" s="553"/>
      <c r="CI24" s="553"/>
      <c r="CJ24" s="553"/>
      <c r="CK24" s="553"/>
      <c r="CL24" s="553"/>
      <c r="CM24" s="553"/>
      <c r="CN24" s="553"/>
      <c r="CO24" s="553"/>
      <c r="CP24" s="553"/>
      <c r="CQ24" s="554"/>
      <c r="CR24" s="555">
        <v>13448966</v>
      </c>
      <c r="CS24" s="556"/>
      <c r="CT24" s="556"/>
      <c r="CU24" s="556"/>
      <c r="CV24" s="556"/>
      <c r="CW24" s="556"/>
      <c r="CX24" s="556"/>
      <c r="CY24" s="557"/>
      <c r="CZ24" s="560">
        <v>44.2</v>
      </c>
      <c r="DA24" s="561"/>
      <c r="DB24" s="561"/>
      <c r="DC24" s="572"/>
      <c r="DD24" s="593">
        <v>8576883</v>
      </c>
      <c r="DE24" s="556"/>
      <c r="DF24" s="556"/>
      <c r="DG24" s="556"/>
      <c r="DH24" s="556"/>
      <c r="DI24" s="556"/>
      <c r="DJ24" s="556"/>
      <c r="DK24" s="557"/>
      <c r="DL24" s="593">
        <v>7676879</v>
      </c>
      <c r="DM24" s="556"/>
      <c r="DN24" s="556"/>
      <c r="DO24" s="556"/>
      <c r="DP24" s="556"/>
      <c r="DQ24" s="556"/>
      <c r="DR24" s="556"/>
      <c r="DS24" s="556"/>
      <c r="DT24" s="556"/>
      <c r="DU24" s="556"/>
      <c r="DV24" s="557"/>
      <c r="DW24" s="560">
        <v>45.2</v>
      </c>
      <c r="DX24" s="561"/>
      <c r="DY24" s="561"/>
      <c r="DZ24" s="561"/>
      <c r="EA24" s="561"/>
      <c r="EB24" s="561"/>
      <c r="EC24" s="562"/>
    </row>
    <row r="25" spans="2:133" ht="11.25" customHeight="1" x14ac:dyDescent="0.2">
      <c r="B25" s="568" t="s">
        <v>72</v>
      </c>
      <c r="C25" s="468"/>
      <c r="D25" s="468"/>
      <c r="E25" s="468"/>
      <c r="F25" s="468"/>
      <c r="G25" s="468"/>
      <c r="H25" s="468"/>
      <c r="I25" s="468"/>
      <c r="J25" s="468"/>
      <c r="K25" s="468"/>
      <c r="L25" s="468"/>
      <c r="M25" s="468"/>
      <c r="N25" s="468"/>
      <c r="O25" s="468"/>
      <c r="P25" s="468"/>
      <c r="Q25" s="569"/>
      <c r="R25" s="563">
        <v>18144345</v>
      </c>
      <c r="S25" s="342"/>
      <c r="T25" s="342"/>
      <c r="U25" s="342"/>
      <c r="V25" s="342"/>
      <c r="W25" s="342"/>
      <c r="X25" s="342"/>
      <c r="Y25" s="564"/>
      <c r="Z25" s="565">
        <v>57.4</v>
      </c>
      <c r="AA25" s="565"/>
      <c r="AB25" s="565"/>
      <c r="AC25" s="565"/>
      <c r="AD25" s="566">
        <v>16851384</v>
      </c>
      <c r="AE25" s="566"/>
      <c r="AF25" s="566"/>
      <c r="AG25" s="566"/>
      <c r="AH25" s="566"/>
      <c r="AI25" s="566"/>
      <c r="AJ25" s="566"/>
      <c r="AK25" s="566"/>
      <c r="AL25" s="570">
        <v>99.6</v>
      </c>
      <c r="AM25" s="348"/>
      <c r="AN25" s="348"/>
      <c r="AO25" s="571"/>
      <c r="AP25" s="568" t="s">
        <v>396</v>
      </c>
      <c r="AQ25" s="583"/>
      <c r="AR25" s="583"/>
      <c r="AS25" s="583"/>
      <c r="AT25" s="583"/>
      <c r="AU25" s="583"/>
      <c r="AV25" s="583"/>
      <c r="AW25" s="583"/>
      <c r="AX25" s="583"/>
      <c r="AY25" s="583"/>
      <c r="AZ25" s="583"/>
      <c r="BA25" s="583"/>
      <c r="BB25" s="583"/>
      <c r="BC25" s="583"/>
      <c r="BD25" s="583"/>
      <c r="BE25" s="583"/>
      <c r="BF25" s="584"/>
      <c r="BG25" s="563" t="s">
        <v>33</v>
      </c>
      <c r="BH25" s="342"/>
      <c r="BI25" s="342"/>
      <c r="BJ25" s="342"/>
      <c r="BK25" s="342"/>
      <c r="BL25" s="342"/>
      <c r="BM25" s="342"/>
      <c r="BN25" s="564"/>
      <c r="BO25" s="565" t="s">
        <v>33</v>
      </c>
      <c r="BP25" s="565"/>
      <c r="BQ25" s="565"/>
      <c r="BR25" s="565"/>
      <c r="BS25" s="566" t="s">
        <v>33</v>
      </c>
      <c r="BT25" s="566"/>
      <c r="BU25" s="566"/>
      <c r="BV25" s="566"/>
      <c r="BW25" s="566"/>
      <c r="BX25" s="566"/>
      <c r="BY25" s="566"/>
      <c r="BZ25" s="566"/>
      <c r="CA25" s="566"/>
      <c r="CB25" s="567"/>
      <c r="CD25" s="568" t="s">
        <v>241</v>
      </c>
      <c r="CE25" s="468"/>
      <c r="CF25" s="468"/>
      <c r="CG25" s="468"/>
      <c r="CH25" s="468"/>
      <c r="CI25" s="468"/>
      <c r="CJ25" s="468"/>
      <c r="CK25" s="468"/>
      <c r="CL25" s="468"/>
      <c r="CM25" s="468"/>
      <c r="CN25" s="468"/>
      <c r="CO25" s="468"/>
      <c r="CP25" s="468"/>
      <c r="CQ25" s="569"/>
      <c r="CR25" s="563">
        <v>3696581</v>
      </c>
      <c r="CS25" s="594"/>
      <c r="CT25" s="594"/>
      <c r="CU25" s="594"/>
      <c r="CV25" s="594"/>
      <c r="CW25" s="594"/>
      <c r="CX25" s="594"/>
      <c r="CY25" s="595"/>
      <c r="CZ25" s="570">
        <v>12.2</v>
      </c>
      <c r="DA25" s="596"/>
      <c r="DB25" s="596"/>
      <c r="DC25" s="598"/>
      <c r="DD25" s="573">
        <v>3510636</v>
      </c>
      <c r="DE25" s="594"/>
      <c r="DF25" s="594"/>
      <c r="DG25" s="594"/>
      <c r="DH25" s="594"/>
      <c r="DI25" s="594"/>
      <c r="DJ25" s="594"/>
      <c r="DK25" s="595"/>
      <c r="DL25" s="573">
        <v>3378888</v>
      </c>
      <c r="DM25" s="594"/>
      <c r="DN25" s="594"/>
      <c r="DO25" s="594"/>
      <c r="DP25" s="594"/>
      <c r="DQ25" s="594"/>
      <c r="DR25" s="594"/>
      <c r="DS25" s="594"/>
      <c r="DT25" s="594"/>
      <c r="DU25" s="594"/>
      <c r="DV25" s="595"/>
      <c r="DW25" s="570">
        <v>19.899999999999999</v>
      </c>
      <c r="DX25" s="596"/>
      <c r="DY25" s="596"/>
      <c r="DZ25" s="596"/>
      <c r="EA25" s="596"/>
      <c r="EB25" s="596"/>
      <c r="EC25" s="597"/>
    </row>
    <row r="26" spans="2:133" ht="11.25" customHeight="1" x14ac:dyDescent="0.2">
      <c r="B26" s="568" t="s">
        <v>347</v>
      </c>
      <c r="C26" s="468"/>
      <c r="D26" s="468"/>
      <c r="E26" s="468"/>
      <c r="F26" s="468"/>
      <c r="G26" s="468"/>
      <c r="H26" s="468"/>
      <c r="I26" s="468"/>
      <c r="J26" s="468"/>
      <c r="K26" s="468"/>
      <c r="L26" s="468"/>
      <c r="M26" s="468"/>
      <c r="N26" s="468"/>
      <c r="O26" s="468"/>
      <c r="P26" s="468"/>
      <c r="Q26" s="569"/>
      <c r="R26" s="563">
        <v>7611</v>
      </c>
      <c r="S26" s="342"/>
      <c r="T26" s="342"/>
      <c r="U26" s="342"/>
      <c r="V26" s="342"/>
      <c r="W26" s="342"/>
      <c r="X26" s="342"/>
      <c r="Y26" s="564"/>
      <c r="Z26" s="565">
        <v>0</v>
      </c>
      <c r="AA26" s="565"/>
      <c r="AB26" s="565"/>
      <c r="AC26" s="565"/>
      <c r="AD26" s="566">
        <v>7611</v>
      </c>
      <c r="AE26" s="566"/>
      <c r="AF26" s="566"/>
      <c r="AG26" s="566"/>
      <c r="AH26" s="566"/>
      <c r="AI26" s="566"/>
      <c r="AJ26" s="566"/>
      <c r="AK26" s="566"/>
      <c r="AL26" s="570">
        <v>0</v>
      </c>
      <c r="AM26" s="348"/>
      <c r="AN26" s="348"/>
      <c r="AO26" s="571"/>
      <c r="AP26" s="568" t="s">
        <v>397</v>
      </c>
      <c r="AQ26" s="583"/>
      <c r="AR26" s="583"/>
      <c r="AS26" s="583"/>
      <c r="AT26" s="583"/>
      <c r="AU26" s="583"/>
      <c r="AV26" s="583"/>
      <c r="AW26" s="583"/>
      <c r="AX26" s="583"/>
      <c r="AY26" s="583"/>
      <c r="AZ26" s="583"/>
      <c r="BA26" s="583"/>
      <c r="BB26" s="583"/>
      <c r="BC26" s="583"/>
      <c r="BD26" s="583"/>
      <c r="BE26" s="583"/>
      <c r="BF26" s="584"/>
      <c r="BG26" s="563" t="s">
        <v>33</v>
      </c>
      <c r="BH26" s="342"/>
      <c r="BI26" s="342"/>
      <c r="BJ26" s="342"/>
      <c r="BK26" s="342"/>
      <c r="BL26" s="342"/>
      <c r="BM26" s="342"/>
      <c r="BN26" s="564"/>
      <c r="BO26" s="565" t="s">
        <v>33</v>
      </c>
      <c r="BP26" s="565"/>
      <c r="BQ26" s="565"/>
      <c r="BR26" s="565"/>
      <c r="BS26" s="566" t="s">
        <v>33</v>
      </c>
      <c r="BT26" s="566"/>
      <c r="BU26" s="566"/>
      <c r="BV26" s="566"/>
      <c r="BW26" s="566"/>
      <c r="BX26" s="566"/>
      <c r="BY26" s="566"/>
      <c r="BZ26" s="566"/>
      <c r="CA26" s="566"/>
      <c r="CB26" s="567"/>
      <c r="CD26" s="568" t="s">
        <v>247</v>
      </c>
      <c r="CE26" s="468"/>
      <c r="CF26" s="468"/>
      <c r="CG26" s="468"/>
      <c r="CH26" s="468"/>
      <c r="CI26" s="468"/>
      <c r="CJ26" s="468"/>
      <c r="CK26" s="468"/>
      <c r="CL26" s="468"/>
      <c r="CM26" s="468"/>
      <c r="CN26" s="468"/>
      <c r="CO26" s="468"/>
      <c r="CP26" s="468"/>
      <c r="CQ26" s="569"/>
      <c r="CR26" s="563">
        <v>2187214</v>
      </c>
      <c r="CS26" s="342"/>
      <c r="CT26" s="342"/>
      <c r="CU26" s="342"/>
      <c r="CV26" s="342"/>
      <c r="CW26" s="342"/>
      <c r="CX26" s="342"/>
      <c r="CY26" s="564"/>
      <c r="CZ26" s="570">
        <v>7.2</v>
      </c>
      <c r="DA26" s="596"/>
      <c r="DB26" s="596"/>
      <c r="DC26" s="598"/>
      <c r="DD26" s="573">
        <v>2029124</v>
      </c>
      <c r="DE26" s="342"/>
      <c r="DF26" s="342"/>
      <c r="DG26" s="342"/>
      <c r="DH26" s="342"/>
      <c r="DI26" s="342"/>
      <c r="DJ26" s="342"/>
      <c r="DK26" s="564"/>
      <c r="DL26" s="573" t="s">
        <v>33</v>
      </c>
      <c r="DM26" s="342"/>
      <c r="DN26" s="342"/>
      <c r="DO26" s="342"/>
      <c r="DP26" s="342"/>
      <c r="DQ26" s="342"/>
      <c r="DR26" s="342"/>
      <c r="DS26" s="342"/>
      <c r="DT26" s="342"/>
      <c r="DU26" s="342"/>
      <c r="DV26" s="564"/>
      <c r="DW26" s="570" t="s">
        <v>33</v>
      </c>
      <c r="DX26" s="596"/>
      <c r="DY26" s="596"/>
      <c r="DZ26" s="596"/>
      <c r="EA26" s="596"/>
      <c r="EB26" s="596"/>
      <c r="EC26" s="597"/>
    </row>
    <row r="27" spans="2:133" ht="11.25" customHeight="1" x14ac:dyDescent="0.2">
      <c r="B27" s="568" t="s">
        <v>38</v>
      </c>
      <c r="C27" s="468"/>
      <c r="D27" s="468"/>
      <c r="E27" s="468"/>
      <c r="F27" s="468"/>
      <c r="G27" s="468"/>
      <c r="H27" s="468"/>
      <c r="I27" s="468"/>
      <c r="J27" s="468"/>
      <c r="K27" s="468"/>
      <c r="L27" s="468"/>
      <c r="M27" s="468"/>
      <c r="N27" s="468"/>
      <c r="O27" s="468"/>
      <c r="P27" s="468"/>
      <c r="Q27" s="569"/>
      <c r="R27" s="563">
        <v>149892</v>
      </c>
      <c r="S27" s="342"/>
      <c r="T27" s="342"/>
      <c r="U27" s="342"/>
      <c r="V27" s="342"/>
      <c r="W27" s="342"/>
      <c r="X27" s="342"/>
      <c r="Y27" s="564"/>
      <c r="Z27" s="565">
        <v>0.5</v>
      </c>
      <c r="AA27" s="565"/>
      <c r="AB27" s="565"/>
      <c r="AC27" s="565"/>
      <c r="AD27" s="566" t="s">
        <v>33</v>
      </c>
      <c r="AE27" s="566"/>
      <c r="AF27" s="566"/>
      <c r="AG27" s="566"/>
      <c r="AH27" s="566"/>
      <c r="AI27" s="566"/>
      <c r="AJ27" s="566"/>
      <c r="AK27" s="566"/>
      <c r="AL27" s="570" t="s">
        <v>33</v>
      </c>
      <c r="AM27" s="348"/>
      <c r="AN27" s="348"/>
      <c r="AO27" s="571"/>
      <c r="AP27" s="568" t="s">
        <v>129</v>
      </c>
      <c r="AQ27" s="468"/>
      <c r="AR27" s="468"/>
      <c r="AS27" s="468"/>
      <c r="AT27" s="468"/>
      <c r="AU27" s="468"/>
      <c r="AV27" s="468"/>
      <c r="AW27" s="468"/>
      <c r="AX27" s="468"/>
      <c r="AY27" s="468"/>
      <c r="AZ27" s="468"/>
      <c r="BA27" s="468"/>
      <c r="BB27" s="468"/>
      <c r="BC27" s="468"/>
      <c r="BD27" s="468"/>
      <c r="BE27" s="468"/>
      <c r="BF27" s="569"/>
      <c r="BG27" s="563">
        <v>9249334</v>
      </c>
      <c r="BH27" s="342"/>
      <c r="BI27" s="342"/>
      <c r="BJ27" s="342"/>
      <c r="BK27" s="342"/>
      <c r="BL27" s="342"/>
      <c r="BM27" s="342"/>
      <c r="BN27" s="564"/>
      <c r="BO27" s="565">
        <v>100</v>
      </c>
      <c r="BP27" s="565"/>
      <c r="BQ27" s="565"/>
      <c r="BR27" s="565"/>
      <c r="BS27" s="566">
        <v>192448</v>
      </c>
      <c r="BT27" s="566"/>
      <c r="BU27" s="566"/>
      <c r="BV27" s="566"/>
      <c r="BW27" s="566"/>
      <c r="BX27" s="566"/>
      <c r="BY27" s="566"/>
      <c r="BZ27" s="566"/>
      <c r="CA27" s="566"/>
      <c r="CB27" s="567"/>
      <c r="CD27" s="568" t="s">
        <v>398</v>
      </c>
      <c r="CE27" s="468"/>
      <c r="CF27" s="468"/>
      <c r="CG27" s="468"/>
      <c r="CH27" s="468"/>
      <c r="CI27" s="468"/>
      <c r="CJ27" s="468"/>
      <c r="CK27" s="468"/>
      <c r="CL27" s="468"/>
      <c r="CM27" s="468"/>
      <c r="CN27" s="468"/>
      <c r="CO27" s="468"/>
      <c r="CP27" s="468"/>
      <c r="CQ27" s="569"/>
      <c r="CR27" s="563">
        <v>7542117</v>
      </c>
      <c r="CS27" s="594"/>
      <c r="CT27" s="594"/>
      <c r="CU27" s="594"/>
      <c r="CV27" s="594"/>
      <c r="CW27" s="594"/>
      <c r="CX27" s="594"/>
      <c r="CY27" s="595"/>
      <c r="CZ27" s="570">
        <v>24.8</v>
      </c>
      <c r="DA27" s="596"/>
      <c r="DB27" s="596"/>
      <c r="DC27" s="598"/>
      <c r="DD27" s="573">
        <v>2857237</v>
      </c>
      <c r="DE27" s="594"/>
      <c r="DF27" s="594"/>
      <c r="DG27" s="594"/>
      <c r="DH27" s="594"/>
      <c r="DI27" s="594"/>
      <c r="DJ27" s="594"/>
      <c r="DK27" s="595"/>
      <c r="DL27" s="573">
        <v>2088981</v>
      </c>
      <c r="DM27" s="594"/>
      <c r="DN27" s="594"/>
      <c r="DO27" s="594"/>
      <c r="DP27" s="594"/>
      <c r="DQ27" s="594"/>
      <c r="DR27" s="594"/>
      <c r="DS27" s="594"/>
      <c r="DT27" s="594"/>
      <c r="DU27" s="594"/>
      <c r="DV27" s="595"/>
      <c r="DW27" s="570">
        <v>12.3</v>
      </c>
      <c r="DX27" s="596"/>
      <c r="DY27" s="596"/>
      <c r="DZ27" s="596"/>
      <c r="EA27" s="596"/>
      <c r="EB27" s="596"/>
      <c r="EC27" s="597"/>
    </row>
    <row r="28" spans="2:133" ht="11.25" customHeight="1" x14ac:dyDescent="0.2">
      <c r="B28" s="568" t="s">
        <v>399</v>
      </c>
      <c r="C28" s="468"/>
      <c r="D28" s="468"/>
      <c r="E28" s="468"/>
      <c r="F28" s="468"/>
      <c r="G28" s="468"/>
      <c r="H28" s="468"/>
      <c r="I28" s="468"/>
      <c r="J28" s="468"/>
      <c r="K28" s="468"/>
      <c r="L28" s="468"/>
      <c r="M28" s="468"/>
      <c r="N28" s="468"/>
      <c r="O28" s="468"/>
      <c r="P28" s="468"/>
      <c r="Q28" s="569"/>
      <c r="R28" s="563">
        <v>143454</v>
      </c>
      <c r="S28" s="342"/>
      <c r="T28" s="342"/>
      <c r="U28" s="342"/>
      <c r="V28" s="342"/>
      <c r="W28" s="342"/>
      <c r="X28" s="342"/>
      <c r="Y28" s="564"/>
      <c r="Z28" s="565">
        <v>0.5</v>
      </c>
      <c r="AA28" s="565"/>
      <c r="AB28" s="565"/>
      <c r="AC28" s="565"/>
      <c r="AD28" s="566">
        <v>25230</v>
      </c>
      <c r="AE28" s="566"/>
      <c r="AF28" s="566"/>
      <c r="AG28" s="566"/>
      <c r="AH28" s="566"/>
      <c r="AI28" s="566"/>
      <c r="AJ28" s="566"/>
      <c r="AK28" s="566"/>
      <c r="AL28" s="570">
        <v>0.1</v>
      </c>
      <c r="AM28" s="348"/>
      <c r="AN28" s="348"/>
      <c r="AO28" s="571"/>
      <c r="AP28" s="568"/>
      <c r="AQ28" s="468"/>
      <c r="AR28" s="468"/>
      <c r="AS28" s="468"/>
      <c r="AT28" s="468"/>
      <c r="AU28" s="468"/>
      <c r="AV28" s="468"/>
      <c r="AW28" s="468"/>
      <c r="AX28" s="468"/>
      <c r="AY28" s="468"/>
      <c r="AZ28" s="468"/>
      <c r="BA28" s="468"/>
      <c r="BB28" s="468"/>
      <c r="BC28" s="468"/>
      <c r="BD28" s="468"/>
      <c r="BE28" s="468"/>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169</v>
      </c>
      <c r="CE28" s="468"/>
      <c r="CF28" s="468"/>
      <c r="CG28" s="468"/>
      <c r="CH28" s="468"/>
      <c r="CI28" s="468"/>
      <c r="CJ28" s="468"/>
      <c r="CK28" s="468"/>
      <c r="CL28" s="468"/>
      <c r="CM28" s="468"/>
      <c r="CN28" s="468"/>
      <c r="CO28" s="468"/>
      <c r="CP28" s="468"/>
      <c r="CQ28" s="569"/>
      <c r="CR28" s="563">
        <v>2210268</v>
      </c>
      <c r="CS28" s="342"/>
      <c r="CT28" s="342"/>
      <c r="CU28" s="342"/>
      <c r="CV28" s="342"/>
      <c r="CW28" s="342"/>
      <c r="CX28" s="342"/>
      <c r="CY28" s="564"/>
      <c r="CZ28" s="570">
        <v>7.3</v>
      </c>
      <c r="DA28" s="596"/>
      <c r="DB28" s="596"/>
      <c r="DC28" s="598"/>
      <c r="DD28" s="573">
        <v>2209010</v>
      </c>
      <c r="DE28" s="342"/>
      <c r="DF28" s="342"/>
      <c r="DG28" s="342"/>
      <c r="DH28" s="342"/>
      <c r="DI28" s="342"/>
      <c r="DJ28" s="342"/>
      <c r="DK28" s="564"/>
      <c r="DL28" s="573">
        <v>2209010</v>
      </c>
      <c r="DM28" s="342"/>
      <c r="DN28" s="342"/>
      <c r="DO28" s="342"/>
      <c r="DP28" s="342"/>
      <c r="DQ28" s="342"/>
      <c r="DR28" s="342"/>
      <c r="DS28" s="342"/>
      <c r="DT28" s="342"/>
      <c r="DU28" s="342"/>
      <c r="DV28" s="564"/>
      <c r="DW28" s="570">
        <v>13</v>
      </c>
      <c r="DX28" s="596"/>
      <c r="DY28" s="596"/>
      <c r="DZ28" s="596"/>
      <c r="EA28" s="596"/>
      <c r="EB28" s="596"/>
      <c r="EC28" s="597"/>
    </row>
    <row r="29" spans="2:133" ht="11.25" customHeight="1" x14ac:dyDescent="0.2">
      <c r="B29" s="568" t="s">
        <v>139</v>
      </c>
      <c r="C29" s="468"/>
      <c r="D29" s="468"/>
      <c r="E29" s="468"/>
      <c r="F29" s="468"/>
      <c r="G29" s="468"/>
      <c r="H29" s="468"/>
      <c r="I29" s="468"/>
      <c r="J29" s="468"/>
      <c r="K29" s="468"/>
      <c r="L29" s="468"/>
      <c r="M29" s="468"/>
      <c r="N29" s="468"/>
      <c r="O29" s="468"/>
      <c r="P29" s="468"/>
      <c r="Q29" s="569"/>
      <c r="R29" s="563">
        <v>150627</v>
      </c>
      <c r="S29" s="342"/>
      <c r="T29" s="342"/>
      <c r="U29" s="342"/>
      <c r="V29" s="342"/>
      <c r="W29" s="342"/>
      <c r="X29" s="342"/>
      <c r="Y29" s="564"/>
      <c r="Z29" s="565">
        <v>0.5</v>
      </c>
      <c r="AA29" s="565"/>
      <c r="AB29" s="565"/>
      <c r="AC29" s="565"/>
      <c r="AD29" s="566" t="s">
        <v>33</v>
      </c>
      <c r="AE29" s="566"/>
      <c r="AF29" s="566"/>
      <c r="AG29" s="566"/>
      <c r="AH29" s="566"/>
      <c r="AI29" s="566"/>
      <c r="AJ29" s="566"/>
      <c r="AK29" s="566"/>
      <c r="AL29" s="570" t="s">
        <v>33</v>
      </c>
      <c r="AM29" s="348"/>
      <c r="AN29" s="348"/>
      <c r="AO29" s="571"/>
      <c r="AP29" s="585"/>
      <c r="AQ29" s="586"/>
      <c r="AR29" s="586"/>
      <c r="AS29" s="586"/>
      <c r="AT29" s="586"/>
      <c r="AU29" s="586"/>
      <c r="AV29" s="586"/>
      <c r="AW29" s="586"/>
      <c r="AX29" s="586"/>
      <c r="AY29" s="586"/>
      <c r="AZ29" s="586"/>
      <c r="BA29" s="586"/>
      <c r="BB29" s="586"/>
      <c r="BC29" s="586"/>
      <c r="BD29" s="586"/>
      <c r="BE29" s="586"/>
      <c r="BF29" s="587"/>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34" t="s">
        <v>251</v>
      </c>
      <c r="CE29" s="455"/>
      <c r="CF29" s="568" t="s">
        <v>22</v>
      </c>
      <c r="CG29" s="468"/>
      <c r="CH29" s="468"/>
      <c r="CI29" s="468"/>
      <c r="CJ29" s="468"/>
      <c r="CK29" s="468"/>
      <c r="CL29" s="468"/>
      <c r="CM29" s="468"/>
      <c r="CN29" s="468"/>
      <c r="CO29" s="468"/>
      <c r="CP29" s="468"/>
      <c r="CQ29" s="569"/>
      <c r="CR29" s="563">
        <v>2209839</v>
      </c>
      <c r="CS29" s="594"/>
      <c r="CT29" s="594"/>
      <c r="CU29" s="594"/>
      <c r="CV29" s="594"/>
      <c r="CW29" s="594"/>
      <c r="CX29" s="594"/>
      <c r="CY29" s="595"/>
      <c r="CZ29" s="570">
        <v>7.3</v>
      </c>
      <c r="DA29" s="596"/>
      <c r="DB29" s="596"/>
      <c r="DC29" s="598"/>
      <c r="DD29" s="573">
        <v>2208581</v>
      </c>
      <c r="DE29" s="594"/>
      <c r="DF29" s="594"/>
      <c r="DG29" s="594"/>
      <c r="DH29" s="594"/>
      <c r="DI29" s="594"/>
      <c r="DJ29" s="594"/>
      <c r="DK29" s="595"/>
      <c r="DL29" s="573">
        <v>2208581</v>
      </c>
      <c r="DM29" s="594"/>
      <c r="DN29" s="594"/>
      <c r="DO29" s="594"/>
      <c r="DP29" s="594"/>
      <c r="DQ29" s="594"/>
      <c r="DR29" s="594"/>
      <c r="DS29" s="594"/>
      <c r="DT29" s="594"/>
      <c r="DU29" s="594"/>
      <c r="DV29" s="595"/>
      <c r="DW29" s="570">
        <v>13</v>
      </c>
      <c r="DX29" s="596"/>
      <c r="DY29" s="596"/>
      <c r="DZ29" s="596"/>
      <c r="EA29" s="596"/>
      <c r="EB29" s="596"/>
      <c r="EC29" s="597"/>
    </row>
    <row r="30" spans="2:133" ht="11.25" customHeight="1" x14ac:dyDescent="0.2">
      <c r="B30" s="568" t="s">
        <v>401</v>
      </c>
      <c r="C30" s="468"/>
      <c r="D30" s="468"/>
      <c r="E30" s="468"/>
      <c r="F30" s="468"/>
      <c r="G30" s="468"/>
      <c r="H30" s="468"/>
      <c r="I30" s="468"/>
      <c r="J30" s="468"/>
      <c r="K30" s="468"/>
      <c r="L30" s="468"/>
      <c r="M30" s="468"/>
      <c r="N30" s="468"/>
      <c r="O30" s="468"/>
      <c r="P30" s="468"/>
      <c r="Q30" s="569"/>
      <c r="R30" s="563">
        <v>6360665</v>
      </c>
      <c r="S30" s="342"/>
      <c r="T30" s="342"/>
      <c r="U30" s="342"/>
      <c r="V30" s="342"/>
      <c r="W30" s="342"/>
      <c r="X30" s="342"/>
      <c r="Y30" s="564"/>
      <c r="Z30" s="565">
        <v>20.100000000000001</v>
      </c>
      <c r="AA30" s="565"/>
      <c r="AB30" s="565"/>
      <c r="AC30" s="565"/>
      <c r="AD30" s="566" t="s">
        <v>33</v>
      </c>
      <c r="AE30" s="566"/>
      <c r="AF30" s="566"/>
      <c r="AG30" s="566"/>
      <c r="AH30" s="566"/>
      <c r="AI30" s="566"/>
      <c r="AJ30" s="566"/>
      <c r="AK30" s="566"/>
      <c r="AL30" s="570" t="s">
        <v>33</v>
      </c>
      <c r="AM30" s="348"/>
      <c r="AN30" s="348"/>
      <c r="AO30" s="571"/>
      <c r="AP30" s="336" t="s">
        <v>157</v>
      </c>
      <c r="AQ30" s="337"/>
      <c r="AR30" s="337"/>
      <c r="AS30" s="337"/>
      <c r="AT30" s="337"/>
      <c r="AU30" s="337"/>
      <c r="AV30" s="337"/>
      <c r="AW30" s="337"/>
      <c r="AX30" s="337"/>
      <c r="AY30" s="337"/>
      <c r="AZ30" s="337"/>
      <c r="BA30" s="337"/>
      <c r="BB30" s="337"/>
      <c r="BC30" s="337"/>
      <c r="BD30" s="337"/>
      <c r="BE30" s="337"/>
      <c r="BF30" s="386"/>
      <c r="BG30" s="336" t="s">
        <v>402</v>
      </c>
      <c r="BH30" s="599"/>
      <c r="BI30" s="599"/>
      <c r="BJ30" s="599"/>
      <c r="BK30" s="599"/>
      <c r="BL30" s="599"/>
      <c r="BM30" s="599"/>
      <c r="BN30" s="599"/>
      <c r="BO30" s="599"/>
      <c r="BP30" s="599"/>
      <c r="BQ30" s="600"/>
      <c r="BR30" s="336" t="s">
        <v>293</v>
      </c>
      <c r="BS30" s="599"/>
      <c r="BT30" s="599"/>
      <c r="BU30" s="599"/>
      <c r="BV30" s="599"/>
      <c r="BW30" s="599"/>
      <c r="BX30" s="599"/>
      <c r="BY30" s="599"/>
      <c r="BZ30" s="599"/>
      <c r="CA30" s="599"/>
      <c r="CB30" s="600"/>
      <c r="CD30" s="535"/>
      <c r="CE30" s="458"/>
      <c r="CF30" s="568" t="s">
        <v>403</v>
      </c>
      <c r="CG30" s="468"/>
      <c r="CH30" s="468"/>
      <c r="CI30" s="468"/>
      <c r="CJ30" s="468"/>
      <c r="CK30" s="468"/>
      <c r="CL30" s="468"/>
      <c r="CM30" s="468"/>
      <c r="CN30" s="468"/>
      <c r="CO30" s="468"/>
      <c r="CP30" s="468"/>
      <c r="CQ30" s="569"/>
      <c r="CR30" s="563">
        <v>2144516</v>
      </c>
      <c r="CS30" s="342"/>
      <c r="CT30" s="342"/>
      <c r="CU30" s="342"/>
      <c r="CV30" s="342"/>
      <c r="CW30" s="342"/>
      <c r="CX30" s="342"/>
      <c r="CY30" s="564"/>
      <c r="CZ30" s="570">
        <v>7.1</v>
      </c>
      <c r="DA30" s="596"/>
      <c r="DB30" s="596"/>
      <c r="DC30" s="598"/>
      <c r="DD30" s="573">
        <v>2143258</v>
      </c>
      <c r="DE30" s="342"/>
      <c r="DF30" s="342"/>
      <c r="DG30" s="342"/>
      <c r="DH30" s="342"/>
      <c r="DI30" s="342"/>
      <c r="DJ30" s="342"/>
      <c r="DK30" s="564"/>
      <c r="DL30" s="573">
        <v>2143258</v>
      </c>
      <c r="DM30" s="342"/>
      <c r="DN30" s="342"/>
      <c r="DO30" s="342"/>
      <c r="DP30" s="342"/>
      <c r="DQ30" s="342"/>
      <c r="DR30" s="342"/>
      <c r="DS30" s="342"/>
      <c r="DT30" s="342"/>
      <c r="DU30" s="342"/>
      <c r="DV30" s="564"/>
      <c r="DW30" s="570">
        <v>12.6</v>
      </c>
      <c r="DX30" s="596"/>
      <c r="DY30" s="596"/>
      <c r="DZ30" s="596"/>
      <c r="EA30" s="596"/>
      <c r="EB30" s="596"/>
      <c r="EC30" s="597"/>
    </row>
    <row r="31" spans="2:133" ht="11.25" customHeight="1" x14ac:dyDescent="0.2">
      <c r="B31" s="576" t="s">
        <v>404</v>
      </c>
      <c r="C31" s="577"/>
      <c r="D31" s="577"/>
      <c r="E31" s="577"/>
      <c r="F31" s="577"/>
      <c r="G31" s="577"/>
      <c r="H31" s="577"/>
      <c r="I31" s="577"/>
      <c r="J31" s="577"/>
      <c r="K31" s="577"/>
      <c r="L31" s="577"/>
      <c r="M31" s="577"/>
      <c r="N31" s="577"/>
      <c r="O31" s="577"/>
      <c r="P31" s="577"/>
      <c r="Q31" s="578"/>
      <c r="R31" s="563" t="s">
        <v>33</v>
      </c>
      <c r="S31" s="342"/>
      <c r="T31" s="342"/>
      <c r="U31" s="342"/>
      <c r="V31" s="342"/>
      <c r="W31" s="342"/>
      <c r="X31" s="342"/>
      <c r="Y31" s="564"/>
      <c r="Z31" s="565" t="s">
        <v>33</v>
      </c>
      <c r="AA31" s="565"/>
      <c r="AB31" s="565"/>
      <c r="AC31" s="565"/>
      <c r="AD31" s="566" t="s">
        <v>33</v>
      </c>
      <c r="AE31" s="566"/>
      <c r="AF31" s="566"/>
      <c r="AG31" s="566"/>
      <c r="AH31" s="566"/>
      <c r="AI31" s="566"/>
      <c r="AJ31" s="566"/>
      <c r="AK31" s="566"/>
      <c r="AL31" s="570" t="s">
        <v>33</v>
      </c>
      <c r="AM31" s="348"/>
      <c r="AN31" s="348"/>
      <c r="AO31" s="571"/>
      <c r="AP31" s="526" t="s">
        <v>405</v>
      </c>
      <c r="AQ31" s="527"/>
      <c r="AR31" s="527"/>
      <c r="AS31" s="527"/>
      <c r="AT31" s="646" t="s">
        <v>359</v>
      </c>
      <c r="AU31" s="42"/>
      <c r="AV31" s="42"/>
      <c r="AW31" s="42"/>
      <c r="AX31" s="552" t="s">
        <v>94</v>
      </c>
      <c r="AY31" s="553"/>
      <c r="AZ31" s="553"/>
      <c r="BA31" s="553"/>
      <c r="BB31" s="553"/>
      <c r="BC31" s="553"/>
      <c r="BD31" s="553"/>
      <c r="BE31" s="553"/>
      <c r="BF31" s="554"/>
      <c r="BG31" s="601">
        <v>99.1</v>
      </c>
      <c r="BH31" s="602"/>
      <c r="BI31" s="602"/>
      <c r="BJ31" s="602"/>
      <c r="BK31" s="602"/>
      <c r="BL31" s="602"/>
      <c r="BM31" s="561">
        <v>97.4</v>
      </c>
      <c r="BN31" s="602"/>
      <c r="BO31" s="602"/>
      <c r="BP31" s="602"/>
      <c r="BQ31" s="603"/>
      <c r="BR31" s="601">
        <v>99.1</v>
      </c>
      <c r="BS31" s="602"/>
      <c r="BT31" s="602"/>
      <c r="BU31" s="602"/>
      <c r="BV31" s="602"/>
      <c r="BW31" s="602"/>
      <c r="BX31" s="561">
        <v>97.7</v>
      </c>
      <c r="BY31" s="602"/>
      <c r="BZ31" s="602"/>
      <c r="CA31" s="602"/>
      <c r="CB31" s="603"/>
      <c r="CD31" s="535"/>
      <c r="CE31" s="458"/>
      <c r="CF31" s="568" t="s">
        <v>407</v>
      </c>
      <c r="CG31" s="468"/>
      <c r="CH31" s="468"/>
      <c r="CI31" s="468"/>
      <c r="CJ31" s="468"/>
      <c r="CK31" s="468"/>
      <c r="CL31" s="468"/>
      <c r="CM31" s="468"/>
      <c r="CN31" s="468"/>
      <c r="CO31" s="468"/>
      <c r="CP31" s="468"/>
      <c r="CQ31" s="569"/>
      <c r="CR31" s="563">
        <v>65323</v>
      </c>
      <c r="CS31" s="594"/>
      <c r="CT31" s="594"/>
      <c r="CU31" s="594"/>
      <c r="CV31" s="594"/>
      <c r="CW31" s="594"/>
      <c r="CX31" s="594"/>
      <c r="CY31" s="595"/>
      <c r="CZ31" s="570">
        <v>0.2</v>
      </c>
      <c r="DA31" s="596"/>
      <c r="DB31" s="596"/>
      <c r="DC31" s="598"/>
      <c r="DD31" s="573">
        <v>65323</v>
      </c>
      <c r="DE31" s="594"/>
      <c r="DF31" s="594"/>
      <c r="DG31" s="594"/>
      <c r="DH31" s="594"/>
      <c r="DI31" s="594"/>
      <c r="DJ31" s="594"/>
      <c r="DK31" s="595"/>
      <c r="DL31" s="573">
        <v>65323</v>
      </c>
      <c r="DM31" s="594"/>
      <c r="DN31" s="594"/>
      <c r="DO31" s="594"/>
      <c r="DP31" s="594"/>
      <c r="DQ31" s="594"/>
      <c r="DR31" s="594"/>
      <c r="DS31" s="594"/>
      <c r="DT31" s="594"/>
      <c r="DU31" s="594"/>
      <c r="DV31" s="595"/>
      <c r="DW31" s="570">
        <v>0.4</v>
      </c>
      <c r="DX31" s="596"/>
      <c r="DY31" s="596"/>
      <c r="DZ31" s="596"/>
      <c r="EA31" s="596"/>
      <c r="EB31" s="596"/>
      <c r="EC31" s="597"/>
    </row>
    <row r="32" spans="2:133" ht="11.25" customHeight="1" x14ac:dyDescent="0.2">
      <c r="B32" s="568" t="s">
        <v>332</v>
      </c>
      <c r="C32" s="468"/>
      <c r="D32" s="468"/>
      <c r="E32" s="468"/>
      <c r="F32" s="468"/>
      <c r="G32" s="468"/>
      <c r="H32" s="468"/>
      <c r="I32" s="468"/>
      <c r="J32" s="468"/>
      <c r="K32" s="468"/>
      <c r="L32" s="468"/>
      <c r="M32" s="468"/>
      <c r="N32" s="468"/>
      <c r="O32" s="468"/>
      <c r="P32" s="468"/>
      <c r="Q32" s="569"/>
      <c r="R32" s="563">
        <v>2381175</v>
      </c>
      <c r="S32" s="342"/>
      <c r="T32" s="342"/>
      <c r="U32" s="342"/>
      <c r="V32" s="342"/>
      <c r="W32" s="342"/>
      <c r="X32" s="342"/>
      <c r="Y32" s="564"/>
      <c r="Z32" s="565">
        <v>7.5</v>
      </c>
      <c r="AA32" s="565"/>
      <c r="AB32" s="565"/>
      <c r="AC32" s="565"/>
      <c r="AD32" s="566" t="s">
        <v>33</v>
      </c>
      <c r="AE32" s="566"/>
      <c r="AF32" s="566"/>
      <c r="AG32" s="566"/>
      <c r="AH32" s="566"/>
      <c r="AI32" s="566"/>
      <c r="AJ32" s="566"/>
      <c r="AK32" s="566"/>
      <c r="AL32" s="570" t="s">
        <v>33</v>
      </c>
      <c r="AM32" s="348"/>
      <c r="AN32" s="348"/>
      <c r="AO32" s="571"/>
      <c r="AP32" s="645"/>
      <c r="AQ32" s="513"/>
      <c r="AR32" s="513"/>
      <c r="AS32" s="513"/>
      <c r="AT32" s="647"/>
      <c r="AU32" s="1" t="s">
        <v>109</v>
      </c>
      <c r="AX32" s="568" t="s">
        <v>408</v>
      </c>
      <c r="AY32" s="468"/>
      <c r="AZ32" s="468"/>
      <c r="BA32" s="468"/>
      <c r="BB32" s="468"/>
      <c r="BC32" s="468"/>
      <c r="BD32" s="468"/>
      <c r="BE32" s="468"/>
      <c r="BF32" s="569"/>
      <c r="BG32" s="604">
        <v>98.9</v>
      </c>
      <c r="BH32" s="594"/>
      <c r="BI32" s="594"/>
      <c r="BJ32" s="594"/>
      <c r="BK32" s="594"/>
      <c r="BL32" s="594"/>
      <c r="BM32" s="348">
        <v>97.1</v>
      </c>
      <c r="BN32" s="594"/>
      <c r="BO32" s="594"/>
      <c r="BP32" s="594"/>
      <c r="BQ32" s="605"/>
      <c r="BR32" s="604">
        <v>99</v>
      </c>
      <c r="BS32" s="594"/>
      <c r="BT32" s="594"/>
      <c r="BU32" s="594"/>
      <c r="BV32" s="594"/>
      <c r="BW32" s="594"/>
      <c r="BX32" s="348">
        <v>97.5</v>
      </c>
      <c r="BY32" s="594"/>
      <c r="BZ32" s="594"/>
      <c r="CA32" s="594"/>
      <c r="CB32" s="605"/>
      <c r="CD32" s="536"/>
      <c r="CE32" s="538"/>
      <c r="CF32" s="568" t="s">
        <v>409</v>
      </c>
      <c r="CG32" s="468"/>
      <c r="CH32" s="468"/>
      <c r="CI32" s="468"/>
      <c r="CJ32" s="468"/>
      <c r="CK32" s="468"/>
      <c r="CL32" s="468"/>
      <c r="CM32" s="468"/>
      <c r="CN32" s="468"/>
      <c r="CO32" s="468"/>
      <c r="CP32" s="468"/>
      <c r="CQ32" s="569"/>
      <c r="CR32" s="563">
        <v>429</v>
      </c>
      <c r="CS32" s="342"/>
      <c r="CT32" s="342"/>
      <c r="CU32" s="342"/>
      <c r="CV32" s="342"/>
      <c r="CW32" s="342"/>
      <c r="CX32" s="342"/>
      <c r="CY32" s="564"/>
      <c r="CZ32" s="570">
        <v>0</v>
      </c>
      <c r="DA32" s="596"/>
      <c r="DB32" s="596"/>
      <c r="DC32" s="598"/>
      <c r="DD32" s="573">
        <v>429</v>
      </c>
      <c r="DE32" s="342"/>
      <c r="DF32" s="342"/>
      <c r="DG32" s="342"/>
      <c r="DH32" s="342"/>
      <c r="DI32" s="342"/>
      <c r="DJ32" s="342"/>
      <c r="DK32" s="564"/>
      <c r="DL32" s="573">
        <v>429</v>
      </c>
      <c r="DM32" s="342"/>
      <c r="DN32" s="342"/>
      <c r="DO32" s="342"/>
      <c r="DP32" s="342"/>
      <c r="DQ32" s="342"/>
      <c r="DR32" s="342"/>
      <c r="DS32" s="342"/>
      <c r="DT32" s="342"/>
      <c r="DU32" s="342"/>
      <c r="DV32" s="564"/>
      <c r="DW32" s="570">
        <v>0</v>
      </c>
      <c r="DX32" s="596"/>
      <c r="DY32" s="596"/>
      <c r="DZ32" s="596"/>
      <c r="EA32" s="596"/>
      <c r="EB32" s="596"/>
      <c r="EC32" s="597"/>
    </row>
    <row r="33" spans="2:133" ht="11.25" customHeight="1" x14ac:dyDescent="0.2">
      <c r="B33" s="568" t="s">
        <v>354</v>
      </c>
      <c r="C33" s="468"/>
      <c r="D33" s="468"/>
      <c r="E33" s="468"/>
      <c r="F33" s="468"/>
      <c r="G33" s="468"/>
      <c r="H33" s="468"/>
      <c r="I33" s="468"/>
      <c r="J33" s="468"/>
      <c r="K33" s="468"/>
      <c r="L33" s="468"/>
      <c r="M33" s="468"/>
      <c r="N33" s="468"/>
      <c r="O33" s="468"/>
      <c r="P33" s="468"/>
      <c r="Q33" s="569"/>
      <c r="R33" s="563">
        <v>51275</v>
      </c>
      <c r="S33" s="342"/>
      <c r="T33" s="342"/>
      <c r="U33" s="342"/>
      <c r="V33" s="342"/>
      <c r="W33" s="342"/>
      <c r="X33" s="342"/>
      <c r="Y33" s="564"/>
      <c r="Z33" s="565">
        <v>0.2</v>
      </c>
      <c r="AA33" s="565"/>
      <c r="AB33" s="565"/>
      <c r="AC33" s="565"/>
      <c r="AD33" s="566">
        <v>29688</v>
      </c>
      <c r="AE33" s="566"/>
      <c r="AF33" s="566"/>
      <c r="AG33" s="566"/>
      <c r="AH33" s="566"/>
      <c r="AI33" s="566"/>
      <c r="AJ33" s="566"/>
      <c r="AK33" s="566"/>
      <c r="AL33" s="570">
        <v>0.2</v>
      </c>
      <c r="AM33" s="348"/>
      <c r="AN33" s="348"/>
      <c r="AO33" s="571"/>
      <c r="AP33" s="529"/>
      <c r="AQ33" s="530"/>
      <c r="AR33" s="530"/>
      <c r="AS33" s="530"/>
      <c r="AT33" s="648"/>
      <c r="AU33" s="43"/>
      <c r="AV33" s="43"/>
      <c r="AW33" s="43"/>
      <c r="AX33" s="585" t="s">
        <v>410</v>
      </c>
      <c r="AY33" s="586"/>
      <c r="AZ33" s="586"/>
      <c r="BA33" s="586"/>
      <c r="BB33" s="586"/>
      <c r="BC33" s="586"/>
      <c r="BD33" s="586"/>
      <c r="BE33" s="586"/>
      <c r="BF33" s="587"/>
      <c r="BG33" s="606">
        <v>99.1</v>
      </c>
      <c r="BH33" s="607"/>
      <c r="BI33" s="607"/>
      <c r="BJ33" s="607"/>
      <c r="BK33" s="607"/>
      <c r="BL33" s="607"/>
      <c r="BM33" s="608">
        <v>97.4</v>
      </c>
      <c r="BN33" s="607"/>
      <c r="BO33" s="607"/>
      <c r="BP33" s="607"/>
      <c r="BQ33" s="609"/>
      <c r="BR33" s="606">
        <v>99.1</v>
      </c>
      <c r="BS33" s="607"/>
      <c r="BT33" s="607"/>
      <c r="BU33" s="607"/>
      <c r="BV33" s="607"/>
      <c r="BW33" s="607"/>
      <c r="BX33" s="608">
        <v>97.7</v>
      </c>
      <c r="BY33" s="607"/>
      <c r="BZ33" s="607"/>
      <c r="CA33" s="607"/>
      <c r="CB33" s="609"/>
      <c r="CD33" s="568" t="s">
        <v>388</v>
      </c>
      <c r="CE33" s="468"/>
      <c r="CF33" s="468"/>
      <c r="CG33" s="468"/>
      <c r="CH33" s="468"/>
      <c r="CI33" s="468"/>
      <c r="CJ33" s="468"/>
      <c r="CK33" s="468"/>
      <c r="CL33" s="468"/>
      <c r="CM33" s="468"/>
      <c r="CN33" s="468"/>
      <c r="CO33" s="468"/>
      <c r="CP33" s="468"/>
      <c r="CQ33" s="569"/>
      <c r="CR33" s="563">
        <v>11295674</v>
      </c>
      <c r="CS33" s="594"/>
      <c r="CT33" s="594"/>
      <c r="CU33" s="594"/>
      <c r="CV33" s="594"/>
      <c r="CW33" s="594"/>
      <c r="CX33" s="594"/>
      <c r="CY33" s="595"/>
      <c r="CZ33" s="570">
        <v>37.1</v>
      </c>
      <c r="DA33" s="596"/>
      <c r="DB33" s="596"/>
      <c r="DC33" s="598"/>
      <c r="DD33" s="573">
        <v>9661861</v>
      </c>
      <c r="DE33" s="594"/>
      <c r="DF33" s="594"/>
      <c r="DG33" s="594"/>
      <c r="DH33" s="594"/>
      <c r="DI33" s="594"/>
      <c r="DJ33" s="594"/>
      <c r="DK33" s="595"/>
      <c r="DL33" s="573">
        <v>8139167</v>
      </c>
      <c r="DM33" s="594"/>
      <c r="DN33" s="594"/>
      <c r="DO33" s="594"/>
      <c r="DP33" s="594"/>
      <c r="DQ33" s="594"/>
      <c r="DR33" s="594"/>
      <c r="DS33" s="594"/>
      <c r="DT33" s="594"/>
      <c r="DU33" s="594"/>
      <c r="DV33" s="595"/>
      <c r="DW33" s="570">
        <v>47.9</v>
      </c>
      <c r="DX33" s="596"/>
      <c r="DY33" s="596"/>
      <c r="DZ33" s="596"/>
      <c r="EA33" s="596"/>
      <c r="EB33" s="596"/>
      <c r="EC33" s="597"/>
    </row>
    <row r="34" spans="2:133" ht="11.25" customHeight="1" x14ac:dyDescent="0.2">
      <c r="B34" s="568" t="s">
        <v>284</v>
      </c>
      <c r="C34" s="468"/>
      <c r="D34" s="468"/>
      <c r="E34" s="468"/>
      <c r="F34" s="468"/>
      <c r="G34" s="468"/>
      <c r="H34" s="468"/>
      <c r="I34" s="468"/>
      <c r="J34" s="468"/>
      <c r="K34" s="468"/>
      <c r="L34" s="468"/>
      <c r="M34" s="468"/>
      <c r="N34" s="468"/>
      <c r="O34" s="468"/>
      <c r="P34" s="468"/>
      <c r="Q34" s="569"/>
      <c r="R34" s="563">
        <v>533792</v>
      </c>
      <c r="S34" s="342"/>
      <c r="T34" s="342"/>
      <c r="U34" s="342"/>
      <c r="V34" s="342"/>
      <c r="W34" s="342"/>
      <c r="X34" s="342"/>
      <c r="Y34" s="564"/>
      <c r="Z34" s="565">
        <v>1.7</v>
      </c>
      <c r="AA34" s="565"/>
      <c r="AB34" s="565"/>
      <c r="AC34" s="565"/>
      <c r="AD34" s="566" t="s">
        <v>33</v>
      </c>
      <c r="AE34" s="566"/>
      <c r="AF34" s="566"/>
      <c r="AG34" s="566"/>
      <c r="AH34" s="566"/>
      <c r="AI34" s="566"/>
      <c r="AJ34" s="566"/>
      <c r="AK34" s="566"/>
      <c r="AL34" s="570" t="s">
        <v>33</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369</v>
      </c>
      <c r="CE34" s="468"/>
      <c r="CF34" s="468"/>
      <c r="CG34" s="468"/>
      <c r="CH34" s="468"/>
      <c r="CI34" s="468"/>
      <c r="CJ34" s="468"/>
      <c r="CK34" s="468"/>
      <c r="CL34" s="468"/>
      <c r="CM34" s="468"/>
      <c r="CN34" s="468"/>
      <c r="CO34" s="468"/>
      <c r="CP34" s="468"/>
      <c r="CQ34" s="569"/>
      <c r="CR34" s="563">
        <v>3942239</v>
      </c>
      <c r="CS34" s="342"/>
      <c r="CT34" s="342"/>
      <c r="CU34" s="342"/>
      <c r="CV34" s="342"/>
      <c r="CW34" s="342"/>
      <c r="CX34" s="342"/>
      <c r="CY34" s="564"/>
      <c r="CZ34" s="570">
        <v>13</v>
      </c>
      <c r="DA34" s="596"/>
      <c r="DB34" s="596"/>
      <c r="DC34" s="598"/>
      <c r="DD34" s="573">
        <v>3348847</v>
      </c>
      <c r="DE34" s="342"/>
      <c r="DF34" s="342"/>
      <c r="DG34" s="342"/>
      <c r="DH34" s="342"/>
      <c r="DI34" s="342"/>
      <c r="DJ34" s="342"/>
      <c r="DK34" s="564"/>
      <c r="DL34" s="573">
        <v>3247286</v>
      </c>
      <c r="DM34" s="342"/>
      <c r="DN34" s="342"/>
      <c r="DO34" s="342"/>
      <c r="DP34" s="342"/>
      <c r="DQ34" s="342"/>
      <c r="DR34" s="342"/>
      <c r="DS34" s="342"/>
      <c r="DT34" s="342"/>
      <c r="DU34" s="342"/>
      <c r="DV34" s="564"/>
      <c r="DW34" s="570">
        <v>19.100000000000001</v>
      </c>
      <c r="DX34" s="596"/>
      <c r="DY34" s="596"/>
      <c r="DZ34" s="596"/>
      <c r="EA34" s="596"/>
      <c r="EB34" s="596"/>
      <c r="EC34" s="597"/>
    </row>
    <row r="35" spans="2:133" ht="11.25" customHeight="1" x14ac:dyDescent="0.2">
      <c r="B35" s="568" t="s">
        <v>411</v>
      </c>
      <c r="C35" s="468"/>
      <c r="D35" s="468"/>
      <c r="E35" s="468"/>
      <c r="F35" s="468"/>
      <c r="G35" s="468"/>
      <c r="H35" s="468"/>
      <c r="I35" s="468"/>
      <c r="J35" s="468"/>
      <c r="K35" s="468"/>
      <c r="L35" s="468"/>
      <c r="M35" s="468"/>
      <c r="N35" s="468"/>
      <c r="O35" s="468"/>
      <c r="P35" s="468"/>
      <c r="Q35" s="569"/>
      <c r="R35" s="563">
        <v>444526</v>
      </c>
      <c r="S35" s="342"/>
      <c r="T35" s="342"/>
      <c r="U35" s="342"/>
      <c r="V35" s="342"/>
      <c r="W35" s="342"/>
      <c r="X35" s="342"/>
      <c r="Y35" s="564"/>
      <c r="Z35" s="565">
        <v>1.4</v>
      </c>
      <c r="AA35" s="565"/>
      <c r="AB35" s="565"/>
      <c r="AC35" s="565"/>
      <c r="AD35" s="566" t="s">
        <v>33</v>
      </c>
      <c r="AE35" s="566"/>
      <c r="AF35" s="566"/>
      <c r="AG35" s="566"/>
      <c r="AH35" s="566"/>
      <c r="AI35" s="566"/>
      <c r="AJ35" s="566"/>
      <c r="AK35" s="566"/>
      <c r="AL35" s="570" t="s">
        <v>33</v>
      </c>
      <c r="AM35" s="348"/>
      <c r="AN35" s="348"/>
      <c r="AO35" s="571"/>
      <c r="AP35" s="16"/>
      <c r="AQ35" s="336" t="s">
        <v>159</v>
      </c>
      <c r="AR35" s="337"/>
      <c r="AS35" s="337"/>
      <c r="AT35" s="337"/>
      <c r="AU35" s="337"/>
      <c r="AV35" s="337"/>
      <c r="AW35" s="337"/>
      <c r="AX35" s="337"/>
      <c r="AY35" s="337"/>
      <c r="AZ35" s="337"/>
      <c r="BA35" s="337"/>
      <c r="BB35" s="337"/>
      <c r="BC35" s="337"/>
      <c r="BD35" s="337"/>
      <c r="BE35" s="337"/>
      <c r="BF35" s="386"/>
      <c r="BG35" s="336" t="s">
        <v>412</v>
      </c>
      <c r="BH35" s="337"/>
      <c r="BI35" s="337"/>
      <c r="BJ35" s="337"/>
      <c r="BK35" s="337"/>
      <c r="BL35" s="337"/>
      <c r="BM35" s="337"/>
      <c r="BN35" s="337"/>
      <c r="BO35" s="337"/>
      <c r="BP35" s="337"/>
      <c r="BQ35" s="337"/>
      <c r="BR35" s="337"/>
      <c r="BS35" s="337"/>
      <c r="BT35" s="337"/>
      <c r="BU35" s="337"/>
      <c r="BV35" s="337"/>
      <c r="BW35" s="337"/>
      <c r="BX35" s="337"/>
      <c r="BY35" s="337"/>
      <c r="BZ35" s="337"/>
      <c r="CA35" s="337"/>
      <c r="CB35" s="386"/>
      <c r="CD35" s="568" t="s">
        <v>373</v>
      </c>
      <c r="CE35" s="468"/>
      <c r="CF35" s="468"/>
      <c r="CG35" s="468"/>
      <c r="CH35" s="468"/>
      <c r="CI35" s="468"/>
      <c r="CJ35" s="468"/>
      <c r="CK35" s="468"/>
      <c r="CL35" s="468"/>
      <c r="CM35" s="468"/>
      <c r="CN35" s="468"/>
      <c r="CO35" s="468"/>
      <c r="CP35" s="468"/>
      <c r="CQ35" s="569"/>
      <c r="CR35" s="563">
        <v>227303</v>
      </c>
      <c r="CS35" s="594"/>
      <c r="CT35" s="594"/>
      <c r="CU35" s="594"/>
      <c r="CV35" s="594"/>
      <c r="CW35" s="594"/>
      <c r="CX35" s="594"/>
      <c r="CY35" s="595"/>
      <c r="CZ35" s="570">
        <v>0.7</v>
      </c>
      <c r="DA35" s="596"/>
      <c r="DB35" s="596"/>
      <c r="DC35" s="598"/>
      <c r="DD35" s="573">
        <v>193929</v>
      </c>
      <c r="DE35" s="594"/>
      <c r="DF35" s="594"/>
      <c r="DG35" s="594"/>
      <c r="DH35" s="594"/>
      <c r="DI35" s="594"/>
      <c r="DJ35" s="594"/>
      <c r="DK35" s="595"/>
      <c r="DL35" s="573">
        <v>191996</v>
      </c>
      <c r="DM35" s="594"/>
      <c r="DN35" s="594"/>
      <c r="DO35" s="594"/>
      <c r="DP35" s="594"/>
      <c r="DQ35" s="594"/>
      <c r="DR35" s="594"/>
      <c r="DS35" s="594"/>
      <c r="DT35" s="594"/>
      <c r="DU35" s="594"/>
      <c r="DV35" s="595"/>
      <c r="DW35" s="570">
        <v>1.1000000000000001</v>
      </c>
      <c r="DX35" s="596"/>
      <c r="DY35" s="596"/>
      <c r="DZ35" s="596"/>
      <c r="EA35" s="596"/>
      <c r="EB35" s="596"/>
      <c r="EC35" s="597"/>
    </row>
    <row r="36" spans="2:133" ht="11.25" customHeight="1" x14ac:dyDescent="0.2">
      <c r="B36" s="568" t="s">
        <v>114</v>
      </c>
      <c r="C36" s="468"/>
      <c r="D36" s="468"/>
      <c r="E36" s="468"/>
      <c r="F36" s="468"/>
      <c r="G36" s="468"/>
      <c r="H36" s="468"/>
      <c r="I36" s="468"/>
      <c r="J36" s="468"/>
      <c r="K36" s="468"/>
      <c r="L36" s="468"/>
      <c r="M36" s="468"/>
      <c r="N36" s="468"/>
      <c r="O36" s="468"/>
      <c r="P36" s="468"/>
      <c r="Q36" s="569"/>
      <c r="R36" s="563">
        <v>653013</v>
      </c>
      <c r="S36" s="342"/>
      <c r="T36" s="342"/>
      <c r="U36" s="342"/>
      <c r="V36" s="342"/>
      <c r="W36" s="342"/>
      <c r="X36" s="342"/>
      <c r="Y36" s="564"/>
      <c r="Z36" s="565">
        <v>2.1</v>
      </c>
      <c r="AA36" s="565"/>
      <c r="AB36" s="565"/>
      <c r="AC36" s="565"/>
      <c r="AD36" s="566" t="s">
        <v>33</v>
      </c>
      <c r="AE36" s="566"/>
      <c r="AF36" s="566"/>
      <c r="AG36" s="566"/>
      <c r="AH36" s="566"/>
      <c r="AI36" s="566"/>
      <c r="AJ36" s="566"/>
      <c r="AK36" s="566"/>
      <c r="AL36" s="570" t="s">
        <v>33</v>
      </c>
      <c r="AM36" s="348"/>
      <c r="AN36" s="348"/>
      <c r="AO36" s="571"/>
      <c r="AP36" s="16"/>
      <c r="AQ36" s="610" t="s">
        <v>129</v>
      </c>
      <c r="AR36" s="611"/>
      <c r="AS36" s="611"/>
      <c r="AT36" s="611"/>
      <c r="AU36" s="611"/>
      <c r="AV36" s="611"/>
      <c r="AW36" s="611"/>
      <c r="AX36" s="611"/>
      <c r="AY36" s="612"/>
      <c r="AZ36" s="555">
        <v>3934933</v>
      </c>
      <c r="BA36" s="556"/>
      <c r="BB36" s="556"/>
      <c r="BC36" s="556"/>
      <c r="BD36" s="556"/>
      <c r="BE36" s="556"/>
      <c r="BF36" s="613"/>
      <c r="BG36" s="552" t="s">
        <v>285</v>
      </c>
      <c r="BH36" s="553"/>
      <c r="BI36" s="553"/>
      <c r="BJ36" s="553"/>
      <c r="BK36" s="553"/>
      <c r="BL36" s="553"/>
      <c r="BM36" s="553"/>
      <c r="BN36" s="553"/>
      <c r="BO36" s="553"/>
      <c r="BP36" s="553"/>
      <c r="BQ36" s="553"/>
      <c r="BR36" s="553"/>
      <c r="BS36" s="553"/>
      <c r="BT36" s="553"/>
      <c r="BU36" s="554"/>
      <c r="BV36" s="555">
        <v>107932</v>
      </c>
      <c r="BW36" s="556"/>
      <c r="BX36" s="556"/>
      <c r="BY36" s="556"/>
      <c r="BZ36" s="556"/>
      <c r="CA36" s="556"/>
      <c r="CB36" s="613"/>
      <c r="CD36" s="568" t="s">
        <v>413</v>
      </c>
      <c r="CE36" s="468"/>
      <c r="CF36" s="468"/>
      <c r="CG36" s="468"/>
      <c r="CH36" s="468"/>
      <c r="CI36" s="468"/>
      <c r="CJ36" s="468"/>
      <c r="CK36" s="468"/>
      <c r="CL36" s="468"/>
      <c r="CM36" s="468"/>
      <c r="CN36" s="468"/>
      <c r="CO36" s="468"/>
      <c r="CP36" s="468"/>
      <c r="CQ36" s="569"/>
      <c r="CR36" s="563">
        <v>3579506</v>
      </c>
      <c r="CS36" s="342"/>
      <c r="CT36" s="342"/>
      <c r="CU36" s="342"/>
      <c r="CV36" s="342"/>
      <c r="CW36" s="342"/>
      <c r="CX36" s="342"/>
      <c r="CY36" s="564"/>
      <c r="CZ36" s="570">
        <v>11.8</v>
      </c>
      <c r="DA36" s="596"/>
      <c r="DB36" s="596"/>
      <c r="DC36" s="598"/>
      <c r="DD36" s="573">
        <v>3260181</v>
      </c>
      <c r="DE36" s="342"/>
      <c r="DF36" s="342"/>
      <c r="DG36" s="342"/>
      <c r="DH36" s="342"/>
      <c r="DI36" s="342"/>
      <c r="DJ36" s="342"/>
      <c r="DK36" s="564"/>
      <c r="DL36" s="573">
        <v>2640758</v>
      </c>
      <c r="DM36" s="342"/>
      <c r="DN36" s="342"/>
      <c r="DO36" s="342"/>
      <c r="DP36" s="342"/>
      <c r="DQ36" s="342"/>
      <c r="DR36" s="342"/>
      <c r="DS36" s="342"/>
      <c r="DT36" s="342"/>
      <c r="DU36" s="342"/>
      <c r="DV36" s="564"/>
      <c r="DW36" s="570">
        <v>15.5</v>
      </c>
      <c r="DX36" s="596"/>
      <c r="DY36" s="596"/>
      <c r="DZ36" s="596"/>
      <c r="EA36" s="596"/>
      <c r="EB36" s="596"/>
      <c r="EC36" s="597"/>
    </row>
    <row r="37" spans="2:133" ht="11.25" customHeight="1" x14ac:dyDescent="0.2">
      <c r="B37" s="568" t="s">
        <v>414</v>
      </c>
      <c r="C37" s="468"/>
      <c r="D37" s="468"/>
      <c r="E37" s="468"/>
      <c r="F37" s="468"/>
      <c r="G37" s="468"/>
      <c r="H37" s="468"/>
      <c r="I37" s="468"/>
      <c r="J37" s="468"/>
      <c r="K37" s="468"/>
      <c r="L37" s="468"/>
      <c r="M37" s="468"/>
      <c r="N37" s="468"/>
      <c r="O37" s="468"/>
      <c r="P37" s="468"/>
      <c r="Q37" s="569"/>
      <c r="R37" s="563">
        <v>454643</v>
      </c>
      <c r="S37" s="342"/>
      <c r="T37" s="342"/>
      <c r="U37" s="342"/>
      <c r="V37" s="342"/>
      <c r="W37" s="342"/>
      <c r="X37" s="342"/>
      <c r="Y37" s="564"/>
      <c r="Z37" s="565">
        <v>1.4</v>
      </c>
      <c r="AA37" s="565"/>
      <c r="AB37" s="565"/>
      <c r="AC37" s="565"/>
      <c r="AD37" s="566">
        <v>2124</v>
      </c>
      <c r="AE37" s="566"/>
      <c r="AF37" s="566"/>
      <c r="AG37" s="566"/>
      <c r="AH37" s="566"/>
      <c r="AI37" s="566"/>
      <c r="AJ37" s="566"/>
      <c r="AK37" s="566"/>
      <c r="AL37" s="570">
        <v>0</v>
      </c>
      <c r="AM37" s="348"/>
      <c r="AN37" s="348"/>
      <c r="AO37" s="571"/>
      <c r="AQ37" s="614" t="s">
        <v>417</v>
      </c>
      <c r="AR37" s="345"/>
      <c r="AS37" s="345"/>
      <c r="AT37" s="345"/>
      <c r="AU37" s="345"/>
      <c r="AV37" s="345"/>
      <c r="AW37" s="345"/>
      <c r="AX37" s="345"/>
      <c r="AY37" s="615"/>
      <c r="AZ37" s="563">
        <v>818161</v>
      </c>
      <c r="BA37" s="342"/>
      <c r="BB37" s="342"/>
      <c r="BC37" s="342"/>
      <c r="BD37" s="594"/>
      <c r="BE37" s="594"/>
      <c r="BF37" s="605"/>
      <c r="BG37" s="568" t="s">
        <v>421</v>
      </c>
      <c r="BH37" s="468"/>
      <c r="BI37" s="468"/>
      <c r="BJ37" s="468"/>
      <c r="BK37" s="468"/>
      <c r="BL37" s="468"/>
      <c r="BM37" s="468"/>
      <c r="BN37" s="468"/>
      <c r="BO37" s="468"/>
      <c r="BP37" s="468"/>
      <c r="BQ37" s="468"/>
      <c r="BR37" s="468"/>
      <c r="BS37" s="468"/>
      <c r="BT37" s="468"/>
      <c r="BU37" s="569"/>
      <c r="BV37" s="563">
        <v>23623</v>
      </c>
      <c r="BW37" s="342"/>
      <c r="BX37" s="342"/>
      <c r="BY37" s="342"/>
      <c r="BZ37" s="342"/>
      <c r="CA37" s="342"/>
      <c r="CB37" s="574"/>
      <c r="CD37" s="568" t="s">
        <v>217</v>
      </c>
      <c r="CE37" s="468"/>
      <c r="CF37" s="468"/>
      <c r="CG37" s="468"/>
      <c r="CH37" s="468"/>
      <c r="CI37" s="468"/>
      <c r="CJ37" s="468"/>
      <c r="CK37" s="468"/>
      <c r="CL37" s="468"/>
      <c r="CM37" s="468"/>
      <c r="CN37" s="468"/>
      <c r="CO37" s="468"/>
      <c r="CP37" s="468"/>
      <c r="CQ37" s="569"/>
      <c r="CR37" s="563">
        <v>1079897</v>
      </c>
      <c r="CS37" s="594"/>
      <c r="CT37" s="594"/>
      <c r="CU37" s="594"/>
      <c r="CV37" s="594"/>
      <c r="CW37" s="594"/>
      <c r="CX37" s="594"/>
      <c r="CY37" s="595"/>
      <c r="CZ37" s="570">
        <v>3.6</v>
      </c>
      <c r="DA37" s="596"/>
      <c r="DB37" s="596"/>
      <c r="DC37" s="598"/>
      <c r="DD37" s="573">
        <v>1079897</v>
      </c>
      <c r="DE37" s="594"/>
      <c r="DF37" s="594"/>
      <c r="DG37" s="594"/>
      <c r="DH37" s="594"/>
      <c r="DI37" s="594"/>
      <c r="DJ37" s="594"/>
      <c r="DK37" s="595"/>
      <c r="DL37" s="573">
        <v>1018689</v>
      </c>
      <c r="DM37" s="594"/>
      <c r="DN37" s="594"/>
      <c r="DO37" s="594"/>
      <c r="DP37" s="594"/>
      <c r="DQ37" s="594"/>
      <c r="DR37" s="594"/>
      <c r="DS37" s="594"/>
      <c r="DT37" s="594"/>
      <c r="DU37" s="594"/>
      <c r="DV37" s="595"/>
      <c r="DW37" s="570">
        <v>6</v>
      </c>
      <c r="DX37" s="596"/>
      <c r="DY37" s="596"/>
      <c r="DZ37" s="596"/>
      <c r="EA37" s="596"/>
      <c r="EB37" s="596"/>
      <c r="EC37" s="597"/>
    </row>
    <row r="38" spans="2:133" ht="11.25" customHeight="1" x14ac:dyDescent="0.2">
      <c r="B38" s="568" t="s">
        <v>295</v>
      </c>
      <c r="C38" s="468"/>
      <c r="D38" s="468"/>
      <c r="E38" s="468"/>
      <c r="F38" s="468"/>
      <c r="G38" s="468"/>
      <c r="H38" s="468"/>
      <c r="I38" s="468"/>
      <c r="J38" s="468"/>
      <c r="K38" s="468"/>
      <c r="L38" s="468"/>
      <c r="M38" s="468"/>
      <c r="N38" s="468"/>
      <c r="O38" s="468"/>
      <c r="P38" s="468"/>
      <c r="Q38" s="569"/>
      <c r="R38" s="563">
        <v>2130252</v>
      </c>
      <c r="S38" s="342"/>
      <c r="T38" s="342"/>
      <c r="U38" s="342"/>
      <c r="V38" s="342"/>
      <c r="W38" s="342"/>
      <c r="X38" s="342"/>
      <c r="Y38" s="564"/>
      <c r="Z38" s="565">
        <v>6.7</v>
      </c>
      <c r="AA38" s="565"/>
      <c r="AB38" s="565"/>
      <c r="AC38" s="565"/>
      <c r="AD38" s="566" t="s">
        <v>33</v>
      </c>
      <c r="AE38" s="566"/>
      <c r="AF38" s="566"/>
      <c r="AG38" s="566"/>
      <c r="AH38" s="566"/>
      <c r="AI38" s="566"/>
      <c r="AJ38" s="566"/>
      <c r="AK38" s="566"/>
      <c r="AL38" s="570" t="s">
        <v>33</v>
      </c>
      <c r="AM38" s="348"/>
      <c r="AN38" s="348"/>
      <c r="AO38" s="571"/>
      <c r="AQ38" s="614" t="s">
        <v>299</v>
      </c>
      <c r="AR38" s="345"/>
      <c r="AS38" s="345"/>
      <c r="AT38" s="345"/>
      <c r="AU38" s="345"/>
      <c r="AV38" s="345"/>
      <c r="AW38" s="345"/>
      <c r="AX38" s="345"/>
      <c r="AY38" s="615"/>
      <c r="AZ38" s="563">
        <v>386436</v>
      </c>
      <c r="BA38" s="342"/>
      <c r="BB38" s="342"/>
      <c r="BC38" s="342"/>
      <c r="BD38" s="594"/>
      <c r="BE38" s="594"/>
      <c r="BF38" s="605"/>
      <c r="BG38" s="568" t="s">
        <v>422</v>
      </c>
      <c r="BH38" s="468"/>
      <c r="BI38" s="468"/>
      <c r="BJ38" s="468"/>
      <c r="BK38" s="468"/>
      <c r="BL38" s="468"/>
      <c r="BM38" s="468"/>
      <c r="BN38" s="468"/>
      <c r="BO38" s="468"/>
      <c r="BP38" s="468"/>
      <c r="BQ38" s="468"/>
      <c r="BR38" s="468"/>
      <c r="BS38" s="468"/>
      <c r="BT38" s="468"/>
      <c r="BU38" s="569"/>
      <c r="BV38" s="563">
        <v>8246</v>
      </c>
      <c r="BW38" s="342"/>
      <c r="BX38" s="342"/>
      <c r="BY38" s="342"/>
      <c r="BZ38" s="342"/>
      <c r="CA38" s="342"/>
      <c r="CB38" s="574"/>
      <c r="CD38" s="568" t="s">
        <v>297</v>
      </c>
      <c r="CE38" s="468"/>
      <c r="CF38" s="468"/>
      <c r="CG38" s="468"/>
      <c r="CH38" s="468"/>
      <c r="CI38" s="468"/>
      <c r="CJ38" s="468"/>
      <c r="CK38" s="468"/>
      <c r="CL38" s="468"/>
      <c r="CM38" s="468"/>
      <c r="CN38" s="468"/>
      <c r="CO38" s="468"/>
      <c r="CP38" s="468"/>
      <c r="CQ38" s="569"/>
      <c r="CR38" s="563">
        <v>2653465</v>
      </c>
      <c r="CS38" s="342"/>
      <c r="CT38" s="342"/>
      <c r="CU38" s="342"/>
      <c r="CV38" s="342"/>
      <c r="CW38" s="342"/>
      <c r="CX38" s="342"/>
      <c r="CY38" s="564"/>
      <c r="CZ38" s="570">
        <v>8.6999999999999993</v>
      </c>
      <c r="DA38" s="596"/>
      <c r="DB38" s="596"/>
      <c r="DC38" s="598"/>
      <c r="DD38" s="573">
        <v>2126888</v>
      </c>
      <c r="DE38" s="342"/>
      <c r="DF38" s="342"/>
      <c r="DG38" s="342"/>
      <c r="DH38" s="342"/>
      <c r="DI38" s="342"/>
      <c r="DJ38" s="342"/>
      <c r="DK38" s="564"/>
      <c r="DL38" s="573">
        <v>2059127</v>
      </c>
      <c r="DM38" s="342"/>
      <c r="DN38" s="342"/>
      <c r="DO38" s="342"/>
      <c r="DP38" s="342"/>
      <c r="DQ38" s="342"/>
      <c r="DR38" s="342"/>
      <c r="DS38" s="342"/>
      <c r="DT38" s="342"/>
      <c r="DU38" s="342"/>
      <c r="DV38" s="564"/>
      <c r="DW38" s="570">
        <v>12.1</v>
      </c>
      <c r="DX38" s="596"/>
      <c r="DY38" s="596"/>
      <c r="DZ38" s="596"/>
      <c r="EA38" s="596"/>
      <c r="EB38" s="596"/>
      <c r="EC38" s="597"/>
    </row>
    <row r="39" spans="2:133" ht="11.25" customHeight="1" x14ac:dyDescent="0.2">
      <c r="B39" s="568" t="s">
        <v>423</v>
      </c>
      <c r="C39" s="468"/>
      <c r="D39" s="468"/>
      <c r="E39" s="468"/>
      <c r="F39" s="468"/>
      <c r="G39" s="468"/>
      <c r="H39" s="468"/>
      <c r="I39" s="468"/>
      <c r="J39" s="468"/>
      <c r="K39" s="468"/>
      <c r="L39" s="468"/>
      <c r="M39" s="468"/>
      <c r="N39" s="468"/>
      <c r="O39" s="468"/>
      <c r="P39" s="468"/>
      <c r="Q39" s="569"/>
      <c r="R39" s="563" t="s">
        <v>33</v>
      </c>
      <c r="S39" s="342"/>
      <c r="T39" s="342"/>
      <c r="U39" s="342"/>
      <c r="V39" s="342"/>
      <c r="W39" s="342"/>
      <c r="X39" s="342"/>
      <c r="Y39" s="564"/>
      <c r="Z39" s="565" t="s">
        <v>33</v>
      </c>
      <c r="AA39" s="565"/>
      <c r="AB39" s="565"/>
      <c r="AC39" s="565"/>
      <c r="AD39" s="566" t="s">
        <v>33</v>
      </c>
      <c r="AE39" s="566"/>
      <c r="AF39" s="566"/>
      <c r="AG39" s="566"/>
      <c r="AH39" s="566"/>
      <c r="AI39" s="566"/>
      <c r="AJ39" s="566"/>
      <c r="AK39" s="566"/>
      <c r="AL39" s="570" t="s">
        <v>33</v>
      </c>
      <c r="AM39" s="348"/>
      <c r="AN39" s="348"/>
      <c r="AO39" s="571"/>
      <c r="AQ39" s="614" t="s">
        <v>149</v>
      </c>
      <c r="AR39" s="345"/>
      <c r="AS39" s="345"/>
      <c r="AT39" s="345"/>
      <c r="AU39" s="345"/>
      <c r="AV39" s="345"/>
      <c r="AW39" s="345"/>
      <c r="AX39" s="345"/>
      <c r="AY39" s="615"/>
      <c r="AZ39" s="563">
        <v>81372</v>
      </c>
      <c r="BA39" s="342"/>
      <c r="BB39" s="342"/>
      <c r="BC39" s="342"/>
      <c r="BD39" s="594"/>
      <c r="BE39" s="594"/>
      <c r="BF39" s="605"/>
      <c r="BG39" s="568" t="s">
        <v>415</v>
      </c>
      <c r="BH39" s="468"/>
      <c r="BI39" s="468"/>
      <c r="BJ39" s="468"/>
      <c r="BK39" s="468"/>
      <c r="BL39" s="468"/>
      <c r="BM39" s="468"/>
      <c r="BN39" s="468"/>
      <c r="BO39" s="468"/>
      <c r="BP39" s="468"/>
      <c r="BQ39" s="468"/>
      <c r="BR39" s="468"/>
      <c r="BS39" s="468"/>
      <c r="BT39" s="468"/>
      <c r="BU39" s="569"/>
      <c r="BV39" s="563">
        <v>12248</v>
      </c>
      <c r="BW39" s="342"/>
      <c r="BX39" s="342"/>
      <c r="BY39" s="342"/>
      <c r="BZ39" s="342"/>
      <c r="CA39" s="342"/>
      <c r="CB39" s="574"/>
      <c r="CD39" s="568" t="s">
        <v>425</v>
      </c>
      <c r="CE39" s="468"/>
      <c r="CF39" s="468"/>
      <c r="CG39" s="468"/>
      <c r="CH39" s="468"/>
      <c r="CI39" s="468"/>
      <c r="CJ39" s="468"/>
      <c r="CK39" s="468"/>
      <c r="CL39" s="468"/>
      <c r="CM39" s="468"/>
      <c r="CN39" s="468"/>
      <c r="CO39" s="468"/>
      <c r="CP39" s="468"/>
      <c r="CQ39" s="569"/>
      <c r="CR39" s="563">
        <v>780721</v>
      </c>
      <c r="CS39" s="594"/>
      <c r="CT39" s="594"/>
      <c r="CU39" s="594"/>
      <c r="CV39" s="594"/>
      <c r="CW39" s="594"/>
      <c r="CX39" s="594"/>
      <c r="CY39" s="595"/>
      <c r="CZ39" s="570">
        <v>2.6</v>
      </c>
      <c r="DA39" s="596"/>
      <c r="DB39" s="596"/>
      <c r="DC39" s="598"/>
      <c r="DD39" s="573">
        <v>732016</v>
      </c>
      <c r="DE39" s="594"/>
      <c r="DF39" s="594"/>
      <c r="DG39" s="594"/>
      <c r="DH39" s="594"/>
      <c r="DI39" s="594"/>
      <c r="DJ39" s="594"/>
      <c r="DK39" s="595"/>
      <c r="DL39" s="573" t="s">
        <v>33</v>
      </c>
      <c r="DM39" s="594"/>
      <c r="DN39" s="594"/>
      <c r="DO39" s="594"/>
      <c r="DP39" s="594"/>
      <c r="DQ39" s="594"/>
      <c r="DR39" s="594"/>
      <c r="DS39" s="594"/>
      <c r="DT39" s="594"/>
      <c r="DU39" s="594"/>
      <c r="DV39" s="595"/>
      <c r="DW39" s="570" t="s">
        <v>33</v>
      </c>
      <c r="DX39" s="596"/>
      <c r="DY39" s="596"/>
      <c r="DZ39" s="596"/>
      <c r="EA39" s="596"/>
      <c r="EB39" s="596"/>
      <c r="EC39" s="597"/>
    </row>
    <row r="40" spans="2:133" ht="11.25" customHeight="1" x14ac:dyDescent="0.2">
      <c r="B40" s="568" t="s">
        <v>116</v>
      </c>
      <c r="C40" s="468"/>
      <c r="D40" s="468"/>
      <c r="E40" s="468"/>
      <c r="F40" s="468"/>
      <c r="G40" s="468"/>
      <c r="H40" s="468"/>
      <c r="I40" s="468"/>
      <c r="J40" s="468"/>
      <c r="K40" s="468"/>
      <c r="L40" s="468"/>
      <c r="M40" s="468"/>
      <c r="N40" s="468"/>
      <c r="O40" s="468"/>
      <c r="P40" s="468"/>
      <c r="Q40" s="569"/>
      <c r="R40" s="563">
        <v>70952</v>
      </c>
      <c r="S40" s="342"/>
      <c r="T40" s="342"/>
      <c r="U40" s="342"/>
      <c r="V40" s="342"/>
      <c r="W40" s="342"/>
      <c r="X40" s="342"/>
      <c r="Y40" s="564"/>
      <c r="Z40" s="565">
        <v>0.2</v>
      </c>
      <c r="AA40" s="565"/>
      <c r="AB40" s="565"/>
      <c r="AC40" s="565"/>
      <c r="AD40" s="566" t="s">
        <v>33</v>
      </c>
      <c r="AE40" s="566"/>
      <c r="AF40" s="566"/>
      <c r="AG40" s="566"/>
      <c r="AH40" s="566"/>
      <c r="AI40" s="566"/>
      <c r="AJ40" s="566"/>
      <c r="AK40" s="566"/>
      <c r="AL40" s="570" t="s">
        <v>33</v>
      </c>
      <c r="AM40" s="348"/>
      <c r="AN40" s="348"/>
      <c r="AO40" s="571"/>
      <c r="AQ40" s="614" t="s">
        <v>336</v>
      </c>
      <c r="AR40" s="345"/>
      <c r="AS40" s="345"/>
      <c r="AT40" s="345"/>
      <c r="AU40" s="345"/>
      <c r="AV40" s="345"/>
      <c r="AW40" s="345"/>
      <c r="AX40" s="345"/>
      <c r="AY40" s="615"/>
      <c r="AZ40" s="563">
        <v>30211</v>
      </c>
      <c r="BA40" s="342"/>
      <c r="BB40" s="342"/>
      <c r="BC40" s="342"/>
      <c r="BD40" s="594"/>
      <c r="BE40" s="594"/>
      <c r="BF40" s="605"/>
      <c r="BG40" s="645" t="s">
        <v>199</v>
      </c>
      <c r="BH40" s="513"/>
      <c r="BI40" s="513"/>
      <c r="BJ40" s="513"/>
      <c r="BK40" s="513"/>
      <c r="BL40" s="7"/>
      <c r="BM40" s="468" t="s">
        <v>427</v>
      </c>
      <c r="BN40" s="468"/>
      <c r="BO40" s="468"/>
      <c r="BP40" s="468"/>
      <c r="BQ40" s="468"/>
      <c r="BR40" s="468"/>
      <c r="BS40" s="468"/>
      <c r="BT40" s="468"/>
      <c r="BU40" s="569"/>
      <c r="BV40" s="563">
        <v>111</v>
      </c>
      <c r="BW40" s="342"/>
      <c r="BX40" s="342"/>
      <c r="BY40" s="342"/>
      <c r="BZ40" s="342"/>
      <c r="CA40" s="342"/>
      <c r="CB40" s="574"/>
      <c r="CD40" s="568" t="s">
        <v>428</v>
      </c>
      <c r="CE40" s="468"/>
      <c r="CF40" s="468"/>
      <c r="CG40" s="468"/>
      <c r="CH40" s="468"/>
      <c r="CI40" s="468"/>
      <c r="CJ40" s="468"/>
      <c r="CK40" s="468"/>
      <c r="CL40" s="468"/>
      <c r="CM40" s="468"/>
      <c r="CN40" s="468"/>
      <c r="CO40" s="468"/>
      <c r="CP40" s="468"/>
      <c r="CQ40" s="569"/>
      <c r="CR40" s="563">
        <v>112440</v>
      </c>
      <c r="CS40" s="342"/>
      <c r="CT40" s="342"/>
      <c r="CU40" s="342"/>
      <c r="CV40" s="342"/>
      <c r="CW40" s="342"/>
      <c r="CX40" s="342"/>
      <c r="CY40" s="564"/>
      <c r="CZ40" s="570">
        <v>0.4</v>
      </c>
      <c r="DA40" s="596"/>
      <c r="DB40" s="596"/>
      <c r="DC40" s="598"/>
      <c r="DD40" s="573" t="s">
        <v>33</v>
      </c>
      <c r="DE40" s="342"/>
      <c r="DF40" s="342"/>
      <c r="DG40" s="342"/>
      <c r="DH40" s="342"/>
      <c r="DI40" s="342"/>
      <c r="DJ40" s="342"/>
      <c r="DK40" s="564"/>
      <c r="DL40" s="573" t="s">
        <v>33</v>
      </c>
      <c r="DM40" s="342"/>
      <c r="DN40" s="342"/>
      <c r="DO40" s="342"/>
      <c r="DP40" s="342"/>
      <c r="DQ40" s="342"/>
      <c r="DR40" s="342"/>
      <c r="DS40" s="342"/>
      <c r="DT40" s="342"/>
      <c r="DU40" s="342"/>
      <c r="DV40" s="564"/>
      <c r="DW40" s="570" t="s">
        <v>33</v>
      </c>
      <c r="DX40" s="596"/>
      <c r="DY40" s="596"/>
      <c r="DZ40" s="596"/>
      <c r="EA40" s="596"/>
      <c r="EB40" s="596"/>
      <c r="EC40" s="597"/>
    </row>
    <row r="41" spans="2:133" ht="11.25" customHeight="1" x14ac:dyDescent="0.2">
      <c r="B41" s="585" t="s">
        <v>429</v>
      </c>
      <c r="C41" s="586"/>
      <c r="D41" s="586"/>
      <c r="E41" s="586"/>
      <c r="F41" s="586"/>
      <c r="G41" s="586"/>
      <c r="H41" s="586"/>
      <c r="I41" s="586"/>
      <c r="J41" s="586"/>
      <c r="K41" s="586"/>
      <c r="L41" s="586"/>
      <c r="M41" s="586"/>
      <c r="N41" s="586"/>
      <c r="O41" s="586"/>
      <c r="P41" s="586"/>
      <c r="Q41" s="587"/>
      <c r="R41" s="616">
        <v>31605270</v>
      </c>
      <c r="S41" s="617"/>
      <c r="T41" s="617"/>
      <c r="U41" s="617"/>
      <c r="V41" s="617"/>
      <c r="W41" s="617"/>
      <c r="X41" s="617"/>
      <c r="Y41" s="618"/>
      <c r="Z41" s="619">
        <v>100</v>
      </c>
      <c r="AA41" s="619"/>
      <c r="AB41" s="619"/>
      <c r="AC41" s="619"/>
      <c r="AD41" s="620">
        <v>16916037</v>
      </c>
      <c r="AE41" s="620"/>
      <c r="AF41" s="620"/>
      <c r="AG41" s="620"/>
      <c r="AH41" s="620"/>
      <c r="AI41" s="620"/>
      <c r="AJ41" s="620"/>
      <c r="AK41" s="620"/>
      <c r="AL41" s="621">
        <v>100</v>
      </c>
      <c r="AM41" s="608"/>
      <c r="AN41" s="608"/>
      <c r="AO41" s="622"/>
      <c r="AQ41" s="614" t="s">
        <v>432</v>
      </c>
      <c r="AR41" s="345"/>
      <c r="AS41" s="345"/>
      <c r="AT41" s="345"/>
      <c r="AU41" s="345"/>
      <c r="AV41" s="345"/>
      <c r="AW41" s="345"/>
      <c r="AX41" s="345"/>
      <c r="AY41" s="615"/>
      <c r="AZ41" s="563">
        <v>566718</v>
      </c>
      <c r="BA41" s="342"/>
      <c r="BB41" s="342"/>
      <c r="BC41" s="342"/>
      <c r="BD41" s="594"/>
      <c r="BE41" s="594"/>
      <c r="BF41" s="605"/>
      <c r="BG41" s="645"/>
      <c r="BH41" s="513"/>
      <c r="BI41" s="513"/>
      <c r="BJ41" s="513"/>
      <c r="BK41" s="513"/>
      <c r="BL41" s="7"/>
      <c r="BM41" s="468" t="s">
        <v>401</v>
      </c>
      <c r="BN41" s="468"/>
      <c r="BO41" s="468"/>
      <c r="BP41" s="468"/>
      <c r="BQ41" s="468"/>
      <c r="BR41" s="468"/>
      <c r="BS41" s="468"/>
      <c r="BT41" s="468"/>
      <c r="BU41" s="569"/>
      <c r="BV41" s="563" t="s">
        <v>33</v>
      </c>
      <c r="BW41" s="342"/>
      <c r="BX41" s="342"/>
      <c r="BY41" s="342"/>
      <c r="BZ41" s="342"/>
      <c r="CA41" s="342"/>
      <c r="CB41" s="574"/>
      <c r="CD41" s="568" t="s">
        <v>229</v>
      </c>
      <c r="CE41" s="468"/>
      <c r="CF41" s="468"/>
      <c r="CG41" s="468"/>
      <c r="CH41" s="468"/>
      <c r="CI41" s="468"/>
      <c r="CJ41" s="468"/>
      <c r="CK41" s="468"/>
      <c r="CL41" s="468"/>
      <c r="CM41" s="468"/>
      <c r="CN41" s="468"/>
      <c r="CO41" s="468"/>
      <c r="CP41" s="468"/>
      <c r="CQ41" s="569"/>
      <c r="CR41" s="563" t="s">
        <v>33</v>
      </c>
      <c r="CS41" s="594"/>
      <c r="CT41" s="594"/>
      <c r="CU41" s="594"/>
      <c r="CV41" s="594"/>
      <c r="CW41" s="594"/>
      <c r="CX41" s="594"/>
      <c r="CY41" s="595"/>
      <c r="CZ41" s="570" t="s">
        <v>33</v>
      </c>
      <c r="DA41" s="596"/>
      <c r="DB41" s="596"/>
      <c r="DC41" s="598"/>
      <c r="DD41" s="573" t="s">
        <v>33</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2">
      <c r="AQ42" s="629" t="s">
        <v>433</v>
      </c>
      <c r="AR42" s="630"/>
      <c r="AS42" s="630"/>
      <c r="AT42" s="630"/>
      <c r="AU42" s="630"/>
      <c r="AV42" s="630"/>
      <c r="AW42" s="630"/>
      <c r="AX42" s="630"/>
      <c r="AY42" s="631"/>
      <c r="AZ42" s="616">
        <v>2052035</v>
      </c>
      <c r="BA42" s="617"/>
      <c r="BB42" s="617"/>
      <c r="BC42" s="617"/>
      <c r="BD42" s="607"/>
      <c r="BE42" s="607"/>
      <c r="BF42" s="609"/>
      <c r="BG42" s="529"/>
      <c r="BH42" s="530"/>
      <c r="BI42" s="530"/>
      <c r="BJ42" s="530"/>
      <c r="BK42" s="530"/>
      <c r="BL42" s="20"/>
      <c r="BM42" s="586" t="s">
        <v>41</v>
      </c>
      <c r="BN42" s="586"/>
      <c r="BO42" s="586"/>
      <c r="BP42" s="586"/>
      <c r="BQ42" s="586"/>
      <c r="BR42" s="586"/>
      <c r="BS42" s="586"/>
      <c r="BT42" s="586"/>
      <c r="BU42" s="587"/>
      <c r="BV42" s="616">
        <v>378</v>
      </c>
      <c r="BW42" s="617"/>
      <c r="BX42" s="617"/>
      <c r="BY42" s="617"/>
      <c r="BZ42" s="617"/>
      <c r="CA42" s="617"/>
      <c r="CB42" s="632"/>
      <c r="CD42" s="568" t="s">
        <v>434</v>
      </c>
      <c r="CE42" s="468"/>
      <c r="CF42" s="468"/>
      <c r="CG42" s="468"/>
      <c r="CH42" s="468"/>
      <c r="CI42" s="468"/>
      <c r="CJ42" s="468"/>
      <c r="CK42" s="468"/>
      <c r="CL42" s="468"/>
      <c r="CM42" s="468"/>
      <c r="CN42" s="468"/>
      <c r="CO42" s="468"/>
      <c r="CP42" s="468"/>
      <c r="CQ42" s="569"/>
      <c r="CR42" s="563">
        <v>5661379</v>
      </c>
      <c r="CS42" s="594"/>
      <c r="CT42" s="594"/>
      <c r="CU42" s="594"/>
      <c r="CV42" s="594"/>
      <c r="CW42" s="594"/>
      <c r="CX42" s="594"/>
      <c r="CY42" s="595"/>
      <c r="CZ42" s="570">
        <v>18.600000000000001</v>
      </c>
      <c r="DA42" s="596"/>
      <c r="DB42" s="596"/>
      <c r="DC42" s="598"/>
      <c r="DD42" s="573">
        <v>1224517</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2">
      <c r="B43" s="1" t="s">
        <v>324</v>
      </c>
      <c r="CD43" s="568" t="s">
        <v>435</v>
      </c>
      <c r="CE43" s="468"/>
      <c r="CF43" s="468"/>
      <c r="CG43" s="468"/>
      <c r="CH43" s="468"/>
      <c r="CI43" s="468"/>
      <c r="CJ43" s="468"/>
      <c r="CK43" s="468"/>
      <c r="CL43" s="468"/>
      <c r="CM43" s="468"/>
      <c r="CN43" s="468"/>
      <c r="CO43" s="468"/>
      <c r="CP43" s="468"/>
      <c r="CQ43" s="569"/>
      <c r="CR43" s="563">
        <v>214705</v>
      </c>
      <c r="CS43" s="594"/>
      <c r="CT43" s="594"/>
      <c r="CU43" s="594"/>
      <c r="CV43" s="594"/>
      <c r="CW43" s="594"/>
      <c r="CX43" s="594"/>
      <c r="CY43" s="595"/>
      <c r="CZ43" s="570">
        <v>0.7</v>
      </c>
      <c r="DA43" s="596"/>
      <c r="DB43" s="596"/>
      <c r="DC43" s="598"/>
      <c r="DD43" s="573">
        <v>197538</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2">
      <c r="B44" s="633" t="s">
        <v>436</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34" t="s">
        <v>251</v>
      </c>
      <c r="CE44" s="455"/>
      <c r="CF44" s="568" t="s">
        <v>430</v>
      </c>
      <c r="CG44" s="468"/>
      <c r="CH44" s="468"/>
      <c r="CI44" s="468"/>
      <c r="CJ44" s="468"/>
      <c r="CK44" s="468"/>
      <c r="CL44" s="468"/>
      <c r="CM44" s="468"/>
      <c r="CN44" s="468"/>
      <c r="CO44" s="468"/>
      <c r="CP44" s="468"/>
      <c r="CQ44" s="569"/>
      <c r="CR44" s="563">
        <v>5661379</v>
      </c>
      <c r="CS44" s="342"/>
      <c r="CT44" s="342"/>
      <c r="CU44" s="342"/>
      <c r="CV44" s="342"/>
      <c r="CW44" s="342"/>
      <c r="CX44" s="342"/>
      <c r="CY44" s="564"/>
      <c r="CZ44" s="570">
        <v>18.600000000000001</v>
      </c>
      <c r="DA44" s="348"/>
      <c r="DB44" s="348"/>
      <c r="DC44" s="575"/>
      <c r="DD44" s="573">
        <v>1224517</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2">
      <c r="B45" s="633" t="s">
        <v>438</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35"/>
      <c r="CE45" s="458"/>
      <c r="CF45" s="568" t="s">
        <v>439</v>
      </c>
      <c r="CG45" s="468"/>
      <c r="CH45" s="468"/>
      <c r="CI45" s="468"/>
      <c r="CJ45" s="468"/>
      <c r="CK45" s="468"/>
      <c r="CL45" s="468"/>
      <c r="CM45" s="468"/>
      <c r="CN45" s="468"/>
      <c r="CO45" s="468"/>
      <c r="CP45" s="468"/>
      <c r="CQ45" s="569"/>
      <c r="CR45" s="563">
        <v>3956184</v>
      </c>
      <c r="CS45" s="594"/>
      <c r="CT45" s="594"/>
      <c r="CU45" s="594"/>
      <c r="CV45" s="594"/>
      <c r="CW45" s="594"/>
      <c r="CX45" s="594"/>
      <c r="CY45" s="595"/>
      <c r="CZ45" s="570">
        <v>13</v>
      </c>
      <c r="DA45" s="596"/>
      <c r="DB45" s="596"/>
      <c r="DC45" s="598"/>
      <c r="DD45" s="573">
        <v>368556</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2">
      <c r="B46" s="41"/>
      <c r="CD46" s="535"/>
      <c r="CE46" s="458"/>
      <c r="CF46" s="568" t="s">
        <v>442</v>
      </c>
      <c r="CG46" s="468"/>
      <c r="CH46" s="468"/>
      <c r="CI46" s="468"/>
      <c r="CJ46" s="468"/>
      <c r="CK46" s="468"/>
      <c r="CL46" s="468"/>
      <c r="CM46" s="468"/>
      <c r="CN46" s="468"/>
      <c r="CO46" s="468"/>
      <c r="CP46" s="468"/>
      <c r="CQ46" s="569"/>
      <c r="CR46" s="563">
        <v>1632919</v>
      </c>
      <c r="CS46" s="342"/>
      <c r="CT46" s="342"/>
      <c r="CU46" s="342"/>
      <c r="CV46" s="342"/>
      <c r="CW46" s="342"/>
      <c r="CX46" s="342"/>
      <c r="CY46" s="564"/>
      <c r="CZ46" s="570">
        <v>5.4</v>
      </c>
      <c r="DA46" s="348"/>
      <c r="DB46" s="348"/>
      <c r="DC46" s="575"/>
      <c r="DD46" s="573">
        <v>852055</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2">
      <c r="B47" s="41"/>
      <c r="CD47" s="535"/>
      <c r="CE47" s="458"/>
      <c r="CF47" s="568" t="s">
        <v>443</v>
      </c>
      <c r="CG47" s="468"/>
      <c r="CH47" s="468"/>
      <c r="CI47" s="468"/>
      <c r="CJ47" s="468"/>
      <c r="CK47" s="468"/>
      <c r="CL47" s="468"/>
      <c r="CM47" s="468"/>
      <c r="CN47" s="468"/>
      <c r="CO47" s="468"/>
      <c r="CP47" s="468"/>
      <c r="CQ47" s="569"/>
      <c r="CR47" s="563" t="s">
        <v>33</v>
      </c>
      <c r="CS47" s="594"/>
      <c r="CT47" s="594"/>
      <c r="CU47" s="594"/>
      <c r="CV47" s="594"/>
      <c r="CW47" s="594"/>
      <c r="CX47" s="594"/>
      <c r="CY47" s="595"/>
      <c r="CZ47" s="570" t="s">
        <v>33</v>
      </c>
      <c r="DA47" s="596"/>
      <c r="DB47" s="596"/>
      <c r="DC47" s="598"/>
      <c r="DD47" s="573" t="s">
        <v>33</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1" x14ac:dyDescent="0.2">
      <c r="B48" s="41"/>
      <c r="CD48" s="536"/>
      <c r="CE48" s="538"/>
      <c r="CF48" s="568" t="s">
        <v>446</v>
      </c>
      <c r="CG48" s="468"/>
      <c r="CH48" s="468"/>
      <c r="CI48" s="468"/>
      <c r="CJ48" s="468"/>
      <c r="CK48" s="468"/>
      <c r="CL48" s="468"/>
      <c r="CM48" s="468"/>
      <c r="CN48" s="468"/>
      <c r="CO48" s="468"/>
      <c r="CP48" s="468"/>
      <c r="CQ48" s="569"/>
      <c r="CR48" s="563" t="s">
        <v>33</v>
      </c>
      <c r="CS48" s="342"/>
      <c r="CT48" s="342"/>
      <c r="CU48" s="342"/>
      <c r="CV48" s="342"/>
      <c r="CW48" s="342"/>
      <c r="CX48" s="342"/>
      <c r="CY48" s="564"/>
      <c r="CZ48" s="570" t="s">
        <v>33</v>
      </c>
      <c r="DA48" s="348"/>
      <c r="DB48" s="348"/>
      <c r="DC48" s="575"/>
      <c r="DD48" s="573" t="s">
        <v>33</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25" customHeight="1" x14ac:dyDescent="0.2">
      <c r="B49" s="41"/>
      <c r="CD49" s="585" t="s">
        <v>74</v>
      </c>
      <c r="CE49" s="586"/>
      <c r="CF49" s="586"/>
      <c r="CG49" s="586"/>
      <c r="CH49" s="586"/>
      <c r="CI49" s="586"/>
      <c r="CJ49" s="586"/>
      <c r="CK49" s="586"/>
      <c r="CL49" s="586"/>
      <c r="CM49" s="586"/>
      <c r="CN49" s="586"/>
      <c r="CO49" s="586"/>
      <c r="CP49" s="586"/>
      <c r="CQ49" s="587"/>
      <c r="CR49" s="616">
        <v>30406019</v>
      </c>
      <c r="CS49" s="607"/>
      <c r="CT49" s="607"/>
      <c r="CU49" s="607"/>
      <c r="CV49" s="607"/>
      <c r="CW49" s="607"/>
      <c r="CX49" s="607"/>
      <c r="CY49" s="635"/>
      <c r="CZ49" s="621">
        <v>100</v>
      </c>
      <c r="DA49" s="636"/>
      <c r="DB49" s="636"/>
      <c r="DC49" s="637"/>
      <c r="DD49" s="638">
        <v>19463261</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Nmo1pVloSRPBuSgv8+27axSGWeZAisDv6gd7cVMPvVgO+rvTcwmKykHWgrKbw7K1fu4/FtmKaU/xPQvZl0pk0A==" saltValue="pWBxaFQdCpYZuuJnYWthX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49" t="s">
        <v>447</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201</v>
      </c>
      <c r="DK2" s="651"/>
      <c r="DL2" s="651"/>
      <c r="DM2" s="651"/>
      <c r="DN2" s="651"/>
      <c r="DO2" s="652"/>
      <c r="DP2" s="50"/>
      <c r="DQ2" s="650" t="s">
        <v>307</v>
      </c>
      <c r="DR2" s="651"/>
      <c r="DS2" s="651"/>
      <c r="DT2" s="651"/>
      <c r="DU2" s="651"/>
      <c r="DV2" s="651"/>
      <c r="DW2" s="651"/>
      <c r="DX2" s="651"/>
      <c r="DY2" s="651"/>
      <c r="DZ2" s="65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53" t="s">
        <v>448</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449</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25" customHeight="1" x14ac:dyDescent="0.2">
      <c r="A5" s="677" t="s">
        <v>450</v>
      </c>
      <c r="B5" s="678"/>
      <c r="C5" s="678"/>
      <c r="D5" s="678"/>
      <c r="E5" s="678"/>
      <c r="F5" s="678"/>
      <c r="G5" s="678"/>
      <c r="H5" s="678"/>
      <c r="I5" s="678"/>
      <c r="J5" s="678"/>
      <c r="K5" s="678"/>
      <c r="L5" s="678"/>
      <c r="M5" s="678"/>
      <c r="N5" s="678"/>
      <c r="O5" s="678"/>
      <c r="P5" s="679"/>
      <c r="Q5" s="671" t="s">
        <v>204</v>
      </c>
      <c r="R5" s="672"/>
      <c r="S5" s="672"/>
      <c r="T5" s="672"/>
      <c r="U5" s="683"/>
      <c r="V5" s="671" t="s">
        <v>197</v>
      </c>
      <c r="W5" s="672"/>
      <c r="X5" s="672"/>
      <c r="Y5" s="672"/>
      <c r="Z5" s="683"/>
      <c r="AA5" s="671" t="s">
        <v>386</v>
      </c>
      <c r="AB5" s="672"/>
      <c r="AC5" s="672"/>
      <c r="AD5" s="672"/>
      <c r="AE5" s="672"/>
      <c r="AF5" s="961" t="s">
        <v>168</v>
      </c>
      <c r="AG5" s="672"/>
      <c r="AH5" s="672"/>
      <c r="AI5" s="672"/>
      <c r="AJ5" s="673"/>
      <c r="AK5" s="672" t="s">
        <v>452</v>
      </c>
      <c r="AL5" s="672"/>
      <c r="AM5" s="672"/>
      <c r="AN5" s="672"/>
      <c r="AO5" s="683"/>
      <c r="AP5" s="671" t="s">
        <v>35</v>
      </c>
      <c r="AQ5" s="672"/>
      <c r="AR5" s="672"/>
      <c r="AS5" s="672"/>
      <c r="AT5" s="683"/>
      <c r="AU5" s="671" t="s">
        <v>453</v>
      </c>
      <c r="AV5" s="672"/>
      <c r="AW5" s="672"/>
      <c r="AX5" s="672"/>
      <c r="AY5" s="673"/>
      <c r="AZ5" s="56"/>
      <c r="BA5" s="56"/>
      <c r="BB5" s="56"/>
      <c r="BC5" s="56"/>
      <c r="BD5" s="56"/>
      <c r="BE5" s="67"/>
      <c r="BF5" s="67"/>
      <c r="BG5" s="67"/>
      <c r="BH5" s="67"/>
      <c r="BI5" s="67"/>
      <c r="BJ5" s="67"/>
      <c r="BK5" s="67"/>
      <c r="BL5" s="67"/>
      <c r="BM5" s="67"/>
      <c r="BN5" s="67"/>
      <c r="BO5" s="67"/>
      <c r="BP5" s="67"/>
      <c r="BQ5" s="677" t="s">
        <v>338</v>
      </c>
      <c r="BR5" s="678"/>
      <c r="BS5" s="678"/>
      <c r="BT5" s="678"/>
      <c r="BU5" s="678"/>
      <c r="BV5" s="678"/>
      <c r="BW5" s="678"/>
      <c r="BX5" s="678"/>
      <c r="BY5" s="678"/>
      <c r="BZ5" s="678"/>
      <c r="CA5" s="678"/>
      <c r="CB5" s="678"/>
      <c r="CC5" s="678"/>
      <c r="CD5" s="678"/>
      <c r="CE5" s="678"/>
      <c r="CF5" s="678"/>
      <c r="CG5" s="679"/>
      <c r="CH5" s="671" t="s">
        <v>455</v>
      </c>
      <c r="CI5" s="672"/>
      <c r="CJ5" s="672"/>
      <c r="CK5" s="672"/>
      <c r="CL5" s="683"/>
      <c r="CM5" s="671" t="s">
        <v>444</v>
      </c>
      <c r="CN5" s="672"/>
      <c r="CO5" s="672"/>
      <c r="CP5" s="672"/>
      <c r="CQ5" s="683"/>
      <c r="CR5" s="671" t="s">
        <v>93</v>
      </c>
      <c r="CS5" s="672"/>
      <c r="CT5" s="672"/>
      <c r="CU5" s="672"/>
      <c r="CV5" s="683"/>
      <c r="CW5" s="671" t="s">
        <v>457</v>
      </c>
      <c r="CX5" s="672"/>
      <c r="CY5" s="672"/>
      <c r="CZ5" s="672"/>
      <c r="DA5" s="683"/>
      <c r="DB5" s="671" t="s">
        <v>378</v>
      </c>
      <c r="DC5" s="672"/>
      <c r="DD5" s="672"/>
      <c r="DE5" s="672"/>
      <c r="DF5" s="683"/>
      <c r="DG5" s="685" t="s">
        <v>352</v>
      </c>
      <c r="DH5" s="686"/>
      <c r="DI5" s="686"/>
      <c r="DJ5" s="686"/>
      <c r="DK5" s="687"/>
      <c r="DL5" s="685" t="s">
        <v>459</v>
      </c>
      <c r="DM5" s="686"/>
      <c r="DN5" s="686"/>
      <c r="DO5" s="686"/>
      <c r="DP5" s="687"/>
      <c r="DQ5" s="671" t="s">
        <v>400</v>
      </c>
      <c r="DR5" s="672"/>
      <c r="DS5" s="672"/>
      <c r="DT5" s="672"/>
      <c r="DU5" s="683"/>
      <c r="DV5" s="671" t="s">
        <v>453</v>
      </c>
      <c r="DW5" s="672"/>
      <c r="DX5" s="672"/>
      <c r="DY5" s="672"/>
      <c r="DZ5" s="673"/>
      <c r="EA5" s="67"/>
    </row>
    <row r="6" spans="1:131" s="47" customFormat="1" ht="26.25" customHeight="1" x14ac:dyDescent="0.2">
      <c r="A6" s="680"/>
      <c r="B6" s="681"/>
      <c r="C6" s="681"/>
      <c r="D6" s="681"/>
      <c r="E6" s="681"/>
      <c r="F6" s="681"/>
      <c r="G6" s="681"/>
      <c r="H6" s="681"/>
      <c r="I6" s="681"/>
      <c r="J6" s="681"/>
      <c r="K6" s="681"/>
      <c r="L6" s="681"/>
      <c r="M6" s="681"/>
      <c r="N6" s="681"/>
      <c r="O6" s="681"/>
      <c r="P6" s="682"/>
      <c r="Q6" s="674"/>
      <c r="R6" s="675"/>
      <c r="S6" s="675"/>
      <c r="T6" s="675"/>
      <c r="U6" s="684"/>
      <c r="V6" s="674"/>
      <c r="W6" s="675"/>
      <c r="X6" s="675"/>
      <c r="Y6" s="675"/>
      <c r="Z6" s="684"/>
      <c r="AA6" s="674"/>
      <c r="AB6" s="675"/>
      <c r="AC6" s="675"/>
      <c r="AD6" s="675"/>
      <c r="AE6" s="675"/>
      <c r="AF6" s="962"/>
      <c r="AG6" s="675"/>
      <c r="AH6" s="675"/>
      <c r="AI6" s="675"/>
      <c r="AJ6" s="676"/>
      <c r="AK6" s="675"/>
      <c r="AL6" s="675"/>
      <c r="AM6" s="675"/>
      <c r="AN6" s="675"/>
      <c r="AO6" s="684"/>
      <c r="AP6" s="674"/>
      <c r="AQ6" s="675"/>
      <c r="AR6" s="675"/>
      <c r="AS6" s="675"/>
      <c r="AT6" s="684"/>
      <c r="AU6" s="674"/>
      <c r="AV6" s="675"/>
      <c r="AW6" s="675"/>
      <c r="AX6" s="675"/>
      <c r="AY6" s="676"/>
      <c r="AZ6" s="56"/>
      <c r="BA6" s="56"/>
      <c r="BB6" s="56"/>
      <c r="BC6" s="56"/>
      <c r="BD6" s="56"/>
      <c r="BE6" s="67"/>
      <c r="BF6" s="67"/>
      <c r="BG6" s="67"/>
      <c r="BH6" s="67"/>
      <c r="BI6" s="67"/>
      <c r="BJ6" s="67"/>
      <c r="BK6" s="67"/>
      <c r="BL6" s="67"/>
      <c r="BM6" s="67"/>
      <c r="BN6" s="67"/>
      <c r="BO6" s="67"/>
      <c r="BP6" s="67"/>
      <c r="BQ6" s="680"/>
      <c r="BR6" s="681"/>
      <c r="BS6" s="681"/>
      <c r="BT6" s="681"/>
      <c r="BU6" s="681"/>
      <c r="BV6" s="681"/>
      <c r="BW6" s="681"/>
      <c r="BX6" s="681"/>
      <c r="BY6" s="681"/>
      <c r="BZ6" s="681"/>
      <c r="CA6" s="681"/>
      <c r="CB6" s="681"/>
      <c r="CC6" s="681"/>
      <c r="CD6" s="681"/>
      <c r="CE6" s="681"/>
      <c r="CF6" s="681"/>
      <c r="CG6" s="682"/>
      <c r="CH6" s="674"/>
      <c r="CI6" s="675"/>
      <c r="CJ6" s="675"/>
      <c r="CK6" s="675"/>
      <c r="CL6" s="684"/>
      <c r="CM6" s="674"/>
      <c r="CN6" s="675"/>
      <c r="CO6" s="675"/>
      <c r="CP6" s="675"/>
      <c r="CQ6" s="684"/>
      <c r="CR6" s="674"/>
      <c r="CS6" s="675"/>
      <c r="CT6" s="675"/>
      <c r="CU6" s="675"/>
      <c r="CV6" s="684"/>
      <c r="CW6" s="674"/>
      <c r="CX6" s="675"/>
      <c r="CY6" s="675"/>
      <c r="CZ6" s="675"/>
      <c r="DA6" s="684"/>
      <c r="DB6" s="674"/>
      <c r="DC6" s="675"/>
      <c r="DD6" s="675"/>
      <c r="DE6" s="675"/>
      <c r="DF6" s="684"/>
      <c r="DG6" s="688"/>
      <c r="DH6" s="689"/>
      <c r="DI6" s="689"/>
      <c r="DJ6" s="689"/>
      <c r="DK6" s="690"/>
      <c r="DL6" s="688"/>
      <c r="DM6" s="689"/>
      <c r="DN6" s="689"/>
      <c r="DO6" s="689"/>
      <c r="DP6" s="690"/>
      <c r="DQ6" s="674"/>
      <c r="DR6" s="675"/>
      <c r="DS6" s="675"/>
      <c r="DT6" s="675"/>
      <c r="DU6" s="684"/>
      <c r="DV6" s="674"/>
      <c r="DW6" s="675"/>
      <c r="DX6" s="675"/>
      <c r="DY6" s="675"/>
      <c r="DZ6" s="676"/>
      <c r="EA6" s="67"/>
    </row>
    <row r="7" spans="1:131" s="47" customFormat="1" ht="26.25" customHeight="1" x14ac:dyDescent="0.2">
      <c r="A7" s="51">
        <v>1</v>
      </c>
      <c r="B7" s="655" t="s">
        <v>460</v>
      </c>
      <c r="C7" s="656"/>
      <c r="D7" s="656"/>
      <c r="E7" s="656"/>
      <c r="F7" s="656"/>
      <c r="G7" s="656"/>
      <c r="H7" s="656"/>
      <c r="I7" s="656"/>
      <c r="J7" s="656"/>
      <c r="K7" s="656"/>
      <c r="L7" s="656"/>
      <c r="M7" s="656"/>
      <c r="N7" s="656"/>
      <c r="O7" s="656"/>
      <c r="P7" s="657"/>
      <c r="Q7" s="658">
        <v>31714</v>
      </c>
      <c r="R7" s="659"/>
      <c r="S7" s="659"/>
      <c r="T7" s="659"/>
      <c r="U7" s="659"/>
      <c r="V7" s="659">
        <v>30515</v>
      </c>
      <c r="W7" s="659"/>
      <c r="X7" s="659"/>
      <c r="Y7" s="659"/>
      <c r="Z7" s="659"/>
      <c r="AA7" s="659">
        <v>1199</v>
      </c>
      <c r="AB7" s="659"/>
      <c r="AC7" s="659"/>
      <c r="AD7" s="659"/>
      <c r="AE7" s="660"/>
      <c r="AF7" s="661">
        <v>1027</v>
      </c>
      <c r="AG7" s="662"/>
      <c r="AH7" s="662"/>
      <c r="AI7" s="662"/>
      <c r="AJ7" s="663"/>
      <c r="AK7" s="664">
        <v>445</v>
      </c>
      <c r="AL7" s="659"/>
      <c r="AM7" s="659"/>
      <c r="AN7" s="659"/>
      <c r="AO7" s="659"/>
      <c r="AP7" s="659">
        <v>22017</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c r="BS7" s="655" t="s">
        <v>532</v>
      </c>
      <c r="BT7" s="656"/>
      <c r="BU7" s="656"/>
      <c r="BV7" s="656"/>
      <c r="BW7" s="656"/>
      <c r="BX7" s="656"/>
      <c r="BY7" s="656"/>
      <c r="BZ7" s="656"/>
      <c r="CA7" s="656"/>
      <c r="CB7" s="656"/>
      <c r="CC7" s="656"/>
      <c r="CD7" s="656"/>
      <c r="CE7" s="656"/>
      <c r="CF7" s="656"/>
      <c r="CG7" s="657"/>
      <c r="CH7" s="667">
        <v>-4</v>
      </c>
      <c r="CI7" s="668"/>
      <c r="CJ7" s="668"/>
      <c r="CK7" s="668"/>
      <c r="CL7" s="669"/>
      <c r="CM7" s="667">
        <v>445</v>
      </c>
      <c r="CN7" s="668"/>
      <c r="CO7" s="668"/>
      <c r="CP7" s="668"/>
      <c r="CQ7" s="669"/>
      <c r="CR7" s="667">
        <v>5</v>
      </c>
      <c r="CS7" s="668"/>
      <c r="CT7" s="668"/>
      <c r="CU7" s="668"/>
      <c r="CV7" s="669"/>
      <c r="CW7" s="667" t="s">
        <v>33</v>
      </c>
      <c r="CX7" s="668"/>
      <c r="CY7" s="668"/>
      <c r="CZ7" s="668"/>
      <c r="DA7" s="669"/>
      <c r="DB7" s="667" t="s">
        <v>33</v>
      </c>
      <c r="DC7" s="668"/>
      <c r="DD7" s="668"/>
      <c r="DE7" s="668"/>
      <c r="DF7" s="669"/>
      <c r="DG7" s="667" t="s">
        <v>33</v>
      </c>
      <c r="DH7" s="668"/>
      <c r="DI7" s="668"/>
      <c r="DJ7" s="668"/>
      <c r="DK7" s="669"/>
      <c r="DL7" s="667" t="s">
        <v>33</v>
      </c>
      <c r="DM7" s="668"/>
      <c r="DN7" s="668"/>
      <c r="DO7" s="668"/>
      <c r="DP7" s="669"/>
      <c r="DQ7" s="667" t="s">
        <v>33</v>
      </c>
      <c r="DR7" s="668"/>
      <c r="DS7" s="668"/>
      <c r="DT7" s="668"/>
      <c r="DU7" s="669"/>
      <c r="DV7" s="655"/>
      <c r="DW7" s="656"/>
      <c r="DX7" s="656"/>
      <c r="DY7" s="656"/>
      <c r="DZ7" s="670"/>
      <c r="EA7" s="67"/>
    </row>
    <row r="8" spans="1:131" s="47" customFormat="1" ht="26.25" customHeight="1" x14ac:dyDescent="0.2">
      <c r="A8" s="52">
        <v>2</v>
      </c>
      <c r="B8" s="691"/>
      <c r="C8" s="692"/>
      <c r="D8" s="692"/>
      <c r="E8" s="692"/>
      <c r="F8" s="692"/>
      <c r="G8" s="692"/>
      <c r="H8" s="692"/>
      <c r="I8" s="692"/>
      <c r="J8" s="692"/>
      <c r="K8" s="692"/>
      <c r="L8" s="692"/>
      <c r="M8" s="692"/>
      <c r="N8" s="692"/>
      <c r="O8" s="692"/>
      <c r="P8" s="693"/>
      <c r="Q8" s="694"/>
      <c r="R8" s="695"/>
      <c r="S8" s="695"/>
      <c r="T8" s="695"/>
      <c r="U8" s="695"/>
      <c r="V8" s="695"/>
      <c r="W8" s="695"/>
      <c r="X8" s="695"/>
      <c r="Y8" s="695"/>
      <c r="Z8" s="695"/>
      <c r="AA8" s="695"/>
      <c r="AB8" s="695"/>
      <c r="AC8" s="695"/>
      <c r="AD8" s="695"/>
      <c r="AE8" s="696"/>
      <c r="AF8" s="697"/>
      <c r="AG8" s="698"/>
      <c r="AH8" s="698"/>
      <c r="AI8" s="698"/>
      <c r="AJ8" s="699"/>
      <c r="AK8" s="700"/>
      <c r="AL8" s="695"/>
      <c r="AM8" s="695"/>
      <c r="AN8" s="695"/>
      <c r="AO8" s="695"/>
      <c r="AP8" s="695"/>
      <c r="AQ8" s="695"/>
      <c r="AR8" s="695"/>
      <c r="AS8" s="695"/>
      <c r="AT8" s="695"/>
      <c r="AU8" s="701"/>
      <c r="AV8" s="701"/>
      <c r="AW8" s="701"/>
      <c r="AX8" s="701"/>
      <c r="AY8" s="702"/>
      <c r="AZ8" s="56"/>
      <c r="BA8" s="56"/>
      <c r="BB8" s="56"/>
      <c r="BC8" s="56"/>
      <c r="BD8" s="56"/>
      <c r="BE8" s="67"/>
      <c r="BF8" s="67"/>
      <c r="BG8" s="67"/>
      <c r="BH8" s="67"/>
      <c r="BI8" s="67"/>
      <c r="BJ8" s="67"/>
      <c r="BK8" s="67"/>
      <c r="BL8" s="67"/>
      <c r="BM8" s="67"/>
      <c r="BN8" s="67"/>
      <c r="BO8" s="67"/>
      <c r="BP8" s="67"/>
      <c r="BQ8" s="52">
        <v>2</v>
      </c>
      <c r="BR8" s="72"/>
      <c r="BS8" s="691" t="s">
        <v>533</v>
      </c>
      <c r="BT8" s="692"/>
      <c r="BU8" s="692"/>
      <c r="BV8" s="692"/>
      <c r="BW8" s="692"/>
      <c r="BX8" s="692"/>
      <c r="BY8" s="692"/>
      <c r="BZ8" s="692"/>
      <c r="CA8" s="692"/>
      <c r="CB8" s="692"/>
      <c r="CC8" s="692"/>
      <c r="CD8" s="692"/>
      <c r="CE8" s="692"/>
      <c r="CF8" s="692"/>
      <c r="CG8" s="693"/>
      <c r="CH8" s="703">
        <v>1</v>
      </c>
      <c r="CI8" s="698"/>
      <c r="CJ8" s="698"/>
      <c r="CK8" s="698"/>
      <c r="CL8" s="704"/>
      <c r="CM8" s="703">
        <v>206</v>
      </c>
      <c r="CN8" s="698"/>
      <c r="CO8" s="698"/>
      <c r="CP8" s="698"/>
      <c r="CQ8" s="704"/>
      <c r="CR8" s="703">
        <v>200</v>
      </c>
      <c r="CS8" s="698"/>
      <c r="CT8" s="698"/>
      <c r="CU8" s="698"/>
      <c r="CV8" s="704"/>
      <c r="CW8" s="703" t="s">
        <v>33</v>
      </c>
      <c r="CX8" s="698"/>
      <c r="CY8" s="698"/>
      <c r="CZ8" s="698"/>
      <c r="DA8" s="704"/>
      <c r="DB8" s="703" t="s">
        <v>33</v>
      </c>
      <c r="DC8" s="698"/>
      <c r="DD8" s="698"/>
      <c r="DE8" s="698"/>
      <c r="DF8" s="704"/>
      <c r="DG8" s="703" t="s">
        <v>33</v>
      </c>
      <c r="DH8" s="698"/>
      <c r="DI8" s="698"/>
      <c r="DJ8" s="698"/>
      <c r="DK8" s="704"/>
      <c r="DL8" s="703" t="s">
        <v>33</v>
      </c>
      <c r="DM8" s="698"/>
      <c r="DN8" s="698"/>
      <c r="DO8" s="698"/>
      <c r="DP8" s="704"/>
      <c r="DQ8" s="703" t="s">
        <v>33</v>
      </c>
      <c r="DR8" s="698"/>
      <c r="DS8" s="698"/>
      <c r="DT8" s="698"/>
      <c r="DU8" s="704"/>
      <c r="DV8" s="691"/>
      <c r="DW8" s="692"/>
      <c r="DX8" s="692"/>
      <c r="DY8" s="692"/>
      <c r="DZ8" s="705"/>
      <c r="EA8" s="67"/>
    </row>
    <row r="9" spans="1:131" s="47" customFormat="1" ht="26.25" customHeight="1" x14ac:dyDescent="0.2">
      <c r="A9" s="52">
        <v>3</v>
      </c>
      <c r="B9" s="691"/>
      <c r="C9" s="692"/>
      <c r="D9" s="692"/>
      <c r="E9" s="692"/>
      <c r="F9" s="692"/>
      <c r="G9" s="692"/>
      <c r="H9" s="692"/>
      <c r="I9" s="692"/>
      <c r="J9" s="692"/>
      <c r="K9" s="692"/>
      <c r="L9" s="692"/>
      <c r="M9" s="692"/>
      <c r="N9" s="692"/>
      <c r="O9" s="692"/>
      <c r="P9" s="693"/>
      <c r="Q9" s="694"/>
      <c r="R9" s="695"/>
      <c r="S9" s="695"/>
      <c r="T9" s="695"/>
      <c r="U9" s="695"/>
      <c r="V9" s="695"/>
      <c r="W9" s="695"/>
      <c r="X9" s="695"/>
      <c r="Y9" s="695"/>
      <c r="Z9" s="695"/>
      <c r="AA9" s="695"/>
      <c r="AB9" s="695"/>
      <c r="AC9" s="695"/>
      <c r="AD9" s="695"/>
      <c r="AE9" s="696"/>
      <c r="AF9" s="697"/>
      <c r="AG9" s="698"/>
      <c r="AH9" s="698"/>
      <c r="AI9" s="698"/>
      <c r="AJ9" s="699"/>
      <c r="AK9" s="700"/>
      <c r="AL9" s="695"/>
      <c r="AM9" s="695"/>
      <c r="AN9" s="695"/>
      <c r="AO9" s="695"/>
      <c r="AP9" s="695"/>
      <c r="AQ9" s="695"/>
      <c r="AR9" s="695"/>
      <c r="AS9" s="695"/>
      <c r="AT9" s="695"/>
      <c r="AU9" s="701"/>
      <c r="AV9" s="701"/>
      <c r="AW9" s="701"/>
      <c r="AX9" s="701"/>
      <c r="AY9" s="702"/>
      <c r="AZ9" s="56"/>
      <c r="BA9" s="56"/>
      <c r="BB9" s="56"/>
      <c r="BC9" s="56"/>
      <c r="BD9" s="56"/>
      <c r="BE9" s="67"/>
      <c r="BF9" s="67"/>
      <c r="BG9" s="67"/>
      <c r="BH9" s="67"/>
      <c r="BI9" s="67"/>
      <c r="BJ9" s="67"/>
      <c r="BK9" s="67"/>
      <c r="BL9" s="67"/>
      <c r="BM9" s="67"/>
      <c r="BN9" s="67"/>
      <c r="BO9" s="67"/>
      <c r="BP9" s="67"/>
      <c r="BQ9" s="52">
        <v>3</v>
      </c>
      <c r="BR9" s="72"/>
      <c r="BS9" s="691" t="s">
        <v>534</v>
      </c>
      <c r="BT9" s="692"/>
      <c r="BU9" s="692"/>
      <c r="BV9" s="692"/>
      <c r="BW9" s="692"/>
      <c r="BX9" s="692"/>
      <c r="BY9" s="692"/>
      <c r="BZ9" s="692"/>
      <c r="CA9" s="692"/>
      <c r="CB9" s="692"/>
      <c r="CC9" s="692"/>
      <c r="CD9" s="692"/>
      <c r="CE9" s="692"/>
      <c r="CF9" s="692"/>
      <c r="CG9" s="693"/>
      <c r="CH9" s="703">
        <v>26</v>
      </c>
      <c r="CI9" s="698"/>
      <c r="CJ9" s="698"/>
      <c r="CK9" s="698"/>
      <c r="CL9" s="704"/>
      <c r="CM9" s="703">
        <v>335</v>
      </c>
      <c r="CN9" s="698"/>
      <c r="CO9" s="698"/>
      <c r="CP9" s="698"/>
      <c r="CQ9" s="704"/>
      <c r="CR9" s="703">
        <v>62</v>
      </c>
      <c r="CS9" s="698"/>
      <c r="CT9" s="698"/>
      <c r="CU9" s="698"/>
      <c r="CV9" s="704"/>
      <c r="CW9" s="703" t="s">
        <v>33</v>
      </c>
      <c r="CX9" s="698"/>
      <c r="CY9" s="698"/>
      <c r="CZ9" s="698"/>
      <c r="DA9" s="704"/>
      <c r="DB9" s="703" t="s">
        <v>33</v>
      </c>
      <c r="DC9" s="698"/>
      <c r="DD9" s="698"/>
      <c r="DE9" s="698"/>
      <c r="DF9" s="704"/>
      <c r="DG9" s="703" t="s">
        <v>33</v>
      </c>
      <c r="DH9" s="698"/>
      <c r="DI9" s="698"/>
      <c r="DJ9" s="698"/>
      <c r="DK9" s="704"/>
      <c r="DL9" s="703" t="s">
        <v>33</v>
      </c>
      <c r="DM9" s="698"/>
      <c r="DN9" s="698"/>
      <c r="DO9" s="698"/>
      <c r="DP9" s="704"/>
      <c r="DQ9" s="703" t="s">
        <v>33</v>
      </c>
      <c r="DR9" s="698"/>
      <c r="DS9" s="698"/>
      <c r="DT9" s="698"/>
      <c r="DU9" s="704"/>
      <c r="DV9" s="691"/>
      <c r="DW9" s="692"/>
      <c r="DX9" s="692"/>
      <c r="DY9" s="692"/>
      <c r="DZ9" s="705"/>
      <c r="EA9" s="67"/>
    </row>
    <row r="10" spans="1:131" s="47" customFormat="1" ht="26.25" customHeight="1" x14ac:dyDescent="0.2">
      <c r="A10" s="52">
        <v>4</v>
      </c>
      <c r="B10" s="691"/>
      <c r="C10" s="692"/>
      <c r="D10" s="692"/>
      <c r="E10" s="692"/>
      <c r="F10" s="692"/>
      <c r="G10" s="692"/>
      <c r="H10" s="692"/>
      <c r="I10" s="692"/>
      <c r="J10" s="692"/>
      <c r="K10" s="692"/>
      <c r="L10" s="692"/>
      <c r="M10" s="692"/>
      <c r="N10" s="692"/>
      <c r="O10" s="692"/>
      <c r="P10" s="693"/>
      <c r="Q10" s="694"/>
      <c r="R10" s="695"/>
      <c r="S10" s="695"/>
      <c r="T10" s="695"/>
      <c r="U10" s="695"/>
      <c r="V10" s="695"/>
      <c r="W10" s="695"/>
      <c r="X10" s="695"/>
      <c r="Y10" s="695"/>
      <c r="Z10" s="695"/>
      <c r="AA10" s="695"/>
      <c r="AB10" s="695"/>
      <c r="AC10" s="695"/>
      <c r="AD10" s="695"/>
      <c r="AE10" s="696"/>
      <c r="AF10" s="697"/>
      <c r="AG10" s="698"/>
      <c r="AH10" s="698"/>
      <c r="AI10" s="698"/>
      <c r="AJ10" s="699"/>
      <c r="AK10" s="700"/>
      <c r="AL10" s="695"/>
      <c r="AM10" s="695"/>
      <c r="AN10" s="695"/>
      <c r="AO10" s="695"/>
      <c r="AP10" s="695"/>
      <c r="AQ10" s="695"/>
      <c r="AR10" s="695"/>
      <c r="AS10" s="695"/>
      <c r="AT10" s="695"/>
      <c r="AU10" s="701"/>
      <c r="AV10" s="701"/>
      <c r="AW10" s="701"/>
      <c r="AX10" s="701"/>
      <c r="AY10" s="702"/>
      <c r="AZ10" s="56"/>
      <c r="BA10" s="56"/>
      <c r="BB10" s="56"/>
      <c r="BC10" s="56"/>
      <c r="BD10" s="56"/>
      <c r="BE10" s="67"/>
      <c r="BF10" s="67"/>
      <c r="BG10" s="67"/>
      <c r="BH10" s="67"/>
      <c r="BI10" s="67"/>
      <c r="BJ10" s="67"/>
      <c r="BK10" s="67"/>
      <c r="BL10" s="67"/>
      <c r="BM10" s="67"/>
      <c r="BN10" s="67"/>
      <c r="BO10" s="67"/>
      <c r="BP10" s="67"/>
      <c r="BQ10" s="52">
        <v>4</v>
      </c>
      <c r="BR10" s="72"/>
      <c r="BS10" s="691"/>
      <c r="BT10" s="692"/>
      <c r="BU10" s="692"/>
      <c r="BV10" s="692"/>
      <c r="BW10" s="692"/>
      <c r="BX10" s="692"/>
      <c r="BY10" s="692"/>
      <c r="BZ10" s="692"/>
      <c r="CA10" s="692"/>
      <c r="CB10" s="692"/>
      <c r="CC10" s="692"/>
      <c r="CD10" s="692"/>
      <c r="CE10" s="692"/>
      <c r="CF10" s="692"/>
      <c r="CG10" s="693"/>
      <c r="CH10" s="703"/>
      <c r="CI10" s="698"/>
      <c r="CJ10" s="698"/>
      <c r="CK10" s="698"/>
      <c r="CL10" s="704"/>
      <c r="CM10" s="703"/>
      <c r="CN10" s="698"/>
      <c r="CO10" s="698"/>
      <c r="CP10" s="698"/>
      <c r="CQ10" s="704"/>
      <c r="CR10" s="703"/>
      <c r="CS10" s="698"/>
      <c r="CT10" s="698"/>
      <c r="CU10" s="698"/>
      <c r="CV10" s="704"/>
      <c r="CW10" s="703"/>
      <c r="CX10" s="698"/>
      <c r="CY10" s="698"/>
      <c r="CZ10" s="698"/>
      <c r="DA10" s="704"/>
      <c r="DB10" s="703"/>
      <c r="DC10" s="698"/>
      <c r="DD10" s="698"/>
      <c r="DE10" s="698"/>
      <c r="DF10" s="704"/>
      <c r="DG10" s="703"/>
      <c r="DH10" s="698"/>
      <c r="DI10" s="698"/>
      <c r="DJ10" s="698"/>
      <c r="DK10" s="704"/>
      <c r="DL10" s="703"/>
      <c r="DM10" s="698"/>
      <c r="DN10" s="698"/>
      <c r="DO10" s="698"/>
      <c r="DP10" s="704"/>
      <c r="DQ10" s="703"/>
      <c r="DR10" s="698"/>
      <c r="DS10" s="698"/>
      <c r="DT10" s="698"/>
      <c r="DU10" s="704"/>
      <c r="DV10" s="691"/>
      <c r="DW10" s="692"/>
      <c r="DX10" s="692"/>
      <c r="DY10" s="692"/>
      <c r="DZ10" s="705"/>
      <c r="EA10" s="67"/>
    </row>
    <row r="11" spans="1:131" s="47" customFormat="1" ht="26.25" customHeight="1" x14ac:dyDescent="0.2">
      <c r="A11" s="52">
        <v>5</v>
      </c>
      <c r="B11" s="691"/>
      <c r="C11" s="692"/>
      <c r="D11" s="692"/>
      <c r="E11" s="692"/>
      <c r="F11" s="692"/>
      <c r="G11" s="692"/>
      <c r="H11" s="692"/>
      <c r="I11" s="692"/>
      <c r="J11" s="692"/>
      <c r="K11" s="692"/>
      <c r="L11" s="692"/>
      <c r="M11" s="692"/>
      <c r="N11" s="692"/>
      <c r="O11" s="692"/>
      <c r="P11" s="693"/>
      <c r="Q11" s="694"/>
      <c r="R11" s="695"/>
      <c r="S11" s="695"/>
      <c r="T11" s="695"/>
      <c r="U11" s="695"/>
      <c r="V11" s="695"/>
      <c r="W11" s="695"/>
      <c r="X11" s="695"/>
      <c r="Y11" s="695"/>
      <c r="Z11" s="695"/>
      <c r="AA11" s="695"/>
      <c r="AB11" s="695"/>
      <c r="AC11" s="695"/>
      <c r="AD11" s="695"/>
      <c r="AE11" s="696"/>
      <c r="AF11" s="697"/>
      <c r="AG11" s="698"/>
      <c r="AH11" s="698"/>
      <c r="AI11" s="698"/>
      <c r="AJ11" s="699"/>
      <c r="AK11" s="700"/>
      <c r="AL11" s="695"/>
      <c r="AM11" s="695"/>
      <c r="AN11" s="695"/>
      <c r="AO11" s="695"/>
      <c r="AP11" s="695"/>
      <c r="AQ11" s="695"/>
      <c r="AR11" s="695"/>
      <c r="AS11" s="695"/>
      <c r="AT11" s="695"/>
      <c r="AU11" s="701"/>
      <c r="AV11" s="701"/>
      <c r="AW11" s="701"/>
      <c r="AX11" s="701"/>
      <c r="AY11" s="702"/>
      <c r="AZ11" s="56"/>
      <c r="BA11" s="56"/>
      <c r="BB11" s="56"/>
      <c r="BC11" s="56"/>
      <c r="BD11" s="56"/>
      <c r="BE11" s="67"/>
      <c r="BF11" s="67"/>
      <c r="BG11" s="67"/>
      <c r="BH11" s="67"/>
      <c r="BI11" s="67"/>
      <c r="BJ11" s="67"/>
      <c r="BK11" s="67"/>
      <c r="BL11" s="67"/>
      <c r="BM11" s="67"/>
      <c r="BN11" s="67"/>
      <c r="BO11" s="67"/>
      <c r="BP11" s="67"/>
      <c r="BQ11" s="52">
        <v>5</v>
      </c>
      <c r="BR11" s="72"/>
      <c r="BS11" s="691"/>
      <c r="BT11" s="692"/>
      <c r="BU11" s="692"/>
      <c r="BV11" s="692"/>
      <c r="BW11" s="692"/>
      <c r="BX11" s="692"/>
      <c r="BY11" s="692"/>
      <c r="BZ11" s="692"/>
      <c r="CA11" s="692"/>
      <c r="CB11" s="692"/>
      <c r="CC11" s="692"/>
      <c r="CD11" s="692"/>
      <c r="CE11" s="692"/>
      <c r="CF11" s="692"/>
      <c r="CG11" s="693"/>
      <c r="CH11" s="703"/>
      <c r="CI11" s="698"/>
      <c r="CJ11" s="698"/>
      <c r="CK11" s="698"/>
      <c r="CL11" s="704"/>
      <c r="CM11" s="703"/>
      <c r="CN11" s="698"/>
      <c r="CO11" s="698"/>
      <c r="CP11" s="698"/>
      <c r="CQ11" s="704"/>
      <c r="CR11" s="703"/>
      <c r="CS11" s="698"/>
      <c r="CT11" s="698"/>
      <c r="CU11" s="698"/>
      <c r="CV11" s="704"/>
      <c r="CW11" s="703"/>
      <c r="CX11" s="698"/>
      <c r="CY11" s="698"/>
      <c r="CZ11" s="698"/>
      <c r="DA11" s="704"/>
      <c r="DB11" s="703"/>
      <c r="DC11" s="698"/>
      <c r="DD11" s="698"/>
      <c r="DE11" s="698"/>
      <c r="DF11" s="704"/>
      <c r="DG11" s="703"/>
      <c r="DH11" s="698"/>
      <c r="DI11" s="698"/>
      <c r="DJ11" s="698"/>
      <c r="DK11" s="704"/>
      <c r="DL11" s="703"/>
      <c r="DM11" s="698"/>
      <c r="DN11" s="698"/>
      <c r="DO11" s="698"/>
      <c r="DP11" s="704"/>
      <c r="DQ11" s="703"/>
      <c r="DR11" s="698"/>
      <c r="DS11" s="698"/>
      <c r="DT11" s="698"/>
      <c r="DU11" s="704"/>
      <c r="DV11" s="691"/>
      <c r="DW11" s="692"/>
      <c r="DX11" s="692"/>
      <c r="DY11" s="692"/>
      <c r="DZ11" s="705"/>
      <c r="EA11" s="67"/>
    </row>
    <row r="12" spans="1:131" s="47" customFormat="1" ht="26.25" customHeight="1" x14ac:dyDescent="0.2">
      <c r="A12" s="52">
        <v>6</v>
      </c>
      <c r="B12" s="691"/>
      <c r="C12" s="692"/>
      <c r="D12" s="692"/>
      <c r="E12" s="692"/>
      <c r="F12" s="692"/>
      <c r="G12" s="692"/>
      <c r="H12" s="692"/>
      <c r="I12" s="692"/>
      <c r="J12" s="692"/>
      <c r="K12" s="692"/>
      <c r="L12" s="692"/>
      <c r="M12" s="692"/>
      <c r="N12" s="692"/>
      <c r="O12" s="692"/>
      <c r="P12" s="693"/>
      <c r="Q12" s="694"/>
      <c r="R12" s="695"/>
      <c r="S12" s="695"/>
      <c r="T12" s="695"/>
      <c r="U12" s="695"/>
      <c r="V12" s="695"/>
      <c r="W12" s="695"/>
      <c r="X12" s="695"/>
      <c r="Y12" s="695"/>
      <c r="Z12" s="695"/>
      <c r="AA12" s="695"/>
      <c r="AB12" s="695"/>
      <c r="AC12" s="695"/>
      <c r="AD12" s="695"/>
      <c r="AE12" s="696"/>
      <c r="AF12" s="697"/>
      <c r="AG12" s="698"/>
      <c r="AH12" s="698"/>
      <c r="AI12" s="698"/>
      <c r="AJ12" s="699"/>
      <c r="AK12" s="700"/>
      <c r="AL12" s="695"/>
      <c r="AM12" s="695"/>
      <c r="AN12" s="695"/>
      <c r="AO12" s="695"/>
      <c r="AP12" s="695"/>
      <c r="AQ12" s="695"/>
      <c r="AR12" s="695"/>
      <c r="AS12" s="695"/>
      <c r="AT12" s="695"/>
      <c r="AU12" s="701"/>
      <c r="AV12" s="701"/>
      <c r="AW12" s="701"/>
      <c r="AX12" s="701"/>
      <c r="AY12" s="702"/>
      <c r="AZ12" s="56"/>
      <c r="BA12" s="56"/>
      <c r="BB12" s="56"/>
      <c r="BC12" s="56"/>
      <c r="BD12" s="56"/>
      <c r="BE12" s="67"/>
      <c r="BF12" s="67"/>
      <c r="BG12" s="67"/>
      <c r="BH12" s="67"/>
      <c r="BI12" s="67"/>
      <c r="BJ12" s="67"/>
      <c r="BK12" s="67"/>
      <c r="BL12" s="67"/>
      <c r="BM12" s="67"/>
      <c r="BN12" s="67"/>
      <c r="BO12" s="67"/>
      <c r="BP12" s="67"/>
      <c r="BQ12" s="52">
        <v>6</v>
      </c>
      <c r="BR12" s="72"/>
      <c r="BS12" s="691"/>
      <c r="BT12" s="692"/>
      <c r="BU12" s="692"/>
      <c r="BV12" s="692"/>
      <c r="BW12" s="692"/>
      <c r="BX12" s="692"/>
      <c r="BY12" s="692"/>
      <c r="BZ12" s="692"/>
      <c r="CA12" s="692"/>
      <c r="CB12" s="692"/>
      <c r="CC12" s="692"/>
      <c r="CD12" s="692"/>
      <c r="CE12" s="692"/>
      <c r="CF12" s="692"/>
      <c r="CG12" s="693"/>
      <c r="CH12" s="703"/>
      <c r="CI12" s="698"/>
      <c r="CJ12" s="698"/>
      <c r="CK12" s="698"/>
      <c r="CL12" s="704"/>
      <c r="CM12" s="703"/>
      <c r="CN12" s="698"/>
      <c r="CO12" s="698"/>
      <c r="CP12" s="698"/>
      <c r="CQ12" s="704"/>
      <c r="CR12" s="703"/>
      <c r="CS12" s="698"/>
      <c r="CT12" s="698"/>
      <c r="CU12" s="698"/>
      <c r="CV12" s="704"/>
      <c r="CW12" s="703"/>
      <c r="CX12" s="698"/>
      <c r="CY12" s="698"/>
      <c r="CZ12" s="698"/>
      <c r="DA12" s="704"/>
      <c r="DB12" s="703"/>
      <c r="DC12" s="698"/>
      <c r="DD12" s="698"/>
      <c r="DE12" s="698"/>
      <c r="DF12" s="704"/>
      <c r="DG12" s="703"/>
      <c r="DH12" s="698"/>
      <c r="DI12" s="698"/>
      <c r="DJ12" s="698"/>
      <c r="DK12" s="704"/>
      <c r="DL12" s="703"/>
      <c r="DM12" s="698"/>
      <c r="DN12" s="698"/>
      <c r="DO12" s="698"/>
      <c r="DP12" s="704"/>
      <c r="DQ12" s="703"/>
      <c r="DR12" s="698"/>
      <c r="DS12" s="698"/>
      <c r="DT12" s="698"/>
      <c r="DU12" s="704"/>
      <c r="DV12" s="691"/>
      <c r="DW12" s="692"/>
      <c r="DX12" s="692"/>
      <c r="DY12" s="692"/>
      <c r="DZ12" s="705"/>
      <c r="EA12" s="67"/>
    </row>
    <row r="13" spans="1:131" s="47" customFormat="1" ht="26.25" customHeight="1" x14ac:dyDescent="0.2">
      <c r="A13" s="52">
        <v>7</v>
      </c>
      <c r="B13" s="691"/>
      <c r="C13" s="692"/>
      <c r="D13" s="692"/>
      <c r="E13" s="692"/>
      <c r="F13" s="692"/>
      <c r="G13" s="692"/>
      <c r="H13" s="692"/>
      <c r="I13" s="692"/>
      <c r="J13" s="692"/>
      <c r="K13" s="692"/>
      <c r="L13" s="692"/>
      <c r="M13" s="692"/>
      <c r="N13" s="692"/>
      <c r="O13" s="692"/>
      <c r="P13" s="693"/>
      <c r="Q13" s="694"/>
      <c r="R13" s="695"/>
      <c r="S13" s="695"/>
      <c r="T13" s="695"/>
      <c r="U13" s="695"/>
      <c r="V13" s="695"/>
      <c r="W13" s="695"/>
      <c r="X13" s="695"/>
      <c r="Y13" s="695"/>
      <c r="Z13" s="695"/>
      <c r="AA13" s="695"/>
      <c r="AB13" s="695"/>
      <c r="AC13" s="695"/>
      <c r="AD13" s="695"/>
      <c r="AE13" s="696"/>
      <c r="AF13" s="697"/>
      <c r="AG13" s="698"/>
      <c r="AH13" s="698"/>
      <c r="AI13" s="698"/>
      <c r="AJ13" s="699"/>
      <c r="AK13" s="700"/>
      <c r="AL13" s="695"/>
      <c r="AM13" s="695"/>
      <c r="AN13" s="695"/>
      <c r="AO13" s="695"/>
      <c r="AP13" s="695"/>
      <c r="AQ13" s="695"/>
      <c r="AR13" s="695"/>
      <c r="AS13" s="695"/>
      <c r="AT13" s="695"/>
      <c r="AU13" s="701"/>
      <c r="AV13" s="701"/>
      <c r="AW13" s="701"/>
      <c r="AX13" s="701"/>
      <c r="AY13" s="702"/>
      <c r="AZ13" s="56"/>
      <c r="BA13" s="56"/>
      <c r="BB13" s="56"/>
      <c r="BC13" s="56"/>
      <c r="BD13" s="56"/>
      <c r="BE13" s="67"/>
      <c r="BF13" s="67"/>
      <c r="BG13" s="67"/>
      <c r="BH13" s="67"/>
      <c r="BI13" s="67"/>
      <c r="BJ13" s="67"/>
      <c r="BK13" s="67"/>
      <c r="BL13" s="67"/>
      <c r="BM13" s="67"/>
      <c r="BN13" s="67"/>
      <c r="BO13" s="67"/>
      <c r="BP13" s="67"/>
      <c r="BQ13" s="52">
        <v>7</v>
      </c>
      <c r="BR13" s="72"/>
      <c r="BS13" s="691"/>
      <c r="BT13" s="692"/>
      <c r="BU13" s="692"/>
      <c r="BV13" s="692"/>
      <c r="BW13" s="692"/>
      <c r="BX13" s="692"/>
      <c r="BY13" s="692"/>
      <c r="BZ13" s="692"/>
      <c r="CA13" s="692"/>
      <c r="CB13" s="692"/>
      <c r="CC13" s="692"/>
      <c r="CD13" s="692"/>
      <c r="CE13" s="692"/>
      <c r="CF13" s="692"/>
      <c r="CG13" s="693"/>
      <c r="CH13" s="703"/>
      <c r="CI13" s="698"/>
      <c r="CJ13" s="698"/>
      <c r="CK13" s="698"/>
      <c r="CL13" s="704"/>
      <c r="CM13" s="703"/>
      <c r="CN13" s="698"/>
      <c r="CO13" s="698"/>
      <c r="CP13" s="698"/>
      <c r="CQ13" s="704"/>
      <c r="CR13" s="703"/>
      <c r="CS13" s="698"/>
      <c r="CT13" s="698"/>
      <c r="CU13" s="698"/>
      <c r="CV13" s="704"/>
      <c r="CW13" s="703"/>
      <c r="CX13" s="698"/>
      <c r="CY13" s="698"/>
      <c r="CZ13" s="698"/>
      <c r="DA13" s="704"/>
      <c r="DB13" s="703"/>
      <c r="DC13" s="698"/>
      <c r="DD13" s="698"/>
      <c r="DE13" s="698"/>
      <c r="DF13" s="704"/>
      <c r="DG13" s="703"/>
      <c r="DH13" s="698"/>
      <c r="DI13" s="698"/>
      <c r="DJ13" s="698"/>
      <c r="DK13" s="704"/>
      <c r="DL13" s="703"/>
      <c r="DM13" s="698"/>
      <c r="DN13" s="698"/>
      <c r="DO13" s="698"/>
      <c r="DP13" s="704"/>
      <c r="DQ13" s="703"/>
      <c r="DR13" s="698"/>
      <c r="DS13" s="698"/>
      <c r="DT13" s="698"/>
      <c r="DU13" s="704"/>
      <c r="DV13" s="691"/>
      <c r="DW13" s="692"/>
      <c r="DX13" s="692"/>
      <c r="DY13" s="692"/>
      <c r="DZ13" s="705"/>
      <c r="EA13" s="67"/>
    </row>
    <row r="14" spans="1:131" s="47" customFormat="1" ht="26.25" customHeight="1" x14ac:dyDescent="0.2">
      <c r="A14" s="52">
        <v>8</v>
      </c>
      <c r="B14" s="691"/>
      <c r="C14" s="692"/>
      <c r="D14" s="692"/>
      <c r="E14" s="692"/>
      <c r="F14" s="692"/>
      <c r="G14" s="692"/>
      <c r="H14" s="692"/>
      <c r="I14" s="692"/>
      <c r="J14" s="692"/>
      <c r="K14" s="692"/>
      <c r="L14" s="692"/>
      <c r="M14" s="692"/>
      <c r="N14" s="692"/>
      <c r="O14" s="692"/>
      <c r="P14" s="693"/>
      <c r="Q14" s="694"/>
      <c r="R14" s="695"/>
      <c r="S14" s="695"/>
      <c r="T14" s="695"/>
      <c r="U14" s="695"/>
      <c r="V14" s="695"/>
      <c r="W14" s="695"/>
      <c r="X14" s="695"/>
      <c r="Y14" s="695"/>
      <c r="Z14" s="695"/>
      <c r="AA14" s="695"/>
      <c r="AB14" s="695"/>
      <c r="AC14" s="695"/>
      <c r="AD14" s="695"/>
      <c r="AE14" s="696"/>
      <c r="AF14" s="697"/>
      <c r="AG14" s="698"/>
      <c r="AH14" s="698"/>
      <c r="AI14" s="698"/>
      <c r="AJ14" s="699"/>
      <c r="AK14" s="700"/>
      <c r="AL14" s="695"/>
      <c r="AM14" s="695"/>
      <c r="AN14" s="695"/>
      <c r="AO14" s="695"/>
      <c r="AP14" s="695"/>
      <c r="AQ14" s="695"/>
      <c r="AR14" s="695"/>
      <c r="AS14" s="695"/>
      <c r="AT14" s="695"/>
      <c r="AU14" s="701"/>
      <c r="AV14" s="701"/>
      <c r="AW14" s="701"/>
      <c r="AX14" s="701"/>
      <c r="AY14" s="702"/>
      <c r="AZ14" s="56"/>
      <c r="BA14" s="56"/>
      <c r="BB14" s="56"/>
      <c r="BC14" s="56"/>
      <c r="BD14" s="56"/>
      <c r="BE14" s="67"/>
      <c r="BF14" s="67"/>
      <c r="BG14" s="67"/>
      <c r="BH14" s="67"/>
      <c r="BI14" s="67"/>
      <c r="BJ14" s="67"/>
      <c r="BK14" s="67"/>
      <c r="BL14" s="67"/>
      <c r="BM14" s="67"/>
      <c r="BN14" s="67"/>
      <c r="BO14" s="67"/>
      <c r="BP14" s="67"/>
      <c r="BQ14" s="52">
        <v>8</v>
      </c>
      <c r="BR14" s="72"/>
      <c r="BS14" s="691"/>
      <c r="BT14" s="692"/>
      <c r="BU14" s="692"/>
      <c r="BV14" s="692"/>
      <c r="BW14" s="692"/>
      <c r="BX14" s="692"/>
      <c r="BY14" s="692"/>
      <c r="BZ14" s="692"/>
      <c r="CA14" s="692"/>
      <c r="CB14" s="692"/>
      <c r="CC14" s="692"/>
      <c r="CD14" s="692"/>
      <c r="CE14" s="692"/>
      <c r="CF14" s="692"/>
      <c r="CG14" s="693"/>
      <c r="CH14" s="703"/>
      <c r="CI14" s="698"/>
      <c r="CJ14" s="698"/>
      <c r="CK14" s="698"/>
      <c r="CL14" s="704"/>
      <c r="CM14" s="703"/>
      <c r="CN14" s="698"/>
      <c r="CO14" s="698"/>
      <c r="CP14" s="698"/>
      <c r="CQ14" s="704"/>
      <c r="CR14" s="703"/>
      <c r="CS14" s="698"/>
      <c r="CT14" s="698"/>
      <c r="CU14" s="698"/>
      <c r="CV14" s="704"/>
      <c r="CW14" s="703"/>
      <c r="CX14" s="698"/>
      <c r="CY14" s="698"/>
      <c r="CZ14" s="698"/>
      <c r="DA14" s="704"/>
      <c r="DB14" s="703"/>
      <c r="DC14" s="698"/>
      <c r="DD14" s="698"/>
      <c r="DE14" s="698"/>
      <c r="DF14" s="704"/>
      <c r="DG14" s="703"/>
      <c r="DH14" s="698"/>
      <c r="DI14" s="698"/>
      <c r="DJ14" s="698"/>
      <c r="DK14" s="704"/>
      <c r="DL14" s="703"/>
      <c r="DM14" s="698"/>
      <c r="DN14" s="698"/>
      <c r="DO14" s="698"/>
      <c r="DP14" s="704"/>
      <c r="DQ14" s="703"/>
      <c r="DR14" s="698"/>
      <c r="DS14" s="698"/>
      <c r="DT14" s="698"/>
      <c r="DU14" s="704"/>
      <c r="DV14" s="691"/>
      <c r="DW14" s="692"/>
      <c r="DX14" s="692"/>
      <c r="DY14" s="692"/>
      <c r="DZ14" s="705"/>
      <c r="EA14" s="67"/>
    </row>
    <row r="15" spans="1:131" s="47" customFormat="1" ht="26.25" customHeight="1" x14ac:dyDescent="0.2">
      <c r="A15" s="52">
        <v>9</v>
      </c>
      <c r="B15" s="691"/>
      <c r="C15" s="692"/>
      <c r="D15" s="692"/>
      <c r="E15" s="692"/>
      <c r="F15" s="692"/>
      <c r="G15" s="692"/>
      <c r="H15" s="692"/>
      <c r="I15" s="692"/>
      <c r="J15" s="692"/>
      <c r="K15" s="692"/>
      <c r="L15" s="692"/>
      <c r="M15" s="692"/>
      <c r="N15" s="692"/>
      <c r="O15" s="692"/>
      <c r="P15" s="693"/>
      <c r="Q15" s="694"/>
      <c r="R15" s="695"/>
      <c r="S15" s="695"/>
      <c r="T15" s="695"/>
      <c r="U15" s="695"/>
      <c r="V15" s="695"/>
      <c r="W15" s="695"/>
      <c r="X15" s="695"/>
      <c r="Y15" s="695"/>
      <c r="Z15" s="695"/>
      <c r="AA15" s="695"/>
      <c r="AB15" s="695"/>
      <c r="AC15" s="695"/>
      <c r="AD15" s="695"/>
      <c r="AE15" s="696"/>
      <c r="AF15" s="697"/>
      <c r="AG15" s="698"/>
      <c r="AH15" s="698"/>
      <c r="AI15" s="698"/>
      <c r="AJ15" s="699"/>
      <c r="AK15" s="700"/>
      <c r="AL15" s="695"/>
      <c r="AM15" s="695"/>
      <c r="AN15" s="695"/>
      <c r="AO15" s="695"/>
      <c r="AP15" s="695"/>
      <c r="AQ15" s="695"/>
      <c r="AR15" s="695"/>
      <c r="AS15" s="695"/>
      <c r="AT15" s="695"/>
      <c r="AU15" s="701"/>
      <c r="AV15" s="701"/>
      <c r="AW15" s="701"/>
      <c r="AX15" s="701"/>
      <c r="AY15" s="702"/>
      <c r="AZ15" s="56"/>
      <c r="BA15" s="56"/>
      <c r="BB15" s="56"/>
      <c r="BC15" s="56"/>
      <c r="BD15" s="56"/>
      <c r="BE15" s="67"/>
      <c r="BF15" s="67"/>
      <c r="BG15" s="67"/>
      <c r="BH15" s="67"/>
      <c r="BI15" s="67"/>
      <c r="BJ15" s="67"/>
      <c r="BK15" s="67"/>
      <c r="BL15" s="67"/>
      <c r="BM15" s="67"/>
      <c r="BN15" s="67"/>
      <c r="BO15" s="67"/>
      <c r="BP15" s="67"/>
      <c r="BQ15" s="52">
        <v>9</v>
      </c>
      <c r="BR15" s="72"/>
      <c r="BS15" s="691"/>
      <c r="BT15" s="692"/>
      <c r="BU15" s="692"/>
      <c r="BV15" s="692"/>
      <c r="BW15" s="692"/>
      <c r="BX15" s="692"/>
      <c r="BY15" s="692"/>
      <c r="BZ15" s="692"/>
      <c r="CA15" s="692"/>
      <c r="CB15" s="692"/>
      <c r="CC15" s="692"/>
      <c r="CD15" s="692"/>
      <c r="CE15" s="692"/>
      <c r="CF15" s="692"/>
      <c r="CG15" s="693"/>
      <c r="CH15" s="703"/>
      <c r="CI15" s="698"/>
      <c r="CJ15" s="698"/>
      <c r="CK15" s="698"/>
      <c r="CL15" s="704"/>
      <c r="CM15" s="703"/>
      <c r="CN15" s="698"/>
      <c r="CO15" s="698"/>
      <c r="CP15" s="698"/>
      <c r="CQ15" s="704"/>
      <c r="CR15" s="703"/>
      <c r="CS15" s="698"/>
      <c r="CT15" s="698"/>
      <c r="CU15" s="698"/>
      <c r="CV15" s="704"/>
      <c r="CW15" s="703"/>
      <c r="CX15" s="698"/>
      <c r="CY15" s="698"/>
      <c r="CZ15" s="698"/>
      <c r="DA15" s="704"/>
      <c r="DB15" s="703"/>
      <c r="DC15" s="698"/>
      <c r="DD15" s="698"/>
      <c r="DE15" s="698"/>
      <c r="DF15" s="704"/>
      <c r="DG15" s="703"/>
      <c r="DH15" s="698"/>
      <c r="DI15" s="698"/>
      <c r="DJ15" s="698"/>
      <c r="DK15" s="704"/>
      <c r="DL15" s="703"/>
      <c r="DM15" s="698"/>
      <c r="DN15" s="698"/>
      <c r="DO15" s="698"/>
      <c r="DP15" s="704"/>
      <c r="DQ15" s="703"/>
      <c r="DR15" s="698"/>
      <c r="DS15" s="698"/>
      <c r="DT15" s="698"/>
      <c r="DU15" s="704"/>
      <c r="DV15" s="691"/>
      <c r="DW15" s="692"/>
      <c r="DX15" s="692"/>
      <c r="DY15" s="692"/>
      <c r="DZ15" s="705"/>
      <c r="EA15" s="67"/>
    </row>
    <row r="16" spans="1:131" s="47" customFormat="1" ht="26.25" customHeight="1" x14ac:dyDescent="0.2">
      <c r="A16" s="52">
        <v>10</v>
      </c>
      <c r="B16" s="691"/>
      <c r="C16" s="692"/>
      <c r="D16" s="692"/>
      <c r="E16" s="692"/>
      <c r="F16" s="692"/>
      <c r="G16" s="692"/>
      <c r="H16" s="692"/>
      <c r="I16" s="692"/>
      <c r="J16" s="692"/>
      <c r="K16" s="692"/>
      <c r="L16" s="692"/>
      <c r="M16" s="692"/>
      <c r="N16" s="692"/>
      <c r="O16" s="692"/>
      <c r="P16" s="693"/>
      <c r="Q16" s="694"/>
      <c r="R16" s="695"/>
      <c r="S16" s="695"/>
      <c r="T16" s="695"/>
      <c r="U16" s="695"/>
      <c r="V16" s="695"/>
      <c r="W16" s="695"/>
      <c r="X16" s="695"/>
      <c r="Y16" s="695"/>
      <c r="Z16" s="695"/>
      <c r="AA16" s="695"/>
      <c r="AB16" s="695"/>
      <c r="AC16" s="695"/>
      <c r="AD16" s="695"/>
      <c r="AE16" s="696"/>
      <c r="AF16" s="697"/>
      <c r="AG16" s="698"/>
      <c r="AH16" s="698"/>
      <c r="AI16" s="698"/>
      <c r="AJ16" s="699"/>
      <c r="AK16" s="700"/>
      <c r="AL16" s="695"/>
      <c r="AM16" s="695"/>
      <c r="AN16" s="695"/>
      <c r="AO16" s="695"/>
      <c r="AP16" s="695"/>
      <c r="AQ16" s="695"/>
      <c r="AR16" s="695"/>
      <c r="AS16" s="695"/>
      <c r="AT16" s="695"/>
      <c r="AU16" s="701"/>
      <c r="AV16" s="701"/>
      <c r="AW16" s="701"/>
      <c r="AX16" s="701"/>
      <c r="AY16" s="702"/>
      <c r="AZ16" s="56"/>
      <c r="BA16" s="56"/>
      <c r="BB16" s="56"/>
      <c r="BC16" s="56"/>
      <c r="BD16" s="56"/>
      <c r="BE16" s="67"/>
      <c r="BF16" s="67"/>
      <c r="BG16" s="67"/>
      <c r="BH16" s="67"/>
      <c r="BI16" s="67"/>
      <c r="BJ16" s="67"/>
      <c r="BK16" s="67"/>
      <c r="BL16" s="67"/>
      <c r="BM16" s="67"/>
      <c r="BN16" s="67"/>
      <c r="BO16" s="67"/>
      <c r="BP16" s="67"/>
      <c r="BQ16" s="52">
        <v>10</v>
      </c>
      <c r="BR16" s="72"/>
      <c r="BS16" s="691"/>
      <c r="BT16" s="692"/>
      <c r="BU16" s="692"/>
      <c r="BV16" s="692"/>
      <c r="BW16" s="692"/>
      <c r="BX16" s="692"/>
      <c r="BY16" s="692"/>
      <c r="BZ16" s="692"/>
      <c r="CA16" s="692"/>
      <c r="CB16" s="692"/>
      <c r="CC16" s="692"/>
      <c r="CD16" s="692"/>
      <c r="CE16" s="692"/>
      <c r="CF16" s="692"/>
      <c r="CG16" s="693"/>
      <c r="CH16" s="703"/>
      <c r="CI16" s="698"/>
      <c r="CJ16" s="698"/>
      <c r="CK16" s="698"/>
      <c r="CL16" s="704"/>
      <c r="CM16" s="703"/>
      <c r="CN16" s="698"/>
      <c r="CO16" s="698"/>
      <c r="CP16" s="698"/>
      <c r="CQ16" s="704"/>
      <c r="CR16" s="703"/>
      <c r="CS16" s="698"/>
      <c r="CT16" s="698"/>
      <c r="CU16" s="698"/>
      <c r="CV16" s="704"/>
      <c r="CW16" s="703"/>
      <c r="CX16" s="698"/>
      <c r="CY16" s="698"/>
      <c r="CZ16" s="698"/>
      <c r="DA16" s="704"/>
      <c r="DB16" s="703"/>
      <c r="DC16" s="698"/>
      <c r="DD16" s="698"/>
      <c r="DE16" s="698"/>
      <c r="DF16" s="704"/>
      <c r="DG16" s="703"/>
      <c r="DH16" s="698"/>
      <c r="DI16" s="698"/>
      <c r="DJ16" s="698"/>
      <c r="DK16" s="704"/>
      <c r="DL16" s="703"/>
      <c r="DM16" s="698"/>
      <c r="DN16" s="698"/>
      <c r="DO16" s="698"/>
      <c r="DP16" s="704"/>
      <c r="DQ16" s="703"/>
      <c r="DR16" s="698"/>
      <c r="DS16" s="698"/>
      <c r="DT16" s="698"/>
      <c r="DU16" s="704"/>
      <c r="DV16" s="691"/>
      <c r="DW16" s="692"/>
      <c r="DX16" s="692"/>
      <c r="DY16" s="692"/>
      <c r="DZ16" s="705"/>
      <c r="EA16" s="67"/>
    </row>
    <row r="17" spans="1:131" s="47" customFormat="1" ht="26.25" customHeight="1" x14ac:dyDescent="0.2">
      <c r="A17" s="52">
        <v>11</v>
      </c>
      <c r="B17" s="691"/>
      <c r="C17" s="692"/>
      <c r="D17" s="692"/>
      <c r="E17" s="692"/>
      <c r="F17" s="692"/>
      <c r="G17" s="692"/>
      <c r="H17" s="692"/>
      <c r="I17" s="692"/>
      <c r="J17" s="692"/>
      <c r="K17" s="692"/>
      <c r="L17" s="692"/>
      <c r="M17" s="692"/>
      <c r="N17" s="692"/>
      <c r="O17" s="692"/>
      <c r="P17" s="693"/>
      <c r="Q17" s="694"/>
      <c r="R17" s="695"/>
      <c r="S17" s="695"/>
      <c r="T17" s="695"/>
      <c r="U17" s="695"/>
      <c r="V17" s="695"/>
      <c r="W17" s="695"/>
      <c r="X17" s="695"/>
      <c r="Y17" s="695"/>
      <c r="Z17" s="695"/>
      <c r="AA17" s="695"/>
      <c r="AB17" s="695"/>
      <c r="AC17" s="695"/>
      <c r="AD17" s="695"/>
      <c r="AE17" s="696"/>
      <c r="AF17" s="697"/>
      <c r="AG17" s="698"/>
      <c r="AH17" s="698"/>
      <c r="AI17" s="698"/>
      <c r="AJ17" s="699"/>
      <c r="AK17" s="700"/>
      <c r="AL17" s="695"/>
      <c r="AM17" s="695"/>
      <c r="AN17" s="695"/>
      <c r="AO17" s="695"/>
      <c r="AP17" s="695"/>
      <c r="AQ17" s="695"/>
      <c r="AR17" s="695"/>
      <c r="AS17" s="695"/>
      <c r="AT17" s="695"/>
      <c r="AU17" s="701"/>
      <c r="AV17" s="701"/>
      <c r="AW17" s="701"/>
      <c r="AX17" s="701"/>
      <c r="AY17" s="702"/>
      <c r="AZ17" s="56"/>
      <c r="BA17" s="56"/>
      <c r="BB17" s="56"/>
      <c r="BC17" s="56"/>
      <c r="BD17" s="56"/>
      <c r="BE17" s="67"/>
      <c r="BF17" s="67"/>
      <c r="BG17" s="67"/>
      <c r="BH17" s="67"/>
      <c r="BI17" s="67"/>
      <c r="BJ17" s="67"/>
      <c r="BK17" s="67"/>
      <c r="BL17" s="67"/>
      <c r="BM17" s="67"/>
      <c r="BN17" s="67"/>
      <c r="BO17" s="67"/>
      <c r="BP17" s="67"/>
      <c r="BQ17" s="52">
        <v>11</v>
      </c>
      <c r="BR17" s="72"/>
      <c r="BS17" s="691"/>
      <c r="BT17" s="692"/>
      <c r="BU17" s="692"/>
      <c r="BV17" s="692"/>
      <c r="BW17" s="692"/>
      <c r="BX17" s="692"/>
      <c r="BY17" s="692"/>
      <c r="BZ17" s="692"/>
      <c r="CA17" s="692"/>
      <c r="CB17" s="692"/>
      <c r="CC17" s="692"/>
      <c r="CD17" s="692"/>
      <c r="CE17" s="692"/>
      <c r="CF17" s="692"/>
      <c r="CG17" s="693"/>
      <c r="CH17" s="703"/>
      <c r="CI17" s="698"/>
      <c r="CJ17" s="698"/>
      <c r="CK17" s="698"/>
      <c r="CL17" s="704"/>
      <c r="CM17" s="703"/>
      <c r="CN17" s="698"/>
      <c r="CO17" s="698"/>
      <c r="CP17" s="698"/>
      <c r="CQ17" s="704"/>
      <c r="CR17" s="703"/>
      <c r="CS17" s="698"/>
      <c r="CT17" s="698"/>
      <c r="CU17" s="698"/>
      <c r="CV17" s="704"/>
      <c r="CW17" s="703"/>
      <c r="CX17" s="698"/>
      <c r="CY17" s="698"/>
      <c r="CZ17" s="698"/>
      <c r="DA17" s="704"/>
      <c r="DB17" s="703"/>
      <c r="DC17" s="698"/>
      <c r="DD17" s="698"/>
      <c r="DE17" s="698"/>
      <c r="DF17" s="704"/>
      <c r="DG17" s="703"/>
      <c r="DH17" s="698"/>
      <c r="DI17" s="698"/>
      <c r="DJ17" s="698"/>
      <c r="DK17" s="704"/>
      <c r="DL17" s="703"/>
      <c r="DM17" s="698"/>
      <c r="DN17" s="698"/>
      <c r="DO17" s="698"/>
      <c r="DP17" s="704"/>
      <c r="DQ17" s="703"/>
      <c r="DR17" s="698"/>
      <c r="DS17" s="698"/>
      <c r="DT17" s="698"/>
      <c r="DU17" s="704"/>
      <c r="DV17" s="691"/>
      <c r="DW17" s="692"/>
      <c r="DX17" s="692"/>
      <c r="DY17" s="692"/>
      <c r="DZ17" s="705"/>
      <c r="EA17" s="67"/>
    </row>
    <row r="18" spans="1:131" s="47" customFormat="1" ht="26.25" customHeight="1" x14ac:dyDescent="0.2">
      <c r="A18" s="52">
        <v>12</v>
      </c>
      <c r="B18" s="691"/>
      <c r="C18" s="692"/>
      <c r="D18" s="692"/>
      <c r="E18" s="692"/>
      <c r="F18" s="692"/>
      <c r="G18" s="692"/>
      <c r="H18" s="692"/>
      <c r="I18" s="692"/>
      <c r="J18" s="692"/>
      <c r="K18" s="692"/>
      <c r="L18" s="692"/>
      <c r="M18" s="692"/>
      <c r="N18" s="692"/>
      <c r="O18" s="692"/>
      <c r="P18" s="693"/>
      <c r="Q18" s="694"/>
      <c r="R18" s="695"/>
      <c r="S18" s="695"/>
      <c r="T18" s="695"/>
      <c r="U18" s="695"/>
      <c r="V18" s="695"/>
      <c r="W18" s="695"/>
      <c r="X18" s="695"/>
      <c r="Y18" s="695"/>
      <c r="Z18" s="695"/>
      <c r="AA18" s="695"/>
      <c r="AB18" s="695"/>
      <c r="AC18" s="695"/>
      <c r="AD18" s="695"/>
      <c r="AE18" s="696"/>
      <c r="AF18" s="697"/>
      <c r="AG18" s="698"/>
      <c r="AH18" s="698"/>
      <c r="AI18" s="698"/>
      <c r="AJ18" s="699"/>
      <c r="AK18" s="700"/>
      <c r="AL18" s="695"/>
      <c r="AM18" s="695"/>
      <c r="AN18" s="695"/>
      <c r="AO18" s="695"/>
      <c r="AP18" s="695"/>
      <c r="AQ18" s="695"/>
      <c r="AR18" s="695"/>
      <c r="AS18" s="695"/>
      <c r="AT18" s="695"/>
      <c r="AU18" s="701"/>
      <c r="AV18" s="701"/>
      <c r="AW18" s="701"/>
      <c r="AX18" s="701"/>
      <c r="AY18" s="702"/>
      <c r="AZ18" s="56"/>
      <c r="BA18" s="56"/>
      <c r="BB18" s="56"/>
      <c r="BC18" s="56"/>
      <c r="BD18" s="56"/>
      <c r="BE18" s="67"/>
      <c r="BF18" s="67"/>
      <c r="BG18" s="67"/>
      <c r="BH18" s="67"/>
      <c r="BI18" s="67"/>
      <c r="BJ18" s="67"/>
      <c r="BK18" s="67"/>
      <c r="BL18" s="67"/>
      <c r="BM18" s="67"/>
      <c r="BN18" s="67"/>
      <c r="BO18" s="67"/>
      <c r="BP18" s="67"/>
      <c r="BQ18" s="52">
        <v>12</v>
      </c>
      <c r="BR18" s="72"/>
      <c r="BS18" s="691"/>
      <c r="BT18" s="692"/>
      <c r="BU18" s="692"/>
      <c r="BV18" s="692"/>
      <c r="BW18" s="692"/>
      <c r="BX18" s="692"/>
      <c r="BY18" s="692"/>
      <c r="BZ18" s="692"/>
      <c r="CA18" s="692"/>
      <c r="CB18" s="692"/>
      <c r="CC18" s="692"/>
      <c r="CD18" s="692"/>
      <c r="CE18" s="692"/>
      <c r="CF18" s="692"/>
      <c r="CG18" s="693"/>
      <c r="CH18" s="703"/>
      <c r="CI18" s="698"/>
      <c r="CJ18" s="698"/>
      <c r="CK18" s="698"/>
      <c r="CL18" s="704"/>
      <c r="CM18" s="703"/>
      <c r="CN18" s="698"/>
      <c r="CO18" s="698"/>
      <c r="CP18" s="698"/>
      <c r="CQ18" s="704"/>
      <c r="CR18" s="703"/>
      <c r="CS18" s="698"/>
      <c r="CT18" s="698"/>
      <c r="CU18" s="698"/>
      <c r="CV18" s="704"/>
      <c r="CW18" s="703"/>
      <c r="CX18" s="698"/>
      <c r="CY18" s="698"/>
      <c r="CZ18" s="698"/>
      <c r="DA18" s="704"/>
      <c r="DB18" s="703"/>
      <c r="DC18" s="698"/>
      <c r="DD18" s="698"/>
      <c r="DE18" s="698"/>
      <c r="DF18" s="704"/>
      <c r="DG18" s="703"/>
      <c r="DH18" s="698"/>
      <c r="DI18" s="698"/>
      <c r="DJ18" s="698"/>
      <c r="DK18" s="704"/>
      <c r="DL18" s="703"/>
      <c r="DM18" s="698"/>
      <c r="DN18" s="698"/>
      <c r="DO18" s="698"/>
      <c r="DP18" s="704"/>
      <c r="DQ18" s="703"/>
      <c r="DR18" s="698"/>
      <c r="DS18" s="698"/>
      <c r="DT18" s="698"/>
      <c r="DU18" s="704"/>
      <c r="DV18" s="691"/>
      <c r="DW18" s="692"/>
      <c r="DX18" s="692"/>
      <c r="DY18" s="692"/>
      <c r="DZ18" s="705"/>
      <c r="EA18" s="67"/>
    </row>
    <row r="19" spans="1:131" s="47" customFormat="1" ht="26.25" customHeight="1" x14ac:dyDescent="0.2">
      <c r="A19" s="52">
        <v>13</v>
      </c>
      <c r="B19" s="691"/>
      <c r="C19" s="692"/>
      <c r="D19" s="692"/>
      <c r="E19" s="692"/>
      <c r="F19" s="692"/>
      <c r="G19" s="692"/>
      <c r="H19" s="692"/>
      <c r="I19" s="692"/>
      <c r="J19" s="692"/>
      <c r="K19" s="692"/>
      <c r="L19" s="692"/>
      <c r="M19" s="692"/>
      <c r="N19" s="692"/>
      <c r="O19" s="692"/>
      <c r="P19" s="693"/>
      <c r="Q19" s="694"/>
      <c r="R19" s="695"/>
      <c r="S19" s="695"/>
      <c r="T19" s="695"/>
      <c r="U19" s="695"/>
      <c r="V19" s="695"/>
      <c r="W19" s="695"/>
      <c r="X19" s="695"/>
      <c r="Y19" s="695"/>
      <c r="Z19" s="695"/>
      <c r="AA19" s="695"/>
      <c r="AB19" s="695"/>
      <c r="AC19" s="695"/>
      <c r="AD19" s="695"/>
      <c r="AE19" s="696"/>
      <c r="AF19" s="697"/>
      <c r="AG19" s="698"/>
      <c r="AH19" s="698"/>
      <c r="AI19" s="698"/>
      <c r="AJ19" s="699"/>
      <c r="AK19" s="700"/>
      <c r="AL19" s="695"/>
      <c r="AM19" s="695"/>
      <c r="AN19" s="695"/>
      <c r="AO19" s="695"/>
      <c r="AP19" s="695"/>
      <c r="AQ19" s="695"/>
      <c r="AR19" s="695"/>
      <c r="AS19" s="695"/>
      <c r="AT19" s="695"/>
      <c r="AU19" s="701"/>
      <c r="AV19" s="701"/>
      <c r="AW19" s="701"/>
      <c r="AX19" s="701"/>
      <c r="AY19" s="702"/>
      <c r="AZ19" s="56"/>
      <c r="BA19" s="56"/>
      <c r="BB19" s="56"/>
      <c r="BC19" s="56"/>
      <c r="BD19" s="56"/>
      <c r="BE19" s="67"/>
      <c r="BF19" s="67"/>
      <c r="BG19" s="67"/>
      <c r="BH19" s="67"/>
      <c r="BI19" s="67"/>
      <c r="BJ19" s="67"/>
      <c r="BK19" s="67"/>
      <c r="BL19" s="67"/>
      <c r="BM19" s="67"/>
      <c r="BN19" s="67"/>
      <c r="BO19" s="67"/>
      <c r="BP19" s="67"/>
      <c r="BQ19" s="52">
        <v>13</v>
      </c>
      <c r="BR19" s="72"/>
      <c r="BS19" s="691"/>
      <c r="BT19" s="692"/>
      <c r="BU19" s="692"/>
      <c r="BV19" s="692"/>
      <c r="BW19" s="692"/>
      <c r="BX19" s="692"/>
      <c r="BY19" s="692"/>
      <c r="BZ19" s="692"/>
      <c r="CA19" s="692"/>
      <c r="CB19" s="692"/>
      <c r="CC19" s="692"/>
      <c r="CD19" s="692"/>
      <c r="CE19" s="692"/>
      <c r="CF19" s="692"/>
      <c r="CG19" s="693"/>
      <c r="CH19" s="703"/>
      <c r="CI19" s="698"/>
      <c r="CJ19" s="698"/>
      <c r="CK19" s="698"/>
      <c r="CL19" s="704"/>
      <c r="CM19" s="703"/>
      <c r="CN19" s="698"/>
      <c r="CO19" s="698"/>
      <c r="CP19" s="698"/>
      <c r="CQ19" s="704"/>
      <c r="CR19" s="703"/>
      <c r="CS19" s="698"/>
      <c r="CT19" s="698"/>
      <c r="CU19" s="698"/>
      <c r="CV19" s="704"/>
      <c r="CW19" s="703"/>
      <c r="CX19" s="698"/>
      <c r="CY19" s="698"/>
      <c r="CZ19" s="698"/>
      <c r="DA19" s="704"/>
      <c r="DB19" s="703"/>
      <c r="DC19" s="698"/>
      <c r="DD19" s="698"/>
      <c r="DE19" s="698"/>
      <c r="DF19" s="704"/>
      <c r="DG19" s="703"/>
      <c r="DH19" s="698"/>
      <c r="DI19" s="698"/>
      <c r="DJ19" s="698"/>
      <c r="DK19" s="704"/>
      <c r="DL19" s="703"/>
      <c r="DM19" s="698"/>
      <c r="DN19" s="698"/>
      <c r="DO19" s="698"/>
      <c r="DP19" s="704"/>
      <c r="DQ19" s="703"/>
      <c r="DR19" s="698"/>
      <c r="DS19" s="698"/>
      <c r="DT19" s="698"/>
      <c r="DU19" s="704"/>
      <c r="DV19" s="691"/>
      <c r="DW19" s="692"/>
      <c r="DX19" s="692"/>
      <c r="DY19" s="692"/>
      <c r="DZ19" s="705"/>
      <c r="EA19" s="67"/>
    </row>
    <row r="20" spans="1:131" s="47" customFormat="1" ht="26.25" customHeight="1" x14ac:dyDescent="0.2">
      <c r="A20" s="52">
        <v>14</v>
      </c>
      <c r="B20" s="691"/>
      <c r="C20" s="692"/>
      <c r="D20" s="692"/>
      <c r="E20" s="692"/>
      <c r="F20" s="692"/>
      <c r="G20" s="692"/>
      <c r="H20" s="692"/>
      <c r="I20" s="692"/>
      <c r="J20" s="692"/>
      <c r="K20" s="692"/>
      <c r="L20" s="692"/>
      <c r="M20" s="692"/>
      <c r="N20" s="692"/>
      <c r="O20" s="692"/>
      <c r="P20" s="693"/>
      <c r="Q20" s="694"/>
      <c r="R20" s="695"/>
      <c r="S20" s="695"/>
      <c r="T20" s="695"/>
      <c r="U20" s="695"/>
      <c r="V20" s="695"/>
      <c r="W20" s="695"/>
      <c r="X20" s="695"/>
      <c r="Y20" s="695"/>
      <c r="Z20" s="695"/>
      <c r="AA20" s="695"/>
      <c r="AB20" s="695"/>
      <c r="AC20" s="695"/>
      <c r="AD20" s="695"/>
      <c r="AE20" s="696"/>
      <c r="AF20" s="697"/>
      <c r="AG20" s="698"/>
      <c r="AH20" s="698"/>
      <c r="AI20" s="698"/>
      <c r="AJ20" s="699"/>
      <c r="AK20" s="700"/>
      <c r="AL20" s="695"/>
      <c r="AM20" s="695"/>
      <c r="AN20" s="695"/>
      <c r="AO20" s="695"/>
      <c r="AP20" s="695"/>
      <c r="AQ20" s="695"/>
      <c r="AR20" s="695"/>
      <c r="AS20" s="695"/>
      <c r="AT20" s="695"/>
      <c r="AU20" s="701"/>
      <c r="AV20" s="701"/>
      <c r="AW20" s="701"/>
      <c r="AX20" s="701"/>
      <c r="AY20" s="702"/>
      <c r="AZ20" s="56"/>
      <c r="BA20" s="56"/>
      <c r="BB20" s="56"/>
      <c r="BC20" s="56"/>
      <c r="BD20" s="56"/>
      <c r="BE20" s="67"/>
      <c r="BF20" s="67"/>
      <c r="BG20" s="67"/>
      <c r="BH20" s="67"/>
      <c r="BI20" s="67"/>
      <c r="BJ20" s="67"/>
      <c r="BK20" s="67"/>
      <c r="BL20" s="67"/>
      <c r="BM20" s="67"/>
      <c r="BN20" s="67"/>
      <c r="BO20" s="67"/>
      <c r="BP20" s="67"/>
      <c r="BQ20" s="52">
        <v>14</v>
      </c>
      <c r="BR20" s="72"/>
      <c r="BS20" s="691"/>
      <c r="BT20" s="692"/>
      <c r="BU20" s="692"/>
      <c r="BV20" s="692"/>
      <c r="BW20" s="692"/>
      <c r="BX20" s="692"/>
      <c r="BY20" s="692"/>
      <c r="BZ20" s="692"/>
      <c r="CA20" s="692"/>
      <c r="CB20" s="692"/>
      <c r="CC20" s="692"/>
      <c r="CD20" s="692"/>
      <c r="CE20" s="692"/>
      <c r="CF20" s="692"/>
      <c r="CG20" s="693"/>
      <c r="CH20" s="703"/>
      <c r="CI20" s="698"/>
      <c r="CJ20" s="698"/>
      <c r="CK20" s="698"/>
      <c r="CL20" s="704"/>
      <c r="CM20" s="703"/>
      <c r="CN20" s="698"/>
      <c r="CO20" s="698"/>
      <c r="CP20" s="698"/>
      <c r="CQ20" s="704"/>
      <c r="CR20" s="703"/>
      <c r="CS20" s="698"/>
      <c r="CT20" s="698"/>
      <c r="CU20" s="698"/>
      <c r="CV20" s="704"/>
      <c r="CW20" s="703"/>
      <c r="CX20" s="698"/>
      <c r="CY20" s="698"/>
      <c r="CZ20" s="698"/>
      <c r="DA20" s="704"/>
      <c r="DB20" s="703"/>
      <c r="DC20" s="698"/>
      <c r="DD20" s="698"/>
      <c r="DE20" s="698"/>
      <c r="DF20" s="704"/>
      <c r="DG20" s="703"/>
      <c r="DH20" s="698"/>
      <c r="DI20" s="698"/>
      <c r="DJ20" s="698"/>
      <c r="DK20" s="704"/>
      <c r="DL20" s="703"/>
      <c r="DM20" s="698"/>
      <c r="DN20" s="698"/>
      <c r="DO20" s="698"/>
      <c r="DP20" s="704"/>
      <c r="DQ20" s="703"/>
      <c r="DR20" s="698"/>
      <c r="DS20" s="698"/>
      <c r="DT20" s="698"/>
      <c r="DU20" s="704"/>
      <c r="DV20" s="691"/>
      <c r="DW20" s="692"/>
      <c r="DX20" s="692"/>
      <c r="DY20" s="692"/>
      <c r="DZ20" s="705"/>
      <c r="EA20" s="67"/>
    </row>
    <row r="21" spans="1:131" s="47" customFormat="1" ht="26.25" customHeight="1" x14ac:dyDescent="0.2">
      <c r="A21" s="52">
        <v>15</v>
      </c>
      <c r="B21" s="691"/>
      <c r="C21" s="692"/>
      <c r="D21" s="692"/>
      <c r="E21" s="692"/>
      <c r="F21" s="692"/>
      <c r="G21" s="692"/>
      <c r="H21" s="692"/>
      <c r="I21" s="692"/>
      <c r="J21" s="692"/>
      <c r="K21" s="692"/>
      <c r="L21" s="692"/>
      <c r="M21" s="692"/>
      <c r="N21" s="692"/>
      <c r="O21" s="692"/>
      <c r="P21" s="693"/>
      <c r="Q21" s="694"/>
      <c r="R21" s="695"/>
      <c r="S21" s="695"/>
      <c r="T21" s="695"/>
      <c r="U21" s="695"/>
      <c r="V21" s="695"/>
      <c r="W21" s="695"/>
      <c r="X21" s="695"/>
      <c r="Y21" s="695"/>
      <c r="Z21" s="695"/>
      <c r="AA21" s="695"/>
      <c r="AB21" s="695"/>
      <c r="AC21" s="695"/>
      <c r="AD21" s="695"/>
      <c r="AE21" s="696"/>
      <c r="AF21" s="697"/>
      <c r="AG21" s="698"/>
      <c r="AH21" s="698"/>
      <c r="AI21" s="698"/>
      <c r="AJ21" s="699"/>
      <c r="AK21" s="700"/>
      <c r="AL21" s="695"/>
      <c r="AM21" s="695"/>
      <c r="AN21" s="695"/>
      <c r="AO21" s="695"/>
      <c r="AP21" s="695"/>
      <c r="AQ21" s="695"/>
      <c r="AR21" s="695"/>
      <c r="AS21" s="695"/>
      <c r="AT21" s="695"/>
      <c r="AU21" s="701"/>
      <c r="AV21" s="701"/>
      <c r="AW21" s="701"/>
      <c r="AX21" s="701"/>
      <c r="AY21" s="702"/>
      <c r="AZ21" s="56"/>
      <c r="BA21" s="56"/>
      <c r="BB21" s="56"/>
      <c r="BC21" s="56"/>
      <c r="BD21" s="56"/>
      <c r="BE21" s="67"/>
      <c r="BF21" s="67"/>
      <c r="BG21" s="67"/>
      <c r="BH21" s="67"/>
      <c r="BI21" s="67"/>
      <c r="BJ21" s="67"/>
      <c r="BK21" s="67"/>
      <c r="BL21" s="67"/>
      <c r="BM21" s="67"/>
      <c r="BN21" s="67"/>
      <c r="BO21" s="67"/>
      <c r="BP21" s="67"/>
      <c r="BQ21" s="52">
        <v>15</v>
      </c>
      <c r="BR21" s="72"/>
      <c r="BS21" s="691"/>
      <c r="BT21" s="692"/>
      <c r="BU21" s="692"/>
      <c r="BV21" s="692"/>
      <c r="BW21" s="692"/>
      <c r="BX21" s="692"/>
      <c r="BY21" s="692"/>
      <c r="BZ21" s="692"/>
      <c r="CA21" s="692"/>
      <c r="CB21" s="692"/>
      <c r="CC21" s="692"/>
      <c r="CD21" s="692"/>
      <c r="CE21" s="692"/>
      <c r="CF21" s="692"/>
      <c r="CG21" s="693"/>
      <c r="CH21" s="703"/>
      <c r="CI21" s="698"/>
      <c r="CJ21" s="698"/>
      <c r="CK21" s="698"/>
      <c r="CL21" s="704"/>
      <c r="CM21" s="703"/>
      <c r="CN21" s="698"/>
      <c r="CO21" s="698"/>
      <c r="CP21" s="698"/>
      <c r="CQ21" s="704"/>
      <c r="CR21" s="703"/>
      <c r="CS21" s="698"/>
      <c r="CT21" s="698"/>
      <c r="CU21" s="698"/>
      <c r="CV21" s="704"/>
      <c r="CW21" s="703"/>
      <c r="CX21" s="698"/>
      <c r="CY21" s="698"/>
      <c r="CZ21" s="698"/>
      <c r="DA21" s="704"/>
      <c r="DB21" s="703"/>
      <c r="DC21" s="698"/>
      <c r="DD21" s="698"/>
      <c r="DE21" s="698"/>
      <c r="DF21" s="704"/>
      <c r="DG21" s="703"/>
      <c r="DH21" s="698"/>
      <c r="DI21" s="698"/>
      <c r="DJ21" s="698"/>
      <c r="DK21" s="704"/>
      <c r="DL21" s="703"/>
      <c r="DM21" s="698"/>
      <c r="DN21" s="698"/>
      <c r="DO21" s="698"/>
      <c r="DP21" s="704"/>
      <c r="DQ21" s="703"/>
      <c r="DR21" s="698"/>
      <c r="DS21" s="698"/>
      <c r="DT21" s="698"/>
      <c r="DU21" s="704"/>
      <c r="DV21" s="691"/>
      <c r="DW21" s="692"/>
      <c r="DX21" s="692"/>
      <c r="DY21" s="692"/>
      <c r="DZ21" s="705"/>
      <c r="EA21" s="67"/>
    </row>
    <row r="22" spans="1:131" s="47" customFormat="1" ht="26.25" customHeight="1" x14ac:dyDescent="0.2">
      <c r="A22" s="52">
        <v>16</v>
      </c>
      <c r="B22" s="691"/>
      <c r="C22" s="692"/>
      <c r="D22" s="692"/>
      <c r="E22" s="692"/>
      <c r="F22" s="692"/>
      <c r="G22" s="692"/>
      <c r="H22" s="692"/>
      <c r="I22" s="692"/>
      <c r="J22" s="692"/>
      <c r="K22" s="692"/>
      <c r="L22" s="692"/>
      <c r="M22" s="692"/>
      <c r="N22" s="692"/>
      <c r="O22" s="692"/>
      <c r="P22" s="693"/>
      <c r="Q22" s="723"/>
      <c r="R22" s="724"/>
      <c r="S22" s="724"/>
      <c r="T22" s="724"/>
      <c r="U22" s="724"/>
      <c r="V22" s="724"/>
      <c r="W22" s="724"/>
      <c r="X22" s="724"/>
      <c r="Y22" s="724"/>
      <c r="Z22" s="724"/>
      <c r="AA22" s="724"/>
      <c r="AB22" s="724"/>
      <c r="AC22" s="724"/>
      <c r="AD22" s="724"/>
      <c r="AE22" s="725"/>
      <c r="AF22" s="697"/>
      <c r="AG22" s="698"/>
      <c r="AH22" s="698"/>
      <c r="AI22" s="698"/>
      <c r="AJ22" s="699"/>
      <c r="AK22" s="726"/>
      <c r="AL22" s="724"/>
      <c r="AM22" s="724"/>
      <c r="AN22" s="724"/>
      <c r="AO22" s="724"/>
      <c r="AP22" s="724"/>
      <c r="AQ22" s="724"/>
      <c r="AR22" s="724"/>
      <c r="AS22" s="724"/>
      <c r="AT22" s="724"/>
      <c r="AU22" s="727"/>
      <c r="AV22" s="727"/>
      <c r="AW22" s="727"/>
      <c r="AX22" s="727"/>
      <c r="AY22" s="728"/>
      <c r="AZ22" s="706" t="s">
        <v>304</v>
      </c>
      <c r="BA22" s="706"/>
      <c r="BB22" s="706"/>
      <c r="BC22" s="706"/>
      <c r="BD22" s="707"/>
      <c r="BE22" s="67"/>
      <c r="BF22" s="67"/>
      <c r="BG22" s="67"/>
      <c r="BH22" s="67"/>
      <c r="BI22" s="67"/>
      <c r="BJ22" s="67"/>
      <c r="BK22" s="67"/>
      <c r="BL22" s="67"/>
      <c r="BM22" s="67"/>
      <c r="BN22" s="67"/>
      <c r="BO22" s="67"/>
      <c r="BP22" s="67"/>
      <c r="BQ22" s="52">
        <v>16</v>
      </c>
      <c r="BR22" s="72"/>
      <c r="BS22" s="691"/>
      <c r="BT22" s="692"/>
      <c r="BU22" s="692"/>
      <c r="BV22" s="692"/>
      <c r="BW22" s="692"/>
      <c r="BX22" s="692"/>
      <c r="BY22" s="692"/>
      <c r="BZ22" s="692"/>
      <c r="CA22" s="692"/>
      <c r="CB22" s="692"/>
      <c r="CC22" s="692"/>
      <c r="CD22" s="692"/>
      <c r="CE22" s="692"/>
      <c r="CF22" s="692"/>
      <c r="CG22" s="693"/>
      <c r="CH22" s="703"/>
      <c r="CI22" s="698"/>
      <c r="CJ22" s="698"/>
      <c r="CK22" s="698"/>
      <c r="CL22" s="704"/>
      <c r="CM22" s="703"/>
      <c r="CN22" s="698"/>
      <c r="CO22" s="698"/>
      <c r="CP22" s="698"/>
      <c r="CQ22" s="704"/>
      <c r="CR22" s="703"/>
      <c r="CS22" s="698"/>
      <c r="CT22" s="698"/>
      <c r="CU22" s="698"/>
      <c r="CV22" s="704"/>
      <c r="CW22" s="703"/>
      <c r="CX22" s="698"/>
      <c r="CY22" s="698"/>
      <c r="CZ22" s="698"/>
      <c r="DA22" s="704"/>
      <c r="DB22" s="703"/>
      <c r="DC22" s="698"/>
      <c r="DD22" s="698"/>
      <c r="DE22" s="698"/>
      <c r="DF22" s="704"/>
      <c r="DG22" s="703"/>
      <c r="DH22" s="698"/>
      <c r="DI22" s="698"/>
      <c r="DJ22" s="698"/>
      <c r="DK22" s="704"/>
      <c r="DL22" s="703"/>
      <c r="DM22" s="698"/>
      <c r="DN22" s="698"/>
      <c r="DO22" s="698"/>
      <c r="DP22" s="704"/>
      <c r="DQ22" s="703"/>
      <c r="DR22" s="698"/>
      <c r="DS22" s="698"/>
      <c r="DT22" s="698"/>
      <c r="DU22" s="704"/>
      <c r="DV22" s="691"/>
      <c r="DW22" s="692"/>
      <c r="DX22" s="692"/>
      <c r="DY22" s="692"/>
      <c r="DZ22" s="705"/>
      <c r="EA22" s="67"/>
    </row>
    <row r="23" spans="1:131" s="47" customFormat="1" ht="26.25" customHeight="1" x14ac:dyDescent="0.2">
      <c r="A23" s="53" t="s">
        <v>445</v>
      </c>
      <c r="B23" s="708" t="s">
        <v>461</v>
      </c>
      <c r="C23" s="709"/>
      <c r="D23" s="709"/>
      <c r="E23" s="709"/>
      <c r="F23" s="709"/>
      <c r="G23" s="709"/>
      <c r="H23" s="709"/>
      <c r="I23" s="709"/>
      <c r="J23" s="709"/>
      <c r="K23" s="709"/>
      <c r="L23" s="709"/>
      <c r="M23" s="709"/>
      <c r="N23" s="709"/>
      <c r="O23" s="709"/>
      <c r="P23" s="710"/>
      <c r="Q23" s="711">
        <v>31714</v>
      </c>
      <c r="R23" s="712"/>
      <c r="S23" s="712"/>
      <c r="T23" s="712"/>
      <c r="U23" s="712"/>
      <c r="V23" s="712">
        <v>30515</v>
      </c>
      <c r="W23" s="712"/>
      <c r="X23" s="712"/>
      <c r="Y23" s="712"/>
      <c r="Z23" s="712"/>
      <c r="AA23" s="712">
        <v>1199</v>
      </c>
      <c r="AB23" s="712"/>
      <c r="AC23" s="712"/>
      <c r="AD23" s="712"/>
      <c r="AE23" s="713"/>
      <c r="AF23" s="714">
        <v>1027</v>
      </c>
      <c r="AG23" s="712"/>
      <c r="AH23" s="712"/>
      <c r="AI23" s="712"/>
      <c r="AJ23" s="715"/>
      <c r="AK23" s="716"/>
      <c r="AL23" s="717"/>
      <c r="AM23" s="717"/>
      <c r="AN23" s="717"/>
      <c r="AO23" s="717"/>
      <c r="AP23" s="712">
        <f>SUM(AP7:AT22)</f>
        <v>22017</v>
      </c>
      <c r="AQ23" s="712"/>
      <c r="AR23" s="712"/>
      <c r="AS23" s="712"/>
      <c r="AT23" s="712"/>
      <c r="AU23" s="718"/>
      <c r="AV23" s="718"/>
      <c r="AW23" s="718"/>
      <c r="AX23" s="718"/>
      <c r="AY23" s="719"/>
      <c r="AZ23" s="720" t="s">
        <v>33</v>
      </c>
      <c r="BA23" s="721"/>
      <c r="BB23" s="721"/>
      <c r="BC23" s="721"/>
      <c r="BD23" s="722"/>
      <c r="BE23" s="67"/>
      <c r="BF23" s="67"/>
      <c r="BG23" s="67"/>
      <c r="BH23" s="67"/>
      <c r="BI23" s="67"/>
      <c r="BJ23" s="67"/>
      <c r="BK23" s="67"/>
      <c r="BL23" s="67"/>
      <c r="BM23" s="67"/>
      <c r="BN23" s="67"/>
      <c r="BO23" s="67"/>
      <c r="BP23" s="67"/>
      <c r="BQ23" s="52">
        <v>17</v>
      </c>
      <c r="BR23" s="72"/>
      <c r="BS23" s="691"/>
      <c r="BT23" s="692"/>
      <c r="BU23" s="692"/>
      <c r="BV23" s="692"/>
      <c r="BW23" s="692"/>
      <c r="BX23" s="692"/>
      <c r="BY23" s="692"/>
      <c r="BZ23" s="692"/>
      <c r="CA23" s="692"/>
      <c r="CB23" s="692"/>
      <c r="CC23" s="692"/>
      <c r="CD23" s="692"/>
      <c r="CE23" s="692"/>
      <c r="CF23" s="692"/>
      <c r="CG23" s="693"/>
      <c r="CH23" s="703"/>
      <c r="CI23" s="698"/>
      <c r="CJ23" s="698"/>
      <c r="CK23" s="698"/>
      <c r="CL23" s="704"/>
      <c r="CM23" s="703"/>
      <c r="CN23" s="698"/>
      <c r="CO23" s="698"/>
      <c r="CP23" s="698"/>
      <c r="CQ23" s="704"/>
      <c r="CR23" s="703"/>
      <c r="CS23" s="698"/>
      <c r="CT23" s="698"/>
      <c r="CU23" s="698"/>
      <c r="CV23" s="704"/>
      <c r="CW23" s="703"/>
      <c r="CX23" s="698"/>
      <c r="CY23" s="698"/>
      <c r="CZ23" s="698"/>
      <c r="DA23" s="704"/>
      <c r="DB23" s="703"/>
      <c r="DC23" s="698"/>
      <c r="DD23" s="698"/>
      <c r="DE23" s="698"/>
      <c r="DF23" s="704"/>
      <c r="DG23" s="703"/>
      <c r="DH23" s="698"/>
      <c r="DI23" s="698"/>
      <c r="DJ23" s="698"/>
      <c r="DK23" s="704"/>
      <c r="DL23" s="703"/>
      <c r="DM23" s="698"/>
      <c r="DN23" s="698"/>
      <c r="DO23" s="698"/>
      <c r="DP23" s="704"/>
      <c r="DQ23" s="703"/>
      <c r="DR23" s="698"/>
      <c r="DS23" s="698"/>
      <c r="DT23" s="698"/>
      <c r="DU23" s="704"/>
      <c r="DV23" s="691"/>
      <c r="DW23" s="692"/>
      <c r="DX23" s="692"/>
      <c r="DY23" s="692"/>
      <c r="DZ23" s="705"/>
      <c r="EA23" s="67"/>
    </row>
    <row r="24" spans="1:131" s="47" customFormat="1" ht="26.25" customHeight="1" x14ac:dyDescent="0.2">
      <c r="A24" s="729" t="s">
        <v>462</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c r="AU24" s="729"/>
      <c r="AV24" s="729"/>
      <c r="AW24" s="729"/>
      <c r="AX24" s="729"/>
      <c r="AY24" s="729"/>
      <c r="AZ24" s="56"/>
      <c r="BA24" s="56"/>
      <c r="BB24" s="56"/>
      <c r="BC24" s="56"/>
      <c r="BD24" s="56"/>
      <c r="BE24" s="67"/>
      <c r="BF24" s="67"/>
      <c r="BG24" s="67"/>
      <c r="BH24" s="67"/>
      <c r="BI24" s="67"/>
      <c r="BJ24" s="67"/>
      <c r="BK24" s="67"/>
      <c r="BL24" s="67"/>
      <c r="BM24" s="67"/>
      <c r="BN24" s="67"/>
      <c r="BO24" s="67"/>
      <c r="BP24" s="67"/>
      <c r="BQ24" s="52">
        <v>18</v>
      </c>
      <c r="BR24" s="72"/>
      <c r="BS24" s="691"/>
      <c r="BT24" s="692"/>
      <c r="BU24" s="692"/>
      <c r="BV24" s="692"/>
      <c r="BW24" s="692"/>
      <c r="BX24" s="692"/>
      <c r="BY24" s="692"/>
      <c r="BZ24" s="692"/>
      <c r="CA24" s="692"/>
      <c r="CB24" s="692"/>
      <c r="CC24" s="692"/>
      <c r="CD24" s="692"/>
      <c r="CE24" s="692"/>
      <c r="CF24" s="692"/>
      <c r="CG24" s="693"/>
      <c r="CH24" s="703"/>
      <c r="CI24" s="698"/>
      <c r="CJ24" s="698"/>
      <c r="CK24" s="698"/>
      <c r="CL24" s="704"/>
      <c r="CM24" s="703"/>
      <c r="CN24" s="698"/>
      <c r="CO24" s="698"/>
      <c r="CP24" s="698"/>
      <c r="CQ24" s="704"/>
      <c r="CR24" s="703"/>
      <c r="CS24" s="698"/>
      <c r="CT24" s="698"/>
      <c r="CU24" s="698"/>
      <c r="CV24" s="704"/>
      <c r="CW24" s="703"/>
      <c r="CX24" s="698"/>
      <c r="CY24" s="698"/>
      <c r="CZ24" s="698"/>
      <c r="DA24" s="704"/>
      <c r="DB24" s="703"/>
      <c r="DC24" s="698"/>
      <c r="DD24" s="698"/>
      <c r="DE24" s="698"/>
      <c r="DF24" s="704"/>
      <c r="DG24" s="703"/>
      <c r="DH24" s="698"/>
      <c r="DI24" s="698"/>
      <c r="DJ24" s="698"/>
      <c r="DK24" s="704"/>
      <c r="DL24" s="703"/>
      <c r="DM24" s="698"/>
      <c r="DN24" s="698"/>
      <c r="DO24" s="698"/>
      <c r="DP24" s="704"/>
      <c r="DQ24" s="703"/>
      <c r="DR24" s="698"/>
      <c r="DS24" s="698"/>
      <c r="DT24" s="698"/>
      <c r="DU24" s="704"/>
      <c r="DV24" s="691"/>
      <c r="DW24" s="692"/>
      <c r="DX24" s="692"/>
      <c r="DY24" s="692"/>
      <c r="DZ24" s="705"/>
      <c r="EA24" s="67"/>
    </row>
    <row r="25" spans="1:131" ht="26.25" customHeight="1" x14ac:dyDescent="0.2">
      <c r="A25" s="653" t="s">
        <v>463</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91"/>
      <c r="BT25" s="692"/>
      <c r="BU25" s="692"/>
      <c r="BV25" s="692"/>
      <c r="BW25" s="692"/>
      <c r="BX25" s="692"/>
      <c r="BY25" s="692"/>
      <c r="BZ25" s="692"/>
      <c r="CA25" s="692"/>
      <c r="CB25" s="692"/>
      <c r="CC25" s="692"/>
      <c r="CD25" s="692"/>
      <c r="CE25" s="692"/>
      <c r="CF25" s="692"/>
      <c r="CG25" s="693"/>
      <c r="CH25" s="703"/>
      <c r="CI25" s="698"/>
      <c r="CJ25" s="698"/>
      <c r="CK25" s="698"/>
      <c r="CL25" s="704"/>
      <c r="CM25" s="703"/>
      <c r="CN25" s="698"/>
      <c r="CO25" s="698"/>
      <c r="CP25" s="698"/>
      <c r="CQ25" s="704"/>
      <c r="CR25" s="703"/>
      <c r="CS25" s="698"/>
      <c r="CT25" s="698"/>
      <c r="CU25" s="698"/>
      <c r="CV25" s="704"/>
      <c r="CW25" s="703"/>
      <c r="CX25" s="698"/>
      <c r="CY25" s="698"/>
      <c r="CZ25" s="698"/>
      <c r="DA25" s="704"/>
      <c r="DB25" s="703"/>
      <c r="DC25" s="698"/>
      <c r="DD25" s="698"/>
      <c r="DE25" s="698"/>
      <c r="DF25" s="704"/>
      <c r="DG25" s="703"/>
      <c r="DH25" s="698"/>
      <c r="DI25" s="698"/>
      <c r="DJ25" s="698"/>
      <c r="DK25" s="704"/>
      <c r="DL25" s="703"/>
      <c r="DM25" s="698"/>
      <c r="DN25" s="698"/>
      <c r="DO25" s="698"/>
      <c r="DP25" s="704"/>
      <c r="DQ25" s="703"/>
      <c r="DR25" s="698"/>
      <c r="DS25" s="698"/>
      <c r="DT25" s="698"/>
      <c r="DU25" s="704"/>
      <c r="DV25" s="691"/>
      <c r="DW25" s="692"/>
      <c r="DX25" s="692"/>
      <c r="DY25" s="692"/>
      <c r="DZ25" s="705"/>
      <c r="EA25" s="48"/>
    </row>
    <row r="26" spans="1:131" ht="26.25" customHeight="1" x14ac:dyDescent="0.2">
      <c r="A26" s="677" t="s">
        <v>450</v>
      </c>
      <c r="B26" s="678"/>
      <c r="C26" s="678"/>
      <c r="D26" s="678"/>
      <c r="E26" s="678"/>
      <c r="F26" s="678"/>
      <c r="G26" s="678"/>
      <c r="H26" s="678"/>
      <c r="I26" s="678"/>
      <c r="J26" s="678"/>
      <c r="K26" s="678"/>
      <c r="L26" s="678"/>
      <c r="M26" s="678"/>
      <c r="N26" s="678"/>
      <c r="O26" s="678"/>
      <c r="P26" s="679"/>
      <c r="Q26" s="671" t="s">
        <v>418</v>
      </c>
      <c r="R26" s="672"/>
      <c r="S26" s="672"/>
      <c r="T26" s="672"/>
      <c r="U26" s="683"/>
      <c r="V26" s="671" t="s">
        <v>456</v>
      </c>
      <c r="W26" s="672"/>
      <c r="X26" s="672"/>
      <c r="Y26" s="672"/>
      <c r="Z26" s="683"/>
      <c r="AA26" s="671" t="s">
        <v>164</v>
      </c>
      <c r="AB26" s="672"/>
      <c r="AC26" s="672"/>
      <c r="AD26" s="672"/>
      <c r="AE26" s="672"/>
      <c r="AF26" s="976" t="s">
        <v>465</v>
      </c>
      <c r="AG26" s="977"/>
      <c r="AH26" s="977"/>
      <c r="AI26" s="977"/>
      <c r="AJ26" s="978"/>
      <c r="AK26" s="672" t="s">
        <v>466</v>
      </c>
      <c r="AL26" s="672"/>
      <c r="AM26" s="672"/>
      <c r="AN26" s="672"/>
      <c r="AO26" s="683"/>
      <c r="AP26" s="671" t="s">
        <v>424</v>
      </c>
      <c r="AQ26" s="672"/>
      <c r="AR26" s="672"/>
      <c r="AS26" s="672"/>
      <c r="AT26" s="683"/>
      <c r="AU26" s="671" t="s">
        <v>468</v>
      </c>
      <c r="AV26" s="672"/>
      <c r="AW26" s="672"/>
      <c r="AX26" s="672"/>
      <c r="AY26" s="683"/>
      <c r="AZ26" s="671" t="s">
        <v>10</v>
      </c>
      <c r="BA26" s="672"/>
      <c r="BB26" s="672"/>
      <c r="BC26" s="672"/>
      <c r="BD26" s="683"/>
      <c r="BE26" s="671" t="s">
        <v>453</v>
      </c>
      <c r="BF26" s="672"/>
      <c r="BG26" s="672"/>
      <c r="BH26" s="672"/>
      <c r="BI26" s="673"/>
      <c r="BJ26" s="56"/>
      <c r="BK26" s="56"/>
      <c r="BL26" s="56"/>
      <c r="BM26" s="56"/>
      <c r="BN26" s="56"/>
      <c r="BO26" s="55"/>
      <c r="BP26" s="55"/>
      <c r="BQ26" s="52">
        <v>20</v>
      </c>
      <c r="BR26" s="72"/>
      <c r="BS26" s="691"/>
      <c r="BT26" s="692"/>
      <c r="BU26" s="692"/>
      <c r="BV26" s="692"/>
      <c r="BW26" s="692"/>
      <c r="BX26" s="692"/>
      <c r="BY26" s="692"/>
      <c r="BZ26" s="692"/>
      <c r="CA26" s="692"/>
      <c r="CB26" s="692"/>
      <c r="CC26" s="692"/>
      <c r="CD26" s="692"/>
      <c r="CE26" s="692"/>
      <c r="CF26" s="692"/>
      <c r="CG26" s="693"/>
      <c r="CH26" s="703"/>
      <c r="CI26" s="698"/>
      <c r="CJ26" s="698"/>
      <c r="CK26" s="698"/>
      <c r="CL26" s="704"/>
      <c r="CM26" s="703"/>
      <c r="CN26" s="698"/>
      <c r="CO26" s="698"/>
      <c r="CP26" s="698"/>
      <c r="CQ26" s="704"/>
      <c r="CR26" s="703"/>
      <c r="CS26" s="698"/>
      <c r="CT26" s="698"/>
      <c r="CU26" s="698"/>
      <c r="CV26" s="704"/>
      <c r="CW26" s="703"/>
      <c r="CX26" s="698"/>
      <c r="CY26" s="698"/>
      <c r="CZ26" s="698"/>
      <c r="DA26" s="704"/>
      <c r="DB26" s="703"/>
      <c r="DC26" s="698"/>
      <c r="DD26" s="698"/>
      <c r="DE26" s="698"/>
      <c r="DF26" s="704"/>
      <c r="DG26" s="703"/>
      <c r="DH26" s="698"/>
      <c r="DI26" s="698"/>
      <c r="DJ26" s="698"/>
      <c r="DK26" s="704"/>
      <c r="DL26" s="703"/>
      <c r="DM26" s="698"/>
      <c r="DN26" s="698"/>
      <c r="DO26" s="698"/>
      <c r="DP26" s="704"/>
      <c r="DQ26" s="703"/>
      <c r="DR26" s="698"/>
      <c r="DS26" s="698"/>
      <c r="DT26" s="698"/>
      <c r="DU26" s="704"/>
      <c r="DV26" s="691"/>
      <c r="DW26" s="692"/>
      <c r="DX26" s="692"/>
      <c r="DY26" s="692"/>
      <c r="DZ26" s="705"/>
      <c r="EA26" s="48"/>
    </row>
    <row r="27" spans="1:131" ht="26.25" customHeight="1" x14ac:dyDescent="0.2">
      <c r="A27" s="680"/>
      <c r="B27" s="681"/>
      <c r="C27" s="681"/>
      <c r="D27" s="681"/>
      <c r="E27" s="681"/>
      <c r="F27" s="681"/>
      <c r="G27" s="681"/>
      <c r="H27" s="681"/>
      <c r="I27" s="681"/>
      <c r="J27" s="681"/>
      <c r="K27" s="681"/>
      <c r="L27" s="681"/>
      <c r="M27" s="681"/>
      <c r="N27" s="681"/>
      <c r="O27" s="681"/>
      <c r="P27" s="682"/>
      <c r="Q27" s="674"/>
      <c r="R27" s="675"/>
      <c r="S27" s="675"/>
      <c r="T27" s="675"/>
      <c r="U27" s="684"/>
      <c r="V27" s="674"/>
      <c r="W27" s="675"/>
      <c r="X27" s="675"/>
      <c r="Y27" s="675"/>
      <c r="Z27" s="684"/>
      <c r="AA27" s="674"/>
      <c r="AB27" s="675"/>
      <c r="AC27" s="675"/>
      <c r="AD27" s="675"/>
      <c r="AE27" s="675"/>
      <c r="AF27" s="979"/>
      <c r="AG27" s="980"/>
      <c r="AH27" s="980"/>
      <c r="AI27" s="980"/>
      <c r="AJ27" s="981"/>
      <c r="AK27" s="675"/>
      <c r="AL27" s="675"/>
      <c r="AM27" s="675"/>
      <c r="AN27" s="675"/>
      <c r="AO27" s="684"/>
      <c r="AP27" s="674"/>
      <c r="AQ27" s="675"/>
      <c r="AR27" s="675"/>
      <c r="AS27" s="675"/>
      <c r="AT27" s="684"/>
      <c r="AU27" s="674"/>
      <c r="AV27" s="675"/>
      <c r="AW27" s="675"/>
      <c r="AX27" s="675"/>
      <c r="AY27" s="684"/>
      <c r="AZ27" s="674"/>
      <c r="BA27" s="675"/>
      <c r="BB27" s="675"/>
      <c r="BC27" s="675"/>
      <c r="BD27" s="684"/>
      <c r="BE27" s="674"/>
      <c r="BF27" s="675"/>
      <c r="BG27" s="675"/>
      <c r="BH27" s="675"/>
      <c r="BI27" s="676"/>
      <c r="BJ27" s="56"/>
      <c r="BK27" s="56"/>
      <c r="BL27" s="56"/>
      <c r="BM27" s="56"/>
      <c r="BN27" s="56"/>
      <c r="BO27" s="55"/>
      <c r="BP27" s="55"/>
      <c r="BQ27" s="52">
        <v>21</v>
      </c>
      <c r="BR27" s="72"/>
      <c r="BS27" s="691"/>
      <c r="BT27" s="692"/>
      <c r="BU27" s="692"/>
      <c r="BV27" s="692"/>
      <c r="BW27" s="692"/>
      <c r="BX27" s="692"/>
      <c r="BY27" s="692"/>
      <c r="BZ27" s="692"/>
      <c r="CA27" s="692"/>
      <c r="CB27" s="692"/>
      <c r="CC27" s="692"/>
      <c r="CD27" s="692"/>
      <c r="CE27" s="692"/>
      <c r="CF27" s="692"/>
      <c r="CG27" s="693"/>
      <c r="CH27" s="703"/>
      <c r="CI27" s="698"/>
      <c r="CJ27" s="698"/>
      <c r="CK27" s="698"/>
      <c r="CL27" s="704"/>
      <c r="CM27" s="703"/>
      <c r="CN27" s="698"/>
      <c r="CO27" s="698"/>
      <c r="CP27" s="698"/>
      <c r="CQ27" s="704"/>
      <c r="CR27" s="703"/>
      <c r="CS27" s="698"/>
      <c r="CT27" s="698"/>
      <c r="CU27" s="698"/>
      <c r="CV27" s="704"/>
      <c r="CW27" s="703"/>
      <c r="CX27" s="698"/>
      <c r="CY27" s="698"/>
      <c r="CZ27" s="698"/>
      <c r="DA27" s="704"/>
      <c r="DB27" s="703"/>
      <c r="DC27" s="698"/>
      <c r="DD27" s="698"/>
      <c r="DE27" s="698"/>
      <c r="DF27" s="704"/>
      <c r="DG27" s="703"/>
      <c r="DH27" s="698"/>
      <c r="DI27" s="698"/>
      <c r="DJ27" s="698"/>
      <c r="DK27" s="704"/>
      <c r="DL27" s="703"/>
      <c r="DM27" s="698"/>
      <c r="DN27" s="698"/>
      <c r="DO27" s="698"/>
      <c r="DP27" s="704"/>
      <c r="DQ27" s="703"/>
      <c r="DR27" s="698"/>
      <c r="DS27" s="698"/>
      <c r="DT27" s="698"/>
      <c r="DU27" s="704"/>
      <c r="DV27" s="691"/>
      <c r="DW27" s="692"/>
      <c r="DX27" s="692"/>
      <c r="DY27" s="692"/>
      <c r="DZ27" s="705"/>
      <c r="EA27" s="48"/>
    </row>
    <row r="28" spans="1:131" ht="26.25" customHeight="1" x14ac:dyDescent="0.2">
      <c r="A28" s="54">
        <v>1</v>
      </c>
      <c r="B28" s="655" t="s">
        <v>123</v>
      </c>
      <c r="C28" s="656"/>
      <c r="D28" s="656"/>
      <c r="E28" s="656"/>
      <c r="F28" s="656"/>
      <c r="G28" s="656"/>
      <c r="H28" s="656"/>
      <c r="I28" s="656"/>
      <c r="J28" s="656"/>
      <c r="K28" s="656"/>
      <c r="L28" s="656"/>
      <c r="M28" s="656"/>
      <c r="N28" s="656"/>
      <c r="O28" s="656"/>
      <c r="P28" s="657"/>
      <c r="Q28" s="730">
        <v>6734</v>
      </c>
      <c r="R28" s="731"/>
      <c r="S28" s="731"/>
      <c r="T28" s="731"/>
      <c r="U28" s="731"/>
      <c r="V28" s="731">
        <v>6626</v>
      </c>
      <c r="W28" s="731"/>
      <c r="X28" s="731"/>
      <c r="Y28" s="731"/>
      <c r="Z28" s="731"/>
      <c r="AA28" s="731">
        <v>108</v>
      </c>
      <c r="AB28" s="731"/>
      <c r="AC28" s="731"/>
      <c r="AD28" s="731"/>
      <c r="AE28" s="732"/>
      <c r="AF28" s="733">
        <v>108</v>
      </c>
      <c r="AG28" s="731"/>
      <c r="AH28" s="731"/>
      <c r="AI28" s="731"/>
      <c r="AJ28" s="734"/>
      <c r="AK28" s="735">
        <v>510</v>
      </c>
      <c r="AL28" s="731"/>
      <c r="AM28" s="731"/>
      <c r="AN28" s="731"/>
      <c r="AO28" s="731"/>
      <c r="AP28" s="731" t="s">
        <v>33</v>
      </c>
      <c r="AQ28" s="731"/>
      <c r="AR28" s="731"/>
      <c r="AS28" s="731"/>
      <c r="AT28" s="731"/>
      <c r="AU28" s="731" t="s">
        <v>33</v>
      </c>
      <c r="AV28" s="731"/>
      <c r="AW28" s="731"/>
      <c r="AX28" s="731"/>
      <c r="AY28" s="731"/>
      <c r="AZ28" s="736" t="s">
        <v>33</v>
      </c>
      <c r="BA28" s="736"/>
      <c r="BB28" s="736"/>
      <c r="BC28" s="736"/>
      <c r="BD28" s="736"/>
      <c r="BE28" s="737"/>
      <c r="BF28" s="737"/>
      <c r="BG28" s="737"/>
      <c r="BH28" s="737"/>
      <c r="BI28" s="738"/>
      <c r="BJ28" s="56"/>
      <c r="BK28" s="56"/>
      <c r="BL28" s="56"/>
      <c r="BM28" s="56"/>
      <c r="BN28" s="56"/>
      <c r="BO28" s="55"/>
      <c r="BP28" s="55"/>
      <c r="BQ28" s="52">
        <v>22</v>
      </c>
      <c r="BR28" s="72"/>
      <c r="BS28" s="691"/>
      <c r="BT28" s="692"/>
      <c r="BU28" s="692"/>
      <c r="BV28" s="692"/>
      <c r="BW28" s="692"/>
      <c r="BX28" s="692"/>
      <c r="BY28" s="692"/>
      <c r="BZ28" s="692"/>
      <c r="CA28" s="692"/>
      <c r="CB28" s="692"/>
      <c r="CC28" s="692"/>
      <c r="CD28" s="692"/>
      <c r="CE28" s="692"/>
      <c r="CF28" s="692"/>
      <c r="CG28" s="693"/>
      <c r="CH28" s="703"/>
      <c r="CI28" s="698"/>
      <c r="CJ28" s="698"/>
      <c r="CK28" s="698"/>
      <c r="CL28" s="704"/>
      <c r="CM28" s="703"/>
      <c r="CN28" s="698"/>
      <c r="CO28" s="698"/>
      <c r="CP28" s="698"/>
      <c r="CQ28" s="704"/>
      <c r="CR28" s="703"/>
      <c r="CS28" s="698"/>
      <c r="CT28" s="698"/>
      <c r="CU28" s="698"/>
      <c r="CV28" s="704"/>
      <c r="CW28" s="703"/>
      <c r="CX28" s="698"/>
      <c r="CY28" s="698"/>
      <c r="CZ28" s="698"/>
      <c r="DA28" s="704"/>
      <c r="DB28" s="703"/>
      <c r="DC28" s="698"/>
      <c r="DD28" s="698"/>
      <c r="DE28" s="698"/>
      <c r="DF28" s="704"/>
      <c r="DG28" s="703"/>
      <c r="DH28" s="698"/>
      <c r="DI28" s="698"/>
      <c r="DJ28" s="698"/>
      <c r="DK28" s="704"/>
      <c r="DL28" s="703"/>
      <c r="DM28" s="698"/>
      <c r="DN28" s="698"/>
      <c r="DO28" s="698"/>
      <c r="DP28" s="704"/>
      <c r="DQ28" s="703"/>
      <c r="DR28" s="698"/>
      <c r="DS28" s="698"/>
      <c r="DT28" s="698"/>
      <c r="DU28" s="704"/>
      <c r="DV28" s="691"/>
      <c r="DW28" s="692"/>
      <c r="DX28" s="692"/>
      <c r="DY28" s="692"/>
      <c r="DZ28" s="705"/>
      <c r="EA28" s="48"/>
    </row>
    <row r="29" spans="1:131" ht="26.25" customHeight="1" x14ac:dyDescent="0.2">
      <c r="A29" s="54">
        <v>2</v>
      </c>
      <c r="B29" s="691" t="s">
        <v>469</v>
      </c>
      <c r="C29" s="692"/>
      <c r="D29" s="692"/>
      <c r="E29" s="692"/>
      <c r="F29" s="692"/>
      <c r="G29" s="692"/>
      <c r="H29" s="692"/>
      <c r="I29" s="692"/>
      <c r="J29" s="692"/>
      <c r="K29" s="692"/>
      <c r="L29" s="692"/>
      <c r="M29" s="692"/>
      <c r="N29" s="692"/>
      <c r="O29" s="692"/>
      <c r="P29" s="693"/>
      <c r="Q29" s="694">
        <v>1090</v>
      </c>
      <c r="R29" s="695"/>
      <c r="S29" s="695"/>
      <c r="T29" s="695"/>
      <c r="U29" s="695"/>
      <c r="V29" s="695">
        <v>1062</v>
      </c>
      <c r="W29" s="695"/>
      <c r="X29" s="695"/>
      <c r="Y29" s="695"/>
      <c r="Z29" s="695"/>
      <c r="AA29" s="695">
        <v>27</v>
      </c>
      <c r="AB29" s="695"/>
      <c r="AC29" s="695"/>
      <c r="AD29" s="695"/>
      <c r="AE29" s="696"/>
      <c r="AF29" s="697">
        <v>27</v>
      </c>
      <c r="AG29" s="698"/>
      <c r="AH29" s="698"/>
      <c r="AI29" s="698"/>
      <c r="AJ29" s="699"/>
      <c r="AK29" s="700">
        <v>234</v>
      </c>
      <c r="AL29" s="695"/>
      <c r="AM29" s="695"/>
      <c r="AN29" s="695"/>
      <c r="AO29" s="695"/>
      <c r="AP29" s="695" t="s">
        <v>33</v>
      </c>
      <c r="AQ29" s="695"/>
      <c r="AR29" s="695"/>
      <c r="AS29" s="695"/>
      <c r="AT29" s="695"/>
      <c r="AU29" s="695" t="s">
        <v>33</v>
      </c>
      <c r="AV29" s="695"/>
      <c r="AW29" s="695"/>
      <c r="AX29" s="695"/>
      <c r="AY29" s="695"/>
      <c r="AZ29" s="739" t="s">
        <v>33</v>
      </c>
      <c r="BA29" s="739"/>
      <c r="BB29" s="739"/>
      <c r="BC29" s="739"/>
      <c r="BD29" s="739"/>
      <c r="BE29" s="701"/>
      <c r="BF29" s="701"/>
      <c r="BG29" s="701"/>
      <c r="BH29" s="701"/>
      <c r="BI29" s="702"/>
      <c r="BJ29" s="56"/>
      <c r="BK29" s="56"/>
      <c r="BL29" s="56"/>
      <c r="BM29" s="56"/>
      <c r="BN29" s="56"/>
      <c r="BO29" s="55"/>
      <c r="BP29" s="55"/>
      <c r="BQ29" s="52">
        <v>23</v>
      </c>
      <c r="BR29" s="72"/>
      <c r="BS29" s="691"/>
      <c r="BT29" s="692"/>
      <c r="BU29" s="692"/>
      <c r="BV29" s="692"/>
      <c r="BW29" s="692"/>
      <c r="BX29" s="692"/>
      <c r="BY29" s="692"/>
      <c r="BZ29" s="692"/>
      <c r="CA29" s="692"/>
      <c r="CB29" s="692"/>
      <c r="CC29" s="692"/>
      <c r="CD29" s="692"/>
      <c r="CE29" s="692"/>
      <c r="CF29" s="692"/>
      <c r="CG29" s="693"/>
      <c r="CH29" s="703"/>
      <c r="CI29" s="698"/>
      <c r="CJ29" s="698"/>
      <c r="CK29" s="698"/>
      <c r="CL29" s="704"/>
      <c r="CM29" s="703"/>
      <c r="CN29" s="698"/>
      <c r="CO29" s="698"/>
      <c r="CP29" s="698"/>
      <c r="CQ29" s="704"/>
      <c r="CR29" s="703"/>
      <c r="CS29" s="698"/>
      <c r="CT29" s="698"/>
      <c r="CU29" s="698"/>
      <c r="CV29" s="704"/>
      <c r="CW29" s="703"/>
      <c r="CX29" s="698"/>
      <c r="CY29" s="698"/>
      <c r="CZ29" s="698"/>
      <c r="DA29" s="704"/>
      <c r="DB29" s="703"/>
      <c r="DC29" s="698"/>
      <c r="DD29" s="698"/>
      <c r="DE29" s="698"/>
      <c r="DF29" s="704"/>
      <c r="DG29" s="703"/>
      <c r="DH29" s="698"/>
      <c r="DI29" s="698"/>
      <c r="DJ29" s="698"/>
      <c r="DK29" s="704"/>
      <c r="DL29" s="703"/>
      <c r="DM29" s="698"/>
      <c r="DN29" s="698"/>
      <c r="DO29" s="698"/>
      <c r="DP29" s="704"/>
      <c r="DQ29" s="703"/>
      <c r="DR29" s="698"/>
      <c r="DS29" s="698"/>
      <c r="DT29" s="698"/>
      <c r="DU29" s="704"/>
      <c r="DV29" s="691"/>
      <c r="DW29" s="692"/>
      <c r="DX29" s="692"/>
      <c r="DY29" s="692"/>
      <c r="DZ29" s="705"/>
      <c r="EA29" s="48"/>
    </row>
    <row r="30" spans="1:131" ht="26.25" customHeight="1" x14ac:dyDescent="0.2">
      <c r="A30" s="54">
        <v>3</v>
      </c>
      <c r="B30" s="691" t="s">
        <v>287</v>
      </c>
      <c r="C30" s="692"/>
      <c r="D30" s="692"/>
      <c r="E30" s="692"/>
      <c r="F30" s="692"/>
      <c r="G30" s="692"/>
      <c r="H30" s="692"/>
      <c r="I30" s="692"/>
      <c r="J30" s="692"/>
      <c r="K30" s="692"/>
      <c r="L30" s="692"/>
      <c r="M30" s="692"/>
      <c r="N30" s="692"/>
      <c r="O30" s="692"/>
      <c r="P30" s="693"/>
      <c r="Q30" s="694">
        <v>6561</v>
      </c>
      <c r="R30" s="695"/>
      <c r="S30" s="695"/>
      <c r="T30" s="695"/>
      <c r="U30" s="695"/>
      <c r="V30" s="695">
        <v>6479</v>
      </c>
      <c r="W30" s="695"/>
      <c r="X30" s="695"/>
      <c r="Y30" s="695"/>
      <c r="Z30" s="695"/>
      <c r="AA30" s="695">
        <v>82</v>
      </c>
      <c r="AB30" s="695"/>
      <c r="AC30" s="695"/>
      <c r="AD30" s="695"/>
      <c r="AE30" s="696"/>
      <c r="AF30" s="697">
        <v>82</v>
      </c>
      <c r="AG30" s="698"/>
      <c r="AH30" s="698"/>
      <c r="AI30" s="698"/>
      <c r="AJ30" s="699"/>
      <c r="AK30" s="700">
        <v>1121</v>
      </c>
      <c r="AL30" s="695"/>
      <c r="AM30" s="695"/>
      <c r="AN30" s="695"/>
      <c r="AO30" s="695"/>
      <c r="AP30" s="695" t="s">
        <v>33</v>
      </c>
      <c r="AQ30" s="695"/>
      <c r="AR30" s="695"/>
      <c r="AS30" s="695"/>
      <c r="AT30" s="695"/>
      <c r="AU30" s="695" t="s">
        <v>33</v>
      </c>
      <c r="AV30" s="695"/>
      <c r="AW30" s="695"/>
      <c r="AX30" s="695"/>
      <c r="AY30" s="695"/>
      <c r="AZ30" s="739" t="s">
        <v>33</v>
      </c>
      <c r="BA30" s="739"/>
      <c r="BB30" s="739"/>
      <c r="BC30" s="739"/>
      <c r="BD30" s="739"/>
      <c r="BE30" s="701"/>
      <c r="BF30" s="701"/>
      <c r="BG30" s="701"/>
      <c r="BH30" s="701"/>
      <c r="BI30" s="702"/>
      <c r="BJ30" s="56"/>
      <c r="BK30" s="56"/>
      <c r="BL30" s="56"/>
      <c r="BM30" s="56"/>
      <c r="BN30" s="56"/>
      <c r="BO30" s="55"/>
      <c r="BP30" s="55"/>
      <c r="BQ30" s="52">
        <v>24</v>
      </c>
      <c r="BR30" s="72"/>
      <c r="BS30" s="691"/>
      <c r="BT30" s="692"/>
      <c r="BU30" s="692"/>
      <c r="BV30" s="692"/>
      <c r="BW30" s="692"/>
      <c r="BX30" s="692"/>
      <c r="BY30" s="692"/>
      <c r="BZ30" s="692"/>
      <c r="CA30" s="692"/>
      <c r="CB30" s="692"/>
      <c r="CC30" s="692"/>
      <c r="CD30" s="692"/>
      <c r="CE30" s="692"/>
      <c r="CF30" s="692"/>
      <c r="CG30" s="693"/>
      <c r="CH30" s="703"/>
      <c r="CI30" s="698"/>
      <c r="CJ30" s="698"/>
      <c r="CK30" s="698"/>
      <c r="CL30" s="704"/>
      <c r="CM30" s="703"/>
      <c r="CN30" s="698"/>
      <c r="CO30" s="698"/>
      <c r="CP30" s="698"/>
      <c r="CQ30" s="704"/>
      <c r="CR30" s="703"/>
      <c r="CS30" s="698"/>
      <c r="CT30" s="698"/>
      <c r="CU30" s="698"/>
      <c r="CV30" s="704"/>
      <c r="CW30" s="703"/>
      <c r="CX30" s="698"/>
      <c r="CY30" s="698"/>
      <c r="CZ30" s="698"/>
      <c r="DA30" s="704"/>
      <c r="DB30" s="703"/>
      <c r="DC30" s="698"/>
      <c r="DD30" s="698"/>
      <c r="DE30" s="698"/>
      <c r="DF30" s="704"/>
      <c r="DG30" s="703"/>
      <c r="DH30" s="698"/>
      <c r="DI30" s="698"/>
      <c r="DJ30" s="698"/>
      <c r="DK30" s="704"/>
      <c r="DL30" s="703"/>
      <c r="DM30" s="698"/>
      <c r="DN30" s="698"/>
      <c r="DO30" s="698"/>
      <c r="DP30" s="704"/>
      <c r="DQ30" s="703"/>
      <c r="DR30" s="698"/>
      <c r="DS30" s="698"/>
      <c r="DT30" s="698"/>
      <c r="DU30" s="704"/>
      <c r="DV30" s="691"/>
      <c r="DW30" s="692"/>
      <c r="DX30" s="692"/>
      <c r="DY30" s="692"/>
      <c r="DZ30" s="705"/>
      <c r="EA30" s="48"/>
    </row>
    <row r="31" spans="1:131" ht="26.25" customHeight="1" x14ac:dyDescent="0.2">
      <c r="A31" s="54">
        <v>4</v>
      </c>
      <c r="B31" s="691" t="s">
        <v>366</v>
      </c>
      <c r="C31" s="692"/>
      <c r="D31" s="692"/>
      <c r="E31" s="692"/>
      <c r="F31" s="692"/>
      <c r="G31" s="692"/>
      <c r="H31" s="692"/>
      <c r="I31" s="692"/>
      <c r="J31" s="692"/>
      <c r="K31" s="692"/>
      <c r="L31" s="692"/>
      <c r="M31" s="692"/>
      <c r="N31" s="692"/>
      <c r="O31" s="692"/>
      <c r="P31" s="693"/>
      <c r="Q31" s="694">
        <v>286</v>
      </c>
      <c r="R31" s="695"/>
      <c r="S31" s="695"/>
      <c r="T31" s="695"/>
      <c r="U31" s="695"/>
      <c r="V31" s="695">
        <v>284</v>
      </c>
      <c r="W31" s="695"/>
      <c r="X31" s="695"/>
      <c r="Y31" s="695"/>
      <c r="Z31" s="695"/>
      <c r="AA31" s="695">
        <v>2</v>
      </c>
      <c r="AB31" s="695"/>
      <c r="AC31" s="695"/>
      <c r="AD31" s="695"/>
      <c r="AE31" s="696"/>
      <c r="AF31" s="697">
        <v>2</v>
      </c>
      <c r="AG31" s="698"/>
      <c r="AH31" s="698"/>
      <c r="AI31" s="698"/>
      <c r="AJ31" s="699"/>
      <c r="AK31" s="700">
        <v>28</v>
      </c>
      <c r="AL31" s="695"/>
      <c r="AM31" s="695"/>
      <c r="AN31" s="695"/>
      <c r="AO31" s="695"/>
      <c r="AP31" s="695">
        <v>90</v>
      </c>
      <c r="AQ31" s="695"/>
      <c r="AR31" s="695"/>
      <c r="AS31" s="695"/>
      <c r="AT31" s="695"/>
      <c r="AU31" s="695">
        <v>5</v>
      </c>
      <c r="AV31" s="695"/>
      <c r="AW31" s="695"/>
      <c r="AX31" s="695"/>
      <c r="AY31" s="695"/>
      <c r="AZ31" s="739" t="s">
        <v>33</v>
      </c>
      <c r="BA31" s="739"/>
      <c r="BB31" s="739"/>
      <c r="BC31" s="739"/>
      <c r="BD31" s="739"/>
      <c r="BE31" s="701"/>
      <c r="BF31" s="701"/>
      <c r="BG31" s="701"/>
      <c r="BH31" s="701"/>
      <c r="BI31" s="702"/>
      <c r="BJ31" s="56"/>
      <c r="BK31" s="56"/>
      <c r="BL31" s="56"/>
      <c r="BM31" s="56"/>
      <c r="BN31" s="56"/>
      <c r="BO31" s="55"/>
      <c r="BP31" s="55"/>
      <c r="BQ31" s="52">
        <v>25</v>
      </c>
      <c r="BR31" s="72"/>
      <c r="BS31" s="691"/>
      <c r="BT31" s="692"/>
      <c r="BU31" s="692"/>
      <c r="BV31" s="692"/>
      <c r="BW31" s="692"/>
      <c r="BX31" s="692"/>
      <c r="BY31" s="692"/>
      <c r="BZ31" s="692"/>
      <c r="CA31" s="692"/>
      <c r="CB31" s="692"/>
      <c r="CC31" s="692"/>
      <c r="CD31" s="692"/>
      <c r="CE31" s="692"/>
      <c r="CF31" s="692"/>
      <c r="CG31" s="693"/>
      <c r="CH31" s="703"/>
      <c r="CI31" s="698"/>
      <c r="CJ31" s="698"/>
      <c r="CK31" s="698"/>
      <c r="CL31" s="704"/>
      <c r="CM31" s="703"/>
      <c r="CN31" s="698"/>
      <c r="CO31" s="698"/>
      <c r="CP31" s="698"/>
      <c r="CQ31" s="704"/>
      <c r="CR31" s="703"/>
      <c r="CS31" s="698"/>
      <c r="CT31" s="698"/>
      <c r="CU31" s="698"/>
      <c r="CV31" s="704"/>
      <c r="CW31" s="703"/>
      <c r="CX31" s="698"/>
      <c r="CY31" s="698"/>
      <c r="CZ31" s="698"/>
      <c r="DA31" s="704"/>
      <c r="DB31" s="703"/>
      <c r="DC31" s="698"/>
      <c r="DD31" s="698"/>
      <c r="DE31" s="698"/>
      <c r="DF31" s="704"/>
      <c r="DG31" s="703"/>
      <c r="DH31" s="698"/>
      <c r="DI31" s="698"/>
      <c r="DJ31" s="698"/>
      <c r="DK31" s="704"/>
      <c r="DL31" s="703"/>
      <c r="DM31" s="698"/>
      <c r="DN31" s="698"/>
      <c r="DO31" s="698"/>
      <c r="DP31" s="704"/>
      <c r="DQ31" s="703"/>
      <c r="DR31" s="698"/>
      <c r="DS31" s="698"/>
      <c r="DT31" s="698"/>
      <c r="DU31" s="704"/>
      <c r="DV31" s="691"/>
      <c r="DW31" s="692"/>
      <c r="DX31" s="692"/>
      <c r="DY31" s="692"/>
      <c r="DZ31" s="705"/>
      <c r="EA31" s="48"/>
    </row>
    <row r="32" spans="1:131" ht="26.25" customHeight="1" x14ac:dyDescent="0.2">
      <c r="A32" s="54">
        <v>5</v>
      </c>
      <c r="B32" s="691" t="s">
        <v>471</v>
      </c>
      <c r="C32" s="692"/>
      <c r="D32" s="692"/>
      <c r="E32" s="692"/>
      <c r="F32" s="692"/>
      <c r="G32" s="692"/>
      <c r="H32" s="692"/>
      <c r="I32" s="692"/>
      <c r="J32" s="692"/>
      <c r="K32" s="692"/>
      <c r="L32" s="692"/>
      <c r="M32" s="692"/>
      <c r="N32" s="692"/>
      <c r="O32" s="692"/>
      <c r="P32" s="693"/>
      <c r="Q32" s="694">
        <v>1364</v>
      </c>
      <c r="R32" s="695"/>
      <c r="S32" s="695"/>
      <c r="T32" s="695"/>
      <c r="U32" s="695"/>
      <c r="V32" s="695">
        <v>1218</v>
      </c>
      <c r="W32" s="695"/>
      <c r="X32" s="695"/>
      <c r="Y32" s="695"/>
      <c r="Z32" s="695"/>
      <c r="AA32" s="695">
        <v>146</v>
      </c>
      <c r="AB32" s="695"/>
      <c r="AC32" s="695"/>
      <c r="AD32" s="695"/>
      <c r="AE32" s="696"/>
      <c r="AF32" s="697">
        <v>1347</v>
      </c>
      <c r="AG32" s="698"/>
      <c r="AH32" s="698"/>
      <c r="AI32" s="698"/>
      <c r="AJ32" s="699"/>
      <c r="AK32" s="700">
        <v>12</v>
      </c>
      <c r="AL32" s="695"/>
      <c r="AM32" s="695"/>
      <c r="AN32" s="695"/>
      <c r="AO32" s="695"/>
      <c r="AP32" s="695">
        <v>4331</v>
      </c>
      <c r="AQ32" s="695"/>
      <c r="AR32" s="695"/>
      <c r="AS32" s="695"/>
      <c r="AT32" s="695"/>
      <c r="AU32" s="695">
        <v>87</v>
      </c>
      <c r="AV32" s="695"/>
      <c r="AW32" s="695"/>
      <c r="AX32" s="695"/>
      <c r="AY32" s="695"/>
      <c r="AZ32" s="739" t="s">
        <v>33</v>
      </c>
      <c r="BA32" s="739"/>
      <c r="BB32" s="739"/>
      <c r="BC32" s="739"/>
      <c r="BD32" s="739"/>
      <c r="BE32" s="701" t="s">
        <v>27</v>
      </c>
      <c r="BF32" s="701"/>
      <c r="BG32" s="701"/>
      <c r="BH32" s="701"/>
      <c r="BI32" s="702"/>
      <c r="BJ32" s="56"/>
      <c r="BK32" s="56"/>
      <c r="BL32" s="56"/>
      <c r="BM32" s="56"/>
      <c r="BN32" s="56"/>
      <c r="BO32" s="55"/>
      <c r="BP32" s="55"/>
      <c r="BQ32" s="52">
        <v>26</v>
      </c>
      <c r="BR32" s="72"/>
      <c r="BS32" s="691"/>
      <c r="BT32" s="692"/>
      <c r="BU32" s="692"/>
      <c r="BV32" s="692"/>
      <c r="BW32" s="692"/>
      <c r="BX32" s="692"/>
      <c r="BY32" s="692"/>
      <c r="BZ32" s="692"/>
      <c r="CA32" s="692"/>
      <c r="CB32" s="692"/>
      <c r="CC32" s="692"/>
      <c r="CD32" s="692"/>
      <c r="CE32" s="692"/>
      <c r="CF32" s="692"/>
      <c r="CG32" s="693"/>
      <c r="CH32" s="703"/>
      <c r="CI32" s="698"/>
      <c r="CJ32" s="698"/>
      <c r="CK32" s="698"/>
      <c r="CL32" s="704"/>
      <c r="CM32" s="703"/>
      <c r="CN32" s="698"/>
      <c r="CO32" s="698"/>
      <c r="CP32" s="698"/>
      <c r="CQ32" s="704"/>
      <c r="CR32" s="703"/>
      <c r="CS32" s="698"/>
      <c r="CT32" s="698"/>
      <c r="CU32" s="698"/>
      <c r="CV32" s="704"/>
      <c r="CW32" s="703"/>
      <c r="CX32" s="698"/>
      <c r="CY32" s="698"/>
      <c r="CZ32" s="698"/>
      <c r="DA32" s="704"/>
      <c r="DB32" s="703"/>
      <c r="DC32" s="698"/>
      <c r="DD32" s="698"/>
      <c r="DE32" s="698"/>
      <c r="DF32" s="704"/>
      <c r="DG32" s="703"/>
      <c r="DH32" s="698"/>
      <c r="DI32" s="698"/>
      <c r="DJ32" s="698"/>
      <c r="DK32" s="704"/>
      <c r="DL32" s="703"/>
      <c r="DM32" s="698"/>
      <c r="DN32" s="698"/>
      <c r="DO32" s="698"/>
      <c r="DP32" s="704"/>
      <c r="DQ32" s="703"/>
      <c r="DR32" s="698"/>
      <c r="DS32" s="698"/>
      <c r="DT32" s="698"/>
      <c r="DU32" s="704"/>
      <c r="DV32" s="691"/>
      <c r="DW32" s="692"/>
      <c r="DX32" s="692"/>
      <c r="DY32" s="692"/>
      <c r="DZ32" s="705"/>
      <c r="EA32" s="48"/>
    </row>
    <row r="33" spans="1:131" ht="26.25" customHeight="1" x14ac:dyDescent="0.2">
      <c r="A33" s="54">
        <v>6</v>
      </c>
      <c r="B33" s="691" t="s">
        <v>167</v>
      </c>
      <c r="C33" s="692"/>
      <c r="D33" s="692"/>
      <c r="E33" s="692"/>
      <c r="F33" s="692"/>
      <c r="G33" s="692"/>
      <c r="H33" s="692"/>
      <c r="I33" s="692"/>
      <c r="J33" s="692"/>
      <c r="K33" s="692"/>
      <c r="L33" s="692"/>
      <c r="M33" s="692"/>
      <c r="N33" s="692"/>
      <c r="O33" s="692"/>
      <c r="P33" s="693"/>
      <c r="Q33" s="694">
        <v>662</v>
      </c>
      <c r="R33" s="695"/>
      <c r="S33" s="695"/>
      <c r="T33" s="695"/>
      <c r="U33" s="695"/>
      <c r="V33" s="695">
        <v>601</v>
      </c>
      <c r="W33" s="695"/>
      <c r="X33" s="695"/>
      <c r="Y33" s="695"/>
      <c r="Z33" s="695"/>
      <c r="AA33" s="695">
        <v>61</v>
      </c>
      <c r="AB33" s="695"/>
      <c r="AC33" s="695"/>
      <c r="AD33" s="695"/>
      <c r="AE33" s="696"/>
      <c r="AF33" s="697">
        <v>107</v>
      </c>
      <c r="AG33" s="698"/>
      <c r="AH33" s="698"/>
      <c r="AI33" s="698"/>
      <c r="AJ33" s="699"/>
      <c r="AK33" s="700">
        <v>382</v>
      </c>
      <c r="AL33" s="695"/>
      <c r="AM33" s="695"/>
      <c r="AN33" s="695"/>
      <c r="AO33" s="695"/>
      <c r="AP33" s="695">
        <v>4496</v>
      </c>
      <c r="AQ33" s="695"/>
      <c r="AR33" s="695"/>
      <c r="AS33" s="695"/>
      <c r="AT33" s="695"/>
      <c r="AU33" s="695">
        <v>3664</v>
      </c>
      <c r="AV33" s="695"/>
      <c r="AW33" s="695"/>
      <c r="AX33" s="695"/>
      <c r="AY33" s="695"/>
      <c r="AZ33" s="739" t="s">
        <v>33</v>
      </c>
      <c r="BA33" s="739"/>
      <c r="BB33" s="739"/>
      <c r="BC33" s="739"/>
      <c r="BD33" s="739"/>
      <c r="BE33" s="701" t="s">
        <v>27</v>
      </c>
      <c r="BF33" s="701"/>
      <c r="BG33" s="701"/>
      <c r="BH33" s="701"/>
      <c r="BI33" s="702"/>
      <c r="BJ33" s="56"/>
      <c r="BK33" s="56"/>
      <c r="BL33" s="56"/>
      <c r="BM33" s="56"/>
      <c r="BN33" s="56"/>
      <c r="BO33" s="55"/>
      <c r="BP33" s="55"/>
      <c r="BQ33" s="52">
        <v>27</v>
      </c>
      <c r="BR33" s="72"/>
      <c r="BS33" s="691"/>
      <c r="BT33" s="692"/>
      <c r="BU33" s="692"/>
      <c r="BV33" s="692"/>
      <c r="BW33" s="692"/>
      <c r="BX33" s="692"/>
      <c r="BY33" s="692"/>
      <c r="BZ33" s="692"/>
      <c r="CA33" s="692"/>
      <c r="CB33" s="692"/>
      <c r="CC33" s="692"/>
      <c r="CD33" s="692"/>
      <c r="CE33" s="692"/>
      <c r="CF33" s="692"/>
      <c r="CG33" s="693"/>
      <c r="CH33" s="703"/>
      <c r="CI33" s="698"/>
      <c r="CJ33" s="698"/>
      <c r="CK33" s="698"/>
      <c r="CL33" s="704"/>
      <c r="CM33" s="703"/>
      <c r="CN33" s="698"/>
      <c r="CO33" s="698"/>
      <c r="CP33" s="698"/>
      <c r="CQ33" s="704"/>
      <c r="CR33" s="703"/>
      <c r="CS33" s="698"/>
      <c r="CT33" s="698"/>
      <c r="CU33" s="698"/>
      <c r="CV33" s="704"/>
      <c r="CW33" s="703"/>
      <c r="CX33" s="698"/>
      <c r="CY33" s="698"/>
      <c r="CZ33" s="698"/>
      <c r="DA33" s="704"/>
      <c r="DB33" s="703"/>
      <c r="DC33" s="698"/>
      <c r="DD33" s="698"/>
      <c r="DE33" s="698"/>
      <c r="DF33" s="704"/>
      <c r="DG33" s="703"/>
      <c r="DH33" s="698"/>
      <c r="DI33" s="698"/>
      <c r="DJ33" s="698"/>
      <c r="DK33" s="704"/>
      <c r="DL33" s="703"/>
      <c r="DM33" s="698"/>
      <c r="DN33" s="698"/>
      <c r="DO33" s="698"/>
      <c r="DP33" s="704"/>
      <c r="DQ33" s="703"/>
      <c r="DR33" s="698"/>
      <c r="DS33" s="698"/>
      <c r="DT33" s="698"/>
      <c r="DU33" s="704"/>
      <c r="DV33" s="691"/>
      <c r="DW33" s="692"/>
      <c r="DX33" s="692"/>
      <c r="DY33" s="692"/>
      <c r="DZ33" s="705"/>
      <c r="EA33" s="48"/>
    </row>
    <row r="34" spans="1:131" ht="26.25" customHeight="1" x14ac:dyDescent="0.2">
      <c r="A34" s="54">
        <v>7</v>
      </c>
      <c r="B34" s="691" t="s">
        <v>346</v>
      </c>
      <c r="C34" s="692"/>
      <c r="D34" s="692"/>
      <c r="E34" s="692"/>
      <c r="F34" s="692"/>
      <c r="G34" s="692"/>
      <c r="H34" s="692"/>
      <c r="I34" s="692"/>
      <c r="J34" s="692"/>
      <c r="K34" s="692"/>
      <c r="L34" s="692"/>
      <c r="M34" s="692"/>
      <c r="N34" s="692"/>
      <c r="O34" s="692"/>
      <c r="P34" s="693"/>
      <c r="Q34" s="694">
        <v>1187</v>
      </c>
      <c r="R34" s="695"/>
      <c r="S34" s="695"/>
      <c r="T34" s="695"/>
      <c r="U34" s="695"/>
      <c r="V34" s="695">
        <v>1377</v>
      </c>
      <c r="W34" s="695"/>
      <c r="X34" s="695"/>
      <c r="Y34" s="695"/>
      <c r="Z34" s="695"/>
      <c r="AA34" s="695">
        <v>-190</v>
      </c>
      <c r="AB34" s="695"/>
      <c r="AC34" s="695"/>
      <c r="AD34" s="695"/>
      <c r="AE34" s="696"/>
      <c r="AF34" s="697">
        <v>274</v>
      </c>
      <c r="AG34" s="698"/>
      <c r="AH34" s="698"/>
      <c r="AI34" s="698"/>
      <c r="AJ34" s="699"/>
      <c r="AK34" s="700">
        <v>222</v>
      </c>
      <c r="AL34" s="695"/>
      <c r="AM34" s="695"/>
      <c r="AN34" s="695"/>
      <c r="AO34" s="695"/>
      <c r="AP34" s="695">
        <v>408</v>
      </c>
      <c r="AQ34" s="695"/>
      <c r="AR34" s="695"/>
      <c r="AS34" s="695"/>
      <c r="AT34" s="695"/>
      <c r="AU34" s="695">
        <v>264</v>
      </c>
      <c r="AV34" s="695"/>
      <c r="AW34" s="695"/>
      <c r="AX34" s="695"/>
      <c r="AY34" s="695"/>
      <c r="AZ34" s="739" t="s">
        <v>33</v>
      </c>
      <c r="BA34" s="739"/>
      <c r="BB34" s="739"/>
      <c r="BC34" s="739"/>
      <c r="BD34" s="739"/>
      <c r="BE34" s="701" t="s">
        <v>27</v>
      </c>
      <c r="BF34" s="701"/>
      <c r="BG34" s="701"/>
      <c r="BH34" s="701"/>
      <c r="BI34" s="702"/>
      <c r="BJ34" s="56"/>
      <c r="BK34" s="56"/>
      <c r="BL34" s="56"/>
      <c r="BM34" s="56"/>
      <c r="BN34" s="56"/>
      <c r="BO34" s="55"/>
      <c r="BP34" s="55"/>
      <c r="BQ34" s="52">
        <v>28</v>
      </c>
      <c r="BR34" s="72"/>
      <c r="BS34" s="691"/>
      <c r="BT34" s="692"/>
      <c r="BU34" s="692"/>
      <c r="BV34" s="692"/>
      <c r="BW34" s="692"/>
      <c r="BX34" s="692"/>
      <c r="BY34" s="692"/>
      <c r="BZ34" s="692"/>
      <c r="CA34" s="692"/>
      <c r="CB34" s="692"/>
      <c r="CC34" s="692"/>
      <c r="CD34" s="692"/>
      <c r="CE34" s="692"/>
      <c r="CF34" s="692"/>
      <c r="CG34" s="693"/>
      <c r="CH34" s="703"/>
      <c r="CI34" s="698"/>
      <c r="CJ34" s="698"/>
      <c r="CK34" s="698"/>
      <c r="CL34" s="704"/>
      <c r="CM34" s="703"/>
      <c r="CN34" s="698"/>
      <c r="CO34" s="698"/>
      <c r="CP34" s="698"/>
      <c r="CQ34" s="704"/>
      <c r="CR34" s="703"/>
      <c r="CS34" s="698"/>
      <c r="CT34" s="698"/>
      <c r="CU34" s="698"/>
      <c r="CV34" s="704"/>
      <c r="CW34" s="703"/>
      <c r="CX34" s="698"/>
      <c r="CY34" s="698"/>
      <c r="CZ34" s="698"/>
      <c r="DA34" s="704"/>
      <c r="DB34" s="703"/>
      <c r="DC34" s="698"/>
      <c r="DD34" s="698"/>
      <c r="DE34" s="698"/>
      <c r="DF34" s="704"/>
      <c r="DG34" s="703"/>
      <c r="DH34" s="698"/>
      <c r="DI34" s="698"/>
      <c r="DJ34" s="698"/>
      <c r="DK34" s="704"/>
      <c r="DL34" s="703"/>
      <c r="DM34" s="698"/>
      <c r="DN34" s="698"/>
      <c r="DO34" s="698"/>
      <c r="DP34" s="704"/>
      <c r="DQ34" s="703"/>
      <c r="DR34" s="698"/>
      <c r="DS34" s="698"/>
      <c r="DT34" s="698"/>
      <c r="DU34" s="704"/>
      <c r="DV34" s="691"/>
      <c r="DW34" s="692"/>
      <c r="DX34" s="692"/>
      <c r="DY34" s="692"/>
      <c r="DZ34" s="705"/>
      <c r="EA34" s="48"/>
    </row>
    <row r="35" spans="1:131" ht="26.25" customHeight="1" x14ac:dyDescent="0.2">
      <c r="A35" s="54">
        <v>8</v>
      </c>
      <c r="B35" s="691" t="s">
        <v>472</v>
      </c>
      <c r="C35" s="692"/>
      <c r="D35" s="692"/>
      <c r="E35" s="692"/>
      <c r="F35" s="692"/>
      <c r="G35" s="692"/>
      <c r="H35" s="692"/>
      <c r="I35" s="692"/>
      <c r="J35" s="692"/>
      <c r="K35" s="692"/>
      <c r="L35" s="692"/>
      <c r="M35" s="692"/>
      <c r="N35" s="692"/>
      <c r="O35" s="692"/>
      <c r="P35" s="693"/>
      <c r="Q35" s="694">
        <v>18</v>
      </c>
      <c r="R35" s="695"/>
      <c r="S35" s="695"/>
      <c r="T35" s="695"/>
      <c r="U35" s="695"/>
      <c r="V35" s="695">
        <v>16</v>
      </c>
      <c r="W35" s="695"/>
      <c r="X35" s="695"/>
      <c r="Y35" s="695"/>
      <c r="Z35" s="695"/>
      <c r="AA35" s="695">
        <v>2</v>
      </c>
      <c r="AB35" s="695"/>
      <c r="AC35" s="695"/>
      <c r="AD35" s="695"/>
      <c r="AE35" s="696"/>
      <c r="AF35" s="697">
        <v>2</v>
      </c>
      <c r="AG35" s="698"/>
      <c r="AH35" s="698"/>
      <c r="AI35" s="698"/>
      <c r="AJ35" s="699"/>
      <c r="AK35" s="700">
        <v>5</v>
      </c>
      <c r="AL35" s="695"/>
      <c r="AM35" s="695"/>
      <c r="AN35" s="695"/>
      <c r="AO35" s="695"/>
      <c r="AP35" s="695">
        <v>35</v>
      </c>
      <c r="AQ35" s="695"/>
      <c r="AR35" s="695"/>
      <c r="AS35" s="695"/>
      <c r="AT35" s="695"/>
      <c r="AU35" s="695">
        <v>11</v>
      </c>
      <c r="AV35" s="695"/>
      <c r="AW35" s="695"/>
      <c r="AX35" s="695"/>
      <c r="AY35" s="695"/>
      <c r="AZ35" s="739" t="s">
        <v>33</v>
      </c>
      <c r="BA35" s="739"/>
      <c r="BB35" s="739"/>
      <c r="BC35" s="739"/>
      <c r="BD35" s="739"/>
      <c r="BE35" s="701" t="s">
        <v>107</v>
      </c>
      <c r="BF35" s="701"/>
      <c r="BG35" s="701"/>
      <c r="BH35" s="701"/>
      <c r="BI35" s="702"/>
      <c r="BJ35" s="56"/>
      <c r="BK35" s="56"/>
      <c r="BL35" s="56"/>
      <c r="BM35" s="56"/>
      <c r="BN35" s="56"/>
      <c r="BO35" s="55"/>
      <c r="BP35" s="55"/>
      <c r="BQ35" s="52">
        <v>29</v>
      </c>
      <c r="BR35" s="72"/>
      <c r="BS35" s="691"/>
      <c r="BT35" s="692"/>
      <c r="BU35" s="692"/>
      <c r="BV35" s="692"/>
      <c r="BW35" s="692"/>
      <c r="BX35" s="692"/>
      <c r="BY35" s="692"/>
      <c r="BZ35" s="692"/>
      <c r="CA35" s="692"/>
      <c r="CB35" s="692"/>
      <c r="CC35" s="692"/>
      <c r="CD35" s="692"/>
      <c r="CE35" s="692"/>
      <c r="CF35" s="692"/>
      <c r="CG35" s="693"/>
      <c r="CH35" s="703"/>
      <c r="CI35" s="698"/>
      <c r="CJ35" s="698"/>
      <c r="CK35" s="698"/>
      <c r="CL35" s="704"/>
      <c r="CM35" s="703"/>
      <c r="CN35" s="698"/>
      <c r="CO35" s="698"/>
      <c r="CP35" s="698"/>
      <c r="CQ35" s="704"/>
      <c r="CR35" s="703"/>
      <c r="CS35" s="698"/>
      <c r="CT35" s="698"/>
      <c r="CU35" s="698"/>
      <c r="CV35" s="704"/>
      <c r="CW35" s="703"/>
      <c r="CX35" s="698"/>
      <c r="CY35" s="698"/>
      <c r="CZ35" s="698"/>
      <c r="DA35" s="704"/>
      <c r="DB35" s="703"/>
      <c r="DC35" s="698"/>
      <c r="DD35" s="698"/>
      <c r="DE35" s="698"/>
      <c r="DF35" s="704"/>
      <c r="DG35" s="703"/>
      <c r="DH35" s="698"/>
      <c r="DI35" s="698"/>
      <c r="DJ35" s="698"/>
      <c r="DK35" s="704"/>
      <c r="DL35" s="703"/>
      <c r="DM35" s="698"/>
      <c r="DN35" s="698"/>
      <c r="DO35" s="698"/>
      <c r="DP35" s="704"/>
      <c r="DQ35" s="703"/>
      <c r="DR35" s="698"/>
      <c r="DS35" s="698"/>
      <c r="DT35" s="698"/>
      <c r="DU35" s="704"/>
      <c r="DV35" s="691"/>
      <c r="DW35" s="692"/>
      <c r="DX35" s="692"/>
      <c r="DY35" s="692"/>
      <c r="DZ35" s="705"/>
      <c r="EA35" s="48"/>
    </row>
    <row r="36" spans="1:131" ht="26.25" customHeight="1" x14ac:dyDescent="0.2">
      <c r="A36" s="54">
        <v>9</v>
      </c>
      <c r="B36" s="691"/>
      <c r="C36" s="692"/>
      <c r="D36" s="692"/>
      <c r="E36" s="692"/>
      <c r="F36" s="692"/>
      <c r="G36" s="692"/>
      <c r="H36" s="692"/>
      <c r="I36" s="692"/>
      <c r="J36" s="692"/>
      <c r="K36" s="692"/>
      <c r="L36" s="692"/>
      <c r="M36" s="692"/>
      <c r="N36" s="692"/>
      <c r="O36" s="692"/>
      <c r="P36" s="693"/>
      <c r="Q36" s="694"/>
      <c r="R36" s="695"/>
      <c r="S36" s="695"/>
      <c r="T36" s="695"/>
      <c r="U36" s="695"/>
      <c r="V36" s="695"/>
      <c r="W36" s="695"/>
      <c r="X36" s="695"/>
      <c r="Y36" s="695"/>
      <c r="Z36" s="695"/>
      <c r="AA36" s="695"/>
      <c r="AB36" s="695"/>
      <c r="AC36" s="695"/>
      <c r="AD36" s="695"/>
      <c r="AE36" s="696"/>
      <c r="AF36" s="697"/>
      <c r="AG36" s="698"/>
      <c r="AH36" s="698"/>
      <c r="AI36" s="698"/>
      <c r="AJ36" s="699"/>
      <c r="AK36" s="700"/>
      <c r="AL36" s="695"/>
      <c r="AM36" s="695"/>
      <c r="AN36" s="695"/>
      <c r="AO36" s="695"/>
      <c r="AP36" s="695"/>
      <c r="AQ36" s="695"/>
      <c r="AR36" s="695"/>
      <c r="AS36" s="695"/>
      <c r="AT36" s="695"/>
      <c r="AU36" s="695"/>
      <c r="AV36" s="695"/>
      <c r="AW36" s="695"/>
      <c r="AX36" s="695"/>
      <c r="AY36" s="695"/>
      <c r="AZ36" s="739"/>
      <c r="BA36" s="739"/>
      <c r="BB36" s="739"/>
      <c r="BC36" s="739"/>
      <c r="BD36" s="739"/>
      <c r="BE36" s="701"/>
      <c r="BF36" s="701"/>
      <c r="BG36" s="701"/>
      <c r="BH36" s="701"/>
      <c r="BI36" s="702"/>
      <c r="BJ36" s="56"/>
      <c r="BK36" s="56"/>
      <c r="BL36" s="56"/>
      <c r="BM36" s="56"/>
      <c r="BN36" s="56"/>
      <c r="BO36" s="55"/>
      <c r="BP36" s="55"/>
      <c r="BQ36" s="52">
        <v>30</v>
      </c>
      <c r="BR36" s="72"/>
      <c r="BS36" s="691"/>
      <c r="BT36" s="692"/>
      <c r="BU36" s="692"/>
      <c r="BV36" s="692"/>
      <c r="BW36" s="692"/>
      <c r="BX36" s="692"/>
      <c r="BY36" s="692"/>
      <c r="BZ36" s="692"/>
      <c r="CA36" s="692"/>
      <c r="CB36" s="692"/>
      <c r="CC36" s="692"/>
      <c r="CD36" s="692"/>
      <c r="CE36" s="692"/>
      <c r="CF36" s="692"/>
      <c r="CG36" s="693"/>
      <c r="CH36" s="703"/>
      <c r="CI36" s="698"/>
      <c r="CJ36" s="698"/>
      <c r="CK36" s="698"/>
      <c r="CL36" s="704"/>
      <c r="CM36" s="703"/>
      <c r="CN36" s="698"/>
      <c r="CO36" s="698"/>
      <c r="CP36" s="698"/>
      <c r="CQ36" s="704"/>
      <c r="CR36" s="703"/>
      <c r="CS36" s="698"/>
      <c r="CT36" s="698"/>
      <c r="CU36" s="698"/>
      <c r="CV36" s="704"/>
      <c r="CW36" s="703"/>
      <c r="CX36" s="698"/>
      <c r="CY36" s="698"/>
      <c r="CZ36" s="698"/>
      <c r="DA36" s="704"/>
      <c r="DB36" s="703"/>
      <c r="DC36" s="698"/>
      <c r="DD36" s="698"/>
      <c r="DE36" s="698"/>
      <c r="DF36" s="704"/>
      <c r="DG36" s="703"/>
      <c r="DH36" s="698"/>
      <c r="DI36" s="698"/>
      <c r="DJ36" s="698"/>
      <c r="DK36" s="704"/>
      <c r="DL36" s="703"/>
      <c r="DM36" s="698"/>
      <c r="DN36" s="698"/>
      <c r="DO36" s="698"/>
      <c r="DP36" s="704"/>
      <c r="DQ36" s="703"/>
      <c r="DR36" s="698"/>
      <c r="DS36" s="698"/>
      <c r="DT36" s="698"/>
      <c r="DU36" s="704"/>
      <c r="DV36" s="691"/>
      <c r="DW36" s="692"/>
      <c r="DX36" s="692"/>
      <c r="DY36" s="692"/>
      <c r="DZ36" s="705"/>
      <c r="EA36" s="48"/>
    </row>
    <row r="37" spans="1:131" ht="26.25" customHeight="1" x14ac:dyDescent="0.2">
      <c r="A37" s="54">
        <v>10</v>
      </c>
      <c r="B37" s="691"/>
      <c r="C37" s="692"/>
      <c r="D37" s="692"/>
      <c r="E37" s="692"/>
      <c r="F37" s="692"/>
      <c r="G37" s="692"/>
      <c r="H37" s="692"/>
      <c r="I37" s="692"/>
      <c r="J37" s="692"/>
      <c r="K37" s="692"/>
      <c r="L37" s="692"/>
      <c r="M37" s="692"/>
      <c r="N37" s="692"/>
      <c r="O37" s="692"/>
      <c r="P37" s="693"/>
      <c r="Q37" s="694"/>
      <c r="R37" s="695"/>
      <c r="S37" s="695"/>
      <c r="T37" s="695"/>
      <c r="U37" s="695"/>
      <c r="V37" s="695"/>
      <c r="W37" s="695"/>
      <c r="X37" s="695"/>
      <c r="Y37" s="695"/>
      <c r="Z37" s="695"/>
      <c r="AA37" s="695"/>
      <c r="AB37" s="695"/>
      <c r="AC37" s="695"/>
      <c r="AD37" s="695"/>
      <c r="AE37" s="696"/>
      <c r="AF37" s="697"/>
      <c r="AG37" s="698"/>
      <c r="AH37" s="698"/>
      <c r="AI37" s="698"/>
      <c r="AJ37" s="699"/>
      <c r="AK37" s="700"/>
      <c r="AL37" s="695"/>
      <c r="AM37" s="695"/>
      <c r="AN37" s="695"/>
      <c r="AO37" s="695"/>
      <c r="AP37" s="695"/>
      <c r="AQ37" s="695"/>
      <c r="AR37" s="695"/>
      <c r="AS37" s="695"/>
      <c r="AT37" s="695"/>
      <c r="AU37" s="695"/>
      <c r="AV37" s="695"/>
      <c r="AW37" s="695"/>
      <c r="AX37" s="695"/>
      <c r="AY37" s="695"/>
      <c r="AZ37" s="739"/>
      <c r="BA37" s="739"/>
      <c r="BB37" s="739"/>
      <c r="BC37" s="739"/>
      <c r="BD37" s="739"/>
      <c r="BE37" s="701"/>
      <c r="BF37" s="701"/>
      <c r="BG37" s="701"/>
      <c r="BH37" s="701"/>
      <c r="BI37" s="702"/>
      <c r="BJ37" s="56"/>
      <c r="BK37" s="56"/>
      <c r="BL37" s="56"/>
      <c r="BM37" s="56"/>
      <c r="BN37" s="56"/>
      <c r="BO37" s="55"/>
      <c r="BP37" s="55"/>
      <c r="BQ37" s="52">
        <v>31</v>
      </c>
      <c r="BR37" s="72"/>
      <c r="BS37" s="691"/>
      <c r="BT37" s="692"/>
      <c r="BU37" s="692"/>
      <c r="BV37" s="692"/>
      <c r="BW37" s="692"/>
      <c r="BX37" s="692"/>
      <c r="BY37" s="692"/>
      <c r="BZ37" s="692"/>
      <c r="CA37" s="692"/>
      <c r="CB37" s="692"/>
      <c r="CC37" s="692"/>
      <c r="CD37" s="692"/>
      <c r="CE37" s="692"/>
      <c r="CF37" s="692"/>
      <c r="CG37" s="693"/>
      <c r="CH37" s="703"/>
      <c r="CI37" s="698"/>
      <c r="CJ37" s="698"/>
      <c r="CK37" s="698"/>
      <c r="CL37" s="704"/>
      <c r="CM37" s="703"/>
      <c r="CN37" s="698"/>
      <c r="CO37" s="698"/>
      <c r="CP37" s="698"/>
      <c r="CQ37" s="704"/>
      <c r="CR37" s="703"/>
      <c r="CS37" s="698"/>
      <c r="CT37" s="698"/>
      <c r="CU37" s="698"/>
      <c r="CV37" s="704"/>
      <c r="CW37" s="703"/>
      <c r="CX37" s="698"/>
      <c r="CY37" s="698"/>
      <c r="CZ37" s="698"/>
      <c r="DA37" s="704"/>
      <c r="DB37" s="703"/>
      <c r="DC37" s="698"/>
      <c r="DD37" s="698"/>
      <c r="DE37" s="698"/>
      <c r="DF37" s="704"/>
      <c r="DG37" s="703"/>
      <c r="DH37" s="698"/>
      <c r="DI37" s="698"/>
      <c r="DJ37" s="698"/>
      <c r="DK37" s="704"/>
      <c r="DL37" s="703"/>
      <c r="DM37" s="698"/>
      <c r="DN37" s="698"/>
      <c r="DO37" s="698"/>
      <c r="DP37" s="704"/>
      <c r="DQ37" s="703"/>
      <c r="DR37" s="698"/>
      <c r="DS37" s="698"/>
      <c r="DT37" s="698"/>
      <c r="DU37" s="704"/>
      <c r="DV37" s="691"/>
      <c r="DW37" s="692"/>
      <c r="DX37" s="692"/>
      <c r="DY37" s="692"/>
      <c r="DZ37" s="705"/>
      <c r="EA37" s="48"/>
    </row>
    <row r="38" spans="1:131" ht="26.25" customHeight="1" x14ac:dyDescent="0.2">
      <c r="A38" s="54">
        <v>11</v>
      </c>
      <c r="B38" s="691"/>
      <c r="C38" s="692"/>
      <c r="D38" s="692"/>
      <c r="E38" s="692"/>
      <c r="F38" s="692"/>
      <c r="G38" s="692"/>
      <c r="H38" s="692"/>
      <c r="I38" s="692"/>
      <c r="J38" s="692"/>
      <c r="K38" s="692"/>
      <c r="L38" s="692"/>
      <c r="M38" s="692"/>
      <c r="N38" s="692"/>
      <c r="O38" s="692"/>
      <c r="P38" s="693"/>
      <c r="Q38" s="694"/>
      <c r="R38" s="695"/>
      <c r="S38" s="695"/>
      <c r="T38" s="695"/>
      <c r="U38" s="695"/>
      <c r="V38" s="695"/>
      <c r="W38" s="695"/>
      <c r="X38" s="695"/>
      <c r="Y38" s="695"/>
      <c r="Z38" s="695"/>
      <c r="AA38" s="695"/>
      <c r="AB38" s="695"/>
      <c r="AC38" s="695"/>
      <c r="AD38" s="695"/>
      <c r="AE38" s="696"/>
      <c r="AF38" s="697"/>
      <c r="AG38" s="698"/>
      <c r="AH38" s="698"/>
      <c r="AI38" s="698"/>
      <c r="AJ38" s="699"/>
      <c r="AK38" s="700"/>
      <c r="AL38" s="695"/>
      <c r="AM38" s="695"/>
      <c r="AN38" s="695"/>
      <c r="AO38" s="695"/>
      <c r="AP38" s="695"/>
      <c r="AQ38" s="695"/>
      <c r="AR38" s="695"/>
      <c r="AS38" s="695"/>
      <c r="AT38" s="695"/>
      <c r="AU38" s="695"/>
      <c r="AV38" s="695"/>
      <c r="AW38" s="695"/>
      <c r="AX38" s="695"/>
      <c r="AY38" s="695"/>
      <c r="AZ38" s="739"/>
      <c r="BA38" s="739"/>
      <c r="BB38" s="739"/>
      <c r="BC38" s="739"/>
      <c r="BD38" s="739"/>
      <c r="BE38" s="701"/>
      <c r="BF38" s="701"/>
      <c r="BG38" s="701"/>
      <c r="BH38" s="701"/>
      <c r="BI38" s="702"/>
      <c r="BJ38" s="56"/>
      <c r="BK38" s="56"/>
      <c r="BL38" s="56"/>
      <c r="BM38" s="56"/>
      <c r="BN38" s="56"/>
      <c r="BO38" s="55"/>
      <c r="BP38" s="55"/>
      <c r="BQ38" s="52">
        <v>32</v>
      </c>
      <c r="BR38" s="72"/>
      <c r="BS38" s="691"/>
      <c r="BT38" s="692"/>
      <c r="BU38" s="692"/>
      <c r="BV38" s="692"/>
      <c r="BW38" s="692"/>
      <c r="BX38" s="692"/>
      <c r="BY38" s="692"/>
      <c r="BZ38" s="692"/>
      <c r="CA38" s="692"/>
      <c r="CB38" s="692"/>
      <c r="CC38" s="692"/>
      <c r="CD38" s="692"/>
      <c r="CE38" s="692"/>
      <c r="CF38" s="692"/>
      <c r="CG38" s="693"/>
      <c r="CH38" s="703"/>
      <c r="CI38" s="698"/>
      <c r="CJ38" s="698"/>
      <c r="CK38" s="698"/>
      <c r="CL38" s="704"/>
      <c r="CM38" s="703"/>
      <c r="CN38" s="698"/>
      <c r="CO38" s="698"/>
      <c r="CP38" s="698"/>
      <c r="CQ38" s="704"/>
      <c r="CR38" s="703"/>
      <c r="CS38" s="698"/>
      <c r="CT38" s="698"/>
      <c r="CU38" s="698"/>
      <c r="CV38" s="704"/>
      <c r="CW38" s="703"/>
      <c r="CX38" s="698"/>
      <c r="CY38" s="698"/>
      <c r="CZ38" s="698"/>
      <c r="DA38" s="704"/>
      <c r="DB38" s="703"/>
      <c r="DC38" s="698"/>
      <c r="DD38" s="698"/>
      <c r="DE38" s="698"/>
      <c r="DF38" s="704"/>
      <c r="DG38" s="703"/>
      <c r="DH38" s="698"/>
      <c r="DI38" s="698"/>
      <c r="DJ38" s="698"/>
      <c r="DK38" s="704"/>
      <c r="DL38" s="703"/>
      <c r="DM38" s="698"/>
      <c r="DN38" s="698"/>
      <c r="DO38" s="698"/>
      <c r="DP38" s="704"/>
      <c r="DQ38" s="703"/>
      <c r="DR38" s="698"/>
      <c r="DS38" s="698"/>
      <c r="DT38" s="698"/>
      <c r="DU38" s="704"/>
      <c r="DV38" s="691"/>
      <c r="DW38" s="692"/>
      <c r="DX38" s="692"/>
      <c r="DY38" s="692"/>
      <c r="DZ38" s="705"/>
      <c r="EA38" s="48"/>
    </row>
    <row r="39" spans="1:131" ht="26.25" customHeight="1" x14ac:dyDescent="0.2">
      <c r="A39" s="54">
        <v>12</v>
      </c>
      <c r="B39" s="691"/>
      <c r="C39" s="692"/>
      <c r="D39" s="692"/>
      <c r="E39" s="692"/>
      <c r="F39" s="692"/>
      <c r="G39" s="692"/>
      <c r="H39" s="692"/>
      <c r="I39" s="692"/>
      <c r="J39" s="692"/>
      <c r="K39" s="692"/>
      <c r="L39" s="692"/>
      <c r="M39" s="692"/>
      <c r="N39" s="692"/>
      <c r="O39" s="692"/>
      <c r="P39" s="693"/>
      <c r="Q39" s="694"/>
      <c r="R39" s="695"/>
      <c r="S39" s="695"/>
      <c r="T39" s="695"/>
      <c r="U39" s="695"/>
      <c r="V39" s="695"/>
      <c r="W39" s="695"/>
      <c r="X39" s="695"/>
      <c r="Y39" s="695"/>
      <c r="Z39" s="695"/>
      <c r="AA39" s="695"/>
      <c r="AB39" s="695"/>
      <c r="AC39" s="695"/>
      <c r="AD39" s="695"/>
      <c r="AE39" s="696"/>
      <c r="AF39" s="697"/>
      <c r="AG39" s="698"/>
      <c r="AH39" s="698"/>
      <c r="AI39" s="698"/>
      <c r="AJ39" s="699"/>
      <c r="AK39" s="700"/>
      <c r="AL39" s="695"/>
      <c r="AM39" s="695"/>
      <c r="AN39" s="695"/>
      <c r="AO39" s="695"/>
      <c r="AP39" s="695"/>
      <c r="AQ39" s="695"/>
      <c r="AR39" s="695"/>
      <c r="AS39" s="695"/>
      <c r="AT39" s="695"/>
      <c r="AU39" s="695"/>
      <c r="AV39" s="695"/>
      <c r="AW39" s="695"/>
      <c r="AX39" s="695"/>
      <c r="AY39" s="695"/>
      <c r="AZ39" s="739"/>
      <c r="BA39" s="739"/>
      <c r="BB39" s="739"/>
      <c r="BC39" s="739"/>
      <c r="BD39" s="739"/>
      <c r="BE39" s="701"/>
      <c r="BF39" s="701"/>
      <c r="BG39" s="701"/>
      <c r="BH39" s="701"/>
      <c r="BI39" s="702"/>
      <c r="BJ39" s="56"/>
      <c r="BK39" s="56"/>
      <c r="BL39" s="56"/>
      <c r="BM39" s="56"/>
      <c r="BN39" s="56"/>
      <c r="BO39" s="55"/>
      <c r="BP39" s="55"/>
      <c r="BQ39" s="52">
        <v>33</v>
      </c>
      <c r="BR39" s="72"/>
      <c r="BS39" s="691"/>
      <c r="BT39" s="692"/>
      <c r="BU39" s="692"/>
      <c r="BV39" s="692"/>
      <c r="BW39" s="692"/>
      <c r="BX39" s="692"/>
      <c r="BY39" s="692"/>
      <c r="BZ39" s="692"/>
      <c r="CA39" s="692"/>
      <c r="CB39" s="692"/>
      <c r="CC39" s="692"/>
      <c r="CD39" s="692"/>
      <c r="CE39" s="692"/>
      <c r="CF39" s="692"/>
      <c r="CG39" s="693"/>
      <c r="CH39" s="703"/>
      <c r="CI39" s="698"/>
      <c r="CJ39" s="698"/>
      <c r="CK39" s="698"/>
      <c r="CL39" s="704"/>
      <c r="CM39" s="703"/>
      <c r="CN39" s="698"/>
      <c r="CO39" s="698"/>
      <c r="CP39" s="698"/>
      <c r="CQ39" s="704"/>
      <c r="CR39" s="703"/>
      <c r="CS39" s="698"/>
      <c r="CT39" s="698"/>
      <c r="CU39" s="698"/>
      <c r="CV39" s="704"/>
      <c r="CW39" s="703"/>
      <c r="CX39" s="698"/>
      <c r="CY39" s="698"/>
      <c r="CZ39" s="698"/>
      <c r="DA39" s="704"/>
      <c r="DB39" s="703"/>
      <c r="DC39" s="698"/>
      <c r="DD39" s="698"/>
      <c r="DE39" s="698"/>
      <c r="DF39" s="704"/>
      <c r="DG39" s="703"/>
      <c r="DH39" s="698"/>
      <c r="DI39" s="698"/>
      <c r="DJ39" s="698"/>
      <c r="DK39" s="704"/>
      <c r="DL39" s="703"/>
      <c r="DM39" s="698"/>
      <c r="DN39" s="698"/>
      <c r="DO39" s="698"/>
      <c r="DP39" s="704"/>
      <c r="DQ39" s="703"/>
      <c r="DR39" s="698"/>
      <c r="DS39" s="698"/>
      <c r="DT39" s="698"/>
      <c r="DU39" s="704"/>
      <c r="DV39" s="691"/>
      <c r="DW39" s="692"/>
      <c r="DX39" s="692"/>
      <c r="DY39" s="692"/>
      <c r="DZ39" s="705"/>
      <c r="EA39" s="48"/>
    </row>
    <row r="40" spans="1:131" ht="26.25" customHeight="1" x14ac:dyDescent="0.2">
      <c r="A40" s="52">
        <v>13</v>
      </c>
      <c r="B40" s="691"/>
      <c r="C40" s="692"/>
      <c r="D40" s="692"/>
      <c r="E40" s="692"/>
      <c r="F40" s="692"/>
      <c r="G40" s="692"/>
      <c r="H40" s="692"/>
      <c r="I40" s="692"/>
      <c r="J40" s="692"/>
      <c r="K40" s="692"/>
      <c r="L40" s="692"/>
      <c r="M40" s="692"/>
      <c r="N40" s="692"/>
      <c r="O40" s="692"/>
      <c r="P40" s="693"/>
      <c r="Q40" s="694"/>
      <c r="R40" s="695"/>
      <c r="S40" s="695"/>
      <c r="T40" s="695"/>
      <c r="U40" s="695"/>
      <c r="V40" s="695"/>
      <c r="W40" s="695"/>
      <c r="X40" s="695"/>
      <c r="Y40" s="695"/>
      <c r="Z40" s="695"/>
      <c r="AA40" s="695"/>
      <c r="AB40" s="695"/>
      <c r="AC40" s="695"/>
      <c r="AD40" s="695"/>
      <c r="AE40" s="696"/>
      <c r="AF40" s="697"/>
      <c r="AG40" s="698"/>
      <c r="AH40" s="698"/>
      <c r="AI40" s="698"/>
      <c r="AJ40" s="699"/>
      <c r="AK40" s="700"/>
      <c r="AL40" s="695"/>
      <c r="AM40" s="695"/>
      <c r="AN40" s="695"/>
      <c r="AO40" s="695"/>
      <c r="AP40" s="695"/>
      <c r="AQ40" s="695"/>
      <c r="AR40" s="695"/>
      <c r="AS40" s="695"/>
      <c r="AT40" s="695"/>
      <c r="AU40" s="695"/>
      <c r="AV40" s="695"/>
      <c r="AW40" s="695"/>
      <c r="AX40" s="695"/>
      <c r="AY40" s="695"/>
      <c r="AZ40" s="739"/>
      <c r="BA40" s="739"/>
      <c r="BB40" s="739"/>
      <c r="BC40" s="739"/>
      <c r="BD40" s="739"/>
      <c r="BE40" s="701"/>
      <c r="BF40" s="701"/>
      <c r="BG40" s="701"/>
      <c r="BH40" s="701"/>
      <c r="BI40" s="702"/>
      <c r="BJ40" s="56"/>
      <c r="BK40" s="56"/>
      <c r="BL40" s="56"/>
      <c r="BM40" s="56"/>
      <c r="BN40" s="56"/>
      <c r="BO40" s="55"/>
      <c r="BP40" s="55"/>
      <c r="BQ40" s="52">
        <v>34</v>
      </c>
      <c r="BR40" s="72"/>
      <c r="BS40" s="691"/>
      <c r="BT40" s="692"/>
      <c r="BU40" s="692"/>
      <c r="BV40" s="692"/>
      <c r="BW40" s="692"/>
      <c r="BX40" s="692"/>
      <c r="BY40" s="692"/>
      <c r="BZ40" s="692"/>
      <c r="CA40" s="692"/>
      <c r="CB40" s="692"/>
      <c r="CC40" s="692"/>
      <c r="CD40" s="692"/>
      <c r="CE40" s="692"/>
      <c r="CF40" s="692"/>
      <c r="CG40" s="693"/>
      <c r="CH40" s="703"/>
      <c r="CI40" s="698"/>
      <c r="CJ40" s="698"/>
      <c r="CK40" s="698"/>
      <c r="CL40" s="704"/>
      <c r="CM40" s="703"/>
      <c r="CN40" s="698"/>
      <c r="CO40" s="698"/>
      <c r="CP40" s="698"/>
      <c r="CQ40" s="704"/>
      <c r="CR40" s="703"/>
      <c r="CS40" s="698"/>
      <c r="CT40" s="698"/>
      <c r="CU40" s="698"/>
      <c r="CV40" s="704"/>
      <c r="CW40" s="703"/>
      <c r="CX40" s="698"/>
      <c r="CY40" s="698"/>
      <c r="CZ40" s="698"/>
      <c r="DA40" s="704"/>
      <c r="DB40" s="703"/>
      <c r="DC40" s="698"/>
      <c r="DD40" s="698"/>
      <c r="DE40" s="698"/>
      <c r="DF40" s="704"/>
      <c r="DG40" s="703"/>
      <c r="DH40" s="698"/>
      <c r="DI40" s="698"/>
      <c r="DJ40" s="698"/>
      <c r="DK40" s="704"/>
      <c r="DL40" s="703"/>
      <c r="DM40" s="698"/>
      <c r="DN40" s="698"/>
      <c r="DO40" s="698"/>
      <c r="DP40" s="704"/>
      <c r="DQ40" s="703"/>
      <c r="DR40" s="698"/>
      <c r="DS40" s="698"/>
      <c r="DT40" s="698"/>
      <c r="DU40" s="704"/>
      <c r="DV40" s="691"/>
      <c r="DW40" s="692"/>
      <c r="DX40" s="692"/>
      <c r="DY40" s="692"/>
      <c r="DZ40" s="705"/>
      <c r="EA40" s="48"/>
    </row>
    <row r="41" spans="1:131" ht="26.25" customHeight="1" x14ac:dyDescent="0.2">
      <c r="A41" s="52">
        <v>14</v>
      </c>
      <c r="B41" s="691"/>
      <c r="C41" s="692"/>
      <c r="D41" s="692"/>
      <c r="E41" s="692"/>
      <c r="F41" s="692"/>
      <c r="G41" s="692"/>
      <c r="H41" s="692"/>
      <c r="I41" s="692"/>
      <c r="J41" s="692"/>
      <c r="K41" s="692"/>
      <c r="L41" s="692"/>
      <c r="M41" s="692"/>
      <c r="N41" s="692"/>
      <c r="O41" s="692"/>
      <c r="P41" s="693"/>
      <c r="Q41" s="694"/>
      <c r="R41" s="695"/>
      <c r="S41" s="695"/>
      <c r="T41" s="695"/>
      <c r="U41" s="695"/>
      <c r="V41" s="695"/>
      <c r="W41" s="695"/>
      <c r="X41" s="695"/>
      <c r="Y41" s="695"/>
      <c r="Z41" s="695"/>
      <c r="AA41" s="695"/>
      <c r="AB41" s="695"/>
      <c r="AC41" s="695"/>
      <c r="AD41" s="695"/>
      <c r="AE41" s="696"/>
      <c r="AF41" s="697"/>
      <c r="AG41" s="698"/>
      <c r="AH41" s="698"/>
      <c r="AI41" s="698"/>
      <c r="AJ41" s="699"/>
      <c r="AK41" s="700"/>
      <c r="AL41" s="695"/>
      <c r="AM41" s="695"/>
      <c r="AN41" s="695"/>
      <c r="AO41" s="695"/>
      <c r="AP41" s="695"/>
      <c r="AQ41" s="695"/>
      <c r="AR41" s="695"/>
      <c r="AS41" s="695"/>
      <c r="AT41" s="695"/>
      <c r="AU41" s="695"/>
      <c r="AV41" s="695"/>
      <c r="AW41" s="695"/>
      <c r="AX41" s="695"/>
      <c r="AY41" s="695"/>
      <c r="AZ41" s="739"/>
      <c r="BA41" s="739"/>
      <c r="BB41" s="739"/>
      <c r="BC41" s="739"/>
      <c r="BD41" s="739"/>
      <c r="BE41" s="701"/>
      <c r="BF41" s="701"/>
      <c r="BG41" s="701"/>
      <c r="BH41" s="701"/>
      <c r="BI41" s="702"/>
      <c r="BJ41" s="56"/>
      <c r="BK41" s="56"/>
      <c r="BL41" s="56"/>
      <c r="BM41" s="56"/>
      <c r="BN41" s="56"/>
      <c r="BO41" s="55"/>
      <c r="BP41" s="55"/>
      <c r="BQ41" s="52">
        <v>35</v>
      </c>
      <c r="BR41" s="72"/>
      <c r="BS41" s="691"/>
      <c r="BT41" s="692"/>
      <c r="BU41" s="692"/>
      <c r="BV41" s="692"/>
      <c r="BW41" s="692"/>
      <c r="BX41" s="692"/>
      <c r="BY41" s="692"/>
      <c r="BZ41" s="692"/>
      <c r="CA41" s="692"/>
      <c r="CB41" s="692"/>
      <c r="CC41" s="692"/>
      <c r="CD41" s="692"/>
      <c r="CE41" s="692"/>
      <c r="CF41" s="692"/>
      <c r="CG41" s="693"/>
      <c r="CH41" s="703"/>
      <c r="CI41" s="698"/>
      <c r="CJ41" s="698"/>
      <c r="CK41" s="698"/>
      <c r="CL41" s="704"/>
      <c r="CM41" s="703"/>
      <c r="CN41" s="698"/>
      <c r="CO41" s="698"/>
      <c r="CP41" s="698"/>
      <c r="CQ41" s="704"/>
      <c r="CR41" s="703"/>
      <c r="CS41" s="698"/>
      <c r="CT41" s="698"/>
      <c r="CU41" s="698"/>
      <c r="CV41" s="704"/>
      <c r="CW41" s="703"/>
      <c r="CX41" s="698"/>
      <c r="CY41" s="698"/>
      <c r="CZ41" s="698"/>
      <c r="DA41" s="704"/>
      <c r="DB41" s="703"/>
      <c r="DC41" s="698"/>
      <c r="DD41" s="698"/>
      <c r="DE41" s="698"/>
      <c r="DF41" s="704"/>
      <c r="DG41" s="703"/>
      <c r="DH41" s="698"/>
      <c r="DI41" s="698"/>
      <c r="DJ41" s="698"/>
      <c r="DK41" s="704"/>
      <c r="DL41" s="703"/>
      <c r="DM41" s="698"/>
      <c r="DN41" s="698"/>
      <c r="DO41" s="698"/>
      <c r="DP41" s="704"/>
      <c r="DQ41" s="703"/>
      <c r="DR41" s="698"/>
      <c r="DS41" s="698"/>
      <c r="DT41" s="698"/>
      <c r="DU41" s="704"/>
      <c r="DV41" s="691"/>
      <c r="DW41" s="692"/>
      <c r="DX41" s="692"/>
      <c r="DY41" s="692"/>
      <c r="DZ41" s="705"/>
      <c r="EA41" s="48"/>
    </row>
    <row r="42" spans="1:131" ht="26.25" customHeight="1" x14ac:dyDescent="0.2">
      <c r="A42" s="52">
        <v>15</v>
      </c>
      <c r="B42" s="691"/>
      <c r="C42" s="692"/>
      <c r="D42" s="692"/>
      <c r="E42" s="692"/>
      <c r="F42" s="692"/>
      <c r="G42" s="692"/>
      <c r="H42" s="692"/>
      <c r="I42" s="692"/>
      <c r="J42" s="692"/>
      <c r="K42" s="692"/>
      <c r="L42" s="692"/>
      <c r="M42" s="692"/>
      <c r="N42" s="692"/>
      <c r="O42" s="692"/>
      <c r="P42" s="693"/>
      <c r="Q42" s="694"/>
      <c r="R42" s="695"/>
      <c r="S42" s="695"/>
      <c r="T42" s="695"/>
      <c r="U42" s="695"/>
      <c r="V42" s="695"/>
      <c r="W42" s="695"/>
      <c r="X42" s="695"/>
      <c r="Y42" s="695"/>
      <c r="Z42" s="695"/>
      <c r="AA42" s="695"/>
      <c r="AB42" s="695"/>
      <c r="AC42" s="695"/>
      <c r="AD42" s="695"/>
      <c r="AE42" s="696"/>
      <c r="AF42" s="697"/>
      <c r="AG42" s="698"/>
      <c r="AH42" s="698"/>
      <c r="AI42" s="698"/>
      <c r="AJ42" s="699"/>
      <c r="AK42" s="700"/>
      <c r="AL42" s="695"/>
      <c r="AM42" s="695"/>
      <c r="AN42" s="695"/>
      <c r="AO42" s="695"/>
      <c r="AP42" s="695"/>
      <c r="AQ42" s="695"/>
      <c r="AR42" s="695"/>
      <c r="AS42" s="695"/>
      <c r="AT42" s="695"/>
      <c r="AU42" s="695"/>
      <c r="AV42" s="695"/>
      <c r="AW42" s="695"/>
      <c r="AX42" s="695"/>
      <c r="AY42" s="695"/>
      <c r="AZ42" s="739"/>
      <c r="BA42" s="739"/>
      <c r="BB42" s="739"/>
      <c r="BC42" s="739"/>
      <c r="BD42" s="739"/>
      <c r="BE42" s="701"/>
      <c r="BF42" s="701"/>
      <c r="BG42" s="701"/>
      <c r="BH42" s="701"/>
      <c r="BI42" s="702"/>
      <c r="BJ42" s="56"/>
      <c r="BK42" s="56"/>
      <c r="BL42" s="56"/>
      <c r="BM42" s="56"/>
      <c r="BN42" s="56"/>
      <c r="BO42" s="55"/>
      <c r="BP42" s="55"/>
      <c r="BQ42" s="52">
        <v>36</v>
      </c>
      <c r="BR42" s="72"/>
      <c r="BS42" s="691"/>
      <c r="BT42" s="692"/>
      <c r="BU42" s="692"/>
      <c r="BV42" s="692"/>
      <c r="BW42" s="692"/>
      <c r="BX42" s="692"/>
      <c r="BY42" s="692"/>
      <c r="BZ42" s="692"/>
      <c r="CA42" s="692"/>
      <c r="CB42" s="692"/>
      <c r="CC42" s="692"/>
      <c r="CD42" s="692"/>
      <c r="CE42" s="692"/>
      <c r="CF42" s="692"/>
      <c r="CG42" s="693"/>
      <c r="CH42" s="703"/>
      <c r="CI42" s="698"/>
      <c r="CJ42" s="698"/>
      <c r="CK42" s="698"/>
      <c r="CL42" s="704"/>
      <c r="CM42" s="703"/>
      <c r="CN42" s="698"/>
      <c r="CO42" s="698"/>
      <c r="CP42" s="698"/>
      <c r="CQ42" s="704"/>
      <c r="CR42" s="703"/>
      <c r="CS42" s="698"/>
      <c r="CT42" s="698"/>
      <c r="CU42" s="698"/>
      <c r="CV42" s="704"/>
      <c r="CW42" s="703"/>
      <c r="CX42" s="698"/>
      <c r="CY42" s="698"/>
      <c r="CZ42" s="698"/>
      <c r="DA42" s="704"/>
      <c r="DB42" s="703"/>
      <c r="DC42" s="698"/>
      <c r="DD42" s="698"/>
      <c r="DE42" s="698"/>
      <c r="DF42" s="704"/>
      <c r="DG42" s="703"/>
      <c r="DH42" s="698"/>
      <c r="DI42" s="698"/>
      <c r="DJ42" s="698"/>
      <c r="DK42" s="704"/>
      <c r="DL42" s="703"/>
      <c r="DM42" s="698"/>
      <c r="DN42" s="698"/>
      <c r="DO42" s="698"/>
      <c r="DP42" s="704"/>
      <c r="DQ42" s="703"/>
      <c r="DR42" s="698"/>
      <c r="DS42" s="698"/>
      <c r="DT42" s="698"/>
      <c r="DU42" s="704"/>
      <c r="DV42" s="691"/>
      <c r="DW42" s="692"/>
      <c r="DX42" s="692"/>
      <c r="DY42" s="692"/>
      <c r="DZ42" s="705"/>
      <c r="EA42" s="48"/>
    </row>
    <row r="43" spans="1:131" ht="26.25" customHeight="1" x14ac:dyDescent="0.2">
      <c r="A43" s="52">
        <v>16</v>
      </c>
      <c r="B43" s="691"/>
      <c r="C43" s="692"/>
      <c r="D43" s="692"/>
      <c r="E43" s="692"/>
      <c r="F43" s="692"/>
      <c r="G43" s="692"/>
      <c r="H43" s="692"/>
      <c r="I43" s="692"/>
      <c r="J43" s="692"/>
      <c r="K43" s="692"/>
      <c r="L43" s="692"/>
      <c r="M43" s="692"/>
      <c r="N43" s="692"/>
      <c r="O43" s="692"/>
      <c r="P43" s="693"/>
      <c r="Q43" s="694"/>
      <c r="R43" s="695"/>
      <c r="S43" s="695"/>
      <c r="T43" s="695"/>
      <c r="U43" s="695"/>
      <c r="V43" s="695"/>
      <c r="W43" s="695"/>
      <c r="X43" s="695"/>
      <c r="Y43" s="695"/>
      <c r="Z43" s="695"/>
      <c r="AA43" s="695"/>
      <c r="AB43" s="695"/>
      <c r="AC43" s="695"/>
      <c r="AD43" s="695"/>
      <c r="AE43" s="696"/>
      <c r="AF43" s="697"/>
      <c r="AG43" s="698"/>
      <c r="AH43" s="698"/>
      <c r="AI43" s="698"/>
      <c r="AJ43" s="699"/>
      <c r="AK43" s="700"/>
      <c r="AL43" s="695"/>
      <c r="AM43" s="695"/>
      <c r="AN43" s="695"/>
      <c r="AO43" s="695"/>
      <c r="AP43" s="695"/>
      <c r="AQ43" s="695"/>
      <c r="AR43" s="695"/>
      <c r="AS43" s="695"/>
      <c r="AT43" s="695"/>
      <c r="AU43" s="695"/>
      <c r="AV43" s="695"/>
      <c r="AW43" s="695"/>
      <c r="AX43" s="695"/>
      <c r="AY43" s="695"/>
      <c r="AZ43" s="739"/>
      <c r="BA43" s="739"/>
      <c r="BB43" s="739"/>
      <c r="BC43" s="739"/>
      <c r="BD43" s="739"/>
      <c r="BE43" s="701"/>
      <c r="BF43" s="701"/>
      <c r="BG43" s="701"/>
      <c r="BH43" s="701"/>
      <c r="BI43" s="702"/>
      <c r="BJ43" s="56"/>
      <c r="BK43" s="56"/>
      <c r="BL43" s="56"/>
      <c r="BM43" s="56"/>
      <c r="BN43" s="56"/>
      <c r="BO43" s="55"/>
      <c r="BP43" s="55"/>
      <c r="BQ43" s="52">
        <v>37</v>
      </c>
      <c r="BR43" s="72"/>
      <c r="BS43" s="691"/>
      <c r="BT43" s="692"/>
      <c r="BU43" s="692"/>
      <c r="BV43" s="692"/>
      <c r="BW43" s="692"/>
      <c r="BX43" s="692"/>
      <c r="BY43" s="692"/>
      <c r="BZ43" s="692"/>
      <c r="CA43" s="692"/>
      <c r="CB43" s="692"/>
      <c r="CC43" s="692"/>
      <c r="CD43" s="692"/>
      <c r="CE43" s="692"/>
      <c r="CF43" s="692"/>
      <c r="CG43" s="693"/>
      <c r="CH43" s="703"/>
      <c r="CI43" s="698"/>
      <c r="CJ43" s="698"/>
      <c r="CK43" s="698"/>
      <c r="CL43" s="704"/>
      <c r="CM43" s="703"/>
      <c r="CN43" s="698"/>
      <c r="CO43" s="698"/>
      <c r="CP43" s="698"/>
      <c r="CQ43" s="704"/>
      <c r="CR43" s="703"/>
      <c r="CS43" s="698"/>
      <c r="CT43" s="698"/>
      <c r="CU43" s="698"/>
      <c r="CV43" s="704"/>
      <c r="CW43" s="703"/>
      <c r="CX43" s="698"/>
      <c r="CY43" s="698"/>
      <c r="CZ43" s="698"/>
      <c r="DA43" s="704"/>
      <c r="DB43" s="703"/>
      <c r="DC43" s="698"/>
      <c r="DD43" s="698"/>
      <c r="DE43" s="698"/>
      <c r="DF43" s="704"/>
      <c r="DG43" s="703"/>
      <c r="DH43" s="698"/>
      <c r="DI43" s="698"/>
      <c r="DJ43" s="698"/>
      <c r="DK43" s="704"/>
      <c r="DL43" s="703"/>
      <c r="DM43" s="698"/>
      <c r="DN43" s="698"/>
      <c r="DO43" s="698"/>
      <c r="DP43" s="704"/>
      <c r="DQ43" s="703"/>
      <c r="DR43" s="698"/>
      <c r="DS43" s="698"/>
      <c r="DT43" s="698"/>
      <c r="DU43" s="704"/>
      <c r="DV43" s="691"/>
      <c r="DW43" s="692"/>
      <c r="DX43" s="692"/>
      <c r="DY43" s="692"/>
      <c r="DZ43" s="705"/>
      <c r="EA43" s="48"/>
    </row>
    <row r="44" spans="1:131" ht="26.25" customHeight="1" x14ac:dyDescent="0.2">
      <c r="A44" s="52">
        <v>17</v>
      </c>
      <c r="B44" s="691"/>
      <c r="C44" s="692"/>
      <c r="D44" s="692"/>
      <c r="E44" s="692"/>
      <c r="F44" s="692"/>
      <c r="G44" s="692"/>
      <c r="H44" s="692"/>
      <c r="I44" s="692"/>
      <c r="J44" s="692"/>
      <c r="K44" s="692"/>
      <c r="L44" s="692"/>
      <c r="M44" s="692"/>
      <c r="N44" s="692"/>
      <c r="O44" s="692"/>
      <c r="P44" s="693"/>
      <c r="Q44" s="694"/>
      <c r="R44" s="695"/>
      <c r="S44" s="695"/>
      <c r="T44" s="695"/>
      <c r="U44" s="695"/>
      <c r="V44" s="695"/>
      <c r="W44" s="695"/>
      <c r="X44" s="695"/>
      <c r="Y44" s="695"/>
      <c r="Z44" s="695"/>
      <c r="AA44" s="695"/>
      <c r="AB44" s="695"/>
      <c r="AC44" s="695"/>
      <c r="AD44" s="695"/>
      <c r="AE44" s="696"/>
      <c r="AF44" s="697"/>
      <c r="AG44" s="698"/>
      <c r="AH44" s="698"/>
      <c r="AI44" s="698"/>
      <c r="AJ44" s="699"/>
      <c r="AK44" s="700"/>
      <c r="AL44" s="695"/>
      <c r="AM44" s="695"/>
      <c r="AN44" s="695"/>
      <c r="AO44" s="695"/>
      <c r="AP44" s="695"/>
      <c r="AQ44" s="695"/>
      <c r="AR44" s="695"/>
      <c r="AS44" s="695"/>
      <c r="AT44" s="695"/>
      <c r="AU44" s="695"/>
      <c r="AV44" s="695"/>
      <c r="AW44" s="695"/>
      <c r="AX44" s="695"/>
      <c r="AY44" s="695"/>
      <c r="AZ44" s="739"/>
      <c r="BA44" s="739"/>
      <c r="BB44" s="739"/>
      <c r="BC44" s="739"/>
      <c r="BD44" s="739"/>
      <c r="BE44" s="701"/>
      <c r="BF44" s="701"/>
      <c r="BG44" s="701"/>
      <c r="BH44" s="701"/>
      <c r="BI44" s="702"/>
      <c r="BJ44" s="56"/>
      <c r="BK44" s="56"/>
      <c r="BL44" s="56"/>
      <c r="BM44" s="56"/>
      <c r="BN44" s="56"/>
      <c r="BO44" s="55"/>
      <c r="BP44" s="55"/>
      <c r="BQ44" s="52">
        <v>38</v>
      </c>
      <c r="BR44" s="72"/>
      <c r="BS44" s="691"/>
      <c r="BT44" s="692"/>
      <c r="BU44" s="692"/>
      <c r="BV44" s="692"/>
      <c r="BW44" s="692"/>
      <c r="BX44" s="692"/>
      <c r="BY44" s="692"/>
      <c r="BZ44" s="692"/>
      <c r="CA44" s="692"/>
      <c r="CB44" s="692"/>
      <c r="CC44" s="692"/>
      <c r="CD44" s="692"/>
      <c r="CE44" s="692"/>
      <c r="CF44" s="692"/>
      <c r="CG44" s="693"/>
      <c r="CH44" s="703"/>
      <c r="CI44" s="698"/>
      <c r="CJ44" s="698"/>
      <c r="CK44" s="698"/>
      <c r="CL44" s="704"/>
      <c r="CM44" s="703"/>
      <c r="CN44" s="698"/>
      <c r="CO44" s="698"/>
      <c r="CP44" s="698"/>
      <c r="CQ44" s="704"/>
      <c r="CR44" s="703"/>
      <c r="CS44" s="698"/>
      <c r="CT44" s="698"/>
      <c r="CU44" s="698"/>
      <c r="CV44" s="704"/>
      <c r="CW44" s="703"/>
      <c r="CX44" s="698"/>
      <c r="CY44" s="698"/>
      <c r="CZ44" s="698"/>
      <c r="DA44" s="704"/>
      <c r="DB44" s="703"/>
      <c r="DC44" s="698"/>
      <c r="DD44" s="698"/>
      <c r="DE44" s="698"/>
      <c r="DF44" s="704"/>
      <c r="DG44" s="703"/>
      <c r="DH44" s="698"/>
      <c r="DI44" s="698"/>
      <c r="DJ44" s="698"/>
      <c r="DK44" s="704"/>
      <c r="DL44" s="703"/>
      <c r="DM44" s="698"/>
      <c r="DN44" s="698"/>
      <c r="DO44" s="698"/>
      <c r="DP44" s="704"/>
      <c r="DQ44" s="703"/>
      <c r="DR44" s="698"/>
      <c r="DS44" s="698"/>
      <c r="DT44" s="698"/>
      <c r="DU44" s="704"/>
      <c r="DV44" s="691"/>
      <c r="DW44" s="692"/>
      <c r="DX44" s="692"/>
      <c r="DY44" s="692"/>
      <c r="DZ44" s="705"/>
      <c r="EA44" s="48"/>
    </row>
    <row r="45" spans="1:131" ht="26.25" customHeight="1" x14ac:dyDescent="0.2">
      <c r="A45" s="52">
        <v>18</v>
      </c>
      <c r="B45" s="691"/>
      <c r="C45" s="692"/>
      <c r="D45" s="692"/>
      <c r="E45" s="692"/>
      <c r="F45" s="692"/>
      <c r="G45" s="692"/>
      <c r="H45" s="692"/>
      <c r="I45" s="692"/>
      <c r="J45" s="692"/>
      <c r="K45" s="692"/>
      <c r="L45" s="692"/>
      <c r="M45" s="692"/>
      <c r="N45" s="692"/>
      <c r="O45" s="692"/>
      <c r="P45" s="693"/>
      <c r="Q45" s="694"/>
      <c r="R45" s="695"/>
      <c r="S45" s="695"/>
      <c r="T45" s="695"/>
      <c r="U45" s="695"/>
      <c r="V45" s="695"/>
      <c r="W45" s="695"/>
      <c r="X45" s="695"/>
      <c r="Y45" s="695"/>
      <c r="Z45" s="695"/>
      <c r="AA45" s="695"/>
      <c r="AB45" s="695"/>
      <c r="AC45" s="695"/>
      <c r="AD45" s="695"/>
      <c r="AE45" s="696"/>
      <c r="AF45" s="697"/>
      <c r="AG45" s="698"/>
      <c r="AH45" s="698"/>
      <c r="AI45" s="698"/>
      <c r="AJ45" s="699"/>
      <c r="AK45" s="700"/>
      <c r="AL45" s="695"/>
      <c r="AM45" s="695"/>
      <c r="AN45" s="695"/>
      <c r="AO45" s="695"/>
      <c r="AP45" s="695"/>
      <c r="AQ45" s="695"/>
      <c r="AR45" s="695"/>
      <c r="AS45" s="695"/>
      <c r="AT45" s="695"/>
      <c r="AU45" s="695"/>
      <c r="AV45" s="695"/>
      <c r="AW45" s="695"/>
      <c r="AX45" s="695"/>
      <c r="AY45" s="695"/>
      <c r="AZ45" s="739"/>
      <c r="BA45" s="739"/>
      <c r="BB45" s="739"/>
      <c r="BC45" s="739"/>
      <c r="BD45" s="739"/>
      <c r="BE45" s="701"/>
      <c r="BF45" s="701"/>
      <c r="BG45" s="701"/>
      <c r="BH45" s="701"/>
      <c r="BI45" s="702"/>
      <c r="BJ45" s="56"/>
      <c r="BK45" s="56"/>
      <c r="BL45" s="56"/>
      <c r="BM45" s="56"/>
      <c r="BN45" s="56"/>
      <c r="BO45" s="55"/>
      <c r="BP45" s="55"/>
      <c r="BQ45" s="52">
        <v>39</v>
      </c>
      <c r="BR45" s="72"/>
      <c r="BS45" s="691"/>
      <c r="BT45" s="692"/>
      <c r="BU45" s="692"/>
      <c r="BV45" s="692"/>
      <c r="BW45" s="692"/>
      <c r="BX45" s="692"/>
      <c r="BY45" s="692"/>
      <c r="BZ45" s="692"/>
      <c r="CA45" s="692"/>
      <c r="CB45" s="692"/>
      <c r="CC45" s="692"/>
      <c r="CD45" s="692"/>
      <c r="CE45" s="692"/>
      <c r="CF45" s="692"/>
      <c r="CG45" s="693"/>
      <c r="CH45" s="703"/>
      <c r="CI45" s="698"/>
      <c r="CJ45" s="698"/>
      <c r="CK45" s="698"/>
      <c r="CL45" s="704"/>
      <c r="CM45" s="703"/>
      <c r="CN45" s="698"/>
      <c r="CO45" s="698"/>
      <c r="CP45" s="698"/>
      <c r="CQ45" s="704"/>
      <c r="CR45" s="703"/>
      <c r="CS45" s="698"/>
      <c r="CT45" s="698"/>
      <c r="CU45" s="698"/>
      <c r="CV45" s="704"/>
      <c r="CW45" s="703"/>
      <c r="CX45" s="698"/>
      <c r="CY45" s="698"/>
      <c r="CZ45" s="698"/>
      <c r="DA45" s="704"/>
      <c r="DB45" s="703"/>
      <c r="DC45" s="698"/>
      <c r="DD45" s="698"/>
      <c r="DE45" s="698"/>
      <c r="DF45" s="704"/>
      <c r="DG45" s="703"/>
      <c r="DH45" s="698"/>
      <c r="DI45" s="698"/>
      <c r="DJ45" s="698"/>
      <c r="DK45" s="704"/>
      <c r="DL45" s="703"/>
      <c r="DM45" s="698"/>
      <c r="DN45" s="698"/>
      <c r="DO45" s="698"/>
      <c r="DP45" s="704"/>
      <c r="DQ45" s="703"/>
      <c r="DR45" s="698"/>
      <c r="DS45" s="698"/>
      <c r="DT45" s="698"/>
      <c r="DU45" s="704"/>
      <c r="DV45" s="691"/>
      <c r="DW45" s="692"/>
      <c r="DX45" s="692"/>
      <c r="DY45" s="692"/>
      <c r="DZ45" s="705"/>
      <c r="EA45" s="48"/>
    </row>
    <row r="46" spans="1:131" ht="26.25" customHeight="1" x14ac:dyDescent="0.2">
      <c r="A46" s="52">
        <v>19</v>
      </c>
      <c r="B46" s="691"/>
      <c r="C46" s="692"/>
      <c r="D46" s="692"/>
      <c r="E46" s="692"/>
      <c r="F46" s="692"/>
      <c r="G46" s="692"/>
      <c r="H46" s="692"/>
      <c r="I46" s="692"/>
      <c r="J46" s="692"/>
      <c r="K46" s="692"/>
      <c r="L46" s="692"/>
      <c r="M46" s="692"/>
      <c r="N46" s="692"/>
      <c r="O46" s="692"/>
      <c r="P46" s="693"/>
      <c r="Q46" s="694"/>
      <c r="R46" s="695"/>
      <c r="S46" s="695"/>
      <c r="T46" s="695"/>
      <c r="U46" s="695"/>
      <c r="V46" s="695"/>
      <c r="W46" s="695"/>
      <c r="X46" s="695"/>
      <c r="Y46" s="695"/>
      <c r="Z46" s="695"/>
      <c r="AA46" s="695"/>
      <c r="AB46" s="695"/>
      <c r="AC46" s="695"/>
      <c r="AD46" s="695"/>
      <c r="AE46" s="696"/>
      <c r="AF46" s="697"/>
      <c r="AG46" s="698"/>
      <c r="AH46" s="698"/>
      <c r="AI46" s="698"/>
      <c r="AJ46" s="699"/>
      <c r="AK46" s="700"/>
      <c r="AL46" s="695"/>
      <c r="AM46" s="695"/>
      <c r="AN46" s="695"/>
      <c r="AO46" s="695"/>
      <c r="AP46" s="695"/>
      <c r="AQ46" s="695"/>
      <c r="AR46" s="695"/>
      <c r="AS46" s="695"/>
      <c r="AT46" s="695"/>
      <c r="AU46" s="695"/>
      <c r="AV46" s="695"/>
      <c r="AW46" s="695"/>
      <c r="AX46" s="695"/>
      <c r="AY46" s="695"/>
      <c r="AZ46" s="739"/>
      <c r="BA46" s="739"/>
      <c r="BB46" s="739"/>
      <c r="BC46" s="739"/>
      <c r="BD46" s="739"/>
      <c r="BE46" s="701"/>
      <c r="BF46" s="701"/>
      <c r="BG46" s="701"/>
      <c r="BH46" s="701"/>
      <c r="BI46" s="702"/>
      <c r="BJ46" s="56"/>
      <c r="BK46" s="56"/>
      <c r="BL46" s="56"/>
      <c r="BM46" s="56"/>
      <c r="BN46" s="56"/>
      <c r="BO46" s="55"/>
      <c r="BP46" s="55"/>
      <c r="BQ46" s="52">
        <v>40</v>
      </c>
      <c r="BR46" s="72"/>
      <c r="BS46" s="691"/>
      <c r="BT46" s="692"/>
      <c r="BU46" s="692"/>
      <c r="BV46" s="692"/>
      <c r="BW46" s="692"/>
      <c r="BX46" s="692"/>
      <c r="BY46" s="692"/>
      <c r="BZ46" s="692"/>
      <c r="CA46" s="692"/>
      <c r="CB46" s="692"/>
      <c r="CC46" s="692"/>
      <c r="CD46" s="692"/>
      <c r="CE46" s="692"/>
      <c r="CF46" s="692"/>
      <c r="CG46" s="693"/>
      <c r="CH46" s="703"/>
      <c r="CI46" s="698"/>
      <c r="CJ46" s="698"/>
      <c r="CK46" s="698"/>
      <c r="CL46" s="704"/>
      <c r="CM46" s="703"/>
      <c r="CN46" s="698"/>
      <c r="CO46" s="698"/>
      <c r="CP46" s="698"/>
      <c r="CQ46" s="704"/>
      <c r="CR46" s="703"/>
      <c r="CS46" s="698"/>
      <c r="CT46" s="698"/>
      <c r="CU46" s="698"/>
      <c r="CV46" s="704"/>
      <c r="CW46" s="703"/>
      <c r="CX46" s="698"/>
      <c r="CY46" s="698"/>
      <c r="CZ46" s="698"/>
      <c r="DA46" s="704"/>
      <c r="DB46" s="703"/>
      <c r="DC46" s="698"/>
      <c r="DD46" s="698"/>
      <c r="DE46" s="698"/>
      <c r="DF46" s="704"/>
      <c r="DG46" s="703"/>
      <c r="DH46" s="698"/>
      <c r="DI46" s="698"/>
      <c r="DJ46" s="698"/>
      <c r="DK46" s="704"/>
      <c r="DL46" s="703"/>
      <c r="DM46" s="698"/>
      <c r="DN46" s="698"/>
      <c r="DO46" s="698"/>
      <c r="DP46" s="704"/>
      <c r="DQ46" s="703"/>
      <c r="DR46" s="698"/>
      <c r="DS46" s="698"/>
      <c r="DT46" s="698"/>
      <c r="DU46" s="704"/>
      <c r="DV46" s="691"/>
      <c r="DW46" s="692"/>
      <c r="DX46" s="692"/>
      <c r="DY46" s="692"/>
      <c r="DZ46" s="705"/>
      <c r="EA46" s="48"/>
    </row>
    <row r="47" spans="1:131" ht="26.25" customHeight="1" x14ac:dyDescent="0.2">
      <c r="A47" s="52">
        <v>20</v>
      </c>
      <c r="B47" s="691"/>
      <c r="C47" s="692"/>
      <c r="D47" s="692"/>
      <c r="E47" s="692"/>
      <c r="F47" s="692"/>
      <c r="G47" s="692"/>
      <c r="H47" s="692"/>
      <c r="I47" s="692"/>
      <c r="J47" s="692"/>
      <c r="K47" s="692"/>
      <c r="L47" s="692"/>
      <c r="M47" s="692"/>
      <c r="N47" s="692"/>
      <c r="O47" s="692"/>
      <c r="P47" s="693"/>
      <c r="Q47" s="694"/>
      <c r="R47" s="695"/>
      <c r="S47" s="695"/>
      <c r="T47" s="695"/>
      <c r="U47" s="695"/>
      <c r="V47" s="695"/>
      <c r="W47" s="695"/>
      <c r="X47" s="695"/>
      <c r="Y47" s="695"/>
      <c r="Z47" s="695"/>
      <c r="AA47" s="695"/>
      <c r="AB47" s="695"/>
      <c r="AC47" s="695"/>
      <c r="AD47" s="695"/>
      <c r="AE47" s="696"/>
      <c r="AF47" s="697"/>
      <c r="AG47" s="698"/>
      <c r="AH47" s="698"/>
      <c r="AI47" s="698"/>
      <c r="AJ47" s="699"/>
      <c r="AK47" s="700"/>
      <c r="AL47" s="695"/>
      <c r="AM47" s="695"/>
      <c r="AN47" s="695"/>
      <c r="AO47" s="695"/>
      <c r="AP47" s="695"/>
      <c r="AQ47" s="695"/>
      <c r="AR47" s="695"/>
      <c r="AS47" s="695"/>
      <c r="AT47" s="695"/>
      <c r="AU47" s="695"/>
      <c r="AV47" s="695"/>
      <c r="AW47" s="695"/>
      <c r="AX47" s="695"/>
      <c r="AY47" s="695"/>
      <c r="AZ47" s="739"/>
      <c r="BA47" s="739"/>
      <c r="BB47" s="739"/>
      <c r="BC47" s="739"/>
      <c r="BD47" s="739"/>
      <c r="BE47" s="701"/>
      <c r="BF47" s="701"/>
      <c r="BG47" s="701"/>
      <c r="BH47" s="701"/>
      <c r="BI47" s="702"/>
      <c r="BJ47" s="56"/>
      <c r="BK47" s="56"/>
      <c r="BL47" s="56"/>
      <c r="BM47" s="56"/>
      <c r="BN47" s="56"/>
      <c r="BO47" s="55"/>
      <c r="BP47" s="55"/>
      <c r="BQ47" s="52">
        <v>41</v>
      </c>
      <c r="BR47" s="72"/>
      <c r="BS47" s="691"/>
      <c r="BT47" s="692"/>
      <c r="BU47" s="692"/>
      <c r="BV47" s="692"/>
      <c r="BW47" s="692"/>
      <c r="BX47" s="692"/>
      <c r="BY47" s="692"/>
      <c r="BZ47" s="692"/>
      <c r="CA47" s="692"/>
      <c r="CB47" s="692"/>
      <c r="CC47" s="692"/>
      <c r="CD47" s="692"/>
      <c r="CE47" s="692"/>
      <c r="CF47" s="692"/>
      <c r="CG47" s="693"/>
      <c r="CH47" s="703"/>
      <c r="CI47" s="698"/>
      <c r="CJ47" s="698"/>
      <c r="CK47" s="698"/>
      <c r="CL47" s="704"/>
      <c r="CM47" s="703"/>
      <c r="CN47" s="698"/>
      <c r="CO47" s="698"/>
      <c r="CP47" s="698"/>
      <c r="CQ47" s="704"/>
      <c r="CR47" s="703"/>
      <c r="CS47" s="698"/>
      <c r="CT47" s="698"/>
      <c r="CU47" s="698"/>
      <c r="CV47" s="704"/>
      <c r="CW47" s="703"/>
      <c r="CX47" s="698"/>
      <c r="CY47" s="698"/>
      <c r="CZ47" s="698"/>
      <c r="DA47" s="704"/>
      <c r="DB47" s="703"/>
      <c r="DC47" s="698"/>
      <c r="DD47" s="698"/>
      <c r="DE47" s="698"/>
      <c r="DF47" s="704"/>
      <c r="DG47" s="703"/>
      <c r="DH47" s="698"/>
      <c r="DI47" s="698"/>
      <c r="DJ47" s="698"/>
      <c r="DK47" s="704"/>
      <c r="DL47" s="703"/>
      <c r="DM47" s="698"/>
      <c r="DN47" s="698"/>
      <c r="DO47" s="698"/>
      <c r="DP47" s="704"/>
      <c r="DQ47" s="703"/>
      <c r="DR47" s="698"/>
      <c r="DS47" s="698"/>
      <c r="DT47" s="698"/>
      <c r="DU47" s="704"/>
      <c r="DV47" s="691"/>
      <c r="DW47" s="692"/>
      <c r="DX47" s="692"/>
      <c r="DY47" s="692"/>
      <c r="DZ47" s="705"/>
      <c r="EA47" s="48"/>
    </row>
    <row r="48" spans="1:131" ht="26.25" customHeight="1" x14ac:dyDescent="0.2">
      <c r="A48" s="52">
        <v>21</v>
      </c>
      <c r="B48" s="691"/>
      <c r="C48" s="692"/>
      <c r="D48" s="692"/>
      <c r="E48" s="692"/>
      <c r="F48" s="692"/>
      <c r="G48" s="692"/>
      <c r="H48" s="692"/>
      <c r="I48" s="692"/>
      <c r="J48" s="692"/>
      <c r="K48" s="692"/>
      <c r="L48" s="692"/>
      <c r="M48" s="692"/>
      <c r="N48" s="692"/>
      <c r="O48" s="692"/>
      <c r="P48" s="693"/>
      <c r="Q48" s="694"/>
      <c r="R48" s="695"/>
      <c r="S48" s="695"/>
      <c r="T48" s="695"/>
      <c r="U48" s="695"/>
      <c r="V48" s="695"/>
      <c r="W48" s="695"/>
      <c r="X48" s="695"/>
      <c r="Y48" s="695"/>
      <c r="Z48" s="695"/>
      <c r="AA48" s="695"/>
      <c r="AB48" s="695"/>
      <c r="AC48" s="695"/>
      <c r="AD48" s="695"/>
      <c r="AE48" s="696"/>
      <c r="AF48" s="697"/>
      <c r="AG48" s="698"/>
      <c r="AH48" s="698"/>
      <c r="AI48" s="698"/>
      <c r="AJ48" s="699"/>
      <c r="AK48" s="700"/>
      <c r="AL48" s="695"/>
      <c r="AM48" s="695"/>
      <c r="AN48" s="695"/>
      <c r="AO48" s="695"/>
      <c r="AP48" s="695"/>
      <c r="AQ48" s="695"/>
      <c r="AR48" s="695"/>
      <c r="AS48" s="695"/>
      <c r="AT48" s="695"/>
      <c r="AU48" s="695"/>
      <c r="AV48" s="695"/>
      <c r="AW48" s="695"/>
      <c r="AX48" s="695"/>
      <c r="AY48" s="695"/>
      <c r="AZ48" s="739"/>
      <c r="BA48" s="739"/>
      <c r="BB48" s="739"/>
      <c r="BC48" s="739"/>
      <c r="BD48" s="739"/>
      <c r="BE48" s="701"/>
      <c r="BF48" s="701"/>
      <c r="BG48" s="701"/>
      <c r="BH48" s="701"/>
      <c r="BI48" s="702"/>
      <c r="BJ48" s="56"/>
      <c r="BK48" s="56"/>
      <c r="BL48" s="56"/>
      <c r="BM48" s="56"/>
      <c r="BN48" s="56"/>
      <c r="BO48" s="55"/>
      <c r="BP48" s="55"/>
      <c r="BQ48" s="52">
        <v>42</v>
      </c>
      <c r="BR48" s="72"/>
      <c r="BS48" s="691"/>
      <c r="BT48" s="692"/>
      <c r="BU48" s="692"/>
      <c r="BV48" s="692"/>
      <c r="BW48" s="692"/>
      <c r="BX48" s="692"/>
      <c r="BY48" s="692"/>
      <c r="BZ48" s="692"/>
      <c r="CA48" s="692"/>
      <c r="CB48" s="692"/>
      <c r="CC48" s="692"/>
      <c r="CD48" s="692"/>
      <c r="CE48" s="692"/>
      <c r="CF48" s="692"/>
      <c r="CG48" s="693"/>
      <c r="CH48" s="703"/>
      <c r="CI48" s="698"/>
      <c r="CJ48" s="698"/>
      <c r="CK48" s="698"/>
      <c r="CL48" s="704"/>
      <c r="CM48" s="703"/>
      <c r="CN48" s="698"/>
      <c r="CO48" s="698"/>
      <c r="CP48" s="698"/>
      <c r="CQ48" s="704"/>
      <c r="CR48" s="703"/>
      <c r="CS48" s="698"/>
      <c r="CT48" s="698"/>
      <c r="CU48" s="698"/>
      <c r="CV48" s="704"/>
      <c r="CW48" s="703"/>
      <c r="CX48" s="698"/>
      <c r="CY48" s="698"/>
      <c r="CZ48" s="698"/>
      <c r="DA48" s="704"/>
      <c r="DB48" s="703"/>
      <c r="DC48" s="698"/>
      <c r="DD48" s="698"/>
      <c r="DE48" s="698"/>
      <c r="DF48" s="704"/>
      <c r="DG48" s="703"/>
      <c r="DH48" s="698"/>
      <c r="DI48" s="698"/>
      <c r="DJ48" s="698"/>
      <c r="DK48" s="704"/>
      <c r="DL48" s="703"/>
      <c r="DM48" s="698"/>
      <c r="DN48" s="698"/>
      <c r="DO48" s="698"/>
      <c r="DP48" s="704"/>
      <c r="DQ48" s="703"/>
      <c r="DR48" s="698"/>
      <c r="DS48" s="698"/>
      <c r="DT48" s="698"/>
      <c r="DU48" s="704"/>
      <c r="DV48" s="691"/>
      <c r="DW48" s="692"/>
      <c r="DX48" s="692"/>
      <c r="DY48" s="692"/>
      <c r="DZ48" s="705"/>
      <c r="EA48" s="48"/>
    </row>
    <row r="49" spans="1:131" ht="26.25" customHeight="1" x14ac:dyDescent="0.2">
      <c r="A49" s="52">
        <v>22</v>
      </c>
      <c r="B49" s="691"/>
      <c r="C49" s="692"/>
      <c r="D49" s="692"/>
      <c r="E49" s="692"/>
      <c r="F49" s="692"/>
      <c r="G49" s="692"/>
      <c r="H49" s="692"/>
      <c r="I49" s="692"/>
      <c r="J49" s="692"/>
      <c r="K49" s="692"/>
      <c r="L49" s="692"/>
      <c r="M49" s="692"/>
      <c r="N49" s="692"/>
      <c r="O49" s="692"/>
      <c r="P49" s="693"/>
      <c r="Q49" s="694"/>
      <c r="R49" s="695"/>
      <c r="S49" s="695"/>
      <c r="T49" s="695"/>
      <c r="U49" s="695"/>
      <c r="V49" s="695"/>
      <c r="W49" s="695"/>
      <c r="X49" s="695"/>
      <c r="Y49" s="695"/>
      <c r="Z49" s="695"/>
      <c r="AA49" s="695"/>
      <c r="AB49" s="695"/>
      <c r="AC49" s="695"/>
      <c r="AD49" s="695"/>
      <c r="AE49" s="696"/>
      <c r="AF49" s="697"/>
      <c r="AG49" s="698"/>
      <c r="AH49" s="698"/>
      <c r="AI49" s="698"/>
      <c r="AJ49" s="699"/>
      <c r="AK49" s="700"/>
      <c r="AL49" s="695"/>
      <c r="AM49" s="695"/>
      <c r="AN49" s="695"/>
      <c r="AO49" s="695"/>
      <c r="AP49" s="695"/>
      <c r="AQ49" s="695"/>
      <c r="AR49" s="695"/>
      <c r="AS49" s="695"/>
      <c r="AT49" s="695"/>
      <c r="AU49" s="695"/>
      <c r="AV49" s="695"/>
      <c r="AW49" s="695"/>
      <c r="AX49" s="695"/>
      <c r="AY49" s="695"/>
      <c r="AZ49" s="739"/>
      <c r="BA49" s="739"/>
      <c r="BB49" s="739"/>
      <c r="BC49" s="739"/>
      <c r="BD49" s="739"/>
      <c r="BE49" s="701"/>
      <c r="BF49" s="701"/>
      <c r="BG49" s="701"/>
      <c r="BH49" s="701"/>
      <c r="BI49" s="702"/>
      <c r="BJ49" s="56"/>
      <c r="BK49" s="56"/>
      <c r="BL49" s="56"/>
      <c r="BM49" s="56"/>
      <c r="BN49" s="56"/>
      <c r="BO49" s="55"/>
      <c r="BP49" s="55"/>
      <c r="BQ49" s="52">
        <v>43</v>
      </c>
      <c r="BR49" s="72"/>
      <c r="BS49" s="691"/>
      <c r="BT49" s="692"/>
      <c r="BU49" s="692"/>
      <c r="BV49" s="692"/>
      <c r="BW49" s="692"/>
      <c r="BX49" s="692"/>
      <c r="BY49" s="692"/>
      <c r="BZ49" s="692"/>
      <c r="CA49" s="692"/>
      <c r="CB49" s="692"/>
      <c r="CC49" s="692"/>
      <c r="CD49" s="692"/>
      <c r="CE49" s="692"/>
      <c r="CF49" s="692"/>
      <c r="CG49" s="693"/>
      <c r="CH49" s="703"/>
      <c r="CI49" s="698"/>
      <c r="CJ49" s="698"/>
      <c r="CK49" s="698"/>
      <c r="CL49" s="704"/>
      <c r="CM49" s="703"/>
      <c r="CN49" s="698"/>
      <c r="CO49" s="698"/>
      <c r="CP49" s="698"/>
      <c r="CQ49" s="704"/>
      <c r="CR49" s="703"/>
      <c r="CS49" s="698"/>
      <c r="CT49" s="698"/>
      <c r="CU49" s="698"/>
      <c r="CV49" s="704"/>
      <c r="CW49" s="703"/>
      <c r="CX49" s="698"/>
      <c r="CY49" s="698"/>
      <c r="CZ49" s="698"/>
      <c r="DA49" s="704"/>
      <c r="DB49" s="703"/>
      <c r="DC49" s="698"/>
      <c r="DD49" s="698"/>
      <c r="DE49" s="698"/>
      <c r="DF49" s="704"/>
      <c r="DG49" s="703"/>
      <c r="DH49" s="698"/>
      <c r="DI49" s="698"/>
      <c r="DJ49" s="698"/>
      <c r="DK49" s="704"/>
      <c r="DL49" s="703"/>
      <c r="DM49" s="698"/>
      <c r="DN49" s="698"/>
      <c r="DO49" s="698"/>
      <c r="DP49" s="704"/>
      <c r="DQ49" s="703"/>
      <c r="DR49" s="698"/>
      <c r="DS49" s="698"/>
      <c r="DT49" s="698"/>
      <c r="DU49" s="704"/>
      <c r="DV49" s="691"/>
      <c r="DW49" s="692"/>
      <c r="DX49" s="692"/>
      <c r="DY49" s="692"/>
      <c r="DZ49" s="705"/>
      <c r="EA49" s="48"/>
    </row>
    <row r="50" spans="1:131" ht="26.25" customHeight="1" x14ac:dyDescent="0.2">
      <c r="A50" s="52">
        <v>23</v>
      </c>
      <c r="B50" s="691"/>
      <c r="C50" s="692"/>
      <c r="D50" s="692"/>
      <c r="E50" s="692"/>
      <c r="F50" s="692"/>
      <c r="G50" s="692"/>
      <c r="H50" s="692"/>
      <c r="I50" s="692"/>
      <c r="J50" s="692"/>
      <c r="K50" s="692"/>
      <c r="L50" s="692"/>
      <c r="M50" s="692"/>
      <c r="N50" s="692"/>
      <c r="O50" s="692"/>
      <c r="P50" s="693"/>
      <c r="Q50" s="740"/>
      <c r="R50" s="741"/>
      <c r="S50" s="741"/>
      <c r="T50" s="741"/>
      <c r="U50" s="741"/>
      <c r="V50" s="741"/>
      <c r="W50" s="741"/>
      <c r="X50" s="741"/>
      <c r="Y50" s="741"/>
      <c r="Z50" s="741"/>
      <c r="AA50" s="741"/>
      <c r="AB50" s="741"/>
      <c r="AC50" s="741"/>
      <c r="AD50" s="741"/>
      <c r="AE50" s="742"/>
      <c r="AF50" s="697"/>
      <c r="AG50" s="698"/>
      <c r="AH50" s="698"/>
      <c r="AI50" s="698"/>
      <c r="AJ50" s="699"/>
      <c r="AK50" s="743"/>
      <c r="AL50" s="741"/>
      <c r="AM50" s="741"/>
      <c r="AN50" s="741"/>
      <c r="AO50" s="741"/>
      <c r="AP50" s="741"/>
      <c r="AQ50" s="741"/>
      <c r="AR50" s="741"/>
      <c r="AS50" s="741"/>
      <c r="AT50" s="741"/>
      <c r="AU50" s="741"/>
      <c r="AV50" s="741"/>
      <c r="AW50" s="741"/>
      <c r="AX50" s="741"/>
      <c r="AY50" s="741"/>
      <c r="AZ50" s="744"/>
      <c r="BA50" s="744"/>
      <c r="BB50" s="744"/>
      <c r="BC50" s="744"/>
      <c r="BD50" s="744"/>
      <c r="BE50" s="701"/>
      <c r="BF50" s="701"/>
      <c r="BG50" s="701"/>
      <c r="BH50" s="701"/>
      <c r="BI50" s="702"/>
      <c r="BJ50" s="56"/>
      <c r="BK50" s="56"/>
      <c r="BL50" s="56"/>
      <c r="BM50" s="56"/>
      <c r="BN50" s="56"/>
      <c r="BO50" s="55"/>
      <c r="BP50" s="55"/>
      <c r="BQ50" s="52">
        <v>44</v>
      </c>
      <c r="BR50" s="72"/>
      <c r="BS50" s="691"/>
      <c r="BT50" s="692"/>
      <c r="BU50" s="692"/>
      <c r="BV50" s="692"/>
      <c r="BW50" s="692"/>
      <c r="BX50" s="692"/>
      <c r="BY50" s="692"/>
      <c r="BZ50" s="692"/>
      <c r="CA50" s="692"/>
      <c r="CB50" s="692"/>
      <c r="CC50" s="692"/>
      <c r="CD50" s="692"/>
      <c r="CE50" s="692"/>
      <c r="CF50" s="692"/>
      <c r="CG50" s="693"/>
      <c r="CH50" s="703"/>
      <c r="CI50" s="698"/>
      <c r="CJ50" s="698"/>
      <c r="CK50" s="698"/>
      <c r="CL50" s="704"/>
      <c r="CM50" s="703"/>
      <c r="CN50" s="698"/>
      <c r="CO50" s="698"/>
      <c r="CP50" s="698"/>
      <c r="CQ50" s="704"/>
      <c r="CR50" s="703"/>
      <c r="CS50" s="698"/>
      <c r="CT50" s="698"/>
      <c r="CU50" s="698"/>
      <c r="CV50" s="704"/>
      <c r="CW50" s="703"/>
      <c r="CX50" s="698"/>
      <c r="CY50" s="698"/>
      <c r="CZ50" s="698"/>
      <c r="DA50" s="704"/>
      <c r="DB50" s="703"/>
      <c r="DC50" s="698"/>
      <c r="DD50" s="698"/>
      <c r="DE50" s="698"/>
      <c r="DF50" s="704"/>
      <c r="DG50" s="703"/>
      <c r="DH50" s="698"/>
      <c r="DI50" s="698"/>
      <c r="DJ50" s="698"/>
      <c r="DK50" s="704"/>
      <c r="DL50" s="703"/>
      <c r="DM50" s="698"/>
      <c r="DN50" s="698"/>
      <c r="DO50" s="698"/>
      <c r="DP50" s="704"/>
      <c r="DQ50" s="703"/>
      <c r="DR50" s="698"/>
      <c r="DS50" s="698"/>
      <c r="DT50" s="698"/>
      <c r="DU50" s="704"/>
      <c r="DV50" s="691"/>
      <c r="DW50" s="692"/>
      <c r="DX50" s="692"/>
      <c r="DY50" s="692"/>
      <c r="DZ50" s="705"/>
      <c r="EA50" s="48"/>
    </row>
    <row r="51" spans="1:131" ht="26.25" customHeight="1" x14ac:dyDescent="0.2">
      <c r="A51" s="52">
        <v>24</v>
      </c>
      <c r="B51" s="691"/>
      <c r="C51" s="692"/>
      <c r="D51" s="692"/>
      <c r="E51" s="692"/>
      <c r="F51" s="692"/>
      <c r="G51" s="692"/>
      <c r="H51" s="692"/>
      <c r="I51" s="692"/>
      <c r="J51" s="692"/>
      <c r="K51" s="692"/>
      <c r="L51" s="692"/>
      <c r="M51" s="692"/>
      <c r="N51" s="692"/>
      <c r="O51" s="692"/>
      <c r="P51" s="693"/>
      <c r="Q51" s="740"/>
      <c r="R51" s="741"/>
      <c r="S51" s="741"/>
      <c r="T51" s="741"/>
      <c r="U51" s="741"/>
      <c r="V51" s="741"/>
      <c r="W51" s="741"/>
      <c r="X51" s="741"/>
      <c r="Y51" s="741"/>
      <c r="Z51" s="741"/>
      <c r="AA51" s="741"/>
      <c r="AB51" s="741"/>
      <c r="AC51" s="741"/>
      <c r="AD51" s="741"/>
      <c r="AE51" s="742"/>
      <c r="AF51" s="697"/>
      <c r="AG51" s="698"/>
      <c r="AH51" s="698"/>
      <c r="AI51" s="698"/>
      <c r="AJ51" s="699"/>
      <c r="AK51" s="743"/>
      <c r="AL51" s="741"/>
      <c r="AM51" s="741"/>
      <c r="AN51" s="741"/>
      <c r="AO51" s="741"/>
      <c r="AP51" s="741"/>
      <c r="AQ51" s="741"/>
      <c r="AR51" s="741"/>
      <c r="AS51" s="741"/>
      <c r="AT51" s="741"/>
      <c r="AU51" s="741"/>
      <c r="AV51" s="741"/>
      <c r="AW51" s="741"/>
      <c r="AX51" s="741"/>
      <c r="AY51" s="741"/>
      <c r="AZ51" s="744"/>
      <c r="BA51" s="744"/>
      <c r="BB51" s="744"/>
      <c r="BC51" s="744"/>
      <c r="BD51" s="744"/>
      <c r="BE51" s="701"/>
      <c r="BF51" s="701"/>
      <c r="BG51" s="701"/>
      <c r="BH51" s="701"/>
      <c r="BI51" s="702"/>
      <c r="BJ51" s="56"/>
      <c r="BK51" s="56"/>
      <c r="BL51" s="56"/>
      <c r="BM51" s="56"/>
      <c r="BN51" s="56"/>
      <c r="BO51" s="55"/>
      <c r="BP51" s="55"/>
      <c r="BQ51" s="52">
        <v>45</v>
      </c>
      <c r="BR51" s="72"/>
      <c r="BS51" s="691"/>
      <c r="BT51" s="692"/>
      <c r="BU51" s="692"/>
      <c r="BV51" s="692"/>
      <c r="BW51" s="692"/>
      <c r="BX51" s="692"/>
      <c r="BY51" s="692"/>
      <c r="BZ51" s="692"/>
      <c r="CA51" s="692"/>
      <c r="CB51" s="692"/>
      <c r="CC51" s="692"/>
      <c r="CD51" s="692"/>
      <c r="CE51" s="692"/>
      <c r="CF51" s="692"/>
      <c r="CG51" s="693"/>
      <c r="CH51" s="703"/>
      <c r="CI51" s="698"/>
      <c r="CJ51" s="698"/>
      <c r="CK51" s="698"/>
      <c r="CL51" s="704"/>
      <c r="CM51" s="703"/>
      <c r="CN51" s="698"/>
      <c r="CO51" s="698"/>
      <c r="CP51" s="698"/>
      <c r="CQ51" s="704"/>
      <c r="CR51" s="703"/>
      <c r="CS51" s="698"/>
      <c r="CT51" s="698"/>
      <c r="CU51" s="698"/>
      <c r="CV51" s="704"/>
      <c r="CW51" s="703"/>
      <c r="CX51" s="698"/>
      <c r="CY51" s="698"/>
      <c r="CZ51" s="698"/>
      <c r="DA51" s="704"/>
      <c r="DB51" s="703"/>
      <c r="DC51" s="698"/>
      <c r="DD51" s="698"/>
      <c r="DE51" s="698"/>
      <c r="DF51" s="704"/>
      <c r="DG51" s="703"/>
      <c r="DH51" s="698"/>
      <c r="DI51" s="698"/>
      <c r="DJ51" s="698"/>
      <c r="DK51" s="704"/>
      <c r="DL51" s="703"/>
      <c r="DM51" s="698"/>
      <c r="DN51" s="698"/>
      <c r="DO51" s="698"/>
      <c r="DP51" s="704"/>
      <c r="DQ51" s="703"/>
      <c r="DR51" s="698"/>
      <c r="DS51" s="698"/>
      <c r="DT51" s="698"/>
      <c r="DU51" s="704"/>
      <c r="DV51" s="691"/>
      <c r="DW51" s="692"/>
      <c r="DX51" s="692"/>
      <c r="DY51" s="692"/>
      <c r="DZ51" s="705"/>
      <c r="EA51" s="48"/>
    </row>
    <row r="52" spans="1:131" ht="26.25" customHeight="1" x14ac:dyDescent="0.2">
      <c r="A52" s="52">
        <v>25</v>
      </c>
      <c r="B52" s="691"/>
      <c r="C52" s="692"/>
      <c r="D52" s="692"/>
      <c r="E52" s="692"/>
      <c r="F52" s="692"/>
      <c r="G52" s="692"/>
      <c r="H52" s="692"/>
      <c r="I52" s="692"/>
      <c r="J52" s="692"/>
      <c r="K52" s="692"/>
      <c r="L52" s="692"/>
      <c r="M52" s="692"/>
      <c r="N52" s="692"/>
      <c r="O52" s="692"/>
      <c r="P52" s="693"/>
      <c r="Q52" s="740"/>
      <c r="R52" s="741"/>
      <c r="S52" s="741"/>
      <c r="T52" s="741"/>
      <c r="U52" s="741"/>
      <c r="V52" s="741"/>
      <c r="W52" s="741"/>
      <c r="X52" s="741"/>
      <c r="Y52" s="741"/>
      <c r="Z52" s="741"/>
      <c r="AA52" s="741"/>
      <c r="AB52" s="741"/>
      <c r="AC52" s="741"/>
      <c r="AD52" s="741"/>
      <c r="AE52" s="742"/>
      <c r="AF52" s="697"/>
      <c r="AG52" s="698"/>
      <c r="AH52" s="698"/>
      <c r="AI52" s="698"/>
      <c r="AJ52" s="699"/>
      <c r="AK52" s="743"/>
      <c r="AL52" s="741"/>
      <c r="AM52" s="741"/>
      <c r="AN52" s="741"/>
      <c r="AO52" s="741"/>
      <c r="AP52" s="741"/>
      <c r="AQ52" s="741"/>
      <c r="AR52" s="741"/>
      <c r="AS52" s="741"/>
      <c r="AT52" s="741"/>
      <c r="AU52" s="741"/>
      <c r="AV52" s="741"/>
      <c r="AW52" s="741"/>
      <c r="AX52" s="741"/>
      <c r="AY52" s="741"/>
      <c r="AZ52" s="744"/>
      <c r="BA52" s="744"/>
      <c r="BB52" s="744"/>
      <c r="BC52" s="744"/>
      <c r="BD52" s="744"/>
      <c r="BE52" s="701"/>
      <c r="BF52" s="701"/>
      <c r="BG52" s="701"/>
      <c r="BH52" s="701"/>
      <c r="BI52" s="702"/>
      <c r="BJ52" s="56"/>
      <c r="BK52" s="56"/>
      <c r="BL52" s="56"/>
      <c r="BM52" s="56"/>
      <c r="BN52" s="56"/>
      <c r="BO52" s="55"/>
      <c r="BP52" s="55"/>
      <c r="BQ52" s="52">
        <v>46</v>
      </c>
      <c r="BR52" s="72"/>
      <c r="BS52" s="691"/>
      <c r="BT52" s="692"/>
      <c r="BU52" s="692"/>
      <c r="BV52" s="692"/>
      <c r="BW52" s="692"/>
      <c r="BX52" s="692"/>
      <c r="BY52" s="692"/>
      <c r="BZ52" s="692"/>
      <c r="CA52" s="692"/>
      <c r="CB52" s="692"/>
      <c r="CC52" s="692"/>
      <c r="CD52" s="692"/>
      <c r="CE52" s="692"/>
      <c r="CF52" s="692"/>
      <c r="CG52" s="693"/>
      <c r="CH52" s="703"/>
      <c r="CI52" s="698"/>
      <c r="CJ52" s="698"/>
      <c r="CK52" s="698"/>
      <c r="CL52" s="704"/>
      <c r="CM52" s="703"/>
      <c r="CN52" s="698"/>
      <c r="CO52" s="698"/>
      <c r="CP52" s="698"/>
      <c r="CQ52" s="704"/>
      <c r="CR52" s="703"/>
      <c r="CS52" s="698"/>
      <c r="CT52" s="698"/>
      <c r="CU52" s="698"/>
      <c r="CV52" s="704"/>
      <c r="CW52" s="703"/>
      <c r="CX52" s="698"/>
      <c r="CY52" s="698"/>
      <c r="CZ52" s="698"/>
      <c r="DA52" s="704"/>
      <c r="DB52" s="703"/>
      <c r="DC52" s="698"/>
      <c r="DD52" s="698"/>
      <c r="DE52" s="698"/>
      <c r="DF52" s="704"/>
      <c r="DG52" s="703"/>
      <c r="DH52" s="698"/>
      <c r="DI52" s="698"/>
      <c r="DJ52" s="698"/>
      <c r="DK52" s="704"/>
      <c r="DL52" s="703"/>
      <c r="DM52" s="698"/>
      <c r="DN52" s="698"/>
      <c r="DO52" s="698"/>
      <c r="DP52" s="704"/>
      <c r="DQ52" s="703"/>
      <c r="DR52" s="698"/>
      <c r="DS52" s="698"/>
      <c r="DT52" s="698"/>
      <c r="DU52" s="704"/>
      <c r="DV52" s="691"/>
      <c r="DW52" s="692"/>
      <c r="DX52" s="692"/>
      <c r="DY52" s="692"/>
      <c r="DZ52" s="705"/>
      <c r="EA52" s="48"/>
    </row>
    <row r="53" spans="1:131" ht="26.25" customHeight="1" x14ac:dyDescent="0.2">
      <c r="A53" s="52">
        <v>26</v>
      </c>
      <c r="B53" s="691"/>
      <c r="C53" s="692"/>
      <c r="D53" s="692"/>
      <c r="E53" s="692"/>
      <c r="F53" s="692"/>
      <c r="G53" s="692"/>
      <c r="H53" s="692"/>
      <c r="I53" s="692"/>
      <c r="J53" s="692"/>
      <c r="K53" s="692"/>
      <c r="L53" s="692"/>
      <c r="M53" s="692"/>
      <c r="N53" s="692"/>
      <c r="O53" s="692"/>
      <c r="P53" s="693"/>
      <c r="Q53" s="740"/>
      <c r="R53" s="741"/>
      <c r="S53" s="741"/>
      <c r="T53" s="741"/>
      <c r="U53" s="741"/>
      <c r="V53" s="741"/>
      <c r="W53" s="741"/>
      <c r="X53" s="741"/>
      <c r="Y53" s="741"/>
      <c r="Z53" s="741"/>
      <c r="AA53" s="741"/>
      <c r="AB53" s="741"/>
      <c r="AC53" s="741"/>
      <c r="AD53" s="741"/>
      <c r="AE53" s="742"/>
      <c r="AF53" s="697"/>
      <c r="AG53" s="698"/>
      <c r="AH53" s="698"/>
      <c r="AI53" s="698"/>
      <c r="AJ53" s="699"/>
      <c r="AK53" s="743"/>
      <c r="AL53" s="741"/>
      <c r="AM53" s="741"/>
      <c r="AN53" s="741"/>
      <c r="AO53" s="741"/>
      <c r="AP53" s="741"/>
      <c r="AQ53" s="741"/>
      <c r="AR53" s="741"/>
      <c r="AS53" s="741"/>
      <c r="AT53" s="741"/>
      <c r="AU53" s="741"/>
      <c r="AV53" s="741"/>
      <c r="AW53" s="741"/>
      <c r="AX53" s="741"/>
      <c r="AY53" s="741"/>
      <c r="AZ53" s="744"/>
      <c r="BA53" s="744"/>
      <c r="BB53" s="744"/>
      <c r="BC53" s="744"/>
      <c r="BD53" s="744"/>
      <c r="BE53" s="701"/>
      <c r="BF53" s="701"/>
      <c r="BG53" s="701"/>
      <c r="BH53" s="701"/>
      <c r="BI53" s="702"/>
      <c r="BJ53" s="56"/>
      <c r="BK53" s="56"/>
      <c r="BL53" s="56"/>
      <c r="BM53" s="56"/>
      <c r="BN53" s="56"/>
      <c r="BO53" s="55"/>
      <c r="BP53" s="55"/>
      <c r="BQ53" s="52">
        <v>47</v>
      </c>
      <c r="BR53" s="72"/>
      <c r="BS53" s="691"/>
      <c r="BT53" s="692"/>
      <c r="BU53" s="692"/>
      <c r="BV53" s="692"/>
      <c r="BW53" s="692"/>
      <c r="BX53" s="692"/>
      <c r="BY53" s="692"/>
      <c r="BZ53" s="692"/>
      <c r="CA53" s="692"/>
      <c r="CB53" s="692"/>
      <c r="CC53" s="692"/>
      <c r="CD53" s="692"/>
      <c r="CE53" s="692"/>
      <c r="CF53" s="692"/>
      <c r="CG53" s="693"/>
      <c r="CH53" s="703"/>
      <c r="CI53" s="698"/>
      <c r="CJ53" s="698"/>
      <c r="CK53" s="698"/>
      <c r="CL53" s="704"/>
      <c r="CM53" s="703"/>
      <c r="CN53" s="698"/>
      <c r="CO53" s="698"/>
      <c r="CP53" s="698"/>
      <c r="CQ53" s="704"/>
      <c r="CR53" s="703"/>
      <c r="CS53" s="698"/>
      <c r="CT53" s="698"/>
      <c r="CU53" s="698"/>
      <c r="CV53" s="704"/>
      <c r="CW53" s="703"/>
      <c r="CX53" s="698"/>
      <c r="CY53" s="698"/>
      <c r="CZ53" s="698"/>
      <c r="DA53" s="704"/>
      <c r="DB53" s="703"/>
      <c r="DC53" s="698"/>
      <c r="DD53" s="698"/>
      <c r="DE53" s="698"/>
      <c r="DF53" s="704"/>
      <c r="DG53" s="703"/>
      <c r="DH53" s="698"/>
      <c r="DI53" s="698"/>
      <c r="DJ53" s="698"/>
      <c r="DK53" s="704"/>
      <c r="DL53" s="703"/>
      <c r="DM53" s="698"/>
      <c r="DN53" s="698"/>
      <c r="DO53" s="698"/>
      <c r="DP53" s="704"/>
      <c r="DQ53" s="703"/>
      <c r="DR53" s="698"/>
      <c r="DS53" s="698"/>
      <c r="DT53" s="698"/>
      <c r="DU53" s="704"/>
      <c r="DV53" s="691"/>
      <c r="DW53" s="692"/>
      <c r="DX53" s="692"/>
      <c r="DY53" s="692"/>
      <c r="DZ53" s="705"/>
      <c r="EA53" s="48"/>
    </row>
    <row r="54" spans="1:131" ht="26.25" customHeight="1" x14ac:dyDescent="0.2">
      <c r="A54" s="52">
        <v>27</v>
      </c>
      <c r="B54" s="691"/>
      <c r="C54" s="692"/>
      <c r="D54" s="692"/>
      <c r="E54" s="692"/>
      <c r="F54" s="692"/>
      <c r="G54" s="692"/>
      <c r="H54" s="692"/>
      <c r="I54" s="692"/>
      <c r="J54" s="692"/>
      <c r="K54" s="692"/>
      <c r="L54" s="692"/>
      <c r="M54" s="692"/>
      <c r="N54" s="692"/>
      <c r="O54" s="692"/>
      <c r="P54" s="693"/>
      <c r="Q54" s="740"/>
      <c r="R54" s="741"/>
      <c r="S54" s="741"/>
      <c r="T54" s="741"/>
      <c r="U54" s="741"/>
      <c r="V54" s="741"/>
      <c r="W54" s="741"/>
      <c r="X54" s="741"/>
      <c r="Y54" s="741"/>
      <c r="Z54" s="741"/>
      <c r="AA54" s="741"/>
      <c r="AB54" s="741"/>
      <c r="AC54" s="741"/>
      <c r="AD54" s="741"/>
      <c r="AE54" s="742"/>
      <c r="AF54" s="697"/>
      <c r="AG54" s="698"/>
      <c r="AH54" s="698"/>
      <c r="AI54" s="698"/>
      <c r="AJ54" s="699"/>
      <c r="AK54" s="743"/>
      <c r="AL54" s="741"/>
      <c r="AM54" s="741"/>
      <c r="AN54" s="741"/>
      <c r="AO54" s="741"/>
      <c r="AP54" s="741"/>
      <c r="AQ54" s="741"/>
      <c r="AR54" s="741"/>
      <c r="AS54" s="741"/>
      <c r="AT54" s="741"/>
      <c r="AU54" s="741"/>
      <c r="AV54" s="741"/>
      <c r="AW54" s="741"/>
      <c r="AX54" s="741"/>
      <c r="AY54" s="741"/>
      <c r="AZ54" s="744"/>
      <c r="BA54" s="744"/>
      <c r="BB54" s="744"/>
      <c r="BC54" s="744"/>
      <c r="BD54" s="744"/>
      <c r="BE54" s="701"/>
      <c r="BF54" s="701"/>
      <c r="BG54" s="701"/>
      <c r="BH54" s="701"/>
      <c r="BI54" s="702"/>
      <c r="BJ54" s="56"/>
      <c r="BK54" s="56"/>
      <c r="BL54" s="56"/>
      <c r="BM54" s="56"/>
      <c r="BN54" s="56"/>
      <c r="BO54" s="55"/>
      <c r="BP54" s="55"/>
      <c r="BQ54" s="52">
        <v>48</v>
      </c>
      <c r="BR54" s="72"/>
      <c r="BS54" s="691"/>
      <c r="BT54" s="692"/>
      <c r="BU54" s="692"/>
      <c r="BV54" s="692"/>
      <c r="BW54" s="692"/>
      <c r="BX54" s="692"/>
      <c r="BY54" s="692"/>
      <c r="BZ54" s="692"/>
      <c r="CA54" s="692"/>
      <c r="CB54" s="692"/>
      <c r="CC54" s="692"/>
      <c r="CD54" s="692"/>
      <c r="CE54" s="692"/>
      <c r="CF54" s="692"/>
      <c r="CG54" s="693"/>
      <c r="CH54" s="703"/>
      <c r="CI54" s="698"/>
      <c r="CJ54" s="698"/>
      <c r="CK54" s="698"/>
      <c r="CL54" s="704"/>
      <c r="CM54" s="703"/>
      <c r="CN54" s="698"/>
      <c r="CO54" s="698"/>
      <c r="CP54" s="698"/>
      <c r="CQ54" s="704"/>
      <c r="CR54" s="703"/>
      <c r="CS54" s="698"/>
      <c r="CT54" s="698"/>
      <c r="CU54" s="698"/>
      <c r="CV54" s="704"/>
      <c r="CW54" s="703"/>
      <c r="CX54" s="698"/>
      <c r="CY54" s="698"/>
      <c r="CZ54" s="698"/>
      <c r="DA54" s="704"/>
      <c r="DB54" s="703"/>
      <c r="DC54" s="698"/>
      <c r="DD54" s="698"/>
      <c r="DE54" s="698"/>
      <c r="DF54" s="704"/>
      <c r="DG54" s="703"/>
      <c r="DH54" s="698"/>
      <c r="DI54" s="698"/>
      <c r="DJ54" s="698"/>
      <c r="DK54" s="704"/>
      <c r="DL54" s="703"/>
      <c r="DM54" s="698"/>
      <c r="DN54" s="698"/>
      <c r="DO54" s="698"/>
      <c r="DP54" s="704"/>
      <c r="DQ54" s="703"/>
      <c r="DR54" s="698"/>
      <c r="DS54" s="698"/>
      <c r="DT54" s="698"/>
      <c r="DU54" s="704"/>
      <c r="DV54" s="691"/>
      <c r="DW54" s="692"/>
      <c r="DX54" s="692"/>
      <c r="DY54" s="692"/>
      <c r="DZ54" s="705"/>
      <c r="EA54" s="48"/>
    </row>
    <row r="55" spans="1:131" ht="26.25" customHeight="1" x14ac:dyDescent="0.2">
      <c r="A55" s="52">
        <v>28</v>
      </c>
      <c r="B55" s="691"/>
      <c r="C55" s="692"/>
      <c r="D55" s="692"/>
      <c r="E55" s="692"/>
      <c r="F55" s="692"/>
      <c r="G55" s="692"/>
      <c r="H55" s="692"/>
      <c r="I55" s="692"/>
      <c r="J55" s="692"/>
      <c r="K55" s="692"/>
      <c r="L55" s="692"/>
      <c r="M55" s="692"/>
      <c r="N55" s="692"/>
      <c r="O55" s="692"/>
      <c r="P55" s="693"/>
      <c r="Q55" s="740"/>
      <c r="R55" s="741"/>
      <c r="S55" s="741"/>
      <c r="T55" s="741"/>
      <c r="U55" s="741"/>
      <c r="V55" s="741"/>
      <c r="W55" s="741"/>
      <c r="X55" s="741"/>
      <c r="Y55" s="741"/>
      <c r="Z55" s="741"/>
      <c r="AA55" s="741"/>
      <c r="AB55" s="741"/>
      <c r="AC55" s="741"/>
      <c r="AD55" s="741"/>
      <c r="AE55" s="742"/>
      <c r="AF55" s="697"/>
      <c r="AG55" s="698"/>
      <c r="AH55" s="698"/>
      <c r="AI55" s="698"/>
      <c r="AJ55" s="699"/>
      <c r="AK55" s="743"/>
      <c r="AL55" s="741"/>
      <c r="AM55" s="741"/>
      <c r="AN55" s="741"/>
      <c r="AO55" s="741"/>
      <c r="AP55" s="741"/>
      <c r="AQ55" s="741"/>
      <c r="AR55" s="741"/>
      <c r="AS55" s="741"/>
      <c r="AT55" s="741"/>
      <c r="AU55" s="741"/>
      <c r="AV55" s="741"/>
      <c r="AW55" s="741"/>
      <c r="AX55" s="741"/>
      <c r="AY55" s="741"/>
      <c r="AZ55" s="744"/>
      <c r="BA55" s="744"/>
      <c r="BB55" s="744"/>
      <c r="BC55" s="744"/>
      <c r="BD55" s="744"/>
      <c r="BE55" s="701"/>
      <c r="BF55" s="701"/>
      <c r="BG55" s="701"/>
      <c r="BH55" s="701"/>
      <c r="BI55" s="702"/>
      <c r="BJ55" s="56"/>
      <c r="BK55" s="56"/>
      <c r="BL55" s="56"/>
      <c r="BM55" s="56"/>
      <c r="BN55" s="56"/>
      <c r="BO55" s="55"/>
      <c r="BP55" s="55"/>
      <c r="BQ55" s="52">
        <v>49</v>
      </c>
      <c r="BR55" s="72"/>
      <c r="BS55" s="691"/>
      <c r="BT55" s="692"/>
      <c r="BU55" s="692"/>
      <c r="BV55" s="692"/>
      <c r="BW55" s="692"/>
      <c r="BX55" s="692"/>
      <c r="BY55" s="692"/>
      <c r="BZ55" s="692"/>
      <c r="CA55" s="692"/>
      <c r="CB55" s="692"/>
      <c r="CC55" s="692"/>
      <c r="CD55" s="692"/>
      <c r="CE55" s="692"/>
      <c r="CF55" s="692"/>
      <c r="CG55" s="693"/>
      <c r="CH55" s="703"/>
      <c r="CI55" s="698"/>
      <c r="CJ55" s="698"/>
      <c r="CK55" s="698"/>
      <c r="CL55" s="704"/>
      <c r="CM55" s="703"/>
      <c r="CN55" s="698"/>
      <c r="CO55" s="698"/>
      <c r="CP55" s="698"/>
      <c r="CQ55" s="704"/>
      <c r="CR55" s="703"/>
      <c r="CS55" s="698"/>
      <c r="CT55" s="698"/>
      <c r="CU55" s="698"/>
      <c r="CV55" s="704"/>
      <c r="CW55" s="703"/>
      <c r="CX55" s="698"/>
      <c r="CY55" s="698"/>
      <c r="CZ55" s="698"/>
      <c r="DA55" s="704"/>
      <c r="DB55" s="703"/>
      <c r="DC55" s="698"/>
      <c r="DD55" s="698"/>
      <c r="DE55" s="698"/>
      <c r="DF55" s="704"/>
      <c r="DG55" s="703"/>
      <c r="DH55" s="698"/>
      <c r="DI55" s="698"/>
      <c r="DJ55" s="698"/>
      <c r="DK55" s="704"/>
      <c r="DL55" s="703"/>
      <c r="DM55" s="698"/>
      <c r="DN55" s="698"/>
      <c r="DO55" s="698"/>
      <c r="DP55" s="704"/>
      <c r="DQ55" s="703"/>
      <c r="DR55" s="698"/>
      <c r="DS55" s="698"/>
      <c r="DT55" s="698"/>
      <c r="DU55" s="704"/>
      <c r="DV55" s="691"/>
      <c r="DW55" s="692"/>
      <c r="DX55" s="692"/>
      <c r="DY55" s="692"/>
      <c r="DZ55" s="705"/>
      <c r="EA55" s="48"/>
    </row>
    <row r="56" spans="1:131" ht="26.25" customHeight="1" x14ac:dyDescent="0.2">
      <c r="A56" s="52">
        <v>29</v>
      </c>
      <c r="B56" s="691"/>
      <c r="C56" s="692"/>
      <c r="D56" s="692"/>
      <c r="E56" s="692"/>
      <c r="F56" s="692"/>
      <c r="G56" s="692"/>
      <c r="H56" s="692"/>
      <c r="I56" s="692"/>
      <c r="J56" s="692"/>
      <c r="K56" s="692"/>
      <c r="L56" s="692"/>
      <c r="M56" s="692"/>
      <c r="N56" s="692"/>
      <c r="O56" s="692"/>
      <c r="P56" s="693"/>
      <c r="Q56" s="740"/>
      <c r="R56" s="741"/>
      <c r="S56" s="741"/>
      <c r="T56" s="741"/>
      <c r="U56" s="741"/>
      <c r="V56" s="741"/>
      <c r="W56" s="741"/>
      <c r="X56" s="741"/>
      <c r="Y56" s="741"/>
      <c r="Z56" s="741"/>
      <c r="AA56" s="741"/>
      <c r="AB56" s="741"/>
      <c r="AC56" s="741"/>
      <c r="AD56" s="741"/>
      <c r="AE56" s="742"/>
      <c r="AF56" s="697"/>
      <c r="AG56" s="698"/>
      <c r="AH56" s="698"/>
      <c r="AI56" s="698"/>
      <c r="AJ56" s="699"/>
      <c r="AK56" s="743"/>
      <c r="AL56" s="741"/>
      <c r="AM56" s="741"/>
      <c r="AN56" s="741"/>
      <c r="AO56" s="741"/>
      <c r="AP56" s="741"/>
      <c r="AQ56" s="741"/>
      <c r="AR56" s="741"/>
      <c r="AS56" s="741"/>
      <c r="AT56" s="741"/>
      <c r="AU56" s="741"/>
      <c r="AV56" s="741"/>
      <c r="AW56" s="741"/>
      <c r="AX56" s="741"/>
      <c r="AY56" s="741"/>
      <c r="AZ56" s="744"/>
      <c r="BA56" s="744"/>
      <c r="BB56" s="744"/>
      <c r="BC56" s="744"/>
      <c r="BD56" s="744"/>
      <c r="BE56" s="701"/>
      <c r="BF56" s="701"/>
      <c r="BG56" s="701"/>
      <c r="BH56" s="701"/>
      <c r="BI56" s="702"/>
      <c r="BJ56" s="56"/>
      <c r="BK56" s="56"/>
      <c r="BL56" s="56"/>
      <c r="BM56" s="56"/>
      <c r="BN56" s="56"/>
      <c r="BO56" s="55"/>
      <c r="BP56" s="55"/>
      <c r="BQ56" s="52">
        <v>50</v>
      </c>
      <c r="BR56" s="72"/>
      <c r="BS56" s="691"/>
      <c r="BT56" s="692"/>
      <c r="BU56" s="692"/>
      <c r="BV56" s="692"/>
      <c r="BW56" s="692"/>
      <c r="BX56" s="692"/>
      <c r="BY56" s="692"/>
      <c r="BZ56" s="692"/>
      <c r="CA56" s="692"/>
      <c r="CB56" s="692"/>
      <c r="CC56" s="692"/>
      <c r="CD56" s="692"/>
      <c r="CE56" s="692"/>
      <c r="CF56" s="692"/>
      <c r="CG56" s="693"/>
      <c r="CH56" s="703"/>
      <c r="CI56" s="698"/>
      <c r="CJ56" s="698"/>
      <c r="CK56" s="698"/>
      <c r="CL56" s="704"/>
      <c r="CM56" s="703"/>
      <c r="CN56" s="698"/>
      <c r="CO56" s="698"/>
      <c r="CP56" s="698"/>
      <c r="CQ56" s="704"/>
      <c r="CR56" s="703"/>
      <c r="CS56" s="698"/>
      <c r="CT56" s="698"/>
      <c r="CU56" s="698"/>
      <c r="CV56" s="704"/>
      <c r="CW56" s="703"/>
      <c r="CX56" s="698"/>
      <c r="CY56" s="698"/>
      <c r="CZ56" s="698"/>
      <c r="DA56" s="704"/>
      <c r="DB56" s="703"/>
      <c r="DC56" s="698"/>
      <c r="DD56" s="698"/>
      <c r="DE56" s="698"/>
      <c r="DF56" s="704"/>
      <c r="DG56" s="703"/>
      <c r="DH56" s="698"/>
      <c r="DI56" s="698"/>
      <c r="DJ56" s="698"/>
      <c r="DK56" s="704"/>
      <c r="DL56" s="703"/>
      <c r="DM56" s="698"/>
      <c r="DN56" s="698"/>
      <c r="DO56" s="698"/>
      <c r="DP56" s="704"/>
      <c r="DQ56" s="703"/>
      <c r="DR56" s="698"/>
      <c r="DS56" s="698"/>
      <c r="DT56" s="698"/>
      <c r="DU56" s="704"/>
      <c r="DV56" s="691"/>
      <c r="DW56" s="692"/>
      <c r="DX56" s="692"/>
      <c r="DY56" s="692"/>
      <c r="DZ56" s="705"/>
      <c r="EA56" s="48"/>
    </row>
    <row r="57" spans="1:131" ht="26.25" customHeight="1" x14ac:dyDescent="0.2">
      <c r="A57" s="52">
        <v>30</v>
      </c>
      <c r="B57" s="691"/>
      <c r="C57" s="692"/>
      <c r="D57" s="692"/>
      <c r="E57" s="692"/>
      <c r="F57" s="692"/>
      <c r="G57" s="692"/>
      <c r="H57" s="692"/>
      <c r="I57" s="692"/>
      <c r="J57" s="692"/>
      <c r="K57" s="692"/>
      <c r="L57" s="692"/>
      <c r="M57" s="692"/>
      <c r="N57" s="692"/>
      <c r="O57" s="692"/>
      <c r="P57" s="693"/>
      <c r="Q57" s="740"/>
      <c r="R57" s="741"/>
      <c r="S57" s="741"/>
      <c r="T57" s="741"/>
      <c r="U57" s="741"/>
      <c r="V57" s="741"/>
      <c r="W57" s="741"/>
      <c r="X57" s="741"/>
      <c r="Y57" s="741"/>
      <c r="Z57" s="741"/>
      <c r="AA57" s="741"/>
      <c r="AB57" s="741"/>
      <c r="AC57" s="741"/>
      <c r="AD57" s="741"/>
      <c r="AE57" s="742"/>
      <c r="AF57" s="697"/>
      <c r="AG57" s="698"/>
      <c r="AH57" s="698"/>
      <c r="AI57" s="698"/>
      <c r="AJ57" s="699"/>
      <c r="AK57" s="743"/>
      <c r="AL57" s="741"/>
      <c r="AM57" s="741"/>
      <c r="AN57" s="741"/>
      <c r="AO57" s="741"/>
      <c r="AP57" s="741"/>
      <c r="AQ57" s="741"/>
      <c r="AR57" s="741"/>
      <c r="AS57" s="741"/>
      <c r="AT57" s="741"/>
      <c r="AU57" s="741"/>
      <c r="AV57" s="741"/>
      <c r="AW57" s="741"/>
      <c r="AX57" s="741"/>
      <c r="AY57" s="741"/>
      <c r="AZ57" s="744"/>
      <c r="BA57" s="744"/>
      <c r="BB57" s="744"/>
      <c r="BC57" s="744"/>
      <c r="BD57" s="744"/>
      <c r="BE57" s="701"/>
      <c r="BF57" s="701"/>
      <c r="BG57" s="701"/>
      <c r="BH57" s="701"/>
      <c r="BI57" s="702"/>
      <c r="BJ57" s="56"/>
      <c r="BK57" s="56"/>
      <c r="BL57" s="56"/>
      <c r="BM57" s="56"/>
      <c r="BN57" s="56"/>
      <c r="BO57" s="55"/>
      <c r="BP57" s="55"/>
      <c r="BQ57" s="52">
        <v>51</v>
      </c>
      <c r="BR57" s="72"/>
      <c r="BS57" s="691"/>
      <c r="BT57" s="692"/>
      <c r="BU57" s="692"/>
      <c r="BV57" s="692"/>
      <c r="BW57" s="692"/>
      <c r="BX57" s="692"/>
      <c r="BY57" s="692"/>
      <c r="BZ57" s="692"/>
      <c r="CA57" s="692"/>
      <c r="CB57" s="692"/>
      <c r="CC57" s="692"/>
      <c r="CD57" s="692"/>
      <c r="CE57" s="692"/>
      <c r="CF57" s="692"/>
      <c r="CG57" s="693"/>
      <c r="CH57" s="703"/>
      <c r="CI57" s="698"/>
      <c r="CJ57" s="698"/>
      <c r="CK57" s="698"/>
      <c r="CL57" s="704"/>
      <c r="CM57" s="703"/>
      <c r="CN57" s="698"/>
      <c r="CO57" s="698"/>
      <c r="CP57" s="698"/>
      <c r="CQ57" s="704"/>
      <c r="CR57" s="703"/>
      <c r="CS57" s="698"/>
      <c r="CT57" s="698"/>
      <c r="CU57" s="698"/>
      <c r="CV57" s="704"/>
      <c r="CW57" s="703"/>
      <c r="CX57" s="698"/>
      <c r="CY57" s="698"/>
      <c r="CZ57" s="698"/>
      <c r="DA57" s="704"/>
      <c r="DB57" s="703"/>
      <c r="DC57" s="698"/>
      <c r="DD57" s="698"/>
      <c r="DE57" s="698"/>
      <c r="DF57" s="704"/>
      <c r="DG57" s="703"/>
      <c r="DH57" s="698"/>
      <c r="DI57" s="698"/>
      <c r="DJ57" s="698"/>
      <c r="DK57" s="704"/>
      <c r="DL57" s="703"/>
      <c r="DM57" s="698"/>
      <c r="DN57" s="698"/>
      <c r="DO57" s="698"/>
      <c r="DP57" s="704"/>
      <c r="DQ57" s="703"/>
      <c r="DR57" s="698"/>
      <c r="DS57" s="698"/>
      <c r="DT57" s="698"/>
      <c r="DU57" s="704"/>
      <c r="DV57" s="691"/>
      <c r="DW57" s="692"/>
      <c r="DX57" s="692"/>
      <c r="DY57" s="692"/>
      <c r="DZ57" s="705"/>
      <c r="EA57" s="48"/>
    </row>
    <row r="58" spans="1:131" ht="26.25" customHeight="1" x14ac:dyDescent="0.2">
      <c r="A58" s="52">
        <v>31</v>
      </c>
      <c r="B58" s="691"/>
      <c r="C58" s="692"/>
      <c r="D58" s="692"/>
      <c r="E58" s="692"/>
      <c r="F58" s="692"/>
      <c r="G58" s="692"/>
      <c r="H58" s="692"/>
      <c r="I58" s="692"/>
      <c r="J58" s="692"/>
      <c r="K58" s="692"/>
      <c r="L58" s="692"/>
      <c r="M58" s="692"/>
      <c r="N58" s="692"/>
      <c r="O58" s="692"/>
      <c r="P58" s="693"/>
      <c r="Q58" s="740"/>
      <c r="R58" s="741"/>
      <c r="S58" s="741"/>
      <c r="T58" s="741"/>
      <c r="U58" s="741"/>
      <c r="V58" s="741"/>
      <c r="W58" s="741"/>
      <c r="X58" s="741"/>
      <c r="Y58" s="741"/>
      <c r="Z58" s="741"/>
      <c r="AA58" s="741"/>
      <c r="AB58" s="741"/>
      <c r="AC58" s="741"/>
      <c r="AD58" s="741"/>
      <c r="AE58" s="742"/>
      <c r="AF58" s="697"/>
      <c r="AG58" s="698"/>
      <c r="AH58" s="698"/>
      <c r="AI58" s="698"/>
      <c r="AJ58" s="699"/>
      <c r="AK58" s="743"/>
      <c r="AL58" s="741"/>
      <c r="AM58" s="741"/>
      <c r="AN58" s="741"/>
      <c r="AO58" s="741"/>
      <c r="AP58" s="741"/>
      <c r="AQ58" s="741"/>
      <c r="AR58" s="741"/>
      <c r="AS58" s="741"/>
      <c r="AT58" s="741"/>
      <c r="AU58" s="741"/>
      <c r="AV58" s="741"/>
      <c r="AW58" s="741"/>
      <c r="AX58" s="741"/>
      <c r="AY58" s="741"/>
      <c r="AZ58" s="744"/>
      <c r="BA58" s="744"/>
      <c r="BB58" s="744"/>
      <c r="BC58" s="744"/>
      <c r="BD58" s="744"/>
      <c r="BE58" s="701"/>
      <c r="BF58" s="701"/>
      <c r="BG58" s="701"/>
      <c r="BH58" s="701"/>
      <c r="BI58" s="702"/>
      <c r="BJ58" s="56"/>
      <c r="BK58" s="56"/>
      <c r="BL58" s="56"/>
      <c r="BM58" s="56"/>
      <c r="BN58" s="56"/>
      <c r="BO58" s="55"/>
      <c r="BP58" s="55"/>
      <c r="BQ58" s="52">
        <v>52</v>
      </c>
      <c r="BR58" s="72"/>
      <c r="BS58" s="691"/>
      <c r="BT58" s="692"/>
      <c r="BU58" s="692"/>
      <c r="BV58" s="692"/>
      <c r="BW58" s="692"/>
      <c r="BX58" s="692"/>
      <c r="BY58" s="692"/>
      <c r="BZ58" s="692"/>
      <c r="CA58" s="692"/>
      <c r="CB58" s="692"/>
      <c r="CC58" s="692"/>
      <c r="CD58" s="692"/>
      <c r="CE58" s="692"/>
      <c r="CF58" s="692"/>
      <c r="CG58" s="693"/>
      <c r="CH58" s="703"/>
      <c r="CI58" s="698"/>
      <c r="CJ58" s="698"/>
      <c r="CK58" s="698"/>
      <c r="CL58" s="704"/>
      <c r="CM58" s="703"/>
      <c r="CN58" s="698"/>
      <c r="CO58" s="698"/>
      <c r="CP58" s="698"/>
      <c r="CQ58" s="704"/>
      <c r="CR58" s="703"/>
      <c r="CS58" s="698"/>
      <c r="CT58" s="698"/>
      <c r="CU58" s="698"/>
      <c r="CV58" s="704"/>
      <c r="CW58" s="703"/>
      <c r="CX58" s="698"/>
      <c r="CY58" s="698"/>
      <c r="CZ58" s="698"/>
      <c r="DA58" s="704"/>
      <c r="DB58" s="703"/>
      <c r="DC58" s="698"/>
      <c r="DD58" s="698"/>
      <c r="DE58" s="698"/>
      <c r="DF58" s="704"/>
      <c r="DG58" s="703"/>
      <c r="DH58" s="698"/>
      <c r="DI58" s="698"/>
      <c r="DJ58" s="698"/>
      <c r="DK58" s="704"/>
      <c r="DL58" s="703"/>
      <c r="DM58" s="698"/>
      <c r="DN58" s="698"/>
      <c r="DO58" s="698"/>
      <c r="DP58" s="704"/>
      <c r="DQ58" s="703"/>
      <c r="DR58" s="698"/>
      <c r="DS58" s="698"/>
      <c r="DT58" s="698"/>
      <c r="DU58" s="704"/>
      <c r="DV58" s="691"/>
      <c r="DW58" s="692"/>
      <c r="DX58" s="692"/>
      <c r="DY58" s="692"/>
      <c r="DZ58" s="705"/>
      <c r="EA58" s="48"/>
    </row>
    <row r="59" spans="1:131" ht="26.25" customHeight="1" x14ac:dyDescent="0.2">
      <c r="A59" s="52">
        <v>32</v>
      </c>
      <c r="B59" s="691"/>
      <c r="C59" s="692"/>
      <c r="D59" s="692"/>
      <c r="E59" s="692"/>
      <c r="F59" s="692"/>
      <c r="G59" s="692"/>
      <c r="H59" s="692"/>
      <c r="I59" s="692"/>
      <c r="J59" s="692"/>
      <c r="K59" s="692"/>
      <c r="L59" s="692"/>
      <c r="M59" s="692"/>
      <c r="N59" s="692"/>
      <c r="O59" s="692"/>
      <c r="P59" s="693"/>
      <c r="Q59" s="740"/>
      <c r="R59" s="741"/>
      <c r="S59" s="741"/>
      <c r="T59" s="741"/>
      <c r="U59" s="741"/>
      <c r="V59" s="741"/>
      <c r="W59" s="741"/>
      <c r="X59" s="741"/>
      <c r="Y59" s="741"/>
      <c r="Z59" s="741"/>
      <c r="AA59" s="741"/>
      <c r="AB59" s="741"/>
      <c r="AC59" s="741"/>
      <c r="AD59" s="741"/>
      <c r="AE59" s="742"/>
      <c r="AF59" s="697"/>
      <c r="AG59" s="698"/>
      <c r="AH59" s="698"/>
      <c r="AI59" s="698"/>
      <c r="AJ59" s="699"/>
      <c r="AK59" s="743"/>
      <c r="AL59" s="741"/>
      <c r="AM59" s="741"/>
      <c r="AN59" s="741"/>
      <c r="AO59" s="741"/>
      <c r="AP59" s="741"/>
      <c r="AQ59" s="741"/>
      <c r="AR59" s="741"/>
      <c r="AS59" s="741"/>
      <c r="AT59" s="741"/>
      <c r="AU59" s="741"/>
      <c r="AV59" s="741"/>
      <c r="AW59" s="741"/>
      <c r="AX59" s="741"/>
      <c r="AY59" s="741"/>
      <c r="AZ59" s="744"/>
      <c r="BA59" s="744"/>
      <c r="BB59" s="744"/>
      <c r="BC59" s="744"/>
      <c r="BD59" s="744"/>
      <c r="BE59" s="701"/>
      <c r="BF59" s="701"/>
      <c r="BG59" s="701"/>
      <c r="BH59" s="701"/>
      <c r="BI59" s="702"/>
      <c r="BJ59" s="56"/>
      <c r="BK59" s="56"/>
      <c r="BL59" s="56"/>
      <c r="BM59" s="56"/>
      <c r="BN59" s="56"/>
      <c r="BO59" s="55"/>
      <c r="BP59" s="55"/>
      <c r="BQ59" s="52">
        <v>53</v>
      </c>
      <c r="BR59" s="72"/>
      <c r="BS59" s="691"/>
      <c r="BT59" s="692"/>
      <c r="BU59" s="692"/>
      <c r="BV59" s="692"/>
      <c r="BW59" s="692"/>
      <c r="BX59" s="692"/>
      <c r="BY59" s="692"/>
      <c r="BZ59" s="692"/>
      <c r="CA59" s="692"/>
      <c r="CB59" s="692"/>
      <c r="CC59" s="692"/>
      <c r="CD59" s="692"/>
      <c r="CE59" s="692"/>
      <c r="CF59" s="692"/>
      <c r="CG59" s="693"/>
      <c r="CH59" s="703"/>
      <c r="CI59" s="698"/>
      <c r="CJ59" s="698"/>
      <c r="CK59" s="698"/>
      <c r="CL59" s="704"/>
      <c r="CM59" s="703"/>
      <c r="CN59" s="698"/>
      <c r="CO59" s="698"/>
      <c r="CP59" s="698"/>
      <c r="CQ59" s="704"/>
      <c r="CR59" s="703"/>
      <c r="CS59" s="698"/>
      <c r="CT59" s="698"/>
      <c r="CU59" s="698"/>
      <c r="CV59" s="704"/>
      <c r="CW59" s="703"/>
      <c r="CX59" s="698"/>
      <c r="CY59" s="698"/>
      <c r="CZ59" s="698"/>
      <c r="DA59" s="704"/>
      <c r="DB59" s="703"/>
      <c r="DC59" s="698"/>
      <c r="DD59" s="698"/>
      <c r="DE59" s="698"/>
      <c r="DF59" s="704"/>
      <c r="DG59" s="703"/>
      <c r="DH59" s="698"/>
      <c r="DI59" s="698"/>
      <c r="DJ59" s="698"/>
      <c r="DK59" s="704"/>
      <c r="DL59" s="703"/>
      <c r="DM59" s="698"/>
      <c r="DN59" s="698"/>
      <c r="DO59" s="698"/>
      <c r="DP59" s="704"/>
      <c r="DQ59" s="703"/>
      <c r="DR59" s="698"/>
      <c r="DS59" s="698"/>
      <c r="DT59" s="698"/>
      <c r="DU59" s="704"/>
      <c r="DV59" s="691"/>
      <c r="DW59" s="692"/>
      <c r="DX59" s="692"/>
      <c r="DY59" s="692"/>
      <c r="DZ59" s="705"/>
      <c r="EA59" s="48"/>
    </row>
    <row r="60" spans="1:131" ht="26.25" customHeight="1" x14ac:dyDescent="0.2">
      <c r="A60" s="52">
        <v>33</v>
      </c>
      <c r="B60" s="691"/>
      <c r="C60" s="692"/>
      <c r="D60" s="692"/>
      <c r="E60" s="692"/>
      <c r="F60" s="692"/>
      <c r="G60" s="692"/>
      <c r="H60" s="692"/>
      <c r="I60" s="692"/>
      <c r="J60" s="692"/>
      <c r="K60" s="692"/>
      <c r="L60" s="692"/>
      <c r="M60" s="692"/>
      <c r="N60" s="692"/>
      <c r="O60" s="692"/>
      <c r="P60" s="693"/>
      <c r="Q60" s="740"/>
      <c r="R60" s="741"/>
      <c r="S60" s="741"/>
      <c r="T60" s="741"/>
      <c r="U60" s="741"/>
      <c r="V60" s="741"/>
      <c r="W60" s="741"/>
      <c r="X60" s="741"/>
      <c r="Y60" s="741"/>
      <c r="Z60" s="741"/>
      <c r="AA60" s="741"/>
      <c r="AB60" s="741"/>
      <c r="AC60" s="741"/>
      <c r="AD60" s="741"/>
      <c r="AE60" s="742"/>
      <c r="AF60" s="697"/>
      <c r="AG60" s="698"/>
      <c r="AH60" s="698"/>
      <c r="AI60" s="698"/>
      <c r="AJ60" s="699"/>
      <c r="AK60" s="743"/>
      <c r="AL60" s="741"/>
      <c r="AM60" s="741"/>
      <c r="AN60" s="741"/>
      <c r="AO60" s="741"/>
      <c r="AP60" s="741"/>
      <c r="AQ60" s="741"/>
      <c r="AR60" s="741"/>
      <c r="AS60" s="741"/>
      <c r="AT60" s="741"/>
      <c r="AU60" s="741"/>
      <c r="AV60" s="741"/>
      <c r="AW60" s="741"/>
      <c r="AX60" s="741"/>
      <c r="AY60" s="741"/>
      <c r="AZ60" s="744"/>
      <c r="BA60" s="744"/>
      <c r="BB60" s="744"/>
      <c r="BC60" s="744"/>
      <c r="BD60" s="744"/>
      <c r="BE60" s="701"/>
      <c r="BF60" s="701"/>
      <c r="BG60" s="701"/>
      <c r="BH60" s="701"/>
      <c r="BI60" s="702"/>
      <c r="BJ60" s="56"/>
      <c r="BK60" s="56"/>
      <c r="BL60" s="56"/>
      <c r="BM60" s="56"/>
      <c r="BN60" s="56"/>
      <c r="BO60" s="55"/>
      <c r="BP60" s="55"/>
      <c r="BQ60" s="52">
        <v>54</v>
      </c>
      <c r="BR60" s="72"/>
      <c r="BS60" s="691"/>
      <c r="BT60" s="692"/>
      <c r="BU60" s="692"/>
      <c r="BV60" s="692"/>
      <c r="BW60" s="692"/>
      <c r="BX60" s="692"/>
      <c r="BY60" s="692"/>
      <c r="BZ60" s="692"/>
      <c r="CA60" s="692"/>
      <c r="CB60" s="692"/>
      <c r="CC60" s="692"/>
      <c r="CD60" s="692"/>
      <c r="CE60" s="692"/>
      <c r="CF60" s="692"/>
      <c r="CG60" s="693"/>
      <c r="CH60" s="703"/>
      <c r="CI60" s="698"/>
      <c r="CJ60" s="698"/>
      <c r="CK60" s="698"/>
      <c r="CL60" s="704"/>
      <c r="CM60" s="703"/>
      <c r="CN60" s="698"/>
      <c r="CO60" s="698"/>
      <c r="CP60" s="698"/>
      <c r="CQ60" s="704"/>
      <c r="CR60" s="703"/>
      <c r="CS60" s="698"/>
      <c r="CT60" s="698"/>
      <c r="CU60" s="698"/>
      <c r="CV60" s="704"/>
      <c r="CW60" s="703"/>
      <c r="CX60" s="698"/>
      <c r="CY60" s="698"/>
      <c r="CZ60" s="698"/>
      <c r="DA60" s="704"/>
      <c r="DB60" s="703"/>
      <c r="DC60" s="698"/>
      <c r="DD60" s="698"/>
      <c r="DE60" s="698"/>
      <c r="DF60" s="704"/>
      <c r="DG60" s="703"/>
      <c r="DH60" s="698"/>
      <c r="DI60" s="698"/>
      <c r="DJ60" s="698"/>
      <c r="DK60" s="704"/>
      <c r="DL60" s="703"/>
      <c r="DM60" s="698"/>
      <c r="DN60" s="698"/>
      <c r="DO60" s="698"/>
      <c r="DP60" s="704"/>
      <c r="DQ60" s="703"/>
      <c r="DR60" s="698"/>
      <c r="DS60" s="698"/>
      <c r="DT60" s="698"/>
      <c r="DU60" s="704"/>
      <c r="DV60" s="691"/>
      <c r="DW60" s="692"/>
      <c r="DX60" s="692"/>
      <c r="DY60" s="692"/>
      <c r="DZ60" s="705"/>
      <c r="EA60" s="48"/>
    </row>
    <row r="61" spans="1:131" ht="26.25" customHeight="1" x14ac:dyDescent="0.2">
      <c r="A61" s="52">
        <v>34</v>
      </c>
      <c r="B61" s="691"/>
      <c r="C61" s="692"/>
      <c r="D61" s="692"/>
      <c r="E61" s="692"/>
      <c r="F61" s="692"/>
      <c r="G61" s="692"/>
      <c r="H61" s="692"/>
      <c r="I61" s="692"/>
      <c r="J61" s="692"/>
      <c r="K61" s="692"/>
      <c r="L61" s="692"/>
      <c r="M61" s="692"/>
      <c r="N61" s="692"/>
      <c r="O61" s="692"/>
      <c r="P61" s="693"/>
      <c r="Q61" s="740"/>
      <c r="R61" s="741"/>
      <c r="S61" s="741"/>
      <c r="T61" s="741"/>
      <c r="U61" s="741"/>
      <c r="V61" s="741"/>
      <c r="W61" s="741"/>
      <c r="X61" s="741"/>
      <c r="Y61" s="741"/>
      <c r="Z61" s="741"/>
      <c r="AA61" s="741"/>
      <c r="AB61" s="741"/>
      <c r="AC61" s="741"/>
      <c r="AD61" s="741"/>
      <c r="AE61" s="742"/>
      <c r="AF61" s="697"/>
      <c r="AG61" s="698"/>
      <c r="AH61" s="698"/>
      <c r="AI61" s="698"/>
      <c r="AJ61" s="699"/>
      <c r="AK61" s="743"/>
      <c r="AL61" s="741"/>
      <c r="AM61" s="741"/>
      <c r="AN61" s="741"/>
      <c r="AO61" s="741"/>
      <c r="AP61" s="741"/>
      <c r="AQ61" s="741"/>
      <c r="AR61" s="741"/>
      <c r="AS61" s="741"/>
      <c r="AT61" s="741"/>
      <c r="AU61" s="741"/>
      <c r="AV61" s="741"/>
      <c r="AW61" s="741"/>
      <c r="AX61" s="741"/>
      <c r="AY61" s="741"/>
      <c r="AZ61" s="744"/>
      <c r="BA61" s="744"/>
      <c r="BB61" s="744"/>
      <c r="BC61" s="744"/>
      <c r="BD61" s="744"/>
      <c r="BE61" s="701"/>
      <c r="BF61" s="701"/>
      <c r="BG61" s="701"/>
      <c r="BH61" s="701"/>
      <c r="BI61" s="702"/>
      <c r="BJ61" s="56"/>
      <c r="BK61" s="56"/>
      <c r="BL61" s="56"/>
      <c r="BM61" s="56"/>
      <c r="BN61" s="56"/>
      <c r="BO61" s="55"/>
      <c r="BP61" s="55"/>
      <c r="BQ61" s="52">
        <v>55</v>
      </c>
      <c r="BR61" s="72"/>
      <c r="BS61" s="691"/>
      <c r="BT61" s="692"/>
      <c r="BU61" s="692"/>
      <c r="BV61" s="692"/>
      <c r="BW61" s="692"/>
      <c r="BX61" s="692"/>
      <c r="BY61" s="692"/>
      <c r="BZ61" s="692"/>
      <c r="CA61" s="692"/>
      <c r="CB61" s="692"/>
      <c r="CC61" s="692"/>
      <c r="CD61" s="692"/>
      <c r="CE61" s="692"/>
      <c r="CF61" s="692"/>
      <c r="CG61" s="693"/>
      <c r="CH61" s="703"/>
      <c r="CI61" s="698"/>
      <c r="CJ61" s="698"/>
      <c r="CK61" s="698"/>
      <c r="CL61" s="704"/>
      <c r="CM61" s="703"/>
      <c r="CN61" s="698"/>
      <c r="CO61" s="698"/>
      <c r="CP61" s="698"/>
      <c r="CQ61" s="704"/>
      <c r="CR61" s="703"/>
      <c r="CS61" s="698"/>
      <c r="CT61" s="698"/>
      <c r="CU61" s="698"/>
      <c r="CV61" s="704"/>
      <c r="CW61" s="703"/>
      <c r="CX61" s="698"/>
      <c r="CY61" s="698"/>
      <c r="CZ61" s="698"/>
      <c r="DA61" s="704"/>
      <c r="DB61" s="703"/>
      <c r="DC61" s="698"/>
      <c r="DD61" s="698"/>
      <c r="DE61" s="698"/>
      <c r="DF61" s="704"/>
      <c r="DG61" s="703"/>
      <c r="DH61" s="698"/>
      <c r="DI61" s="698"/>
      <c r="DJ61" s="698"/>
      <c r="DK61" s="704"/>
      <c r="DL61" s="703"/>
      <c r="DM61" s="698"/>
      <c r="DN61" s="698"/>
      <c r="DO61" s="698"/>
      <c r="DP61" s="704"/>
      <c r="DQ61" s="703"/>
      <c r="DR61" s="698"/>
      <c r="DS61" s="698"/>
      <c r="DT61" s="698"/>
      <c r="DU61" s="704"/>
      <c r="DV61" s="691"/>
      <c r="DW61" s="692"/>
      <c r="DX61" s="692"/>
      <c r="DY61" s="692"/>
      <c r="DZ61" s="705"/>
      <c r="EA61" s="48"/>
    </row>
    <row r="62" spans="1:131" ht="26.25" customHeight="1" x14ac:dyDescent="0.2">
      <c r="A62" s="52">
        <v>35</v>
      </c>
      <c r="B62" s="691"/>
      <c r="C62" s="692"/>
      <c r="D62" s="692"/>
      <c r="E62" s="692"/>
      <c r="F62" s="692"/>
      <c r="G62" s="692"/>
      <c r="H62" s="692"/>
      <c r="I62" s="692"/>
      <c r="J62" s="692"/>
      <c r="K62" s="692"/>
      <c r="L62" s="692"/>
      <c r="M62" s="692"/>
      <c r="N62" s="692"/>
      <c r="O62" s="692"/>
      <c r="P62" s="693"/>
      <c r="Q62" s="740"/>
      <c r="R62" s="741"/>
      <c r="S62" s="741"/>
      <c r="T62" s="741"/>
      <c r="U62" s="741"/>
      <c r="V62" s="741"/>
      <c r="W62" s="741"/>
      <c r="X62" s="741"/>
      <c r="Y62" s="741"/>
      <c r="Z62" s="741"/>
      <c r="AA62" s="741"/>
      <c r="AB62" s="741"/>
      <c r="AC62" s="741"/>
      <c r="AD62" s="741"/>
      <c r="AE62" s="742"/>
      <c r="AF62" s="697"/>
      <c r="AG62" s="698"/>
      <c r="AH62" s="698"/>
      <c r="AI62" s="698"/>
      <c r="AJ62" s="699"/>
      <c r="AK62" s="743"/>
      <c r="AL62" s="741"/>
      <c r="AM62" s="741"/>
      <c r="AN62" s="741"/>
      <c r="AO62" s="741"/>
      <c r="AP62" s="741"/>
      <c r="AQ62" s="741"/>
      <c r="AR62" s="741"/>
      <c r="AS62" s="741"/>
      <c r="AT62" s="741"/>
      <c r="AU62" s="741"/>
      <c r="AV62" s="741"/>
      <c r="AW62" s="741"/>
      <c r="AX62" s="741"/>
      <c r="AY62" s="741"/>
      <c r="AZ62" s="744"/>
      <c r="BA62" s="744"/>
      <c r="BB62" s="744"/>
      <c r="BC62" s="744"/>
      <c r="BD62" s="744"/>
      <c r="BE62" s="701"/>
      <c r="BF62" s="701"/>
      <c r="BG62" s="701"/>
      <c r="BH62" s="701"/>
      <c r="BI62" s="702"/>
      <c r="BJ62" s="745" t="s">
        <v>40</v>
      </c>
      <c r="BK62" s="706"/>
      <c r="BL62" s="706"/>
      <c r="BM62" s="706"/>
      <c r="BN62" s="707"/>
      <c r="BO62" s="55"/>
      <c r="BP62" s="55"/>
      <c r="BQ62" s="52">
        <v>56</v>
      </c>
      <c r="BR62" s="72"/>
      <c r="BS62" s="691"/>
      <c r="BT62" s="692"/>
      <c r="BU62" s="692"/>
      <c r="BV62" s="692"/>
      <c r="BW62" s="692"/>
      <c r="BX62" s="692"/>
      <c r="BY62" s="692"/>
      <c r="BZ62" s="692"/>
      <c r="CA62" s="692"/>
      <c r="CB62" s="692"/>
      <c r="CC62" s="692"/>
      <c r="CD62" s="692"/>
      <c r="CE62" s="692"/>
      <c r="CF62" s="692"/>
      <c r="CG62" s="693"/>
      <c r="CH62" s="703"/>
      <c r="CI62" s="698"/>
      <c r="CJ62" s="698"/>
      <c r="CK62" s="698"/>
      <c r="CL62" s="704"/>
      <c r="CM62" s="703"/>
      <c r="CN62" s="698"/>
      <c r="CO62" s="698"/>
      <c r="CP62" s="698"/>
      <c r="CQ62" s="704"/>
      <c r="CR62" s="703"/>
      <c r="CS62" s="698"/>
      <c r="CT62" s="698"/>
      <c r="CU62" s="698"/>
      <c r="CV62" s="704"/>
      <c r="CW62" s="703"/>
      <c r="CX62" s="698"/>
      <c r="CY62" s="698"/>
      <c r="CZ62" s="698"/>
      <c r="DA62" s="704"/>
      <c r="DB62" s="703"/>
      <c r="DC62" s="698"/>
      <c r="DD62" s="698"/>
      <c r="DE62" s="698"/>
      <c r="DF62" s="704"/>
      <c r="DG62" s="703"/>
      <c r="DH62" s="698"/>
      <c r="DI62" s="698"/>
      <c r="DJ62" s="698"/>
      <c r="DK62" s="704"/>
      <c r="DL62" s="703"/>
      <c r="DM62" s="698"/>
      <c r="DN62" s="698"/>
      <c r="DO62" s="698"/>
      <c r="DP62" s="704"/>
      <c r="DQ62" s="703"/>
      <c r="DR62" s="698"/>
      <c r="DS62" s="698"/>
      <c r="DT62" s="698"/>
      <c r="DU62" s="704"/>
      <c r="DV62" s="691"/>
      <c r="DW62" s="692"/>
      <c r="DX62" s="692"/>
      <c r="DY62" s="692"/>
      <c r="DZ62" s="705"/>
      <c r="EA62" s="48"/>
    </row>
    <row r="63" spans="1:131" ht="26.25" customHeight="1" x14ac:dyDescent="0.2">
      <c r="A63" s="53" t="s">
        <v>445</v>
      </c>
      <c r="B63" s="708" t="s">
        <v>76</v>
      </c>
      <c r="C63" s="709"/>
      <c r="D63" s="709"/>
      <c r="E63" s="709"/>
      <c r="F63" s="709"/>
      <c r="G63" s="709"/>
      <c r="H63" s="709"/>
      <c r="I63" s="709"/>
      <c r="J63" s="709"/>
      <c r="K63" s="709"/>
      <c r="L63" s="709"/>
      <c r="M63" s="709"/>
      <c r="N63" s="709"/>
      <c r="O63" s="709"/>
      <c r="P63" s="710"/>
      <c r="Q63" s="746"/>
      <c r="R63" s="717"/>
      <c r="S63" s="717"/>
      <c r="T63" s="717"/>
      <c r="U63" s="717"/>
      <c r="V63" s="717"/>
      <c r="W63" s="717"/>
      <c r="X63" s="717"/>
      <c r="Y63" s="717"/>
      <c r="Z63" s="717"/>
      <c r="AA63" s="717"/>
      <c r="AB63" s="717"/>
      <c r="AC63" s="717"/>
      <c r="AD63" s="717"/>
      <c r="AE63" s="747"/>
      <c r="AF63" s="714">
        <v>1950</v>
      </c>
      <c r="AG63" s="712"/>
      <c r="AH63" s="712"/>
      <c r="AI63" s="712"/>
      <c r="AJ63" s="715"/>
      <c r="AK63" s="716"/>
      <c r="AL63" s="717"/>
      <c r="AM63" s="717"/>
      <c r="AN63" s="717"/>
      <c r="AO63" s="717"/>
      <c r="AP63" s="712">
        <f>SUM(AP28:AT62)</f>
        <v>9360</v>
      </c>
      <c r="AQ63" s="712"/>
      <c r="AR63" s="712"/>
      <c r="AS63" s="712"/>
      <c r="AT63" s="712"/>
      <c r="AU63" s="712">
        <f>SUM(AU28:AY62)</f>
        <v>4031</v>
      </c>
      <c r="AV63" s="712"/>
      <c r="AW63" s="712"/>
      <c r="AX63" s="712"/>
      <c r="AY63" s="712"/>
      <c r="AZ63" s="748"/>
      <c r="BA63" s="748"/>
      <c r="BB63" s="748"/>
      <c r="BC63" s="748"/>
      <c r="BD63" s="748"/>
      <c r="BE63" s="718"/>
      <c r="BF63" s="718"/>
      <c r="BG63" s="718"/>
      <c r="BH63" s="718"/>
      <c r="BI63" s="719"/>
      <c r="BJ63" s="720" t="s">
        <v>33</v>
      </c>
      <c r="BK63" s="721"/>
      <c r="BL63" s="721"/>
      <c r="BM63" s="721"/>
      <c r="BN63" s="722"/>
      <c r="BO63" s="55"/>
      <c r="BP63" s="55"/>
      <c r="BQ63" s="52">
        <v>57</v>
      </c>
      <c r="BR63" s="72"/>
      <c r="BS63" s="691"/>
      <c r="BT63" s="692"/>
      <c r="BU63" s="692"/>
      <c r="BV63" s="692"/>
      <c r="BW63" s="692"/>
      <c r="BX63" s="692"/>
      <c r="BY63" s="692"/>
      <c r="BZ63" s="692"/>
      <c r="CA63" s="692"/>
      <c r="CB63" s="692"/>
      <c r="CC63" s="692"/>
      <c r="CD63" s="692"/>
      <c r="CE63" s="692"/>
      <c r="CF63" s="692"/>
      <c r="CG63" s="693"/>
      <c r="CH63" s="703"/>
      <c r="CI63" s="698"/>
      <c r="CJ63" s="698"/>
      <c r="CK63" s="698"/>
      <c r="CL63" s="704"/>
      <c r="CM63" s="703"/>
      <c r="CN63" s="698"/>
      <c r="CO63" s="698"/>
      <c r="CP63" s="698"/>
      <c r="CQ63" s="704"/>
      <c r="CR63" s="703"/>
      <c r="CS63" s="698"/>
      <c r="CT63" s="698"/>
      <c r="CU63" s="698"/>
      <c r="CV63" s="704"/>
      <c r="CW63" s="703"/>
      <c r="CX63" s="698"/>
      <c r="CY63" s="698"/>
      <c r="CZ63" s="698"/>
      <c r="DA63" s="704"/>
      <c r="DB63" s="703"/>
      <c r="DC63" s="698"/>
      <c r="DD63" s="698"/>
      <c r="DE63" s="698"/>
      <c r="DF63" s="704"/>
      <c r="DG63" s="703"/>
      <c r="DH63" s="698"/>
      <c r="DI63" s="698"/>
      <c r="DJ63" s="698"/>
      <c r="DK63" s="704"/>
      <c r="DL63" s="703"/>
      <c r="DM63" s="698"/>
      <c r="DN63" s="698"/>
      <c r="DO63" s="698"/>
      <c r="DP63" s="704"/>
      <c r="DQ63" s="703"/>
      <c r="DR63" s="698"/>
      <c r="DS63" s="698"/>
      <c r="DT63" s="698"/>
      <c r="DU63" s="704"/>
      <c r="DV63" s="691"/>
      <c r="DW63" s="692"/>
      <c r="DX63" s="692"/>
      <c r="DY63" s="692"/>
      <c r="DZ63" s="70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1"/>
      <c r="BT64" s="692"/>
      <c r="BU64" s="692"/>
      <c r="BV64" s="692"/>
      <c r="BW64" s="692"/>
      <c r="BX64" s="692"/>
      <c r="BY64" s="692"/>
      <c r="BZ64" s="692"/>
      <c r="CA64" s="692"/>
      <c r="CB64" s="692"/>
      <c r="CC64" s="692"/>
      <c r="CD64" s="692"/>
      <c r="CE64" s="692"/>
      <c r="CF64" s="692"/>
      <c r="CG64" s="693"/>
      <c r="CH64" s="703"/>
      <c r="CI64" s="698"/>
      <c r="CJ64" s="698"/>
      <c r="CK64" s="698"/>
      <c r="CL64" s="704"/>
      <c r="CM64" s="703"/>
      <c r="CN64" s="698"/>
      <c r="CO64" s="698"/>
      <c r="CP64" s="698"/>
      <c r="CQ64" s="704"/>
      <c r="CR64" s="703"/>
      <c r="CS64" s="698"/>
      <c r="CT64" s="698"/>
      <c r="CU64" s="698"/>
      <c r="CV64" s="704"/>
      <c r="CW64" s="703"/>
      <c r="CX64" s="698"/>
      <c r="CY64" s="698"/>
      <c r="CZ64" s="698"/>
      <c r="DA64" s="704"/>
      <c r="DB64" s="703"/>
      <c r="DC64" s="698"/>
      <c r="DD64" s="698"/>
      <c r="DE64" s="698"/>
      <c r="DF64" s="704"/>
      <c r="DG64" s="703"/>
      <c r="DH64" s="698"/>
      <c r="DI64" s="698"/>
      <c r="DJ64" s="698"/>
      <c r="DK64" s="704"/>
      <c r="DL64" s="703"/>
      <c r="DM64" s="698"/>
      <c r="DN64" s="698"/>
      <c r="DO64" s="698"/>
      <c r="DP64" s="704"/>
      <c r="DQ64" s="703"/>
      <c r="DR64" s="698"/>
      <c r="DS64" s="698"/>
      <c r="DT64" s="698"/>
      <c r="DU64" s="704"/>
      <c r="DV64" s="691"/>
      <c r="DW64" s="692"/>
      <c r="DX64" s="692"/>
      <c r="DY64" s="692"/>
      <c r="DZ64" s="705"/>
      <c r="EA64" s="48"/>
    </row>
    <row r="65" spans="1:131" ht="26.25" customHeight="1" x14ac:dyDescent="0.2">
      <c r="A65" s="56" t="s">
        <v>248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1"/>
      <c r="BT65" s="692"/>
      <c r="BU65" s="692"/>
      <c r="BV65" s="692"/>
      <c r="BW65" s="692"/>
      <c r="BX65" s="692"/>
      <c r="BY65" s="692"/>
      <c r="BZ65" s="692"/>
      <c r="CA65" s="692"/>
      <c r="CB65" s="692"/>
      <c r="CC65" s="692"/>
      <c r="CD65" s="692"/>
      <c r="CE65" s="692"/>
      <c r="CF65" s="692"/>
      <c r="CG65" s="693"/>
      <c r="CH65" s="703"/>
      <c r="CI65" s="698"/>
      <c r="CJ65" s="698"/>
      <c r="CK65" s="698"/>
      <c r="CL65" s="704"/>
      <c r="CM65" s="703"/>
      <c r="CN65" s="698"/>
      <c r="CO65" s="698"/>
      <c r="CP65" s="698"/>
      <c r="CQ65" s="704"/>
      <c r="CR65" s="703"/>
      <c r="CS65" s="698"/>
      <c r="CT65" s="698"/>
      <c r="CU65" s="698"/>
      <c r="CV65" s="704"/>
      <c r="CW65" s="703"/>
      <c r="CX65" s="698"/>
      <c r="CY65" s="698"/>
      <c r="CZ65" s="698"/>
      <c r="DA65" s="704"/>
      <c r="DB65" s="703"/>
      <c r="DC65" s="698"/>
      <c r="DD65" s="698"/>
      <c r="DE65" s="698"/>
      <c r="DF65" s="704"/>
      <c r="DG65" s="703"/>
      <c r="DH65" s="698"/>
      <c r="DI65" s="698"/>
      <c r="DJ65" s="698"/>
      <c r="DK65" s="704"/>
      <c r="DL65" s="703"/>
      <c r="DM65" s="698"/>
      <c r="DN65" s="698"/>
      <c r="DO65" s="698"/>
      <c r="DP65" s="704"/>
      <c r="DQ65" s="703"/>
      <c r="DR65" s="698"/>
      <c r="DS65" s="698"/>
      <c r="DT65" s="698"/>
      <c r="DU65" s="704"/>
      <c r="DV65" s="691"/>
      <c r="DW65" s="692"/>
      <c r="DX65" s="692"/>
      <c r="DY65" s="692"/>
      <c r="DZ65" s="705"/>
      <c r="EA65" s="48"/>
    </row>
    <row r="66" spans="1:131" ht="26.25" customHeight="1" x14ac:dyDescent="0.2">
      <c r="A66" s="677" t="s">
        <v>227</v>
      </c>
      <c r="B66" s="678"/>
      <c r="C66" s="678"/>
      <c r="D66" s="678"/>
      <c r="E66" s="678"/>
      <c r="F66" s="678"/>
      <c r="G66" s="678"/>
      <c r="H66" s="678"/>
      <c r="I66" s="678"/>
      <c r="J66" s="678"/>
      <c r="K66" s="678"/>
      <c r="L66" s="678"/>
      <c r="M66" s="678"/>
      <c r="N66" s="678"/>
      <c r="O66" s="678"/>
      <c r="P66" s="679"/>
      <c r="Q66" s="671" t="s">
        <v>418</v>
      </c>
      <c r="R66" s="672"/>
      <c r="S66" s="672"/>
      <c r="T66" s="672"/>
      <c r="U66" s="683"/>
      <c r="V66" s="671" t="s">
        <v>456</v>
      </c>
      <c r="W66" s="672"/>
      <c r="X66" s="672"/>
      <c r="Y66" s="672"/>
      <c r="Z66" s="683"/>
      <c r="AA66" s="671" t="s">
        <v>164</v>
      </c>
      <c r="AB66" s="672"/>
      <c r="AC66" s="672"/>
      <c r="AD66" s="672"/>
      <c r="AE66" s="683"/>
      <c r="AF66" s="982" t="s">
        <v>465</v>
      </c>
      <c r="AG66" s="977"/>
      <c r="AH66" s="977"/>
      <c r="AI66" s="977"/>
      <c r="AJ66" s="983"/>
      <c r="AK66" s="671" t="s">
        <v>466</v>
      </c>
      <c r="AL66" s="678"/>
      <c r="AM66" s="678"/>
      <c r="AN66" s="678"/>
      <c r="AO66" s="679"/>
      <c r="AP66" s="671" t="s">
        <v>424</v>
      </c>
      <c r="AQ66" s="672"/>
      <c r="AR66" s="672"/>
      <c r="AS66" s="672"/>
      <c r="AT66" s="683"/>
      <c r="AU66" s="671" t="s">
        <v>473</v>
      </c>
      <c r="AV66" s="672"/>
      <c r="AW66" s="672"/>
      <c r="AX66" s="672"/>
      <c r="AY66" s="683"/>
      <c r="AZ66" s="671" t="s">
        <v>453</v>
      </c>
      <c r="BA66" s="672"/>
      <c r="BB66" s="672"/>
      <c r="BC66" s="672"/>
      <c r="BD66" s="673"/>
      <c r="BE66" s="55"/>
      <c r="BF66" s="55"/>
      <c r="BG66" s="55"/>
      <c r="BH66" s="55"/>
      <c r="BI66" s="55"/>
      <c r="BJ66" s="55"/>
      <c r="BK66" s="55"/>
      <c r="BL66" s="55"/>
      <c r="BM66" s="55"/>
      <c r="BN66" s="55"/>
      <c r="BO66" s="55"/>
      <c r="BP66" s="55"/>
      <c r="BQ66" s="52">
        <v>60</v>
      </c>
      <c r="BR66" s="73"/>
      <c r="BS66" s="752"/>
      <c r="BT66" s="753"/>
      <c r="BU66" s="753"/>
      <c r="BV66" s="753"/>
      <c r="BW66" s="753"/>
      <c r="BX66" s="753"/>
      <c r="BY66" s="753"/>
      <c r="BZ66" s="753"/>
      <c r="CA66" s="753"/>
      <c r="CB66" s="753"/>
      <c r="CC66" s="753"/>
      <c r="CD66" s="753"/>
      <c r="CE66" s="753"/>
      <c r="CF66" s="753"/>
      <c r="CG66" s="754"/>
      <c r="CH66" s="749"/>
      <c r="CI66" s="750"/>
      <c r="CJ66" s="750"/>
      <c r="CK66" s="750"/>
      <c r="CL66" s="751"/>
      <c r="CM66" s="749"/>
      <c r="CN66" s="750"/>
      <c r="CO66" s="750"/>
      <c r="CP66" s="750"/>
      <c r="CQ66" s="751"/>
      <c r="CR66" s="749"/>
      <c r="CS66" s="750"/>
      <c r="CT66" s="750"/>
      <c r="CU66" s="750"/>
      <c r="CV66" s="751"/>
      <c r="CW66" s="749"/>
      <c r="CX66" s="750"/>
      <c r="CY66" s="750"/>
      <c r="CZ66" s="750"/>
      <c r="DA66" s="751"/>
      <c r="DB66" s="749"/>
      <c r="DC66" s="750"/>
      <c r="DD66" s="750"/>
      <c r="DE66" s="750"/>
      <c r="DF66" s="751"/>
      <c r="DG66" s="749"/>
      <c r="DH66" s="750"/>
      <c r="DI66" s="750"/>
      <c r="DJ66" s="750"/>
      <c r="DK66" s="751"/>
      <c r="DL66" s="749"/>
      <c r="DM66" s="750"/>
      <c r="DN66" s="750"/>
      <c r="DO66" s="750"/>
      <c r="DP66" s="751"/>
      <c r="DQ66" s="749"/>
      <c r="DR66" s="750"/>
      <c r="DS66" s="750"/>
      <c r="DT66" s="750"/>
      <c r="DU66" s="751"/>
      <c r="DV66" s="752"/>
      <c r="DW66" s="753"/>
      <c r="DX66" s="753"/>
      <c r="DY66" s="753"/>
      <c r="DZ66" s="755"/>
      <c r="EA66" s="48"/>
    </row>
    <row r="67" spans="1:131" ht="26.25" customHeight="1" x14ac:dyDescent="0.2">
      <c r="A67" s="680"/>
      <c r="B67" s="681"/>
      <c r="C67" s="681"/>
      <c r="D67" s="681"/>
      <c r="E67" s="681"/>
      <c r="F67" s="681"/>
      <c r="G67" s="681"/>
      <c r="H67" s="681"/>
      <c r="I67" s="681"/>
      <c r="J67" s="681"/>
      <c r="K67" s="681"/>
      <c r="L67" s="681"/>
      <c r="M67" s="681"/>
      <c r="N67" s="681"/>
      <c r="O67" s="681"/>
      <c r="P67" s="682"/>
      <c r="Q67" s="674"/>
      <c r="R67" s="675"/>
      <c r="S67" s="675"/>
      <c r="T67" s="675"/>
      <c r="U67" s="684"/>
      <c r="V67" s="674"/>
      <c r="W67" s="675"/>
      <c r="X67" s="675"/>
      <c r="Y67" s="675"/>
      <c r="Z67" s="684"/>
      <c r="AA67" s="674"/>
      <c r="AB67" s="675"/>
      <c r="AC67" s="675"/>
      <c r="AD67" s="675"/>
      <c r="AE67" s="684"/>
      <c r="AF67" s="984"/>
      <c r="AG67" s="980"/>
      <c r="AH67" s="980"/>
      <c r="AI67" s="980"/>
      <c r="AJ67" s="985"/>
      <c r="AK67" s="986"/>
      <c r="AL67" s="681"/>
      <c r="AM67" s="681"/>
      <c r="AN67" s="681"/>
      <c r="AO67" s="682"/>
      <c r="AP67" s="674"/>
      <c r="AQ67" s="675"/>
      <c r="AR67" s="675"/>
      <c r="AS67" s="675"/>
      <c r="AT67" s="684"/>
      <c r="AU67" s="674"/>
      <c r="AV67" s="675"/>
      <c r="AW67" s="675"/>
      <c r="AX67" s="675"/>
      <c r="AY67" s="684"/>
      <c r="AZ67" s="674"/>
      <c r="BA67" s="675"/>
      <c r="BB67" s="675"/>
      <c r="BC67" s="675"/>
      <c r="BD67" s="676"/>
      <c r="BE67" s="55"/>
      <c r="BF67" s="55"/>
      <c r="BG67" s="55"/>
      <c r="BH67" s="55"/>
      <c r="BI67" s="55"/>
      <c r="BJ67" s="55"/>
      <c r="BK67" s="55"/>
      <c r="BL67" s="55"/>
      <c r="BM67" s="55"/>
      <c r="BN67" s="55"/>
      <c r="BO67" s="55"/>
      <c r="BP67" s="55"/>
      <c r="BQ67" s="52">
        <v>61</v>
      </c>
      <c r="BR67" s="73"/>
      <c r="BS67" s="752"/>
      <c r="BT67" s="753"/>
      <c r="BU67" s="753"/>
      <c r="BV67" s="753"/>
      <c r="BW67" s="753"/>
      <c r="BX67" s="753"/>
      <c r="BY67" s="753"/>
      <c r="BZ67" s="753"/>
      <c r="CA67" s="753"/>
      <c r="CB67" s="753"/>
      <c r="CC67" s="753"/>
      <c r="CD67" s="753"/>
      <c r="CE67" s="753"/>
      <c r="CF67" s="753"/>
      <c r="CG67" s="754"/>
      <c r="CH67" s="749"/>
      <c r="CI67" s="750"/>
      <c r="CJ67" s="750"/>
      <c r="CK67" s="750"/>
      <c r="CL67" s="751"/>
      <c r="CM67" s="749"/>
      <c r="CN67" s="750"/>
      <c r="CO67" s="750"/>
      <c r="CP67" s="750"/>
      <c r="CQ67" s="751"/>
      <c r="CR67" s="749"/>
      <c r="CS67" s="750"/>
      <c r="CT67" s="750"/>
      <c r="CU67" s="750"/>
      <c r="CV67" s="751"/>
      <c r="CW67" s="749"/>
      <c r="CX67" s="750"/>
      <c r="CY67" s="750"/>
      <c r="CZ67" s="750"/>
      <c r="DA67" s="751"/>
      <c r="DB67" s="749"/>
      <c r="DC67" s="750"/>
      <c r="DD67" s="750"/>
      <c r="DE67" s="750"/>
      <c r="DF67" s="751"/>
      <c r="DG67" s="749"/>
      <c r="DH67" s="750"/>
      <c r="DI67" s="750"/>
      <c r="DJ67" s="750"/>
      <c r="DK67" s="751"/>
      <c r="DL67" s="749"/>
      <c r="DM67" s="750"/>
      <c r="DN67" s="750"/>
      <c r="DO67" s="750"/>
      <c r="DP67" s="751"/>
      <c r="DQ67" s="749"/>
      <c r="DR67" s="750"/>
      <c r="DS67" s="750"/>
      <c r="DT67" s="750"/>
      <c r="DU67" s="751"/>
      <c r="DV67" s="752"/>
      <c r="DW67" s="753"/>
      <c r="DX67" s="753"/>
      <c r="DY67" s="753"/>
      <c r="DZ67" s="755"/>
      <c r="EA67" s="48"/>
    </row>
    <row r="68" spans="1:131" ht="26.25" customHeight="1" x14ac:dyDescent="0.2">
      <c r="A68" s="51">
        <v>1</v>
      </c>
      <c r="B68" s="655" t="s">
        <v>441</v>
      </c>
      <c r="C68" s="656"/>
      <c r="D68" s="656"/>
      <c r="E68" s="656"/>
      <c r="F68" s="656"/>
      <c r="G68" s="656"/>
      <c r="H68" s="656"/>
      <c r="I68" s="656"/>
      <c r="J68" s="656"/>
      <c r="K68" s="656"/>
      <c r="L68" s="656"/>
      <c r="M68" s="656"/>
      <c r="N68" s="656"/>
      <c r="O68" s="656"/>
      <c r="P68" s="657"/>
      <c r="Q68" s="658">
        <v>2333</v>
      </c>
      <c r="R68" s="659"/>
      <c r="S68" s="659"/>
      <c r="T68" s="659"/>
      <c r="U68" s="659"/>
      <c r="V68" s="659">
        <v>2292</v>
      </c>
      <c r="W68" s="659"/>
      <c r="X68" s="659"/>
      <c r="Y68" s="659"/>
      <c r="Z68" s="659"/>
      <c r="AA68" s="659">
        <v>41</v>
      </c>
      <c r="AB68" s="659"/>
      <c r="AC68" s="659"/>
      <c r="AD68" s="659"/>
      <c r="AE68" s="659"/>
      <c r="AF68" s="659">
        <v>41</v>
      </c>
      <c r="AG68" s="659"/>
      <c r="AH68" s="659"/>
      <c r="AI68" s="659"/>
      <c r="AJ68" s="659"/>
      <c r="AK68" s="659">
        <v>15</v>
      </c>
      <c r="AL68" s="659"/>
      <c r="AM68" s="659"/>
      <c r="AN68" s="659"/>
      <c r="AO68" s="659"/>
      <c r="AP68" s="659">
        <v>1289</v>
      </c>
      <c r="AQ68" s="659"/>
      <c r="AR68" s="659"/>
      <c r="AS68" s="659"/>
      <c r="AT68" s="659"/>
      <c r="AU68" s="659">
        <v>883</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52"/>
      <c r="BT68" s="753"/>
      <c r="BU68" s="753"/>
      <c r="BV68" s="753"/>
      <c r="BW68" s="753"/>
      <c r="BX68" s="753"/>
      <c r="BY68" s="753"/>
      <c r="BZ68" s="753"/>
      <c r="CA68" s="753"/>
      <c r="CB68" s="753"/>
      <c r="CC68" s="753"/>
      <c r="CD68" s="753"/>
      <c r="CE68" s="753"/>
      <c r="CF68" s="753"/>
      <c r="CG68" s="754"/>
      <c r="CH68" s="749"/>
      <c r="CI68" s="750"/>
      <c r="CJ68" s="750"/>
      <c r="CK68" s="750"/>
      <c r="CL68" s="751"/>
      <c r="CM68" s="749"/>
      <c r="CN68" s="750"/>
      <c r="CO68" s="750"/>
      <c r="CP68" s="750"/>
      <c r="CQ68" s="751"/>
      <c r="CR68" s="749"/>
      <c r="CS68" s="750"/>
      <c r="CT68" s="750"/>
      <c r="CU68" s="750"/>
      <c r="CV68" s="751"/>
      <c r="CW68" s="749"/>
      <c r="CX68" s="750"/>
      <c r="CY68" s="750"/>
      <c r="CZ68" s="750"/>
      <c r="DA68" s="751"/>
      <c r="DB68" s="749"/>
      <c r="DC68" s="750"/>
      <c r="DD68" s="750"/>
      <c r="DE68" s="750"/>
      <c r="DF68" s="751"/>
      <c r="DG68" s="749"/>
      <c r="DH68" s="750"/>
      <c r="DI68" s="750"/>
      <c r="DJ68" s="750"/>
      <c r="DK68" s="751"/>
      <c r="DL68" s="749"/>
      <c r="DM68" s="750"/>
      <c r="DN68" s="750"/>
      <c r="DO68" s="750"/>
      <c r="DP68" s="751"/>
      <c r="DQ68" s="749"/>
      <c r="DR68" s="750"/>
      <c r="DS68" s="750"/>
      <c r="DT68" s="750"/>
      <c r="DU68" s="751"/>
      <c r="DV68" s="752"/>
      <c r="DW68" s="753"/>
      <c r="DX68" s="753"/>
      <c r="DY68" s="753"/>
      <c r="DZ68" s="755"/>
      <c r="EA68" s="48"/>
    </row>
    <row r="69" spans="1:131" ht="26.25" customHeight="1" x14ac:dyDescent="0.2">
      <c r="A69" s="52">
        <v>2</v>
      </c>
      <c r="B69" s="691" t="s">
        <v>333</v>
      </c>
      <c r="C69" s="692"/>
      <c r="D69" s="692"/>
      <c r="E69" s="692"/>
      <c r="F69" s="692"/>
      <c r="G69" s="692"/>
      <c r="H69" s="692"/>
      <c r="I69" s="692"/>
      <c r="J69" s="692"/>
      <c r="K69" s="692"/>
      <c r="L69" s="692"/>
      <c r="M69" s="692"/>
      <c r="N69" s="692"/>
      <c r="O69" s="692"/>
      <c r="P69" s="693"/>
      <c r="Q69" s="694">
        <v>12146</v>
      </c>
      <c r="R69" s="695"/>
      <c r="S69" s="695"/>
      <c r="T69" s="695"/>
      <c r="U69" s="695"/>
      <c r="V69" s="695">
        <v>13557</v>
      </c>
      <c r="W69" s="695"/>
      <c r="X69" s="695"/>
      <c r="Y69" s="695"/>
      <c r="Z69" s="695"/>
      <c r="AA69" s="695">
        <v>-1411</v>
      </c>
      <c r="AB69" s="695"/>
      <c r="AC69" s="695"/>
      <c r="AD69" s="695"/>
      <c r="AE69" s="695"/>
      <c r="AF69" s="695">
        <v>1584</v>
      </c>
      <c r="AG69" s="695"/>
      <c r="AH69" s="695"/>
      <c r="AI69" s="695"/>
      <c r="AJ69" s="695"/>
      <c r="AK69" s="695" t="s">
        <v>33</v>
      </c>
      <c r="AL69" s="695"/>
      <c r="AM69" s="695"/>
      <c r="AN69" s="695"/>
      <c r="AO69" s="695"/>
      <c r="AP69" s="695">
        <v>14782</v>
      </c>
      <c r="AQ69" s="695"/>
      <c r="AR69" s="695"/>
      <c r="AS69" s="695"/>
      <c r="AT69" s="695"/>
      <c r="AU69" s="695">
        <v>6111</v>
      </c>
      <c r="AV69" s="695"/>
      <c r="AW69" s="695"/>
      <c r="AX69" s="695"/>
      <c r="AY69" s="695"/>
      <c r="AZ69" s="701"/>
      <c r="BA69" s="701"/>
      <c r="BB69" s="701"/>
      <c r="BC69" s="701"/>
      <c r="BD69" s="702"/>
      <c r="BE69" s="55"/>
      <c r="BF69" s="55"/>
      <c r="BG69" s="55"/>
      <c r="BH69" s="55"/>
      <c r="BI69" s="55"/>
      <c r="BJ69" s="55"/>
      <c r="BK69" s="55"/>
      <c r="BL69" s="55"/>
      <c r="BM69" s="55"/>
      <c r="BN69" s="55"/>
      <c r="BO69" s="55"/>
      <c r="BP69" s="55"/>
      <c r="BQ69" s="52">
        <v>63</v>
      </c>
      <c r="BR69" s="73"/>
      <c r="BS69" s="752"/>
      <c r="BT69" s="753"/>
      <c r="BU69" s="753"/>
      <c r="BV69" s="753"/>
      <c r="BW69" s="753"/>
      <c r="BX69" s="753"/>
      <c r="BY69" s="753"/>
      <c r="BZ69" s="753"/>
      <c r="CA69" s="753"/>
      <c r="CB69" s="753"/>
      <c r="CC69" s="753"/>
      <c r="CD69" s="753"/>
      <c r="CE69" s="753"/>
      <c r="CF69" s="753"/>
      <c r="CG69" s="754"/>
      <c r="CH69" s="749"/>
      <c r="CI69" s="750"/>
      <c r="CJ69" s="750"/>
      <c r="CK69" s="750"/>
      <c r="CL69" s="751"/>
      <c r="CM69" s="749"/>
      <c r="CN69" s="750"/>
      <c r="CO69" s="750"/>
      <c r="CP69" s="750"/>
      <c r="CQ69" s="751"/>
      <c r="CR69" s="749"/>
      <c r="CS69" s="750"/>
      <c r="CT69" s="750"/>
      <c r="CU69" s="750"/>
      <c r="CV69" s="751"/>
      <c r="CW69" s="749"/>
      <c r="CX69" s="750"/>
      <c r="CY69" s="750"/>
      <c r="CZ69" s="750"/>
      <c r="DA69" s="751"/>
      <c r="DB69" s="749"/>
      <c r="DC69" s="750"/>
      <c r="DD69" s="750"/>
      <c r="DE69" s="750"/>
      <c r="DF69" s="751"/>
      <c r="DG69" s="749"/>
      <c r="DH69" s="750"/>
      <c r="DI69" s="750"/>
      <c r="DJ69" s="750"/>
      <c r="DK69" s="751"/>
      <c r="DL69" s="749"/>
      <c r="DM69" s="750"/>
      <c r="DN69" s="750"/>
      <c r="DO69" s="750"/>
      <c r="DP69" s="751"/>
      <c r="DQ69" s="749"/>
      <c r="DR69" s="750"/>
      <c r="DS69" s="750"/>
      <c r="DT69" s="750"/>
      <c r="DU69" s="751"/>
      <c r="DV69" s="752"/>
      <c r="DW69" s="753"/>
      <c r="DX69" s="753"/>
      <c r="DY69" s="753"/>
      <c r="DZ69" s="755"/>
      <c r="EA69" s="48"/>
    </row>
    <row r="70" spans="1:131" ht="26.25" customHeight="1" x14ac:dyDescent="0.2">
      <c r="A70" s="52">
        <v>3</v>
      </c>
      <c r="B70" s="691" t="s">
        <v>135</v>
      </c>
      <c r="C70" s="692"/>
      <c r="D70" s="692"/>
      <c r="E70" s="692"/>
      <c r="F70" s="692"/>
      <c r="G70" s="692"/>
      <c r="H70" s="692"/>
      <c r="I70" s="692"/>
      <c r="J70" s="692"/>
      <c r="K70" s="692"/>
      <c r="L70" s="692"/>
      <c r="M70" s="692"/>
      <c r="N70" s="692"/>
      <c r="O70" s="692"/>
      <c r="P70" s="693"/>
      <c r="Q70" s="694">
        <v>38</v>
      </c>
      <c r="R70" s="695"/>
      <c r="S70" s="695"/>
      <c r="T70" s="695"/>
      <c r="U70" s="695"/>
      <c r="V70" s="695">
        <v>170</v>
      </c>
      <c r="W70" s="695"/>
      <c r="X70" s="695"/>
      <c r="Y70" s="695"/>
      <c r="Z70" s="695"/>
      <c r="AA70" s="695">
        <v>-132</v>
      </c>
      <c r="AB70" s="695"/>
      <c r="AC70" s="695"/>
      <c r="AD70" s="695"/>
      <c r="AE70" s="695"/>
      <c r="AF70" s="695">
        <v>361</v>
      </c>
      <c r="AG70" s="695"/>
      <c r="AH70" s="695"/>
      <c r="AI70" s="695"/>
      <c r="AJ70" s="695"/>
      <c r="AK70" s="695" t="s">
        <v>33</v>
      </c>
      <c r="AL70" s="695"/>
      <c r="AM70" s="695"/>
      <c r="AN70" s="695"/>
      <c r="AO70" s="695"/>
      <c r="AP70" s="695" t="s">
        <v>33</v>
      </c>
      <c r="AQ70" s="695"/>
      <c r="AR70" s="695"/>
      <c r="AS70" s="695"/>
      <c r="AT70" s="695"/>
      <c r="AU70" s="695" t="s">
        <v>33</v>
      </c>
      <c r="AV70" s="695"/>
      <c r="AW70" s="695"/>
      <c r="AX70" s="695"/>
      <c r="AY70" s="695"/>
      <c r="AZ70" s="701"/>
      <c r="BA70" s="701"/>
      <c r="BB70" s="701"/>
      <c r="BC70" s="701"/>
      <c r="BD70" s="702"/>
      <c r="BE70" s="55"/>
      <c r="BF70" s="55"/>
      <c r="BG70" s="55"/>
      <c r="BH70" s="55"/>
      <c r="BI70" s="55"/>
      <c r="BJ70" s="55"/>
      <c r="BK70" s="55"/>
      <c r="BL70" s="55"/>
      <c r="BM70" s="55"/>
      <c r="BN70" s="55"/>
      <c r="BO70" s="55"/>
      <c r="BP70" s="55"/>
      <c r="BQ70" s="52">
        <v>64</v>
      </c>
      <c r="BR70" s="73"/>
      <c r="BS70" s="752"/>
      <c r="BT70" s="753"/>
      <c r="BU70" s="753"/>
      <c r="BV70" s="753"/>
      <c r="BW70" s="753"/>
      <c r="BX70" s="753"/>
      <c r="BY70" s="753"/>
      <c r="BZ70" s="753"/>
      <c r="CA70" s="753"/>
      <c r="CB70" s="753"/>
      <c r="CC70" s="753"/>
      <c r="CD70" s="753"/>
      <c r="CE70" s="753"/>
      <c r="CF70" s="753"/>
      <c r="CG70" s="754"/>
      <c r="CH70" s="749"/>
      <c r="CI70" s="750"/>
      <c r="CJ70" s="750"/>
      <c r="CK70" s="750"/>
      <c r="CL70" s="751"/>
      <c r="CM70" s="749"/>
      <c r="CN70" s="750"/>
      <c r="CO70" s="750"/>
      <c r="CP70" s="750"/>
      <c r="CQ70" s="751"/>
      <c r="CR70" s="749"/>
      <c r="CS70" s="750"/>
      <c r="CT70" s="750"/>
      <c r="CU70" s="750"/>
      <c r="CV70" s="751"/>
      <c r="CW70" s="749"/>
      <c r="CX70" s="750"/>
      <c r="CY70" s="750"/>
      <c r="CZ70" s="750"/>
      <c r="DA70" s="751"/>
      <c r="DB70" s="749"/>
      <c r="DC70" s="750"/>
      <c r="DD70" s="750"/>
      <c r="DE70" s="750"/>
      <c r="DF70" s="751"/>
      <c r="DG70" s="749"/>
      <c r="DH70" s="750"/>
      <c r="DI70" s="750"/>
      <c r="DJ70" s="750"/>
      <c r="DK70" s="751"/>
      <c r="DL70" s="749"/>
      <c r="DM70" s="750"/>
      <c r="DN70" s="750"/>
      <c r="DO70" s="750"/>
      <c r="DP70" s="751"/>
      <c r="DQ70" s="749"/>
      <c r="DR70" s="750"/>
      <c r="DS70" s="750"/>
      <c r="DT70" s="750"/>
      <c r="DU70" s="751"/>
      <c r="DV70" s="752"/>
      <c r="DW70" s="753"/>
      <c r="DX70" s="753"/>
      <c r="DY70" s="753"/>
      <c r="DZ70" s="755"/>
      <c r="EA70" s="48"/>
    </row>
    <row r="71" spans="1:131" ht="26.25" customHeight="1" x14ac:dyDescent="0.2">
      <c r="A71" s="52">
        <v>4</v>
      </c>
      <c r="B71" s="691" t="s">
        <v>535</v>
      </c>
      <c r="C71" s="692"/>
      <c r="D71" s="692"/>
      <c r="E71" s="692"/>
      <c r="F71" s="692"/>
      <c r="G71" s="692"/>
      <c r="H71" s="692"/>
      <c r="I71" s="692"/>
      <c r="J71" s="692"/>
      <c r="K71" s="692"/>
      <c r="L71" s="692"/>
      <c r="M71" s="692"/>
      <c r="N71" s="692"/>
      <c r="O71" s="692"/>
      <c r="P71" s="693"/>
      <c r="Q71" s="694">
        <v>227</v>
      </c>
      <c r="R71" s="695"/>
      <c r="S71" s="695"/>
      <c r="T71" s="695"/>
      <c r="U71" s="695"/>
      <c r="V71" s="695">
        <v>199</v>
      </c>
      <c r="W71" s="695"/>
      <c r="X71" s="695"/>
      <c r="Y71" s="695"/>
      <c r="Z71" s="695"/>
      <c r="AA71" s="695">
        <v>28</v>
      </c>
      <c r="AB71" s="695"/>
      <c r="AC71" s="695"/>
      <c r="AD71" s="695"/>
      <c r="AE71" s="695"/>
      <c r="AF71" s="695">
        <v>28</v>
      </c>
      <c r="AG71" s="695"/>
      <c r="AH71" s="695"/>
      <c r="AI71" s="695"/>
      <c r="AJ71" s="695"/>
      <c r="AK71" s="695">
        <v>75</v>
      </c>
      <c r="AL71" s="695"/>
      <c r="AM71" s="695"/>
      <c r="AN71" s="695"/>
      <c r="AO71" s="695"/>
      <c r="AP71" s="695" t="s">
        <v>33</v>
      </c>
      <c r="AQ71" s="695"/>
      <c r="AR71" s="695"/>
      <c r="AS71" s="695"/>
      <c r="AT71" s="695"/>
      <c r="AU71" s="695" t="s">
        <v>33</v>
      </c>
      <c r="AV71" s="695"/>
      <c r="AW71" s="695"/>
      <c r="AX71" s="695"/>
      <c r="AY71" s="695"/>
      <c r="AZ71" s="701"/>
      <c r="BA71" s="701"/>
      <c r="BB71" s="701"/>
      <c r="BC71" s="701"/>
      <c r="BD71" s="702"/>
      <c r="BE71" s="55"/>
      <c r="BF71" s="55"/>
      <c r="BG71" s="55"/>
      <c r="BH71" s="55"/>
      <c r="BI71" s="55"/>
      <c r="BJ71" s="55"/>
      <c r="BK71" s="55"/>
      <c r="BL71" s="55"/>
      <c r="BM71" s="55"/>
      <c r="BN71" s="55"/>
      <c r="BO71" s="55"/>
      <c r="BP71" s="55"/>
      <c r="BQ71" s="52">
        <v>65</v>
      </c>
      <c r="BR71" s="73"/>
      <c r="BS71" s="752"/>
      <c r="BT71" s="753"/>
      <c r="BU71" s="753"/>
      <c r="BV71" s="753"/>
      <c r="BW71" s="753"/>
      <c r="BX71" s="753"/>
      <c r="BY71" s="753"/>
      <c r="BZ71" s="753"/>
      <c r="CA71" s="753"/>
      <c r="CB71" s="753"/>
      <c r="CC71" s="753"/>
      <c r="CD71" s="753"/>
      <c r="CE71" s="753"/>
      <c r="CF71" s="753"/>
      <c r="CG71" s="754"/>
      <c r="CH71" s="749"/>
      <c r="CI71" s="750"/>
      <c r="CJ71" s="750"/>
      <c r="CK71" s="750"/>
      <c r="CL71" s="751"/>
      <c r="CM71" s="749"/>
      <c r="CN71" s="750"/>
      <c r="CO71" s="750"/>
      <c r="CP71" s="750"/>
      <c r="CQ71" s="751"/>
      <c r="CR71" s="749"/>
      <c r="CS71" s="750"/>
      <c r="CT71" s="750"/>
      <c r="CU71" s="750"/>
      <c r="CV71" s="751"/>
      <c r="CW71" s="749"/>
      <c r="CX71" s="750"/>
      <c r="CY71" s="750"/>
      <c r="CZ71" s="750"/>
      <c r="DA71" s="751"/>
      <c r="DB71" s="749"/>
      <c r="DC71" s="750"/>
      <c r="DD71" s="750"/>
      <c r="DE71" s="750"/>
      <c r="DF71" s="751"/>
      <c r="DG71" s="749"/>
      <c r="DH71" s="750"/>
      <c r="DI71" s="750"/>
      <c r="DJ71" s="750"/>
      <c r="DK71" s="751"/>
      <c r="DL71" s="749"/>
      <c r="DM71" s="750"/>
      <c r="DN71" s="750"/>
      <c r="DO71" s="750"/>
      <c r="DP71" s="751"/>
      <c r="DQ71" s="749"/>
      <c r="DR71" s="750"/>
      <c r="DS71" s="750"/>
      <c r="DT71" s="750"/>
      <c r="DU71" s="751"/>
      <c r="DV71" s="752"/>
      <c r="DW71" s="753"/>
      <c r="DX71" s="753"/>
      <c r="DY71" s="753"/>
      <c r="DZ71" s="755"/>
      <c r="EA71" s="48"/>
    </row>
    <row r="72" spans="1:131" ht="26.25" customHeight="1" x14ac:dyDescent="0.2">
      <c r="A72" s="52">
        <v>5</v>
      </c>
      <c r="B72" s="691" t="s">
        <v>536</v>
      </c>
      <c r="C72" s="692"/>
      <c r="D72" s="692"/>
      <c r="E72" s="692"/>
      <c r="F72" s="692"/>
      <c r="G72" s="692"/>
      <c r="H72" s="692"/>
      <c r="I72" s="692"/>
      <c r="J72" s="692"/>
      <c r="K72" s="692"/>
      <c r="L72" s="692"/>
      <c r="M72" s="692"/>
      <c r="N72" s="692"/>
      <c r="O72" s="692"/>
      <c r="P72" s="693"/>
      <c r="Q72" s="694">
        <v>4540</v>
      </c>
      <c r="R72" s="695"/>
      <c r="S72" s="695"/>
      <c r="T72" s="695"/>
      <c r="U72" s="695"/>
      <c r="V72" s="695">
        <v>4240</v>
      </c>
      <c r="W72" s="695"/>
      <c r="X72" s="695"/>
      <c r="Y72" s="695"/>
      <c r="Z72" s="695"/>
      <c r="AA72" s="695">
        <v>300</v>
      </c>
      <c r="AB72" s="695"/>
      <c r="AC72" s="695"/>
      <c r="AD72" s="695"/>
      <c r="AE72" s="695"/>
      <c r="AF72" s="695">
        <v>297</v>
      </c>
      <c r="AG72" s="695"/>
      <c r="AH72" s="695"/>
      <c r="AI72" s="695"/>
      <c r="AJ72" s="695"/>
      <c r="AK72" s="695" t="s">
        <v>33</v>
      </c>
      <c r="AL72" s="695"/>
      <c r="AM72" s="695"/>
      <c r="AN72" s="695"/>
      <c r="AO72" s="695"/>
      <c r="AP72" s="695" t="s">
        <v>33</v>
      </c>
      <c r="AQ72" s="695"/>
      <c r="AR72" s="695"/>
      <c r="AS72" s="695"/>
      <c r="AT72" s="695"/>
      <c r="AU72" s="695" t="s">
        <v>33</v>
      </c>
      <c r="AV72" s="695"/>
      <c r="AW72" s="695"/>
      <c r="AX72" s="695"/>
      <c r="AY72" s="695"/>
      <c r="AZ72" s="701"/>
      <c r="BA72" s="701"/>
      <c r="BB72" s="701"/>
      <c r="BC72" s="701"/>
      <c r="BD72" s="702"/>
      <c r="BE72" s="55"/>
      <c r="BF72" s="55"/>
      <c r="BG72" s="55"/>
      <c r="BH72" s="55"/>
      <c r="BI72" s="55"/>
      <c r="BJ72" s="55"/>
      <c r="BK72" s="55"/>
      <c r="BL72" s="55"/>
      <c r="BM72" s="55"/>
      <c r="BN72" s="55"/>
      <c r="BO72" s="55"/>
      <c r="BP72" s="55"/>
      <c r="BQ72" s="52">
        <v>66</v>
      </c>
      <c r="BR72" s="73"/>
      <c r="BS72" s="752"/>
      <c r="BT72" s="753"/>
      <c r="BU72" s="753"/>
      <c r="BV72" s="753"/>
      <c r="BW72" s="753"/>
      <c r="BX72" s="753"/>
      <c r="BY72" s="753"/>
      <c r="BZ72" s="753"/>
      <c r="CA72" s="753"/>
      <c r="CB72" s="753"/>
      <c r="CC72" s="753"/>
      <c r="CD72" s="753"/>
      <c r="CE72" s="753"/>
      <c r="CF72" s="753"/>
      <c r="CG72" s="754"/>
      <c r="CH72" s="749"/>
      <c r="CI72" s="750"/>
      <c r="CJ72" s="750"/>
      <c r="CK72" s="750"/>
      <c r="CL72" s="751"/>
      <c r="CM72" s="749"/>
      <c r="CN72" s="750"/>
      <c r="CO72" s="750"/>
      <c r="CP72" s="750"/>
      <c r="CQ72" s="751"/>
      <c r="CR72" s="749"/>
      <c r="CS72" s="750"/>
      <c r="CT72" s="750"/>
      <c r="CU72" s="750"/>
      <c r="CV72" s="751"/>
      <c r="CW72" s="749"/>
      <c r="CX72" s="750"/>
      <c r="CY72" s="750"/>
      <c r="CZ72" s="750"/>
      <c r="DA72" s="751"/>
      <c r="DB72" s="749"/>
      <c r="DC72" s="750"/>
      <c r="DD72" s="750"/>
      <c r="DE72" s="750"/>
      <c r="DF72" s="751"/>
      <c r="DG72" s="749"/>
      <c r="DH72" s="750"/>
      <c r="DI72" s="750"/>
      <c r="DJ72" s="750"/>
      <c r="DK72" s="751"/>
      <c r="DL72" s="749"/>
      <c r="DM72" s="750"/>
      <c r="DN72" s="750"/>
      <c r="DO72" s="750"/>
      <c r="DP72" s="751"/>
      <c r="DQ72" s="749"/>
      <c r="DR72" s="750"/>
      <c r="DS72" s="750"/>
      <c r="DT72" s="750"/>
      <c r="DU72" s="751"/>
      <c r="DV72" s="752"/>
      <c r="DW72" s="753"/>
      <c r="DX72" s="753"/>
      <c r="DY72" s="753"/>
      <c r="DZ72" s="755"/>
      <c r="EA72" s="48"/>
    </row>
    <row r="73" spans="1:131" ht="26.25" customHeight="1" x14ac:dyDescent="0.2">
      <c r="A73" s="52">
        <v>6</v>
      </c>
      <c r="B73" s="691" t="s">
        <v>13</v>
      </c>
      <c r="C73" s="692"/>
      <c r="D73" s="692"/>
      <c r="E73" s="692"/>
      <c r="F73" s="692"/>
      <c r="G73" s="692"/>
      <c r="H73" s="692"/>
      <c r="I73" s="692"/>
      <c r="J73" s="692"/>
      <c r="K73" s="692"/>
      <c r="L73" s="692"/>
      <c r="M73" s="692"/>
      <c r="N73" s="692"/>
      <c r="O73" s="692"/>
      <c r="P73" s="693"/>
      <c r="Q73" s="694">
        <v>103</v>
      </c>
      <c r="R73" s="695"/>
      <c r="S73" s="695"/>
      <c r="T73" s="695"/>
      <c r="U73" s="695"/>
      <c r="V73" s="695">
        <v>91</v>
      </c>
      <c r="W73" s="695"/>
      <c r="X73" s="695"/>
      <c r="Y73" s="695"/>
      <c r="Z73" s="695"/>
      <c r="AA73" s="695">
        <v>11</v>
      </c>
      <c r="AB73" s="695"/>
      <c r="AC73" s="695"/>
      <c r="AD73" s="695"/>
      <c r="AE73" s="695"/>
      <c r="AF73" s="695">
        <v>11</v>
      </c>
      <c r="AG73" s="695"/>
      <c r="AH73" s="695"/>
      <c r="AI73" s="695"/>
      <c r="AJ73" s="695"/>
      <c r="AK73" s="695" t="s">
        <v>33</v>
      </c>
      <c r="AL73" s="695"/>
      <c r="AM73" s="695"/>
      <c r="AN73" s="695"/>
      <c r="AO73" s="695"/>
      <c r="AP73" s="695" t="s">
        <v>33</v>
      </c>
      <c r="AQ73" s="695"/>
      <c r="AR73" s="695"/>
      <c r="AS73" s="695"/>
      <c r="AT73" s="695"/>
      <c r="AU73" s="695" t="s">
        <v>33</v>
      </c>
      <c r="AV73" s="695"/>
      <c r="AW73" s="695"/>
      <c r="AX73" s="695"/>
      <c r="AY73" s="695"/>
      <c r="AZ73" s="701"/>
      <c r="BA73" s="701"/>
      <c r="BB73" s="701"/>
      <c r="BC73" s="701"/>
      <c r="BD73" s="702"/>
      <c r="BE73" s="55"/>
      <c r="BF73" s="55"/>
      <c r="BG73" s="55"/>
      <c r="BH73" s="55"/>
      <c r="BI73" s="55"/>
      <c r="BJ73" s="55"/>
      <c r="BK73" s="55"/>
      <c r="BL73" s="55"/>
      <c r="BM73" s="55"/>
      <c r="BN73" s="55"/>
      <c r="BO73" s="55"/>
      <c r="BP73" s="55"/>
      <c r="BQ73" s="52">
        <v>67</v>
      </c>
      <c r="BR73" s="73"/>
      <c r="BS73" s="752"/>
      <c r="BT73" s="753"/>
      <c r="BU73" s="753"/>
      <c r="BV73" s="753"/>
      <c r="BW73" s="753"/>
      <c r="BX73" s="753"/>
      <c r="BY73" s="753"/>
      <c r="BZ73" s="753"/>
      <c r="CA73" s="753"/>
      <c r="CB73" s="753"/>
      <c r="CC73" s="753"/>
      <c r="CD73" s="753"/>
      <c r="CE73" s="753"/>
      <c r="CF73" s="753"/>
      <c r="CG73" s="754"/>
      <c r="CH73" s="749"/>
      <c r="CI73" s="750"/>
      <c r="CJ73" s="750"/>
      <c r="CK73" s="750"/>
      <c r="CL73" s="751"/>
      <c r="CM73" s="749"/>
      <c r="CN73" s="750"/>
      <c r="CO73" s="750"/>
      <c r="CP73" s="750"/>
      <c r="CQ73" s="751"/>
      <c r="CR73" s="749"/>
      <c r="CS73" s="750"/>
      <c r="CT73" s="750"/>
      <c r="CU73" s="750"/>
      <c r="CV73" s="751"/>
      <c r="CW73" s="749"/>
      <c r="CX73" s="750"/>
      <c r="CY73" s="750"/>
      <c r="CZ73" s="750"/>
      <c r="DA73" s="751"/>
      <c r="DB73" s="749"/>
      <c r="DC73" s="750"/>
      <c r="DD73" s="750"/>
      <c r="DE73" s="750"/>
      <c r="DF73" s="751"/>
      <c r="DG73" s="749"/>
      <c r="DH73" s="750"/>
      <c r="DI73" s="750"/>
      <c r="DJ73" s="750"/>
      <c r="DK73" s="751"/>
      <c r="DL73" s="749"/>
      <c r="DM73" s="750"/>
      <c r="DN73" s="750"/>
      <c r="DO73" s="750"/>
      <c r="DP73" s="751"/>
      <c r="DQ73" s="749"/>
      <c r="DR73" s="750"/>
      <c r="DS73" s="750"/>
      <c r="DT73" s="750"/>
      <c r="DU73" s="751"/>
      <c r="DV73" s="752"/>
      <c r="DW73" s="753"/>
      <c r="DX73" s="753"/>
      <c r="DY73" s="753"/>
      <c r="DZ73" s="755"/>
      <c r="EA73" s="48"/>
    </row>
    <row r="74" spans="1:131" ht="26.25" customHeight="1" x14ac:dyDescent="0.2">
      <c r="A74" s="52">
        <v>7</v>
      </c>
      <c r="B74" s="691" t="s">
        <v>537</v>
      </c>
      <c r="C74" s="692"/>
      <c r="D74" s="692"/>
      <c r="E74" s="692"/>
      <c r="F74" s="692"/>
      <c r="G74" s="692"/>
      <c r="H74" s="692"/>
      <c r="I74" s="692"/>
      <c r="J74" s="692"/>
      <c r="K74" s="692"/>
      <c r="L74" s="692"/>
      <c r="M74" s="692"/>
      <c r="N74" s="692"/>
      <c r="O74" s="692"/>
      <c r="P74" s="693"/>
      <c r="Q74" s="694">
        <v>276838</v>
      </c>
      <c r="R74" s="695"/>
      <c r="S74" s="695"/>
      <c r="T74" s="695"/>
      <c r="U74" s="695"/>
      <c r="V74" s="695">
        <v>269931</v>
      </c>
      <c r="W74" s="695"/>
      <c r="X74" s="695"/>
      <c r="Y74" s="695"/>
      <c r="Z74" s="695"/>
      <c r="AA74" s="695">
        <v>6907</v>
      </c>
      <c r="AB74" s="695"/>
      <c r="AC74" s="695"/>
      <c r="AD74" s="695"/>
      <c r="AE74" s="695"/>
      <c r="AF74" s="695">
        <v>6907</v>
      </c>
      <c r="AG74" s="695"/>
      <c r="AH74" s="695"/>
      <c r="AI74" s="695"/>
      <c r="AJ74" s="695"/>
      <c r="AK74" s="695">
        <v>2277</v>
      </c>
      <c r="AL74" s="695"/>
      <c r="AM74" s="695"/>
      <c r="AN74" s="695"/>
      <c r="AO74" s="695"/>
      <c r="AP74" s="695" t="s">
        <v>33</v>
      </c>
      <c r="AQ74" s="695"/>
      <c r="AR74" s="695"/>
      <c r="AS74" s="695"/>
      <c r="AT74" s="695"/>
      <c r="AU74" s="695" t="s">
        <v>33</v>
      </c>
      <c r="AV74" s="695"/>
      <c r="AW74" s="695"/>
      <c r="AX74" s="695"/>
      <c r="AY74" s="695"/>
      <c r="AZ74" s="701"/>
      <c r="BA74" s="701"/>
      <c r="BB74" s="701"/>
      <c r="BC74" s="701"/>
      <c r="BD74" s="702"/>
      <c r="BE74" s="55"/>
      <c r="BF74" s="55"/>
      <c r="BG74" s="55"/>
      <c r="BH74" s="55"/>
      <c r="BI74" s="55"/>
      <c r="BJ74" s="55"/>
      <c r="BK74" s="55"/>
      <c r="BL74" s="55"/>
      <c r="BM74" s="55"/>
      <c r="BN74" s="55"/>
      <c r="BO74" s="55"/>
      <c r="BP74" s="55"/>
      <c r="BQ74" s="52">
        <v>68</v>
      </c>
      <c r="BR74" s="73"/>
      <c r="BS74" s="752"/>
      <c r="BT74" s="753"/>
      <c r="BU74" s="753"/>
      <c r="BV74" s="753"/>
      <c r="BW74" s="753"/>
      <c r="BX74" s="753"/>
      <c r="BY74" s="753"/>
      <c r="BZ74" s="753"/>
      <c r="CA74" s="753"/>
      <c r="CB74" s="753"/>
      <c r="CC74" s="753"/>
      <c r="CD74" s="753"/>
      <c r="CE74" s="753"/>
      <c r="CF74" s="753"/>
      <c r="CG74" s="754"/>
      <c r="CH74" s="749"/>
      <c r="CI74" s="750"/>
      <c r="CJ74" s="750"/>
      <c r="CK74" s="750"/>
      <c r="CL74" s="751"/>
      <c r="CM74" s="749"/>
      <c r="CN74" s="750"/>
      <c r="CO74" s="750"/>
      <c r="CP74" s="750"/>
      <c r="CQ74" s="751"/>
      <c r="CR74" s="749"/>
      <c r="CS74" s="750"/>
      <c r="CT74" s="750"/>
      <c r="CU74" s="750"/>
      <c r="CV74" s="751"/>
      <c r="CW74" s="749"/>
      <c r="CX74" s="750"/>
      <c r="CY74" s="750"/>
      <c r="CZ74" s="750"/>
      <c r="DA74" s="751"/>
      <c r="DB74" s="749"/>
      <c r="DC74" s="750"/>
      <c r="DD74" s="750"/>
      <c r="DE74" s="750"/>
      <c r="DF74" s="751"/>
      <c r="DG74" s="749"/>
      <c r="DH74" s="750"/>
      <c r="DI74" s="750"/>
      <c r="DJ74" s="750"/>
      <c r="DK74" s="751"/>
      <c r="DL74" s="749"/>
      <c r="DM74" s="750"/>
      <c r="DN74" s="750"/>
      <c r="DO74" s="750"/>
      <c r="DP74" s="751"/>
      <c r="DQ74" s="749"/>
      <c r="DR74" s="750"/>
      <c r="DS74" s="750"/>
      <c r="DT74" s="750"/>
      <c r="DU74" s="751"/>
      <c r="DV74" s="752"/>
      <c r="DW74" s="753"/>
      <c r="DX74" s="753"/>
      <c r="DY74" s="753"/>
      <c r="DZ74" s="755"/>
      <c r="EA74" s="48"/>
    </row>
    <row r="75" spans="1:131" ht="26.25" customHeight="1" x14ac:dyDescent="0.2">
      <c r="A75" s="52">
        <v>8</v>
      </c>
      <c r="B75" s="691"/>
      <c r="C75" s="692"/>
      <c r="D75" s="692"/>
      <c r="E75" s="692"/>
      <c r="F75" s="692"/>
      <c r="G75" s="692"/>
      <c r="H75" s="692"/>
      <c r="I75" s="692"/>
      <c r="J75" s="692"/>
      <c r="K75" s="692"/>
      <c r="L75" s="692"/>
      <c r="M75" s="692"/>
      <c r="N75" s="692"/>
      <c r="O75" s="692"/>
      <c r="P75" s="693"/>
      <c r="Q75" s="703"/>
      <c r="R75" s="698"/>
      <c r="S75" s="698"/>
      <c r="T75" s="698"/>
      <c r="U75" s="700"/>
      <c r="V75" s="696"/>
      <c r="W75" s="698"/>
      <c r="X75" s="698"/>
      <c r="Y75" s="698"/>
      <c r="Z75" s="700"/>
      <c r="AA75" s="696"/>
      <c r="AB75" s="698"/>
      <c r="AC75" s="698"/>
      <c r="AD75" s="698"/>
      <c r="AE75" s="700"/>
      <c r="AF75" s="696"/>
      <c r="AG75" s="698"/>
      <c r="AH75" s="698"/>
      <c r="AI75" s="698"/>
      <c r="AJ75" s="700"/>
      <c r="AK75" s="696"/>
      <c r="AL75" s="698"/>
      <c r="AM75" s="698"/>
      <c r="AN75" s="698"/>
      <c r="AO75" s="700"/>
      <c r="AP75" s="696"/>
      <c r="AQ75" s="698"/>
      <c r="AR75" s="698"/>
      <c r="AS75" s="698"/>
      <c r="AT75" s="700"/>
      <c r="AU75" s="696"/>
      <c r="AV75" s="698"/>
      <c r="AW75" s="698"/>
      <c r="AX75" s="698"/>
      <c r="AY75" s="700"/>
      <c r="AZ75" s="701"/>
      <c r="BA75" s="701"/>
      <c r="BB75" s="701"/>
      <c r="BC75" s="701"/>
      <c r="BD75" s="702"/>
      <c r="BE75" s="55"/>
      <c r="BF75" s="55"/>
      <c r="BG75" s="55"/>
      <c r="BH75" s="55"/>
      <c r="BI75" s="55"/>
      <c r="BJ75" s="55"/>
      <c r="BK75" s="55"/>
      <c r="BL75" s="55"/>
      <c r="BM75" s="55"/>
      <c r="BN75" s="55"/>
      <c r="BO75" s="55"/>
      <c r="BP75" s="55"/>
      <c r="BQ75" s="52">
        <v>69</v>
      </c>
      <c r="BR75" s="73"/>
      <c r="BS75" s="752"/>
      <c r="BT75" s="753"/>
      <c r="BU75" s="753"/>
      <c r="BV75" s="753"/>
      <c r="BW75" s="753"/>
      <c r="BX75" s="753"/>
      <c r="BY75" s="753"/>
      <c r="BZ75" s="753"/>
      <c r="CA75" s="753"/>
      <c r="CB75" s="753"/>
      <c r="CC75" s="753"/>
      <c r="CD75" s="753"/>
      <c r="CE75" s="753"/>
      <c r="CF75" s="753"/>
      <c r="CG75" s="754"/>
      <c r="CH75" s="749"/>
      <c r="CI75" s="750"/>
      <c r="CJ75" s="750"/>
      <c r="CK75" s="750"/>
      <c r="CL75" s="751"/>
      <c r="CM75" s="749"/>
      <c r="CN75" s="750"/>
      <c r="CO75" s="750"/>
      <c r="CP75" s="750"/>
      <c r="CQ75" s="751"/>
      <c r="CR75" s="749"/>
      <c r="CS75" s="750"/>
      <c r="CT75" s="750"/>
      <c r="CU75" s="750"/>
      <c r="CV75" s="751"/>
      <c r="CW75" s="749"/>
      <c r="CX75" s="750"/>
      <c r="CY75" s="750"/>
      <c r="CZ75" s="750"/>
      <c r="DA75" s="751"/>
      <c r="DB75" s="749"/>
      <c r="DC75" s="750"/>
      <c r="DD75" s="750"/>
      <c r="DE75" s="750"/>
      <c r="DF75" s="751"/>
      <c r="DG75" s="749"/>
      <c r="DH75" s="750"/>
      <c r="DI75" s="750"/>
      <c r="DJ75" s="750"/>
      <c r="DK75" s="751"/>
      <c r="DL75" s="749"/>
      <c r="DM75" s="750"/>
      <c r="DN75" s="750"/>
      <c r="DO75" s="750"/>
      <c r="DP75" s="751"/>
      <c r="DQ75" s="749"/>
      <c r="DR75" s="750"/>
      <c r="DS75" s="750"/>
      <c r="DT75" s="750"/>
      <c r="DU75" s="751"/>
      <c r="DV75" s="752"/>
      <c r="DW75" s="753"/>
      <c r="DX75" s="753"/>
      <c r="DY75" s="753"/>
      <c r="DZ75" s="755"/>
      <c r="EA75" s="48"/>
    </row>
    <row r="76" spans="1:131" ht="26.25" customHeight="1" x14ac:dyDescent="0.2">
      <c r="A76" s="52">
        <v>9</v>
      </c>
      <c r="B76" s="691"/>
      <c r="C76" s="692"/>
      <c r="D76" s="692"/>
      <c r="E76" s="692"/>
      <c r="F76" s="692"/>
      <c r="G76" s="692"/>
      <c r="H76" s="692"/>
      <c r="I76" s="692"/>
      <c r="J76" s="692"/>
      <c r="K76" s="692"/>
      <c r="L76" s="692"/>
      <c r="M76" s="692"/>
      <c r="N76" s="692"/>
      <c r="O76" s="692"/>
      <c r="P76" s="693"/>
      <c r="Q76" s="703"/>
      <c r="R76" s="698"/>
      <c r="S76" s="698"/>
      <c r="T76" s="698"/>
      <c r="U76" s="700"/>
      <c r="V76" s="696"/>
      <c r="W76" s="698"/>
      <c r="X76" s="698"/>
      <c r="Y76" s="698"/>
      <c r="Z76" s="700"/>
      <c r="AA76" s="696"/>
      <c r="AB76" s="698"/>
      <c r="AC76" s="698"/>
      <c r="AD76" s="698"/>
      <c r="AE76" s="700"/>
      <c r="AF76" s="696"/>
      <c r="AG76" s="698"/>
      <c r="AH76" s="698"/>
      <c r="AI76" s="698"/>
      <c r="AJ76" s="700"/>
      <c r="AK76" s="696"/>
      <c r="AL76" s="698"/>
      <c r="AM76" s="698"/>
      <c r="AN76" s="698"/>
      <c r="AO76" s="700"/>
      <c r="AP76" s="696"/>
      <c r="AQ76" s="698"/>
      <c r="AR76" s="698"/>
      <c r="AS76" s="698"/>
      <c r="AT76" s="700"/>
      <c r="AU76" s="696"/>
      <c r="AV76" s="698"/>
      <c r="AW76" s="698"/>
      <c r="AX76" s="698"/>
      <c r="AY76" s="700"/>
      <c r="AZ76" s="701"/>
      <c r="BA76" s="701"/>
      <c r="BB76" s="701"/>
      <c r="BC76" s="701"/>
      <c r="BD76" s="702"/>
      <c r="BE76" s="55"/>
      <c r="BF76" s="55"/>
      <c r="BG76" s="55"/>
      <c r="BH76" s="55"/>
      <c r="BI76" s="55"/>
      <c r="BJ76" s="55"/>
      <c r="BK76" s="55"/>
      <c r="BL76" s="55"/>
      <c r="BM76" s="55"/>
      <c r="BN76" s="55"/>
      <c r="BO76" s="55"/>
      <c r="BP76" s="55"/>
      <c r="BQ76" s="52">
        <v>70</v>
      </c>
      <c r="BR76" s="73"/>
      <c r="BS76" s="752"/>
      <c r="BT76" s="753"/>
      <c r="BU76" s="753"/>
      <c r="BV76" s="753"/>
      <c r="BW76" s="753"/>
      <c r="BX76" s="753"/>
      <c r="BY76" s="753"/>
      <c r="BZ76" s="753"/>
      <c r="CA76" s="753"/>
      <c r="CB76" s="753"/>
      <c r="CC76" s="753"/>
      <c r="CD76" s="753"/>
      <c r="CE76" s="753"/>
      <c r="CF76" s="753"/>
      <c r="CG76" s="754"/>
      <c r="CH76" s="749"/>
      <c r="CI76" s="750"/>
      <c r="CJ76" s="750"/>
      <c r="CK76" s="750"/>
      <c r="CL76" s="751"/>
      <c r="CM76" s="749"/>
      <c r="CN76" s="750"/>
      <c r="CO76" s="750"/>
      <c r="CP76" s="750"/>
      <c r="CQ76" s="751"/>
      <c r="CR76" s="749"/>
      <c r="CS76" s="750"/>
      <c r="CT76" s="750"/>
      <c r="CU76" s="750"/>
      <c r="CV76" s="751"/>
      <c r="CW76" s="749"/>
      <c r="CX76" s="750"/>
      <c r="CY76" s="750"/>
      <c r="CZ76" s="750"/>
      <c r="DA76" s="751"/>
      <c r="DB76" s="749"/>
      <c r="DC76" s="750"/>
      <c r="DD76" s="750"/>
      <c r="DE76" s="750"/>
      <c r="DF76" s="751"/>
      <c r="DG76" s="749"/>
      <c r="DH76" s="750"/>
      <c r="DI76" s="750"/>
      <c r="DJ76" s="750"/>
      <c r="DK76" s="751"/>
      <c r="DL76" s="749"/>
      <c r="DM76" s="750"/>
      <c r="DN76" s="750"/>
      <c r="DO76" s="750"/>
      <c r="DP76" s="751"/>
      <c r="DQ76" s="749"/>
      <c r="DR76" s="750"/>
      <c r="DS76" s="750"/>
      <c r="DT76" s="750"/>
      <c r="DU76" s="751"/>
      <c r="DV76" s="752"/>
      <c r="DW76" s="753"/>
      <c r="DX76" s="753"/>
      <c r="DY76" s="753"/>
      <c r="DZ76" s="755"/>
      <c r="EA76" s="48"/>
    </row>
    <row r="77" spans="1:131" ht="26.25" customHeight="1" x14ac:dyDescent="0.2">
      <c r="A77" s="52">
        <v>10</v>
      </c>
      <c r="B77" s="691"/>
      <c r="C77" s="692"/>
      <c r="D77" s="692"/>
      <c r="E77" s="692"/>
      <c r="F77" s="692"/>
      <c r="G77" s="692"/>
      <c r="H77" s="692"/>
      <c r="I77" s="692"/>
      <c r="J77" s="692"/>
      <c r="K77" s="692"/>
      <c r="L77" s="692"/>
      <c r="M77" s="692"/>
      <c r="N77" s="692"/>
      <c r="O77" s="692"/>
      <c r="P77" s="693"/>
      <c r="Q77" s="703"/>
      <c r="R77" s="698"/>
      <c r="S77" s="698"/>
      <c r="T77" s="698"/>
      <c r="U77" s="700"/>
      <c r="V77" s="696"/>
      <c r="W77" s="698"/>
      <c r="X77" s="698"/>
      <c r="Y77" s="698"/>
      <c r="Z77" s="700"/>
      <c r="AA77" s="696"/>
      <c r="AB77" s="698"/>
      <c r="AC77" s="698"/>
      <c r="AD77" s="698"/>
      <c r="AE77" s="700"/>
      <c r="AF77" s="696"/>
      <c r="AG77" s="698"/>
      <c r="AH77" s="698"/>
      <c r="AI77" s="698"/>
      <c r="AJ77" s="700"/>
      <c r="AK77" s="696"/>
      <c r="AL77" s="698"/>
      <c r="AM77" s="698"/>
      <c r="AN77" s="698"/>
      <c r="AO77" s="700"/>
      <c r="AP77" s="696"/>
      <c r="AQ77" s="698"/>
      <c r="AR77" s="698"/>
      <c r="AS77" s="698"/>
      <c r="AT77" s="700"/>
      <c r="AU77" s="696"/>
      <c r="AV77" s="698"/>
      <c r="AW77" s="698"/>
      <c r="AX77" s="698"/>
      <c r="AY77" s="700"/>
      <c r="AZ77" s="701"/>
      <c r="BA77" s="701"/>
      <c r="BB77" s="701"/>
      <c r="BC77" s="701"/>
      <c r="BD77" s="702"/>
      <c r="BE77" s="55"/>
      <c r="BF77" s="55"/>
      <c r="BG77" s="55"/>
      <c r="BH77" s="55"/>
      <c r="BI77" s="55"/>
      <c r="BJ77" s="55"/>
      <c r="BK77" s="55"/>
      <c r="BL77" s="55"/>
      <c r="BM77" s="55"/>
      <c r="BN77" s="55"/>
      <c r="BO77" s="55"/>
      <c r="BP77" s="55"/>
      <c r="BQ77" s="52">
        <v>71</v>
      </c>
      <c r="BR77" s="73"/>
      <c r="BS77" s="752"/>
      <c r="BT77" s="753"/>
      <c r="BU77" s="753"/>
      <c r="BV77" s="753"/>
      <c r="BW77" s="753"/>
      <c r="BX77" s="753"/>
      <c r="BY77" s="753"/>
      <c r="BZ77" s="753"/>
      <c r="CA77" s="753"/>
      <c r="CB77" s="753"/>
      <c r="CC77" s="753"/>
      <c r="CD77" s="753"/>
      <c r="CE77" s="753"/>
      <c r="CF77" s="753"/>
      <c r="CG77" s="754"/>
      <c r="CH77" s="749"/>
      <c r="CI77" s="750"/>
      <c r="CJ77" s="750"/>
      <c r="CK77" s="750"/>
      <c r="CL77" s="751"/>
      <c r="CM77" s="749"/>
      <c r="CN77" s="750"/>
      <c r="CO77" s="750"/>
      <c r="CP77" s="750"/>
      <c r="CQ77" s="751"/>
      <c r="CR77" s="749"/>
      <c r="CS77" s="750"/>
      <c r="CT77" s="750"/>
      <c r="CU77" s="750"/>
      <c r="CV77" s="751"/>
      <c r="CW77" s="749"/>
      <c r="CX77" s="750"/>
      <c r="CY77" s="750"/>
      <c r="CZ77" s="750"/>
      <c r="DA77" s="751"/>
      <c r="DB77" s="749"/>
      <c r="DC77" s="750"/>
      <c r="DD77" s="750"/>
      <c r="DE77" s="750"/>
      <c r="DF77" s="751"/>
      <c r="DG77" s="749"/>
      <c r="DH77" s="750"/>
      <c r="DI77" s="750"/>
      <c r="DJ77" s="750"/>
      <c r="DK77" s="751"/>
      <c r="DL77" s="749"/>
      <c r="DM77" s="750"/>
      <c r="DN77" s="750"/>
      <c r="DO77" s="750"/>
      <c r="DP77" s="751"/>
      <c r="DQ77" s="749"/>
      <c r="DR77" s="750"/>
      <c r="DS77" s="750"/>
      <c r="DT77" s="750"/>
      <c r="DU77" s="751"/>
      <c r="DV77" s="752"/>
      <c r="DW77" s="753"/>
      <c r="DX77" s="753"/>
      <c r="DY77" s="753"/>
      <c r="DZ77" s="755"/>
      <c r="EA77" s="48"/>
    </row>
    <row r="78" spans="1:131" ht="26.25" customHeight="1" x14ac:dyDescent="0.2">
      <c r="A78" s="52">
        <v>11</v>
      </c>
      <c r="B78" s="691"/>
      <c r="C78" s="692"/>
      <c r="D78" s="692"/>
      <c r="E78" s="692"/>
      <c r="F78" s="692"/>
      <c r="G78" s="692"/>
      <c r="H78" s="692"/>
      <c r="I78" s="692"/>
      <c r="J78" s="692"/>
      <c r="K78" s="692"/>
      <c r="L78" s="692"/>
      <c r="M78" s="692"/>
      <c r="N78" s="692"/>
      <c r="O78" s="692"/>
      <c r="P78" s="693"/>
      <c r="Q78" s="694"/>
      <c r="R78" s="695"/>
      <c r="S78" s="695"/>
      <c r="T78" s="695"/>
      <c r="U78" s="695"/>
      <c r="V78" s="695"/>
      <c r="W78" s="695"/>
      <c r="X78" s="695"/>
      <c r="Y78" s="695"/>
      <c r="Z78" s="695"/>
      <c r="AA78" s="695"/>
      <c r="AB78" s="695"/>
      <c r="AC78" s="695"/>
      <c r="AD78" s="695"/>
      <c r="AE78" s="695"/>
      <c r="AF78" s="695"/>
      <c r="AG78" s="695"/>
      <c r="AH78" s="695"/>
      <c r="AI78" s="695"/>
      <c r="AJ78" s="695"/>
      <c r="AK78" s="695"/>
      <c r="AL78" s="695"/>
      <c r="AM78" s="695"/>
      <c r="AN78" s="695"/>
      <c r="AO78" s="695"/>
      <c r="AP78" s="695"/>
      <c r="AQ78" s="695"/>
      <c r="AR78" s="695"/>
      <c r="AS78" s="695"/>
      <c r="AT78" s="695"/>
      <c r="AU78" s="695"/>
      <c r="AV78" s="695"/>
      <c r="AW78" s="695"/>
      <c r="AX78" s="695"/>
      <c r="AY78" s="695"/>
      <c r="AZ78" s="701"/>
      <c r="BA78" s="701"/>
      <c r="BB78" s="701"/>
      <c r="BC78" s="701"/>
      <c r="BD78" s="702"/>
      <c r="BE78" s="55"/>
      <c r="BF78" s="55"/>
      <c r="BG78" s="55"/>
      <c r="BH78" s="55"/>
      <c r="BI78" s="55"/>
      <c r="BJ78" s="48"/>
      <c r="BK78" s="48"/>
      <c r="BL78" s="48"/>
      <c r="BM78" s="48"/>
      <c r="BN78" s="48"/>
      <c r="BO78" s="55"/>
      <c r="BP78" s="55"/>
      <c r="BQ78" s="52">
        <v>72</v>
      </c>
      <c r="BR78" s="73"/>
      <c r="BS78" s="752"/>
      <c r="BT78" s="753"/>
      <c r="BU78" s="753"/>
      <c r="BV78" s="753"/>
      <c r="BW78" s="753"/>
      <c r="BX78" s="753"/>
      <c r="BY78" s="753"/>
      <c r="BZ78" s="753"/>
      <c r="CA78" s="753"/>
      <c r="CB78" s="753"/>
      <c r="CC78" s="753"/>
      <c r="CD78" s="753"/>
      <c r="CE78" s="753"/>
      <c r="CF78" s="753"/>
      <c r="CG78" s="754"/>
      <c r="CH78" s="749"/>
      <c r="CI78" s="750"/>
      <c r="CJ78" s="750"/>
      <c r="CK78" s="750"/>
      <c r="CL78" s="751"/>
      <c r="CM78" s="749"/>
      <c r="CN78" s="750"/>
      <c r="CO78" s="750"/>
      <c r="CP78" s="750"/>
      <c r="CQ78" s="751"/>
      <c r="CR78" s="749"/>
      <c r="CS78" s="750"/>
      <c r="CT78" s="750"/>
      <c r="CU78" s="750"/>
      <c r="CV78" s="751"/>
      <c r="CW78" s="749"/>
      <c r="CX78" s="750"/>
      <c r="CY78" s="750"/>
      <c r="CZ78" s="750"/>
      <c r="DA78" s="751"/>
      <c r="DB78" s="749"/>
      <c r="DC78" s="750"/>
      <c r="DD78" s="750"/>
      <c r="DE78" s="750"/>
      <c r="DF78" s="751"/>
      <c r="DG78" s="749"/>
      <c r="DH78" s="750"/>
      <c r="DI78" s="750"/>
      <c r="DJ78" s="750"/>
      <c r="DK78" s="751"/>
      <c r="DL78" s="749"/>
      <c r="DM78" s="750"/>
      <c r="DN78" s="750"/>
      <c r="DO78" s="750"/>
      <c r="DP78" s="751"/>
      <c r="DQ78" s="749"/>
      <c r="DR78" s="750"/>
      <c r="DS78" s="750"/>
      <c r="DT78" s="750"/>
      <c r="DU78" s="751"/>
      <c r="DV78" s="752"/>
      <c r="DW78" s="753"/>
      <c r="DX78" s="753"/>
      <c r="DY78" s="753"/>
      <c r="DZ78" s="755"/>
      <c r="EA78" s="48"/>
    </row>
    <row r="79" spans="1:131" ht="26.25" customHeight="1" x14ac:dyDescent="0.2">
      <c r="A79" s="52">
        <v>12</v>
      </c>
      <c r="B79" s="691"/>
      <c r="C79" s="692"/>
      <c r="D79" s="692"/>
      <c r="E79" s="692"/>
      <c r="F79" s="692"/>
      <c r="G79" s="692"/>
      <c r="H79" s="692"/>
      <c r="I79" s="692"/>
      <c r="J79" s="692"/>
      <c r="K79" s="692"/>
      <c r="L79" s="692"/>
      <c r="M79" s="692"/>
      <c r="N79" s="692"/>
      <c r="O79" s="692"/>
      <c r="P79" s="693"/>
      <c r="Q79" s="694"/>
      <c r="R79" s="695"/>
      <c r="S79" s="695"/>
      <c r="T79" s="695"/>
      <c r="U79" s="695"/>
      <c r="V79" s="695"/>
      <c r="W79" s="695"/>
      <c r="X79" s="695"/>
      <c r="Y79" s="695"/>
      <c r="Z79" s="695"/>
      <c r="AA79" s="695"/>
      <c r="AB79" s="695"/>
      <c r="AC79" s="695"/>
      <c r="AD79" s="695"/>
      <c r="AE79" s="695"/>
      <c r="AF79" s="695"/>
      <c r="AG79" s="695"/>
      <c r="AH79" s="695"/>
      <c r="AI79" s="695"/>
      <c r="AJ79" s="695"/>
      <c r="AK79" s="695"/>
      <c r="AL79" s="695"/>
      <c r="AM79" s="695"/>
      <c r="AN79" s="695"/>
      <c r="AO79" s="695"/>
      <c r="AP79" s="695"/>
      <c r="AQ79" s="695"/>
      <c r="AR79" s="695"/>
      <c r="AS79" s="695"/>
      <c r="AT79" s="695"/>
      <c r="AU79" s="695"/>
      <c r="AV79" s="695"/>
      <c r="AW79" s="695"/>
      <c r="AX79" s="695"/>
      <c r="AY79" s="695"/>
      <c r="AZ79" s="701"/>
      <c r="BA79" s="701"/>
      <c r="BB79" s="701"/>
      <c r="BC79" s="701"/>
      <c r="BD79" s="702"/>
      <c r="BE79" s="55"/>
      <c r="BF79" s="55"/>
      <c r="BG79" s="55"/>
      <c r="BH79" s="55"/>
      <c r="BI79" s="55"/>
      <c r="BJ79" s="48"/>
      <c r="BK79" s="48"/>
      <c r="BL79" s="48"/>
      <c r="BM79" s="48"/>
      <c r="BN79" s="48"/>
      <c r="BO79" s="55"/>
      <c r="BP79" s="55"/>
      <c r="BQ79" s="52">
        <v>73</v>
      </c>
      <c r="BR79" s="73"/>
      <c r="BS79" s="752"/>
      <c r="BT79" s="753"/>
      <c r="BU79" s="753"/>
      <c r="BV79" s="753"/>
      <c r="BW79" s="753"/>
      <c r="BX79" s="753"/>
      <c r="BY79" s="753"/>
      <c r="BZ79" s="753"/>
      <c r="CA79" s="753"/>
      <c r="CB79" s="753"/>
      <c r="CC79" s="753"/>
      <c r="CD79" s="753"/>
      <c r="CE79" s="753"/>
      <c r="CF79" s="753"/>
      <c r="CG79" s="754"/>
      <c r="CH79" s="749"/>
      <c r="CI79" s="750"/>
      <c r="CJ79" s="750"/>
      <c r="CK79" s="750"/>
      <c r="CL79" s="751"/>
      <c r="CM79" s="749"/>
      <c r="CN79" s="750"/>
      <c r="CO79" s="750"/>
      <c r="CP79" s="750"/>
      <c r="CQ79" s="751"/>
      <c r="CR79" s="749"/>
      <c r="CS79" s="750"/>
      <c r="CT79" s="750"/>
      <c r="CU79" s="750"/>
      <c r="CV79" s="751"/>
      <c r="CW79" s="749"/>
      <c r="CX79" s="750"/>
      <c r="CY79" s="750"/>
      <c r="CZ79" s="750"/>
      <c r="DA79" s="751"/>
      <c r="DB79" s="749"/>
      <c r="DC79" s="750"/>
      <c r="DD79" s="750"/>
      <c r="DE79" s="750"/>
      <c r="DF79" s="751"/>
      <c r="DG79" s="749"/>
      <c r="DH79" s="750"/>
      <c r="DI79" s="750"/>
      <c r="DJ79" s="750"/>
      <c r="DK79" s="751"/>
      <c r="DL79" s="749"/>
      <c r="DM79" s="750"/>
      <c r="DN79" s="750"/>
      <c r="DO79" s="750"/>
      <c r="DP79" s="751"/>
      <c r="DQ79" s="749"/>
      <c r="DR79" s="750"/>
      <c r="DS79" s="750"/>
      <c r="DT79" s="750"/>
      <c r="DU79" s="751"/>
      <c r="DV79" s="752"/>
      <c r="DW79" s="753"/>
      <c r="DX79" s="753"/>
      <c r="DY79" s="753"/>
      <c r="DZ79" s="755"/>
      <c r="EA79" s="48"/>
    </row>
    <row r="80" spans="1:131" ht="26.25" customHeight="1" x14ac:dyDescent="0.2">
      <c r="A80" s="52">
        <v>13</v>
      </c>
      <c r="B80" s="691"/>
      <c r="C80" s="692"/>
      <c r="D80" s="692"/>
      <c r="E80" s="692"/>
      <c r="F80" s="692"/>
      <c r="G80" s="692"/>
      <c r="H80" s="692"/>
      <c r="I80" s="692"/>
      <c r="J80" s="692"/>
      <c r="K80" s="692"/>
      <c r="L80" s="692"/>
      <c r="M80" s="692"/>
      <c r="N80" s="692"/>
      <c r="O80" s="692"/>
      <c r="P80" s="693"/>
      <c r="Q80" s="694"/>
      <c r="R80" s="695"/>
      <c r="S80" s="695"/>
      <c r="T80" s="695"/>
      <c r="U80" s="695"/>
      <c r="V80" s="695"/>
      <c r="W80" s="695"/>
      <c r="X80" s="695"/>
      <c r="Y80" s="695"/>
      <c r="Z80" s="695"/>
      <c r="AA80" s="695"/>
      <c r="AB80" s="695"/>
      <c r="AC80" s="695"/>
      <c r="AD80" s="695"/>
      <c r="AE80" s="695"/>
      <c r="AF80" s="695"/>
      <c r="AG80" s="695"/>
      <c r="AH80" s="695"/>
      <c r="AI80" s="695"/>
      <c r="AJ80" s="695"/>
      <c r="AK80" s="695"/>
      <c r="AL80" s="695"/>
      <c r="AM80" s="695"/>
      <c r="AN80" s="695"/>
      <c r="AO80" s="695"/>
      <c r="AP80" s="695"/>
      <c r="AQ80" s="695"/>
      <c r="AR80" s="695"/>
      <c r="AS80" s="695"/>
      <c r="AT80" s="695"/>
      <c r="AU80" s="695"/>
      <c r="AV80" s="695"/>
      <c r="AW80" s="695"/>
      <c r="AX80" s="695"/>
      <c r="AY80" s="695"/>
      <c r="AZ80" s="701"/>
      <c r="BA80" s="701"/>
      <c r="BB80" s="701"/>
      <c r="BC80" s="701"/>
      <c r="BD80" s="702"/>
      <c r="BE80" s="55"/>
      <c r="BF80" s="55"/>
      <c r="BG80" s="55"/>
      <c r="BH80" s="55"/>
      <c r="BI80" s="55"/>
      <c r="BJ80" s="55"/>
      <c r="BK80" s="55"/>
      <c r="BL80" s="55"/>
      <c r="BM80" s="55"/>
      <c r="BN80" s="55"/>
      <c r="BO80" s="55"/>
      <c r="BP80" s="55"/>
      <c r="BQ80" s="52">
        <v>74</v>
      </c>
      <c r="BR80" s="73"/>
      <c r="BS80" s="752"/>
      <c r="BT80" s="753"/>
      <c r="BU80" s="753"/>
      <c r="BV80" s="753"/>
      <c r="BW80" s="753"/>
      <c r="BX80" s="753"/>
      <c r="BY80" s="753"/>
      <c r="BZ80" s="753"/>
      <c r="CA80" s="753"/>
      <c r="CB80" s="753"/>
      <c r="CC80" s="753"/>
      <c r="CD80" s="753"/>
      <c r="CE80" s="753"/>
      <c r="CF80" s="753"/>
      <c r="CG80" s="754"/>
      <c r="CH80" s="749"/>
      <c r="CI80" s="750"/>
      <c r="CJ80" s="750"/>
      <c r="CK80" s="750"/>
      <c r="CL80" s="751"/>
      <c r="CM80" s="749"/>
      <c r="CN80" s="750"/>
      <c r="CO80" s="750"/>
      <c r="CP80" s="750"/>
      <c r="CQ80" s="751"/>
      <c r="CR80" s="749"/>
      <c r="CS80" s="750"/>
      <c r="CT80" s="750"/>
      <c r="CU80" s="750"/>
      <c r="CV80" s="751"/>
      <c r="CW80" s="749"/>
      <c r="CX80" s="750"/>
      <c r="CY80" s="750"/>
      <c r="CZ80" s="750"/>
      <c r="DA80" s="751"/>
      <c r="DB80" s="749"/>
      <c r="DC80" s="750"/>
      <c r="DD80" s="750"/>
      <c r="DE80" s="750"/>
      <c r="DF80" s="751"/>
      <c r="DG80" s="749"/>
      <c r="DH80" s="750"/>
      <c r="DI80" s="750"/>
      <c r="DJ80" s="750"/>
      <c r="DK80" s="751"/>
      <c r="DL80" s="749"/>
      <c r="DM80" s="750"/>
      <c r="DN80" s="750"/>
      <c r="DO80" s="750"/>
      <c r="DP80" s="751"/>
      <c r="DQ80" s="749"/>
      <c r="DR80" s="750"/>
      <c r="DS80" s="750"/>
      <c r="DT80" s="750"/>
      <c r="DU80" s="751"/>
      <c r="DV80" s="752"/>
      <c r="DW80" s="753"/>
      <c r="DX80" s="753"/>
      <c r="DY80" s="753"/>
      <c r="DZ80" s="755"/>
      <c r="EA80" s="48"/>
    </row>
    <row r="81" spans="1:131" ht="26.25" customHeight="1" x14ac:dyDescent="0.2">
      <c r="A81" s="52">
        <v>14</v>
      </c>
      <c r="B81" s="691"/>
      <c r="C81" s="692"/>
      <c r="D81" s="692"/>
      <c r="E81" s="692"/>
      <c r="F81" s="692"/>
      <c r="G81" s="692"/>
      <c r="H81" s="692"/>
      <c r="I81" s="692"/>
      <c r="J81" s="692"/>
      <c r="K81" s="692"/>
      <c r="L81" s="692"/>
      <c r="M81" s="692"/>
      <c r="N81" s="692"/>
      <c r="O81" s="692"/>
      <c r="P81" s="693"/>
      <c r="Q81" s="694"/>
      <c r="R81" s="695"/>
      <c r="S81" s="695"/>
      <c r="T81" s="695"/>
      <c r="U81" s="695"/>
      <c r="V81" s="695"/>
      <c r="W81" s="695"/>
      <c r="X81" s="695"/>
      <c r="Y81" s="695"/>
      <c r="Z81" s="695"/>
      <c r="AA81" s="695"/>
      <c r="AB81" s="695"/>
      <c r="AC81" s="695"/>
      <c r="AD81" s="695"/>
      <c r="AE81" s="695"/>
      <c r="AF81" s="695"/>
      <c r="AG81" s="695"/>
      <c r="AH81" s="695"/>
      <c r="AI81" s="695"/>
      <c r="AJ81" s="695"/>
      <c r="AK81" s="695"/>
      <c r="AL81" s="695"/>
      <c r="AM81" s="695"/>
      <c r="AN81" s="695"/>
      <c r="AO81" s="695"/>
      <c r="AP81" s="695"/>
      <c r="AQ81" s="695"/>
      <c r="AR81" s="695"/>
      <c r="AS81" s="695"/>
      <c r="AT81" s="695"/>
      <c r="AU81" s="695"/>
      <c r="AV81" s="695"/>
      <c r="AW81" s="695"/>
      <c r="AX81" s="695"/>
      <c r="AY81" s="695"/>
      <c r="AZ81" s="701"/>
      <c r="BA81" s="701"/>
      <c r="BB81" s="701"/>
      <c r="BC81" s="701"/>
      <c r="BD81" s="702"/>
      <c r="BE81" s="55"/>
      <c r="BF81" s="55"/>
      <c r="BG81" s="55"/>
      <c r="BH81" s="55"/>
      <c r="BI81" s="55"/>
      <c r="BJ81" s="55"/>
      <c r="BK81" s="55"/>
      <c r="BL81" s="55"/>
      <c r="BM81" s="55"/>
      <c r="BN81" s="55"/>
      <c r="BO81" s="55"/>
      <c r="BP81" s="55"/>
      <c r="BQ81" s="52">
        <v>75</v>
      </c>
      <c r="BR81" s="73"/>
      <c r="BS81" s="752"/>
      <c r="BT81" s="753"/>
      <c r="BU81" s="753"/>
      <c r="BV81" s="753"/>
      <c r="BW81" s="753"/>
      <c r="BX81" s="753"/>
      <c r="BY81" s="753"/>
      <c r="BZ81" s="753"/>
      <c r="CA81" s="753"/>
      <c r="CB81" s="753"/>
      <c r="CC81" s="753"/>
      <c r="CD81" s="753"/>
      <c r="CE81" s="753"/>
      <c r="CF81" s="753"/>
      <c r="CG81" s="754"/>
      <c r="CH81" s="749"/>
      <c r="CI81" s="750"/>
      <c r="CJ81" s="750"/>
      <c r="CK81" s="750"/>
      <c r="CL81" s="751"/>
      <c r="CM81" s="749"/>
      <c r="CN81" s="750"/>
      <c r="CO81" s="750"/>
      <c r="CP81" s="750"/>
      <c r="CQ81" s="751"/>
      <c r="CR81" s="749"/>
      <c r="CS81" s="750"/>
      <c r="CT81" s="750"/>
      <c r="CU81" s="750"/>
      <c r="CV81" s="751"/>
      <c r="CW81" s="749"/>
      <c r="CX81" s="750"/>
      <c r="CY81" s="750"/>
      <c r="CZ81" s="750"/>
      <c r="DA81" s="751"/>
      <c r="DB81" s="749"/>
      <c r="DC81" s="750"/>
      <c r="DD81" s="750"/>
      <c r="DE81" s="750"/>
      <c r="DF81" s="751"/>
      <c r="DG81" s="749"/>
      <c r="DH81" s="750"/>
      <c r="DI81" s="750"/>
      <c r="DJ81" s="750"/>
      <c r="DK81" s="751"/>
      <c r="DL81" s="749"/>
      <c r="DM81" s="750"/>
      <c r="DN81" s="750"/>
      <c r="DO81" s="750"/>
      <c r="DP81" s="751"/>
      <c r="DQ81" s="749"/>
      <c r="DR81" s="750"/>
      <c r="DS81" s="750"/>
      <c r="DT81" s="750"/>
      <c r="DU81" s="751"/>
      <c r="DV81" s="752"/>
      <c r="DW81" s="753"/>
      <c r="DX81" s="753"/>
      <c r="DY81" s="753"/>
      <c r="DZ81" s="755"/>
      <c r="EA81" s="48"/>
    </row>
    <row r="82" spans="1:131" ht="26.25" customHeight="1" x14ac:dyDescent="0.2">
      <c r="A82" s="52">
        <v>15</v>
      </c>
      <c r="B82" s="691"/>
      <c r="C82" s="692"/>
      <c r="D82" s="692"/>
      <c r="E82" s="692"/>
      <c r="F82" s="692"/>
      <c r="G82" s="692"/>
      <c r="H82" s="692"/>
      <c r="I82" s="692"/>
      <c r="J82" s="692"/>
      <c r="K82" s="692"/>
      <c r="L82" s="692"/>
      <c r="M82" s="692"/>
      <c r="N82" s="692"/>
      <c r="O82" s="692"/>
      <c r="P82" s="693"/>
      <c r="Q82" s="694"/>
      <c r="R82" s="695"/>
      <c r="S82" s="695"/>
      <c r="T82" s="695"/>
      <c r="U82" s="695"/>
      <c r="V82" s="695"/>
      <c r="W82" s="695"/>
      <c r="X82" s="695"/>
      <c r="Y82" s="695"/>
      <c r="Z82" s="695"/>
      <c r="AA82" s="695"/>
      <c r="AB82" s="695"/>
      <c r="AC82" s="695"/>
      <c r="AD82" s="695"/>
      <c r="AE82" s="695"/>
      <c r="AF82" s="695"/>
      <c r="AG82" s="695"/>
      <c r="AH82" s="695"/>
      <c r="AI82" s="695"/>
      <c r="AJ82" s="695"/>
      <c r="AK82" s="695"/>
      <c r="AL82" s="695"/>
      <c r="AM82" s="695"/>
      <c r="AN82" s="695"/>
      <c r="AO82" s="695"/>
      <c r="AP82" s="695"/>
      <c r="AQ82" s="695"/>
      <c r="AR82" s="695"/>
      <c r="AS82" s="695"/>
      <c r="AT82" s="695"/>
      <c r="AU82" s="695"/>
      <c r="AV82" s="695"/>
      <c r="AW82" s="695"/>
      <c r="AX82" s="695"/>
      <c r="AY82" s="695"/>
      <c r="AZ82" s="701"/>
      <c r="BA82" s="701"/>
      <c r="BB82" s="701"/>
      <c r="BC82" s="701"/>
      <c r="BD82" s="702"/>
      <c r="BE82" s="55"/>
      <c r="BF82" s="55"/>
      <c r="BG82" s="55"/>
      <c r="BH82" s="55"/>
      <c r="BI82" s="55"/>
      <c r="BJ82" s="55"/>
      <c r="BK82" s="55"/>
      <c r="BL82" s="55"/>
      <c r="BM82" s="55"/>
      <c r="BN82" s="55"/>
      <c r="BO82" s="55"/>
      <c r="BP82" s="55"/>
      <c r="BQ82" s="52">
        <v>76</v>
      </c>
      <c r="BR82" s="73"/>
      <c r="BS82" s="752"/>
      <c r="BT82" s="753"/>
      <c r="BU82" s="753"/>
      <c r="BV82" s="753"/>
      <c r="BW82" s="753"/>
      <c r="BX82" s="753"/>
      <c r="BY82" s="753"/>
      <c r="BZ82" s="753"/>
      <c r="CA82" s="753"/>
      <c r="CB82" s="753"/>
      <c r="CC82" s="753"/>
      <c r="CD82" s="753"/>
      <c r="CE82" s="753"/>
      <c r="CF82" s="753"/>
      <c r="CG82" s="754"/>
      <c r="CH82" s="749"/>
      <c r="CI82" s="750"/>
      <c r="CJ82" s="750"/>
      <c r="CK82" s="750"/>
      <c r="CL82" s="751"/>
      <c r="CM82" s="749"/>
      <c r="CN82" s="750"/>
      <c r="CO82" s="750"/>
      <c r="CP82" s="750"/>
      <c r="CQ82" s="751"/>
      <c r="CR82" s="749"/>
      <c r="CS82" s="750"/>
      <c r="CT82" s="750"/>
      <c r="CU82" s="750"/>
      <c r="CV82" s="751"/>
      <c r="CW82" s="749"/>
      <c r="CX82" s="750"/>
      <c r="CY82" s="750"/>
      <c r="CZ82" s="750"/>
      <c r="DA82" s="751"/>
      <c r="DB82" s="749"/>
      <c r="DC82" s="750"/>
      <c r="DD82" s="750"/>
      <c r="DE82" s="750"/>
      <c r="DF82" s="751"/>
      <c r="DG82" s="749"/>
      <c r="DH82" s="750"/>
      <c r="DI82" s="750"/>
      <c r="DJ82" s="750"/>
      <c r="DK82" s="751"/>
      <c r="DL82" s="749"/>
      <c r="DM82" s="750"/>
      <c r="DN82" s="750"/>
      <c r="DO82" s="750"/>
      <c r="DP82" s="751"/>
      <c r="DQ82" s="749"/>
      <c r="DR82" s="750"/>
      <c r="DS82" s="750"/>
      <c r="DT82" s="750"/>
      <c r="DU82" s="751"/>
      <c r="DV82" s="752"/>
      <c r="DW82" s="753"/>
      <c r="DX82" s="753"/>
      <c r="DY82" s="753"/>
      <c r="DZ82" s="755"/>
      <c r="EA82" s="48"/>
    </row>
    <row r="83" spans="1:131" ht="26.25" customHeight="1" x14ac:dyDescent="0.2">
      <c r="A83" s="52">
        <v>16</v>
      </c>
      <c r="B83" s="691"/>
      <c r="C83" s="692"/>
      <c r="D83" s="692"/>
      <c r="E83" s="692"/>
      <c r="F83" s="692"/>
      <c r="G83" s="692"/>
      <c r="H83" s="692"/>
      <c r="I83" s="692"/>
      <c r="J83" s="692"/>
      <c r="K83" s="692"/>
      <c r="L83" s="692"/>
      <c r="M83" s="692"/>
      <c r="N83" s="692"/>
      <c r="O83" s="692"/>
      <c r="P83" s="693"/>
      <c r="Q83" s="694"/>
      <c r="R83" s="695"/>
      <c r="S83" s="695"/>
      <c r="T83" s="695"/>
      <c r="U83" s="695"/>
      <c r="V83" s="695"/>
      <c r="W83" s="695"/>
      <c r="X83" s="695"/>
      <c r="Y83" s="695"/>
      <c r="Z83" s="695"/>
      <c r="AA83" s="695"/>
      <c r="AB83" s="695"/>
      <c r="AC83" s="695"/>
      <c r="AD83" s="695"/>
      <c r="AE83" s="695"/>
      <c r="AF83" s="695"/>
      <c r="AG83" s="695"/>
      <c r="AH83" s="695"/>
      <c r="AI83" s="695"/>
      <c r="AJ83" s="695"/>
      <c r="AK83" s="695"/>
      <c r="AL83" s="695"/>
      <c r="AM83" s="695"/>
      <c r="AN83" s="695"/>
      <c r="AO83" s="695"/>
      <c r="AP83" s="695"/>
      <c r="AQ83" s="695"/>
      <c r="AR83" s="695"/>
      <c r="AS83" s="695"/>
      <c r="AT83" s="695"/>
      <c r="AU83" s="695"/>
      <c r="AV83" s="695"/>
      <c r="AW83" s="695"/>
      <c r="AX83" s="695"/>
      <c r="AY83" s="695"/>
      <c r="AZ83" s="701"/>
      <c r="BA83" s="701"/>
      <c r="BB83" s="701"/>
      <c r="BC83" s="701"/>
      <c r="BD83" s="702"/>
      <c r="BE83" s="55"/>
      <c r="BF83" s="55"/>
      <c r="BG83" s="55"/>
      <c r="BH83" s="55"/>
      <c r="BI83" s="55"/>
      <c r="BJ83" s="55"/>
      <c r="BK83" s="55"/>
      <c r="BL83" s="55"/>
      <c r="BM83" s="55"/>
      <c r="BN83" s="55"/>
      <c r="BO83" s="55"/>
      <c r="BP83" s="55"/>
      <c r="BQ83" s="52">
        <v>77</v>
      </c>
      <c r="BR83" s="73"/>
      <c r="BS83" s="752"/>
      <c r="BT83" s="753"/>
      <c r="BU83" s="753"/>
      <c r="BV83" s="753"/>
      <c r="BW83" s="753"/>
      <c r="BX83" s="753"/>
      <c r="BY83" s="753"/>
      <c r="BZ83" s="753"/>
      <c r="CA83" s="753"/>
      <c r="CB83" s="753"/>
      <c r="CC83" s="753"/>
      <c r="CD83" s="753"/>
      <c r="CE83" s="753"/>
      <c r="CF83" s="753"/>
      <c r="CG83" s="754"/>
      <c r="CH83" s="749"/>
      <c r="CI83" s="750"/>
      <c r="CJ83" s="750"/>
      <c r="CK83" s="750"/>
      <c r="CL83" s="751"/>
      <c r="CM83" s="749"/>
      <c r="CN83" s="750"/>
      <c r="CO83" s="750"/>
      <c r="CP83" s="750"/>
      <c r="CQ83" s="751"/>
      <c r="CR83" s="749"/>
      <c r="CS83" s="750"/>
      <c r="CT83" s="750"/>
      <c r="CU83" s="750"/>
      <c r="CV83" s="751"/>
      <c r="CW83" s="749"/>
      <c r="CX83" s="750"/>
      <c r="CY83" s="750"/>
      <c r="CZ83" s="750"/>
      <c r="DA83" s="751"/>
      <c r="DB83" s="749"/>
      <c r="DC83" s="750"/>
      <c r="DD83" s="750"/>
      <c r="DE83" s="750"/>
      <c r="DF83" s="751"/>
      <c r="DG83" s="749"/>
      <c r="DH83" s="750"/>
      <c r="DI83" s="750"/>
      <c r="DJ83" s="750"/>
      <c r="DK83" s="751"/>
      <c r="DL83" s="749"/>
      <c r="DM83" s="750"/>
      <c r="DN83" s="750"/>
      <c r="DO83" s="750"/>
      <c r="DP83" s="751"/>
      <c r="DQ83" s="749"/>
      <c r="DR83" s="750"/>
      <c r="DS83" s="750"/>
      <c r="DT83" s="750"/>
      <c r="DU83" s="751"/>
      <c r="DV83" s="752"/>
      <c r="DW83" s="753"/>
      <c r="DX83" s="753"/>
      <c r="DY83" s="753"/>
      <c r="DZ83" s="755"/>
      <c r="EA83" s="48"/>
    </row>
    <row r="84" spans="1:131" ht="26.25" customHeight="1" x14ac:dyDescent="0.2">
      <c r="A84" s="52">
        <v>17</v>
      </c>
      <c r="B84" s="691"/>
      <c r="C84" s="692"/>
      <c r="D84" s="692"/>
      <c r="E84" s="692"/>
      <c r="F84" s="692"/>
      <c r="G84" s="692"/>
      <c r="H84" s="692"/>
      <c r="I84" s="692"/>
      <c r="J84" s="692"/>
      <c r="K84" s="692"/>
      <c r="L84" s="692"/>
      <c r="M84" s="692"/>
      <c r="N84" s="692"/>
      <c r="O84" s="692"/>
      <c r="P84" s="693"/>
      <c r="Q84" s="694"/>
      <c r="R84" s="695"/>
      <c r="S84" s="695"/>
      <c r="T84" s="695"/>
      <c r="U84" s="695"/>
      <c r="V84" s="695"/>
      <c r="W84" s="695"/>
      <c r="X84" s="695"/>
      <c r="Y84" s="695"/>
      <c r="Z84" s="695"/>
      <c r="AA84" s="695"/>
      <c r="AB84" s="695"/>
      <c r="AC84" s="695"/>
      <c r="AD84" s="695"/>
      <c r="AE84" s="695"/>
      <c r="AF84" s="695"/>
      <c r="AG84" s="695"/>
      <c r="AH84" s="695"/>
      <c r="AI84" s="695"/>
      <c r="AJ84" s="695"/>
      <c r="AK84" s="695"/>
      <c r="AL84" s="695"/>
      <c r="AM84" s="695"/>
      <c r="AN84" s="695"/>
      <c r="AO84" s="695"/>
      <c r="AP84" s="695"/>
      <c r="AQ84" s="695"/>
      <c r="AR84" s="695"/>
      <c r="AS84" s="695"/>
      <c r="AT84" s="695"/>
      <c r="AU84" s="695"/>
      <c r="AV84" s="695"/>
      <c r="AW84" s="695"/>
      <c r="AX84" s="695"/>
      <c r="AY84" s="695"/>
      <c r="AZ84" s="701"/>
      <c r="BA84" s="701"/>
      <c r="BB84" s="701"/>
      <c r="BC84" s="701"/>
      <c r="BD84" s="702"/>
      <c r="BE84" s="55"/>
      <c r="BF84" s="55"/>
      <c r="BG84" s="55"/>
      <c r="BH84" s="55"/>
      <c r="BI84" s="55"/>
      <c r="BJ84" s="55"/>
      <c r="BK84" s="55"/>
      <c r="BL84" s="55"/>
      <c r="BM84" s="55"/>
      <c r="BN84" s="55"/>
      <c r="BO84" s="55"/>
      <c r="BP84" s="55"/>
      <c r="BQ84" s="52">
        <v>78</v>
      </c>
      <c r="BR84" s="73"/>
      <c r="BS84" s="752"/>
      <c r="BT84" s="753"/>
      <c r="BU84" s="753"/>
      <c r="BV84" s="753"/>
      <c r="BW84" s="753"/>
      <c r="BX84" s="753"/>
      <c r="BY84" s="753"/>
      <c r="BZ84" s="753"/>
      <c r="CA84" s="753"/>
      <c r="CB84" s="753"/>
      <c r="CC84" s="753"/>
      <c r="CD84" s="753"/>
      <c r="CE84" s="753"/>
      <c r="CF84" s="753"/>
      <c r="CG84" s="754"/>
      <c r="CH84" s="749"/>
      <c r="CI84" s="750"/>
      <c r="CJ84" s="750"/>
      <c r="CK84" s="750"/>
      <c r="CL84" s="751"/>
      <c r="CM84" s="749"/>
      <c r="CN84" s="750"/>
      <c r="CO84" s="750"/>
      <c r="CP84" s="750"/>
      <c r="CQ84" s="751"/>
      <c r="CR84" s="749"/>
      <c r="CS84" s="750"/>
      <c r="CT84" s="750"/>
      <c r="CU84" s="750"/>
      <c r="CV84" s="751"/>
      <c r="CW84" s="749"/>
      <c r="CX84" s="750"/>
      <c r="CY84" s="750"/>
      <c r="CZ84" s="750"/>
      <c r="DA84" s="751"/>
      <c r="DB84" s="749"/>
      <c r="DC84" s="750"/>
      <c r="DD84" s="750"/>
      <c r="DE84" s="750"/>
      <c r="DF84" s="751"/>
      <c r="DG84" s="749"/>
      <c r="DH84" s="750"/>
      <c r="DI84" s="750"/>
      <c r="DJ84" s="750"/>
      <c r="DK84" s="751"/>
      <c r="DL84" s="749"/>
      <c r="DM84" s="750"/>
      <c r="DN84" s="750"/>
      <c r="DO84" s="750"/>
      <c r="DP84" s="751"/>
      <c r="DQ84" s="749"/>
      <c r="DR84" s="750"/>
      <c r="DS84" s="750"/>
      <c r="DT84" s="750"/>
      <c r="DU84" s="751"/>
      <c r="DV84" s="752"/>
      <c r="DW84" s="753"/>
      <c r="DX84" s="753"/>
      <c r="DY84" s="753"/>
      <c r="DZ84" s="755"/>
      <c r="EA84" s="48"/>
    </row>
    <row r="85" spans="1:131" ht="26.25" customHeight="1" x14ac:dyDescent="0.2">
      <c r="A85" s="52">
        <v>18</v>
      </c>
      <c r="B85" s="691"/>
      <c r="C85" s="692"/>
      <c r="D85" s="692"/>
      <c r="E85" s="692"/>
      <c r="F85" s="692"/>
      <c r="G85" s="692"/>
      <c r="H85" s="692"/>
      <c r="I85" s="692"/>
      <c r="J85" s="692"/>
      <c r="K85" s="692"/>
      <c r="L85" s="692"/>
      <c r="M85" s="692"/>
      <c r="N85" s="692"/>
      <c r="O85" s="692"/>
      <c r="P85" s="693"/>
      <c r="Q85" s="694"/>
      <c r="R85" s="695"/>
      <c r="S85" s="695"/>
      <c r="T85" s="695"/>
      <c r="U85" s="695"/>
      <c r="V85" s="695"/>
      <c r="W85" s="695"/>
      <c r="X85" s="695"/>
      <c r="Y85" s="695"/>
      <c r="Z85" s="695"/>
      <c r="AA85" s="695"/>
      <c r="AB85" s="695"/>
      <c r="AC85" s="695"/>
      <c r="AD85" s="695"/>
      <c r="AE85" s="695"/>
      <c r="AF85" s="695"/>
      <c r="AG85" s="695"/>
      <c r="AH85" s="695"/>
      <c r="AI85" s="695"/>
      <c r="AJ85" s="695"/>
      <c r="AK85" s="695"/>
      <c r="AL85" s="695"/>
      <c r="AM85" s="695"/>
      <c r="AN85" s="695"/>
      <c r="AO85" s="695"/>
      <c r="AP85" s="695"/>
      <c r="AQ85" s="695"/>
      <c r="AR85" s="695"/>
      <c r="AS85" s="695"/>
      <c r="AT85" s="695"/>
      <c r="AU85" s="695"/>
      <c r="AV85" s="695"/>
      <c r="AW85" s="695"/>
      <c r="AX85" s="695"/>
      <c r="AY85" s="695"/>
      <c r="AZ85" s="701"/>
      <c r="BA85" s="701"/>
      <c r="BB85" s="701"/>
      <c r="BC85" s="701"/>
      <c r="BD85" s="702"/>
      <c r="BE85" s="55"/>
      <c r="BF85" s="55"/>
      <c r="BG85" s="55"/>
      <c r="BH85" s="55"/>
      <c r="BI85" s="55"/>
      <c r="BJ85" s="55"/>
      <c r="BK85" s="55"/>
      <c r="BL85" s="55"/>
      <c r="BM85" s="55"/>
      <c r="BN85" s="55"/>
      <c r="BO85" s="55"/>
      <c r="BP85" s="55"/>
      <c r="BQ85" s="52">
        <v>79</v>
      </c>
      <c r="BR85" s="73"/>
      <c r="BS85" s="752"/>
      <c r="BT85" s="753"/>
      <c r="BU85" s="753"/>
      <c r="BV85" s="753"/>
      <c r="BW85" s="753"/>
      <c r="BX85" s="753"/>
      <c r="BY85" s="753"/>
      <c r="BZ85" s="753"/>
      <c r="CA85" s="753"/>
      <c r="CB85" s="753"/>
      <c r="CC85" s="753"/>
      <c r="CD85" s="753"/>
      <c r="CE85" s="753"/>
      <c r="CF85" s="753"/>
      <c r="CG85" s="754"/>
      <c r="CH85" s="749"/>
      <c r="CI85" s="750"/>
      <c r="CJ85" s="750"/>
      <c r="CK85" s="750"/>
      <c r="CL85" s="751"/>
      <c r="CM85" s="749"/>
      <c r="CN85" s="750"/>
      <c r="CO85" s="750"/>
      <c r="CP85" s="750"/>
      <c r="CQ85" s="751"/>
      <c r="CR85" s="749"/>
      <c r="CS85" s="750"/>
      <c r="CT85" s="750"/>
      <c r="CU85" s="750"/>
      <c r="CV85" s="751"/>
      <c r="CW85" s="749"/>
      <c r="CX85" s="750"/>
      <c r="CY85" s="750"/>
      <c r="CZ85" s="750"/>
      <c r="DA85" s="751"/>
      <c r="DB85" s="749"/>
      <c r="DC85" s="750"/>
      <c r="DD85" s="750"/>
      <c r="DE85" s="750"/>
      <c r="DF85" s="751"/>
      <c r="DG85" s="749"/>
      <c r="DH85" s="750"/>
      <c r="DI85" s="750"/>
      <c r="DJ85" s="750"/>
      <c r="DK85" s="751"/>
      <c r="DL85" s="749"/>
      <c r="DM85" s="750"/>
      <c r="DN85" s="750"/>
      <c r="DO85" s="750"/>
      <c r="DP85" s="751"/>
      <c r="DQ85" s="749"/>
      <c r="DR85" s="750"/>
      <c r="DS85" s="750"/>
      <c r="DT85" s="750"/>
      <c r="DU85" s="751"/>
      <c r="DV85" s="752"/>
      <c r="DW85" s="753"/>
      <c r="DX85" s="753"/>
      <c r="DY85" s="753"/>
      <c r="DZ85" s="755"/>
      <c r="EA85" s="48"/>
    </row>
    <row r="86" spans="1:131" ht="26.25" customHeight="1" x14ac:dyDescent="0.2">
      <c r="A86" s="52">
        <v>19</v>
      </c>
      <c r="B86" s="691"/>
      <c r="C86" s="692"/>
      <c r="D86" s="692"/>
      <c r="E86" s="692"/>
      <c r="F86" s="692"/>
      <c r="G86" s="692"/>
      <c r="H86" s="692"/>
      <c r="I86" s="692"/>
      <c r="J86" s="692"/>
      <c r="K86" s="692"/>
      <c r="L86" s="692"/>
      <c r="M86" s="692"/>
      <c r="N86" s="692"/>
      <c r="O86" s="692"/>
      <c r="P86" s="693"/>
      <c r="Q86" s="694"/>
      <c r="R86" s="695"/>
      <c r="S86" s="695"/>
      <c r="T86" s="695"/>
      <c r="U86" s="695"/>
      <c r="V86" s="695"/>
      <c r="W86" s="695"/>
      <c r="X86" s="695"/>
      <c r="Y86" s="695"/>
      <c r="Z86" s="695"/>
      <c r="AA86" s="695"/>
      <c r="AB86" s="695"/>
      <c r="AC86" s="695"/>
      <c r="AD86" s="695"/>
      <c r="AE86" s="695"/>
      <c r="AF86" s="695"/>
      <c r="AG86" s="695"/>
      <c r="AH86" s="695"/>
      <c r="AI86" s="695"/>
      <c r="AJ86" s="695"/>
      <c r="AK86" s="695"/>
      <c r="AL86" s="695"/>
      <c r="AM86" s="695"/>
      <c r="AN86" s="695"/>
      <c r="AO86" s="695"/>
      <c r="AP86" s="695"/>
      <c r="AQ86" s="695"/>
      <c r="AR86" s="695"/>
      <c r="AS86" s="695"/>
      <c r="AT86" s="695"/>
      <c r="AU86" s="695"/>
      <c r="AV86" s="695"/>
      <c r="AW86" s="695"/>
      <c r="AX86" s="695"/>
      <c r="AY86" s="695"/>
      <c r="AZ86" s="701"/>
      <c r="BA86" s="701"/>
      <c r="BB86" s="701"/>
      <c r="BC86" s="701"/>
      <c r="BD86" s="702"/>
      <c r="BE86" s="55"/>
      <c r="BF86" s="55"/>
      <c r="BG86" s="55"/>
      <c r="BH86" s="55"/>
      <c r="BI86" s="55"/>
      <c r="BJ86" s="55"/>
      <c r="BK86" s="55"/>
      <c r="BL86" s="55"/>
      <c r="BM86" s="55"/>
      <c r="BN86" s="55"/>
      <c r="BO86" s="55"/>
      <c r="BP86" s="55"/>
      <c r="BQ86" s="52">
        <v>80</v>
      </c>
      <c r="BR86" s="73"/>
      <c r="BS86" s="752"/>
      <c r="BT86" s="753"/>
      <c r="BU86" s="753"/>
      <c r="BV86" s="753"/>
      <c r="BW86" s="753"/>
      <c r="BX86" s="753"/>
      <c r="BY86" s="753"/>
      <c r="BZ86" s="753"/>
      <c r="CA86" s="753"/>
      <c r="CB86" s="753"/>
      <c r="CC86" s="753"/>
      <c r="CD86" s="753"/>
      <c r="CE86" s="753"/>
      <c r="CF86" s="753"/>
      <c r="CG86" s="754"/>
      <c r="CH86" s="749"/>
      <c r="CI86" s="750"/>
      <c r="CJ86" s="750"/>
      <c r="CK86" s="750"/>
      <c r="CL86" s="751"/>
      <c r="CM86" s="749"/>
      <c r="CN86" s="750"/>
      <c r="CO86" s="750"/>
      <c r="CP86" s="750"/>
      <c r="CQ86" s="751"/>
      <c r="CR86" s="749"/>
      <c r="CS86" s="750"/>
      <c r="CT86" s="750"/>
      <c r="CU86" s="750"/>
      <c r="CV86" s="751"/>
      <c r="CW86" s="749"/>
      <c r="CX86" s="750"/>
      <c r="CY86" s="750"/>
      <c r="CZ86" s="750"/>
      <c r="DA86" s="751"/>
      <c r="DB86" s="749"/>
      <c r="DC86" s="750"/>
      <c r="DD86" s="750"/>
      <c r="DE86" s="750"/>
      <c r="DF86" s="751"/>
      <c r="DG86" s="749"/>
      <c r="DH86" s="750"/>
      <c r="DI86" s="750"/>
      <c r="DJ86" s="750"/>
      <c r="DK86" s="751"/>
      <c r="DL86" s="749"/>
      <c r="DM86" s="750"/>
      <c r="DN86" s="750"/>
      <c r="DO86" s="750"/>
      <c r="DP86" s="751"/>
      <c r="DQ86" s="749"/>
      <c r="DR86" s="750"/>
      <c r="DS86" s="750"/>
      <c r="DT86" s="750"/>
      <c r="DU86" s="751"/>
      <c r="DV86" s="752"/>
      <c r="DW86" s="753"/>
      <c r="DX86" s="753"/>
      <c r="DY86" s="753"/>
      <c r="DZ86" s="755"/>
      <c r="EA86" s="48"/>
    </row>
    <row r="87" spans="1:131" ht="26.25" customHeight="1" x14ac:dyDescent="0.2">
      <c r="A87" s="57">
        <v>20</v>
      </c>
      <c r="B87" s="756"/>
      <c r="C87" s="757"/>
      <c r="D87" s="757"/>
      <c r="E87" s="757"/>
      <c r="F87" s="757"/>
      <c r="G87" s="757"/>
      <c r="H87" s="757"/>
      <c r="I87" s="757"/>
      <c r="J87" s="757"/>
      <c r="K87" s="757"/>
      <c r="L87" s="757"/>
      <c r="M87" s="757"/>
      <c r="N87" s="757"/>
      <c r="O87" s="757"/>
      <c r="P87" s="758"/>
      <c r="Q87" s="759"/>
      <c r="R87" s="760"/>
      <c r="S87" s="760"/>
      <c r="T87" s="760"/>
      <c r="U87" s="760"/>
      <c r="V87" s="760"/>
      <c r="W87" s="760"/>
      <c r="X87" s="760"/>
      <c r="Y87" s="760"/>
      <c r="Z87" s="760"/>
      <c r="AA87" s="760"/>
      <c r="AB87" s="760"/>
      <c r="AC87" s="760"/>
      <c r="AD87" s="760"/>
      <c r="AE87" s="760"/>
      <c r="AF87" s="760"/>
      <c r="AG87" s="760"/>
      <c r="AH87" s="760"/>
      <c r="AI87" s="760"/>
      <c r="AJ87" s="760"/>
      <c r="AK87" s="760"/>
      <c r="AL87" s="760"/>
      <c r="AM87" s="760"/>
      <c r="AN87" s="760"/>
      <c r="AO87" s="760"/>
      <c r="AP87" s="760"/>
      <c r="AQ87" s="760"/>
      <c r="AR87" s="760"/>
      <c r="AS87" s="760"/>
      <c r="AT87" s="760"/>
      <c r="AU87" s="760"/>
      <c r="AV87" s="760"/>
      <c r="AW87" s="760"/>
      <c r="AX87" s="760"/>
      <c r="AY87" s="760"/>
      <c r="AZ87" s="761"/>
      <c r="BA87" s="761"/>
      <c r="BB87" s="761"/>
      <c r="BC87" s="761"/>
      <c r="BD87" s="762"/>
      <c r="BE87" s="55"/>
      <c r="BF87" s="55"/>
      <c r="BG87" s="55"/>
      <c r="BH87" s="55"/>
      <c r="BI87" s="55"/>
      <c r="BJ87" s="55"/>
      <c r="BK87" s="55"/>
      <c r="BL87" s="55"/>
      <c r="BM87" s="55"/>
      <c r="BN87" s="55"/>
      <c r="BO87" s="55"/>
      <c r="BP87" s="55"/>
      <c r="BQ87" s="52">
        <v>81</v>
      </c>
      <c r="BR87" s="73"/>
      <c r="BS87" s="752"/>
      <c r="BT87" s="753"/>
      <c r="BU87" s="753"/>
      <c r="BV87" s="753"/>
      <c r="BW87" s="753"/>
      <c r="BX87" s="753"/>
      <c r="BY87" s="753"/>
      <c r="BZ87" s="753"/>
      <c r="CA87" s="753"/>
      <c r="CB87" s="753"/>
      <c r="CC87" s="753"/>
      <c r="CD87" s="753"/>
      <c r="CE87" s="753"/>
      <c r="CF87" s="753"/>
      <c r="CG87" s="754"/>
      <c r="CH87" s="749"/>
      <c r="CI87" s="750"/>
      <c r="CJ87" s="750"/>
      <c r="CK87" s="750"/>
      <c r="CL87" s="751"/>
      <c r="CM87" s="749"/>
      <c r="CN87" s="750"/>
      <c r="CO87" s="750"/>
      <c r="CP87" s="750"/>
      <c r="CQ87" s="751"/>
      <c r="CR87" s="749"/>
      <c r="CS87" s="750"/>
      <c r="CT87" s="750"/>
      <c r="CU87" s="750"/>
      <c r="CV87" s="751"/>
      <c r="CW87" s="749"/>
      <c r="CX87" s="750"/>
      <c r="CY87" s="750"/>
      <c r="CZ87" s="750"/>
      <c r="DA87" s="751"/>
      <c r="DB87" s="749"/>
      <c r="DC87" s="750"/>
      <c r="DD87" s="750"/>
      <c r="DE87" s="750"/>
      <c r="DF87" s="751"/>
      <c r="DG87" s="749"/>
      <c r="DH87" s="750"/>
      <c r="DI87" s="750"/>
      <c r="DJ87" s="750"/>
      <c r="DK87" s="751"/>
      <c r="DL87" s="749"/>
      <c r="DM87" s="750"/>
      <c r="DN87" s="750"/>
      <c r="DO87" s="750"/>
      <c r="DP87" s="751"/>
      <c r="DQ87" s="749"/>
      <c r="DR87" s="750"/>
      <c r="DS87" s="750"/>
      <c r="DT87" s="750"/>
      <c r="DU87" s="751"/>
      <c r="DV87" s="752"/>
      <c r="DW87" s="753"/>
      <c r="DX87" s="753"/>
      <c r="DY87" s="753"/>
      <c r="DZ87" s="755"/>
      <c r="EA87" s="48"/>
    </row>
    <row r="88" spans="1:131" ht="26.25" customHeight="1" x14ac:dyDescent="0.2">
      <c r="A88" s="53" t="s">
        <v>445</v>
      </c>
      <c r="B88" s="708" t="s">
        <v>330</v>
      </c>
      <c r="C88" s="709"/>
      <c r="D88" s="709"/>
      <c r="E88" s="709"/>
      <c r="F88" s="709"/>
      <c r="G88" s="709"/>
      <c r="H88" s="709"/>
      <c r="I88" s="709"/>
      <c r="J88" s="709"/>
      <c r="K88" s="709"/>
      <c r="L88" s="709"/>
      <c r="M88" s="709"/>
      <c r="N88" s="709"/>
      <c r="O88" s="709"/>
      <c r="P88" s="710"/>
      <c r="Q88" s="746"/>
      <c r="R88" s="717"/>
      <c r="S88" s="717"/>
      <c r="T88" s="717"/>
      <c r="U88" s="717"/>
      <c r="V88" s="717"/>
      <c r="W88" s="717"/>
      <c r="X88" s="717"/>
      <c r="Y88" s="717"/>
      <c r="Z88" s="717"/>
      <c r="AA88" s="717"/>
      <c r="AB88" s="717"/>
      <c r="AC88" s="717"/>
      <c r="AD88" s="717"/>
      <c r="AE88" s="717"/>
      <c r="AF88" s="712">
        <f>SUM(AF68:AJ87)</f>
        <v>9229</v>
      </c>
      <c r="AG88" s="712"/>
      <c r="AH88" s="712"/>
      <c r="AI88" s="712"/>
      <c r="AJ88" s="712"/>
      <c r="AK88" s="717"/>
      <c r="AL88" s="717"/>
      <c r="AM88" s="717"/>
      <c r="AN88" s="717"/>
      <c r="AO88" s="717"/>
      <c r="AP88" s="712">
        <f>SUM(AP68:AT87)</f>
        <v>16071</v>
      </c>
      <c r="AQ88" s="712"/>
      <c r="AR88" s="712"/>
      <c r="AS88" s="712"/>
      <c r="AT88" s="712"/>
      <c r="AU88" s="712">
        <f>SUM(AU68:AY87)</f>
        <v>6994</v>
      </c>
      <c r="AV88" s="712"/>
      <c r="AW88" s="712"/>
      <c r="AX88" s="712"/>
      <c r="AY88" s="712"/>
      <c r="AZ88" s="718"/>
      <c r="BA88" s="718"/>
      <c r="BB88" s="718"/>
      <c r="BC88" s="718"/>
      <c r="BD88" s="719"/>
      <c r="BE88" s="55"/>
      <c r="BF88" s="55"/>
      <c r="BG88" s="55"/>
      <c r="BH88" s="55"/>
      <c r="BI88" s="55"/>
      <c r="BJ88" s="55"/>
      <c r="BK88" s="55"/>
      <c r="BL88" s="55"/>
      <c r="BM88" s="55"/>
      <c r="BN88" s="55"/>
      <c r="BO88" s="55"/>
      <c r="BP88" s="55"/>
      <c r="BQ88" s="52">
        <v>82</v>
      </c>
      <c r="BR88" s="73"/>
      <c r="BS88" s="752"/>
      <c r="BT88" s="753"/>
      <c r="BU88" s="753"/>
      <c r="BV88" s="753"/>
      <c r="BW88" s="753"/>
      <c r="BX88" s="753"/>
      <c r="BY88" s="753"/>
      <c r="BZ88" s="753"/>
      <c r="CA88" s="753"/>
      <c r="CB88" s="753"/>
      <c r="CC88" s="753"/>
      <c r="CD88" s="753"/>
      <c r="CE88" s="753"/>
      <c r="CF88" s="753"/>
      <c r="CG88" s="754"/>
      <c r="CH88" s="749"/>
      <c r="CI88" s="750"/>
      <c r="CJ88" s="750"/>
      <c r="CK88" s="750"/>
      <c r="CL88" s="751"/>
      <c r="CM88" s="749"/>
      <c r="CN88" s="750"/>
      <c r="CO88" s="750"/>
      <c r="CP88" s="750"/>
      <c r="CQ88" s="751"/>
      <c r="CR88" s="749"/>
      <c r="CS88" s="750"/>
      <c r="CT88" s="750"/>
      <c r="CU88" s="750"/>
      <c r="CV88" s="751"/>
      <c r="CW88" s="749"/>
      <c r="CX88" s="750"/>
      <c r="CY88" s="750"/>
      <c r="CZ88" s="750"/>
      <c r="DA88" s="751"/>
      <c r="DB88" s="749"/>
      <c r="DC88" s="750"/>
      <c r="DD88" s="750"/>
      <c r="DE88" s="750"/>
      <c r="DF88" s="751"/>
      <c r="DG88" s="749"/>
      <c r="DH88" s="750"/>
      <c r="DI88" s="750"/>
      <c r="DJ88" s="750"/>
      <c r="DK88" s="751"/>
      <c r="DL88" s="749"/>
      <c r="DM88" s="750"/>
      <c r="DN88" s="750"/>
      <c r="DO88" s="750"/>
      <c r="DP88" s="751"/>
      <c r="DQ88" s="749"/>
      <c r="DR88" s="750"/>
      <c r="DS88" s="750"/>
      <c r="DT88" s="750"/>
      <c r="DU88" s="751"/>
      <c r="DV88" s="752"/>
      <c r="DW88" s="753"/>
      <c r="DX88" s="753"/>
      <c r="DY88" s="753"/>
      <c r="DZ88" s="755"/>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2"/>
      <c r="BT89" s="753"/>
      <c r="BU89" s="753"/>
      <c r="BV89" s="753"/>
      <c r="BW89" s="753"/>
      <c r="BX89" s="753"/>
      <c r="BY89" s="753"/>
      <c r="BZ89" s="753"/>
      <c r="CA89" s="753"/>
      <c r="CB89" s="753"/>
      <c r="CC89" s="753"/>
      <c r="CD89" s="753"/>
      <c r="CE89" s="753"/>
      <c r="CF89" s="753"/>
      <c r="CG89" s="754"/>
      <c r="CH89" s="749"/>
      <c r="CI89" s="750"/>
      <c r="CJ89" s="750"/>
      <c r="CK89" s="750"/>
      <c r="CL89" s="751"/>
      <c r="CM89" s="749"/>
      <c r="CN89" s="750"/>
      <c r="CO89" s="750"/>
      <c r="CP89" s="750"/>
      <c r="CQ89" s="751"/>
      <c r="CR89" s="749"/>
      <c r="CS89" s="750"/>
      <c r="CT89" s="750"/>
      <c r="CU89" s="750"/>
      <c r="CV89" s="751"/>
      <c r="CW89" s="749"/>
      <c r="CX89" s="750"/>
      <c r="CY89" s="750"/>
      <c r="CZ89" s="750"/>
      <c r="DA89" s="751"/>
      <c r="DB89" s="749"/>
      <c r="DC89" s="750"/>
      <c r="DD89" s="750"/>
      <c r="DE89" s="750"/>
      <c r="DF89" s="751"/>
      <c r="DG89" s="749"/>
      <c r="DH89" s="750"/>
      <c r="DI89" s="750"/>
      <c r="DJ89" s="750"/>
      <c r="DK89" s="751"/>
      <c r="DL89" s="749"/>
      <c r="DM89" s="750"/>
      <c r="DN89" s="750"/>
      <c r="DO89" s="750"/>
      <c r="DP89" s="751"/>
      <c r="DQ89" s="749"/>
      <c r="DR89" s="750"/>
      <c r="DS89" s="750"/>
      <c r="DT89" s="750"/>
      <c r="DU89" s="751"/>
      <c r="DV89" s="752"/>
      <c r="DW89" s="753"/>
      <c r="DX89" s="753"/>
      <c r="DY89" s="753"/>
      <c r="DZ89" s="755"/>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2"/>
      <c r="BT90" s="753"/>
      <c r="BU90" s="753"/>
      <c r="BV90" s="753"/>
      <c r="BW90" s="753"/>
      <c r="BX90" s="753"/>
      <c r="BY90" s="753"/>
      <c r="BZ90" s="753"/>
      <c r="CA90" s="753"/>
      <c r="CB90" s="753"/>
      <c r="CC90" s="753"/>
      <c r="CD90" s="753"/>
      <c r="CE90" s="753"/>
      <c r="CF90" s="753"/>
      <c r="CG90" s="754"/>
      <c r="CH90" s="749"/>
      <c r="CI90" s="750"/>
      <c r="CJ90" s="750"/>
      <c r="CK90" s="750"/>
      <c r="CL90" s="751"/>
      <c r="CM90" s="749"/>
      <c r="CN90" s="750"/>
      <c r="CO90" s="750"/>
      <c r="CP90" s="750"/>
      <c r="CQ90" s="751"/>
      <c r="CR90" s="749"/>
      <c r="CS90" s="750"/>
      <c r="CT90" s="750"/>
      <c r="CU90" s="750"/>
      <c r="CV90" s="751"/>
      <c r="CW90" s="749"/>
      <c r="CX90" s="750"/>
      <c r="CY90" s="750"/>
      <c r="CZ90" s="750"/>
      <c r="DA90" s="751"/>
      <c r="DB90" s="749"/>
      <c r="DC90" s="750"/>
      <c r="DD90" s="750"/>
      <c r="DE90" s="750"/>
      <c r="DF90" s="751"/>
      <c r="DG90" s="749"/>
      <c r="DH90" s="750"/>
      <c r="DI90" s="750"/>
      <c r="DJ90" s="750"/>
      <c r="DK90" s="751"/>
      <c r="DL90" s="749"/>
      <c r="DM90" s="750"/>
      <c r="DN90" s="750"/>
      <c r="DO90" s="750"/>
      <c r="DP90" s="751"/>
      <c r="DQ90" s="749"/>
      <c r="DR90" s="750"/>
      <c r="DS90" s="750"/>
      <c r="DT90" s="750"/>
      <c r="DU90" s="751"/>
      <c r="DV90" s="752"/>
      <c r="DW90" s="753"/>
      <c r="DX90" s="753"/>
      <c r="DY90" s="753"/>
      <c r="DZ90" s="755"/>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2"/>
      <c r="BT91" s="753"/>
      <c r="BU91" s="753"/>
      <c r="BV91" s="753"/>
      <c r="BW91" s="753"/>
      <c r="BX91" s="753"/>
      <c r="BY91" s="753"/>
      <c r="BZ91" s="753"/>
      <c r="CA91" s="753"/>
      <c r="CB91" s="753"/>
      <c r="CC91" s="753"/>
      <c r="CD91" s="753"/>
      <c r="CE91" s="753"/>
      <c r="CF91" s="753"/>
      <c r="CG91" s="754"/>
      <c r="CH91" s="749"/>
      <c r="CI91" s="750"/>
      <c r="CJ91" s="750"/>
      <c r="CK91" s="750"/>
      <c r="CL91" s="751"/>
      <c r="CM91" s="749"/>
      <c r="CN91" s="750"/>
      <c r="CO91" s="750"/>
      <c r="CP91" s="750"/>
      <c r="CQ91" s="751"/>
      <c r="CR91" s="749"/>
      <c r="CS91" s="750"/>
      <c r="CT91" s="750"/>
      <c r="CU91" s="750"/>
      <c r="CV91" s="751"/>
      <c r="CW91" s="749"/>
      <c r="CX91" s="750"/>
      <c r="CY91" s="750"/>
      <c r="CZ91" s="750"/>
      <c r="DA91" s="751"/>
      <c r="DB91" s="749"/>
      <c r="DC91" s="750"/>
      <c r="DD91" s="750"/>
      <c r="DE91" s="750"/>
      <c r="DF91" s="751"/>
      <c r="DG91" s="749"/>
      <c r="DH91" s="750"/>
      <c r="DI91" s="750"/>
      <c r="DJ91" s="750"/>
      <c r="DK91" s="751"/>
      <c r="DL91" s="749"/>
      <c r="DM91" s="750"/>
      <c r="DN91" s="750"/>
      <c r="DO91" s="750"/>
      <c r="DP91" s="751"/>
      <c r="DQ91" s="749"/>
      <c r="DR91" s="750"/>
      <c r="DS91" s="750"/>
      <c r="DT91" s="750"/>
      <c r="DU91" s="751"/>
      <c r="DV91" s="752"/>
      <c r="DW91" s="753"/>
      <c r="DX91" s="753"/>
      <c r="DY91" s="753"/>
      <c r="DZ91" s="755"/>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2"/>
      <c r="BT92" s="753"/>
      <c r="BU92" s="753"/>
      <c r="BV92" s="753"/>
      <c r="BW92" s="753"/>
      <c r="BX92" s="753"/>
      <c r="BY92" s="753"/>
      <c r="BZ92" s="753"/>
      <c r="CA92" s="753"/>
      <c r="CB92" s="753"/>
      <c r="CC92" s="753"/>
      <c r="CD92" s="753"/>
      <c r="CE92" s="753"/>
      <c r="CF92" s="753"/>
      <c r="CG92" s="754"/>
      <c r="CH92" s="749"/>
      <c r="CI92" s="750"/>
      <c r="CJ92" s="750"/>
      <c r="CK92" s="750"/>
      <c r="CL92" s="751"/>
      <c r="CM92" s="749"/>
      <c r="CN92" s="750"/>
      <c r="CO92" s="750"/>
      <c r="CP92" s="750"/>
      <c r="CQ92" s="751"/>
      <c r="CR92" s="749"/>
      <c r="CS92" s="750"/>
      <c r="CT92" s="750"/>
      <c r="CU92" s="750"/>
      <c r="CV92" s="751"/>
      <c r="CW92" s="749"/>
      <c r="CX92" s="750"/>
      <c r="CY92" s="750"/>
      <c r="CZ92" s="750"/>
      <c r="DA92" s="751"/>
      <c r="DB92" s="749"/>
      <c r="DC92" s="750"/>
      <c r="DD92" s="750"/>
      <c r="DE92" s="750"/>
      <c r="DF92" s="751"/>
      <c r="DG92" s="749"/>
      <c r="DH92" s="750"/>
      <c r="DI92" s="750"/>
      <c r="DJ92" s="750"/>
      <c r="DK92" s="751"/>
      <c r="DL92" s="749"/>
      <c r="DM92" s="750"/>
      <c r="DN92" s="750"/>
      <c r="DO92" s="750"/>
      <c r="DP92" s="751"/>
      <c r="DQ92" s="749"/>
      <c r="DR92" s="750"/>
      <c r="DS92" s="750"/>
      <c r="DT92" s="750"/>
      <c r="DU92" s="751"/>
      <c r="DV92" s="752"/>
      <c r="DW92" s="753"/>
      <c r="DX92" s="753"/>
      <c r="DY92" s="753"/>
      <c r="DZ92" s="755"/>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2"/>
      <c r="BT93" s="753"/>
      <c r="BU93" s="753"/>
      <c r="BV93" s="753"/>
      <c r="BW93" s="753"/>
      <c r="BX93" s="753"/>
      <c r="BY93" s="753"/>
      <c r="BZ93" s="753"/>
      <c r="CA93" s="753"/>
      <c r="CB93" s="753"/>
      <c r="CC93" s="753"/>
      <c r="CD93" s="753"/>
      <c r="CE93" s="753"/>
      <c r="CF93" s="753"/>
      <c r="CG93" s="754"/>
      <c r="CH93" s="749"/>
      <c r="CI93" s="750"/>
      <c r="CJ93" s="750"/>
      <c r="CK93" s="750"/>
      <c r="CL93" s="751"/>
      <c r="CM93" s="749"/>
      <c r="CN93" s="750"/>
      <c r="CO93" s="750"/>
      <c r="CP93" s="750"/>
      <c r="CQ93" s="751"/>
      <c r="CR93" s="749"/>
      <c r="CS93" s="750"/>
      <c r="CT93" s="750"/>
      <c r="CU93" s="750"/>
      <c r="CV93" s="751"/>
      <c r="CW93" s="749"/>
      <c r="CX93" s="750"/>
      <c r="CY93" s="750"/>
      <c r="CZ93" s="750"/>
      <c r="DA93" s="751"/>
      <c r="DB93" s="749"/>
      <c r="DC93" s="750"/>
      <c r="DD93" s="750"/>
      <c r="DE93" s="750"/>
      <c r="DF93" s="751"/>
      <c r="DG93" s="749"/>
      <c r="DH93" s="750"/>
      <c r="DI93" s="750"/>
      <c r="DJ93" s="750"/>
      <c r="DK93" s="751"/>
      <c r="DL93" s="749"/>
      <c r="DM93" s="750"/>
      <c r="DN93" s="750"/>
      <c r="DO93" s="750"/>
      <c r="DP93" s="751"/>
      <c r="DQ93" s="749"/>
      <c r="DR93" s="750"/>
      <c r="DS93" s="750"/>
      <c r="DT93" s="750"/>
      <c r="DU93" s="751"/>
      <c r="DV93" s="752"/>
      <c r="DW93" s="753"/>
      <c r="DX93" s="753"/>
      <c r="DY93" s="753"/>
      <c r="DZ93" s="755"/>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2"/>
      <c r="BT94" s="753"/>
      <c r="BU94" s="753"/>
      <c r="BV94" s="753"/>
      <c r="BW94" s="753"/>
      <c r="BX94" s="753"/>
      <c r="BY94" s="753"/>
      <c r="BZ94" s="753"/>
      <c r="CA94" s="753"/>
      <c r="CB94" s="753"/>
      <c r="CC94" s="753"/>
      <c r="CD94" s="753"/>
      <c r="CE94" s="753"/>
      <c r="CF94" s="753"/>
      <c r="CG94" s="754"/>
      <c r="CH94" s="749"/>
      <c r="CI94" s="750"/>
      <c r="CJ94" s="750"/>
      <c r="CK94" s="750"/>
      <c r="CL94" s="751"/>
      <c r="CM94" s="749"/>
      <c r="CN94" s="750"/>
      <c r="CO94" s="750"/>
      <c r="CP94" s="750"/>
      <c r="CQ94" s="751"/>
      <c r="CR94" s="749"/>
      <c r="CS94" s="750"/>
      <c r="CT94" s="750"/>
      <c r="CU94" s="750"/>
      <c r="CV94" s="751"/>
      <c r="CW94" s="749"/>
      <c r="CX94" s="750"/>
      <c r="CY94" s="750"/>
      <c r="CZ94" s="750"/>
      <c r="DA94" s="751"/>
      <c r="DB94" s="749"/>
      <c r="DC94" s="750"/>
      <c r="DD94" s="750"/>
      <c r="DE94" s="750"/>
      <c r="DF94" s="751"/>
      <c r="DG94" s="749"/>
      <c r="DH94" s="750"/>
      <c r="DI94" s="750"/>
      <c r="DJ94" s="750"/>
      <c r="DK94" s="751"/>
      <c r="DL94" s="749"/>
      <c r="DM94" s="750"/>
      <c r="DN94" s="750"/>
      <c r="DO94" s="750"/>
      <c r="DP94" s="751"/>
      <c r="DQ94" s="749"/>
      <c r="DR94" s="750"/>
      <c r="DS94" s="750"/>
      <c r="DT94" s="750"/>
      <c r="DU94" s="751"/>
      <c r="DV94" s="752"/>
      <c r="DW94" s="753"/>
      <c r="DX94" s="753"/>
      <c r="DY94" s="753"/>
      <c r="DZ94" s="755"/>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2"/>
      <c r="BT95" s="753"/>
      <c r="BU95" s="753"/>
      <c r="BV95" s="753"/>
      <c r="BW95" s="753"/>
      <c r="BX95" s="753"/>
      <c r="BY95" s="753"/>
      <c r="BZ95" s="753"/>
      <c r="CA95" s="753"/>
      <c r="CB95" s="753"/>
      <c r="CC95" s="753"/>
      <c r="CD95" s="753"/>
      <c r="CE95" s="753"/>
      <c r="CF95" s="753"/>
      <c r="CG95" s="754"/>
      <c r="CH95" s="749"/>
      <c r="CI95" s="750"/>
      <c r="CJ95" s="750"/>
      <c r="CK95" s="750"/>
      <c r="CL95" s="751"/>
      <c r="CM95" s="749"/>
      <c r="CN95" s="750"/>
      <c r="CO95" s="750"/>
      <c r="CP95" s="750"/>
      <c r="CQ95" s="751"/>
      <c r="CR95" s="749"/>
      <c r="CS95" s="750"/>
      <c r="CT95" s="750"/>
      <c r="CU95" s="750"/>
      <c r="CV95" s="751"/>
      <c r="CW95" s="749"/>
      <c r="CX95" s="750"/>
      <c r="CY95" s="750"/>
      <c r="CZ95" s="750"/>
      <c r="DA95" s="751"/>
      <c r="DB95" s="749"/>
      <c r="DC95" s="750"/>
      <c r="DD95" s="750"/>
      <c r="DE95" s="750"/>
      <c r="DF95" s="751"/>
      <c r="DG95" s="749"/>
      <c r="DH95" s="750"/>
      <c r="DI95" s="750"/>
      <c r="DJ95" s="750"/>
      <c r="DK95" s="751"/>
      <c r="DL95" s="749"/>
      <c r="DM95" s="750"/>
      <c r="DN95" s="750"/>
      <c r="DO95" s="750"/>
      <c r="DP95" s="751"/>
      <c r="DQ95" s="749"/>
      <c r="DR95" s="750"/>
      <c r="DS95" s="750"/>
      <c r="DT95" s="750"/>
      <c r="DU95" s="751"/>
      <c r="DV95" s="752"/>
      <c r="DW95" s="753"/>
      <c r="DX95" s="753"/>
      <c r="DY95" s="753"/>
      <c r="DZ95" s="755"/>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2"/>
      <c r="BT96" s="753"/>
      <c r="BU96" s="753"/>
      <c r="BV96" s="753"/>
      <c r="BW96" s="753"/>
      <c r="BX96" s="753"/>
      <c r="BY96" s="753"/>
      <c r="BZ96" s="753"/>
      <c r="CA96" s="753"/>
      <c r="CB96" s="753"/>
      <c r="CC96" s="753"/>
      <c r="CD96" s="753"/>
      <c r="CE96" s="753"/>
      <c r="CF96" s="753"/>
      <c r="CG96" s="754"/>
      <c r="CH96" s="749"/>
      <c r="CI96" s="750"/>
      <c r="CJ96" s="750"/>
      <c r="CK96" s="750"/>
      <c r="CL96" s="751"/>
      <c r="CM96" s="749"/>
      <c r="CN96" s="750"/>
      <c r="CO96" s="750"/>
      <c r="CP96" s="750"/>
      <c r="CQ96" s="751"/>
      <c r="CR96" s="749"/>
      <c r="CS96" s="750"/>
      <c r="CT96" s="750"/>
      <c r="CU96" s="750"/>
      <c r="CV96" s="751"/>
      <c r="CW96" s="749"/>
      <c r="CX96" s="750"/>
      <c r="CY96" s="750"/>
      <c r="CZ96" s="750"/>
      <c r="DA96" s="751"/>
      <c r="DB96" s="749"/>
      <c r="DC96" s="750"/>
      <c r="DD96" s="750"/>
      <c r="DE96" s="750"/>
      <c r="DF96" s="751"/>
      <c r="DG96" s="749"/>
      <c r="DH96" s="750"/>
      <c r="DI96" s="750"/>
      <c r="DJ96" s="750"/>
      <c r="DK96" s="751"/>
      <c r="DL96" s="749"/>
      <c r="DM96" s="750"/>
      <c r="DN96" s="750"/>
      <c r="DO96" s="750"/>
      <c r="DP96" s="751"/>
      <c r="DQ96" s="749"/>
      <c r="DR96" s="750"/>
      <c r="DS96" s="750"/>
      <c r="DT96" s="750"/>
      <c r="DU96" s="751"/>
      <c r="DV96" s="752"/>
      <c r="DW96" s="753"/>
      <c r="DX96" s="753"/>
      <c r="DY96" s="753"/>
      <c r="DZ96" s="755"/>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2"/>
      <c r="BT97" s="753"/>
      <c r="BU97" s="753"/>
      <c r="BV97" s="753"/>
      <c r="BW97" s="753"/>
      <c r="BX97" s="753"/>
      <c r="BY97" s="753"/>
      <c r="BZ97" s="753"/>
      <c r="CA97" s="753"/>
      <c r="CB97" s="753"/>
      <c r="CC97" s="753"/>
      <c r="CD97" s="753"/>
      <c r="CE97" s="753"/>
      <c r="CF97" s="753"/>
      <c r="CG97" s="754"/>
      <c r="CH97" s="749"/>
      <c r="CI97" s="750"/>
      <c r="CJ97" s="750"/>
      <c r="CK97" s="750"/>
      <c r="CL97" s="751"/>
      <c r="CM97" s="749"/>
      <c r="CN97" s="750"/>
      <c r="CO97" s="750"/>
      <c r="CP97" s="750"/>
      <c r="CQ97" s="751"/>
      <c r="CR97" s="749"/>
      <c r="CS97" s="750"/>
      <c r="CT97" s="750"/>
      <c r="CU97" s="750"/>
      <c r="CV97" s="751"/>
      <c r="CW97" s="749"/>
      <c r="CX97" s="750"/>
      <c r="CY97" s="750"/>
      <c r="CZ97" s="750"/>
      <c r="DA97" s="751"/>
      <c r="DB97" s="749"/>
      <c r="DC97" s="750"/>
      <c r="DD97" s="750"/>
      <c r="DE97" s="750"/>
      <c r="DF97" s="751"/>
      <c r="DG97" s="749"/>
      <c r="DH97" s="750"/>
      <c r="DI97" s="750"/>
      <c r="DJ97" s="750"/>
      <c r="DK97" s="751"/>
      <c r="DL97" s="749"/>
      <c r="DM97" s="750"/>
      <c r="DN97" s="750"/>
      <c r="DO97" s="750"/>
      <c r="DP97" s="751"/>
      <c r="DQ97" s="749"/>
      <c r="DR97" s="750"/>
      <c r="DS97" s="750"/>
      <c r="DT97" s="750"/>
      <c r="DU97" s="751"/>
      <c r="DV97" s="752"/>
      <c r="DW97" s="753"/>
      <c r="DX97" s="753"/>
      <c r="DY97" s="753"/>
      <c r="DZ97" s="755"/>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2"/>
      <c r="BT98" s="753"/>
      <c r="BU98" s="753"/>
      <c r="BV98" s="753"/>
      <c r="BW98" s="753"/>
      <c r="BX98" s="753"/>
      <c r="BY98" s="753"/>
      <c r="BZ98" s="753"/>
      <c r="CA98" s="753"/>
      <c r="CB98" s="753"/>
      <c r="CC98" s="753"/>
      <c r="CD98" s="753"/>
      <c r="CE98" s="753"/>
      <c r="CF98" s="753"/>
      <c r="CG98" s="754"/>
      <c r="CH98" s="749"/>
      <c r="CI98" s="750"/>
      <c r="CJ98" s="750"/>
      <c r="CK98" s="750"/>
      <c r="CL98" s="751"/>
      <c r="CM98" s="749"/>
      <c r="CN98" s="750"/>
      <c r="CO98" s="750"/>
      <c r="CP98" s="750"/>
      <c r="CQ98" s="751"/>
      <c r="CR98" s="749"/>
      <c r="CS98" s="750"/>
      <c r="CT98" s="750"/>
      <c r="CU98" s="750"/>
      <c r="CV98" s="751"/>
      <c r="CW98" s="749"/>
      <c r="CX98" s="750"/>
      <c r="CY98" s="750"/>
      <c r="CZ98" s="750"/>
      <c r="DA98" s="751"/>
      <c r="DB98" s="749"/>
      <c r="DC98" s="750"/>
      <c r="DD98" s="750"/>
      <c r="DE98" s="750"/>
      <c r="DF98" s="751"/>
      <c r="DG98" s="749"/>
      <c r="DH98" s="750"/>
      <c r="DI98" s="750"/>
      <c r="DJ98" s="750"/>
      <c r="DK98" s="751"/>
      <c r="DL98" s="749"/>
      <c r="DM98" s="750"/>
      <c r="DN98" s="750"/>
      <c r="DO98" s="750"/>
      <c r="DP98" s="751"/>
      <c r="DQ98" s="749"/>
      <c r="DR98" s="750"/>
      <c r="DS98" s="750"/>
      <c r="DT98" s="750"/>
      <c r="DU98" s="751"/>
      <c r="DV98" s="752"/>
      <c r="DW98" s="753"/>
      <c r="DX98" s="753"/>
      <c r="DY98" s="753"/>
      <c r="DZ98" s="755"/>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2"/>
      <c r="BT99" s="753"/>
      <c r="BU99" s="753"/>
      <c r="BV99" s="753"/>
      <c r="BW99" s="753"/>
      <c r="BX99" s="753"/>
      <c r="BY99" s="753"/>
      <c r="BZ99" s="753"/>
      <c r="CA99" s="753"/>
      <c r="CB99" s="753"/>
      <c r="CC99" s="753"/>
      <c r="CD99" s="753"/>
      <c r="CE99" s="753"/>
      <c r="CF99" s="753"/>
      <c r="CG99" s="754"/>
      <c r="CH99" s="749"/>
      <c r="CI99" s="750"/>
      <c r="CJ99" s="750"/>
      <c r="CK99" s="750"/>
      <c r="CL99" s="751"/>
      <c r="CM99" s="749"/>
      <c r="CN99" s="750"/>
      <c r="CO99" s="750"/>
      <c r="CP99" s="750"/>
      <c r="CQ99" s="751"/>
      <c r="CR99" s="749"/>
      <c r="CS99" s="750"/>
      <c r="CT99" s="750"/>
      <c r="CU99" s="750"/>
      <c r="CV99" s="751"/>
      <c r="CW99" s="749"/>
      <c r="CX99" s="750"/>
      <c r="CY99" s="750"/>
      <c r="CZ99" s="750"/>
      <c r="DA99" s="751"/>
      <c r="DB99" s="749"/>
      <c r="DC99" s="750"/>
      <c r="DD99" s="750"/>
      <c r="DE99" s="750"/>
      <c r="DF99" s="751"/>
      <c r="DG99" s="749"/>
      <c r="DH99" s="750"/>
      <c r="DI99" s="750"/>
      <c r="DJ99" s="750"/>
      <c r="DK99" s="751"/>
      <c r="DL99" s="749"/>
      <c r="DM99" s="750"/>
      <c r="DN99" s="750"/>
      <c r="DO99" s="750"/>
      <c r="DP99" s="751"/>
      <c r="DQ99" s="749"/>
      <c r="DR99" s="750"/>
      <c r="DS99" s="750"/>
      <c r="DT99" s="750"/>
      <c r="DU99" s="751"/>
      <c r="DV99" s="752"/>
      <c r="DW99" s="753"/>
      <c r="DX99" s="753"/>
      <c r="DY99" s="753"/>
      <c r="DZ99" s="755"/>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2"/>
      <c r="BT100" s="753"/>
      <c r="BU100" s="753"/>
      <c r="BV100" s="753"/>
      <c r="BW100" s="753"/>
      <c r="BX100" s="753"/>
      <c r="BY100" s="753"/>
      <c r="BZ100" s="753"/>
      <c r="CA100" s="753"/>
      <c r="CB100" s="753"/>
      <c r="CC100" s="753"/>
      <c r="CD100" s="753"/>
      <c r="CE100" s="753"/>
      <c r="CF100" s="753"/>
      <c r="CG100" s="754"/>
      <c r="CH100" s="749"/>
      <c r="CI100" s="750"/>
      <c r="CJ100" s="750"/>
      <c r="CK100" s="750"/>
      <c r="CL100" s="751"/>
      <c r="CM100" s="749"/>
      <c r="CN100" s="750"/>
      <c r="CO100" s="750"/>
      <c r="CP100" s="750"/>
      <c r="CQ100" s="751"/>
      <c r="CR100" s="749"/>
      <c r="CS100" s="750"/>
      <c r="CT100" s="750"/>
      <c r="CU100" s="750"/>
      <c r="CV100" s="751"/>
      <c r="CW100" s="749"/>
      <c r="CX100" s="750"/>
      <c r="CY100" s="750"/>
      <c r="CZ100" s="750"/>
      <c r="DA100" s="751"/>
      <c r="DB100" s="749"/>
      <c r="DC100" s="750"/>
      <c r="DD100" s="750"/>
      <c r="DE100" s="750"/>
      <c r="DF100" s="751"/>
      <c r="DG100" s="749"/>
      <c r="DH100" s="750"/>
      <c r="DI100" s="750"/>
      <c r="DJ100" s="750"/>
      <c r="DK100" s="751"/>
      <c r="DL100" s="749"/>
      <c r="DM100" s="750"/>
      <c r="DN100" s="750"/>
      <c r="DO100" s="750"/>
      <c r="DP100" s="751"/>
      <c r="DQ100" s="749"/>
      <c r="DR100" s="750"/>
      <c r="DS100" s="750"/>
      <c r="DT100" s="750"/>
      <c r="DU100" s="751"/>
      <c r="DV100" s="752"/>
      <c r="DW100" s="753"/>
      <c r="DX100" s="753"/>
      <c r="DY100" s="753"/>
      <c r="DZ100" s="755"/>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2"/>
      <c r="BT101" s="753"/>
      <c r="BU101" s="753"/>
      <c r="BV101" s="753"/>
      <c r="BW101" s="753"/>
      <c r="BX101" s="753"/>
      <c r="BY101" s="753"/>
      <c r="BZ101" s="753"/>
      <c r="CA101" s="753"/>
      <c r="CB101" s="753"/>
      <c r="CC101" s="753"/>
      <c r="CD101" s="753"/>
      <c r="CE101" s="753"/>
      <c r="CF101" s="753"/>
      <c r="CG101" s="754"/>
      <c r="CH101" s="749"/>
      <c r="CI101" s="750"/>
      <c r="CJ101" s="750"/>
      <c r="CK101" s="750"/>
      <c r="CL101" s="751"/>
      <c r="CM101" s="749"/>
      <c r="CN101" s="750"/>
      <c r="CO101" s="750"/>
      <c r="CP101" s="750"/>
      <c r="CQ101" s="751"/>
      <c r="CR101" s="749"/>
      <c r="CS101" s="750"/>
      <c r="CT101" s="750"/>
      <c r="CU101" s="750"/>
      <c r="CV101" s="751"/>
      <c r="CW101" s="749"/>
      <c r="CX101" s="750"/>
      <c r="CY101" s="750"/>
      <c r="CZ101" s="750"/>
      <c r="DA101" s="751"/>
      <c r="DB101" s="749"/>
      <c r="DC101" s="750"/>
      <c r="DD101" s="750"/>
      <c r="DE101" s="750"/>
      <c r="DF101" s="751"/>
      <c r="DG101" s="749"/>
      <c r="DH101" s="750"/>
      <c r="DI101" s="750"/>
      <c r="DJ101" s="750"/>
      <c r="DK101" s="751"/>
      <c r="DL101" s="749"/>
      <c r="DM101" s="750"/>
      <c r="DN101" s="750"/>
      <c r="DO101" s="750"/>
      <c r="DP101" s="751"/>
      <c r="DQ101" s="749"/>
      <c r="DR101" s="750"/>
      <c r="DS101" s="750"/>
      <c r="DT101" s="750"/>
      <c r="DU101" s="751"/>
      <c r="DV101" s="752"/>
      <c r="DW101" s="753"/>
      <c r="DX101" s="753"/>
      <c r="DY101" s="753"/>
      <c r="DZ101" s="755"/>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445</v>
      </c>
      <c r="BR102" s="708" t="s">
        <v>474</v>
      </c>
      <c r="BS102" s="709"/>
      <c r="BT102" s="709"/>
      <c r="BU102" s="709"/>
      <c r="BV102" s="709"/>
      <c r="BW102" s="709"/>
      <c r="BX102" s="709"/>
      <c r="BY102" s="709"/>
      <c r="BZ102" s="709"/>
      <c r="CA102" s="709"/>
      <c r="CB102" s="709"/>
      <c r="CC102" s="709"/>
      <c r="CD102" s="709"/>
      <c r="CE102" s="709"/>
      <c r="CF102" s="709"/>
      <c r="CG102" s="710"/>
      <c r="CH102" s="763"/>
      <c r="CI102" s="764"/>
      <c r="CJ102" s="764"/>
      <c r="CK102" s="764"/>
      <c r="CL102" s="765"/>
      <c r="CM102" s="763"/>
      <c r="CN102" s="764"/>
      <c r="CO102" s="764"/>
      <c r="CP102" s="764"/>
      <c r="CQ102" s="765"/>
      <c r="CR102" s="766">
        <f>SUM(CR7:CV88)</f>
        <v>267</v>
      </c>
      <c r="CS102" s="721"/>
      <c r="CT102" s="721"/>
      <c r="CU102" s="721"/>
      <c r="CV102" s="767"/>
      <c r="CW102" s="766" t="s">
        <v>33</v>
      </c>
      <c r="CX102" s="721"/>
      <c r="CY102" s="721"/>
      <c r="CZ102" s="721"/>
      <c r="DA102" s="767"/>
      <c r="DB102" s="766" t="s">
        <v>33</v>
      </c>
      <c r="DC102" s="721"/>
      <c r="DD102" s="721"/>
      <c r="DE102" s="721"/>
      <c r="DF102" s="767"/>
      <c r="DG102" s="766" t="s">
        <v>33</v>
      </c>
      <c r="DH102" s="721"/>
      <c r="DI102" s="721"/>
      <c r="DJ102" s="721"/>
      <c r="DK102" s="767"/>
      <c r="DL102" s="766" t="s">
        <v>33</v>
      </c>
      <c r="DM102" s="721"/>
      <c r="DN102" s="721"/>
      <c r="DO102" s="721"/>
      <c r="DP102" s="767"/>
      <c r="DQ102" s="766" t="s">
        <v>33</v>
      </c>
      <c r="DR102" s="721"/>
      <c r="DS102" s="721"/>
      <c r="DT102" s="721"/>
      <c r="DU102" s="767"/>
      <c r="DV102" s="708"/>
      <c r="DW102" s="709"/>
      <c r="DX102" s="709"/>
      <c r="DY102" s="709"/>
      <c r="DZ102" s="76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9" t="s">
        <v>475</v>
      </c>
      <c r="BR103" s="769"/>
      <c r="BS103" s="769"/>
      <c r="BT103" s="769"/>
      <c r="BU103" s="769"/>
      <c r="BV103" s="769"/>
      <c r="BW103" s="769"/>
      <c r="BX103" s="769"/>
      <c r="BY103" s="769"/>
      <c r="BZ103" s="769"/>
      <c r="CA103" s="769"/>
      <c r="CB103" s="769"/>
      <c r="CC103" s="769"/>
      <c r="CD103" s="769"/>
      <c r="CE103" s="769"/>
      <c r="CF103" s="769"/>
      <c r="CG103" s="769"/>
      <c r="CH103" s="769"/>
      <c r="CI103" s="769"/>
      <c r="CJ103" s="769"/>
      <c r="CK103" s="769"/>
      <c r="CL103" s="769"/>
      <c r="CM103" s="769"/>
      <c r="CN103" s="769"/>
      <c r="CO103" s="769"/>
      <c r="CP103" s="769"/>
      <c r="CQ103" s="769"/>
      <c r="CR103" s="769"/>
      <c r="CS103" s="769"/>
      <c r="CT103" s="769"/>
      <c r="CU103" s="769"/>
      <c r="CV103" s="769"/>
      <c r="CW103" s="769"/>
      <c r="CX103" s="769"/>
      <c r="CY103" s="769"/>
      <c r="CZ103" s="769"/>
      <c r="DA103" s="769"/>
      <c r="DB103" s="769"/>
      <c r="DC103" s="769"/>
      <c r="DD103" s="769"/>
      <c r="DE103" s="769"/>
      <c r="DF103" s="769"/>
      <c r="DG103" s="769"/>
      <c r="DH103" s="769"/>
      <c r="DI103" s="769"/>
      <c r="DJ103" s="769"/>
      <c r="DK103" s="769"/>
      <c r="DL103" s="769"/>
      <c r="DM103" s="769"/>
      <c r="DN103" s="769"/>
      <c r="DO103" s="769"/>
      <c r="DP103" s="769"/>
      <c r="DQ103" s="769"/>
      <c r="DR103" s="769"/>
      <c r="DS103" s="769"/>
      <c r="DT103" s="769"/>
      <c r="DU103" s="769"/>
      <c r="DV103" s="769"/>
      <c r="DW103" s="769"/>
      <c r="DX103" s="769"/>
      <c r="DY103" s="769"/>
      <c r="DZ103" s="769"/>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0" t="s">
        <v>194</v>
      </c>
      <c r="BR104" s="770"/>
      <c r="BS104" s="770"/>
      <c r="BT104" s="770"/>
      <c r="BU104" s="770"/>
      <c r="BV104" s="770"/>
      <c r="BW104" s="770"/>
      <c r="BX104" s="770"/>
      <c r="BY104" s="770"/>
      <c r="BZ104" s="770"/>
      <c r="CA104" s="770"/>
      <c r="CB104" s="770"/>
      <c r="CC104" s="770"/>
      <c r="CD104" s="770"/>
      <c r="CE104" s="770"/>
      <c r="CF104" s="770"/>
      <c r="CG104" s="770"/>
      <c r="CH104" s="770"/>
      <c r="CI104" s="770"/>
      <c r="CJ104" s="770"/>
      <c r="CK104" s="770"/>
      <c r="CL104" s="770"/>
      <c r="CM104" s="770"/>
      <c r="CN104" s="770"/>
      <c r="CO104" s="770"/>
      <c r="CP104" s="770"/>
      <c r="CQ104" s="770"/>
      <c r="CR104" s="770"/>
      <c r="CS104" s="770"/>
      <c r="CT104" s="770"/>
      <c r="CU104" s="770"/>
      <c r="CV104" s="770"/>
      <c r="CW104" s="770"/>
      <c r="CX104" s="770"/>
      <c r="CY104" s="770"/>
      <c r="CZ104" s="770"/>
      <c r="DA104" s="770"/>
      <c r="DB104" s="770"/>
      <c r="DC104" s="770"/>
      <c r="DD104" s="770"/>
      <c r="DE104" s="770"/>
      <c r="DF104" s="770"/>
      <c r="DG104" s="770"/>
      <c r="DH104" s="770"/>
      <c r="DI104" s="770"/>
      <c r="DJ104" s="770"/>
      <c r="DK104" s="770"/>
      <c r="DL104" s="770"/>
      <c r="DM104" s="770"/>
      <c r="DN104" s="770"/>
      <c r="DO104" s="770"/>
      <c r="DP104" s="770"/>
      <c r="DQ104" s="770"/>
      <c r="DR104" s="770"/>
      <c r="DS104" s="770"/>
      <c r="DT104" s="770"/>
      <c r="DU104" s="770"/>
      <c r="DV104" s="770"/>
      <c r="DW104" s="770"/>
      <c r="DX104" s="770"/>
      <c r="DY104" s="770"/>
      <c r="DZ104" s="77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326</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476</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1" t="s">
        <v>477</v>
      </c>
      <c r="B108" s="772"/>
      <c r="C108" s="772"/>
      <c r="D108" s="772"/>
      <c r="E108" s="772"/>
      <c r="F108" s="772"/>
      <c r="G108" s="772"/>
      <c r="H108" s="772"/>
      <c r="I108" s="772"/>
      <c r="J108" s="772"/>
      <c r="K108" s="772"/>
      <c r="L108" s="772"/>
      <c r="M108" s="772"/>
      <c r="N108" s="772"/>
      <c r="O108" s="772"/>
      <c r="P108" s="772"/>
      <c r="Q108" s="772"/>
      <c r="R108" s="772"/>
      <c r="S108" s="772"/>
      <c r="T108" s="772"/>
      <c r="U108" s="772"/>
      <c r="V108" s="772"/>
      <c r="W108" s="772"/>
      <c r="X108" s="772"/>
      <c r="Y108" s="772"/>
      <c r="Z108" s="772"/>
      <c r="AA108" s="772"/>
      <c r="AB108" s="772"/>
      <c r="AC108" s="772"/>
      <c r="AD108" s="772"/>
      <c r="AE108" s="772"/>
      <c r="AF108" s="772"/>
      <c r="AG108" s="772"/>
      <c r="AH108" s="772"/>
      <c r="AI108" s="772"/>
      <c r="AJ108" s="772"/>
      <c r="AK108" s="772"/>
      <c r="AL108" s="772"/>
      <c r="AM108" s="772"/>
      <c r="AN108" s="772"/>
      <c r="AO108" s="772"/>
      <c r="AP108" s="772"/>
      <c r="AQ108" s="772"/>
      <c r="AR108" s="772"/>
      <c r="AS108" s="772"/>
      <c r="AT108" s="773"/>
      <c r="AU108" s="771" t="s">
        <v>478</v>
      </c>
      <c r="AV108" s="772"/>
      <c r="AW108" s="772"/>
      <c r="AX108" s="772"/>
      <c r="AY108" s="772"/>
      <c r="AZ108" s="772"/>
      <c r="BA108" s="772"/>
      <c r="BB108" s="772"/>
      <c r="BC108" s="772"/>
      <c r="BD108" s="772"/>
      <c r="BE108" s="772"/>
      <c r="BF108" s="772"/>
      <c r="BG108" s="772"/>
      <c r="BH108" s="772"/>
      <c r="BI108" s="772"/>
      <c r="BJ108" s="772"/>
      <c r="BK108" s="772"/>
      <c r="BL108" s="772"/>
      <c r="BM108" s="772"/>
      <c r="BN108" s="772"/>
      <c r="BO108" s="772"/>
      <c r="BP108" s="772"/>
      <c r="BQ108" s="772"/>
      <c r="BR108" s="772"/>
      <c r="BS108" s="772"/>
      <c r="BT108" s="772"/>
      <c r="BU108" s="772"/>
      <c r="BV108" s="772"/>
      <c r="BW108" s="772"/>
      <c r="BX108" s="772"/>
      <c r="BY108" s="772"/>
      <c r="BZ108" s="772"/>
      <c r="CA108" s="772"/>
      <c r="CB108" s="772"/>
      <c r="CC108" s="772"/>
      <c r="CD108" s="772"/>
      <c r="CE108" s="772"/>
      <c r="CF108" s="772"/>
      <c r="CG108" s="772"/>
      <c r="CH108" s="772"/>
      <c r="CI108" s="772"/>
      <c r="CJ108" s="772"/>
      <c r="CK108" s="772"/>
      <c r="CL108" s="772"/>
      <c r="CM108" s="772"/>
      <c r="CN108" s="772"/>
      <c r="CO108" s="772"/>
      <c r="CP108" s="772"/>
      <c r="CQ108" s="772"/>
      <c r="CR108" s="772"/>
      <c r="CS108" s="772"/>
      <c r="CT108" s="772"/>
      <c r="CU108" s="772"/>
      <c r="CV108" s="772"/>
      <c r="CW108" s="772"/>
      <c r="CX108" s="772"/>
      <c r="CY108" s="772"/>
      <c r="CZ108" s="772"/>
      <c r="DA108" s="772"/>
      <c r="DB108" s="772"/>
      <c r="DC108" s="772"/>
      <c r="DD108" s="772"/>
      <c r="DE108" s="772"/>
      <c r="DF108" s="772"/>
      <c r="DG108" s="772"/>
      <c r="DH108" s="772"/>
      <c r="DI108" s="772"/>
      <c r="DJ108" s="772"/>
      <c r="DK108" s="772"/>
      <c r="DL108" s="772"/>
      <c r="DM108" s="772"/>
      <c r="DN108" s="772"/>
      <c r="DO108" s="772"/>
      <c r="DP108" s="772"/>
      <c r="DQ108" s="772"/>
      <c r="DR108" s="772"/>
      <c r="DS108" s="772"/>
      <c r="DT108" s="772"/>
      <c r="DU108" s="772"/>
      <c r="DV108" s="772"/>
      <c r="DW108" s="772"/>
      <c r="DX108" s="772"/>
      <c r="DY108" s="772"/>
      <c r="DZ108" s="773"/>
    </row>
    <row r="109" spans="1:131" s="48" customFormat="1" ht="26.25" customHeight="1" x14ac:dyDescent="0.2">
      <c r="A109" s="774" t="s">
        <v>480</v>
      </c>
      <c r="B109" s="775"/>
      <c r="C109" s="775"/>
      <c r="D109" s="775"/>
      <c r="E109" s="775"/>
      <c r="F109" s="775"/>
      <c r="G109" s="775"/>
      <c r="H109" s="775"/>
      <c r="I109" s="775"/>
      <c r="J109" s="775"/>
      <c r="K109" s="775"/>
      <c r="L109" s="775"/>
      <c r="M109" s="775"/>
      <c r="N109" s="775"/>
      <c r="O109" s="775"/>
      <c r="P109" s="775"/>
      <c r="Q109" s="775"/>
      <c r="R109" s="775"/>
      <c r="S109" s="775"/>
      <c r="T109" s="775"/>
      <c r="U109" s="775"/>
      <c r="V109" s="775"/>
      <c r="W109" s="775"/>
      <c r="X109" s="775"/>
      <c r="Y109" s="775"/>
      <c r="Z109" s="776"/>
      <c r="AA109" s="777" t="s">
        <v>419</v>
      </c>
      <c r="AB109" s="775"/>
      <c r="AC109" s="775"/>
      <c r="AD109" s="775"/>
      <c r="AE109" s="776"/>
      <c r="AF109" s="777" t="s">
        <v>482</v>
      </c>
      <c r="AG109" s="775"/>
      <c r="AH109" s="775"/>
      <c r="AI109" s="775"/>
      <c r="AJ109" s="776"/>
      <c r="AK109" s="777" t="s">
        <v>402</v>
      </c>
      <c r="AL109" s="775"/>
      <c r="AM109" s="775"/>
      <c r="AN109" s="775"/>
      <c r="AO109" s="776"/>
      <c r="AP109" s="777" t="s">
        <v>483</v>
      </c>
      <c r="AQ109" s="775"/>
      <c r="AR109" s="775"/>
      <c r="AS109" s="775"/>
      <c r="AT109" s="778"/>
      <c r="AU109" s="774" t="s">
        <v>480</v>
      </c>
      <c r="AV109" s="775"/>
      <c r="AW109" s="775"/>
      <c r="AX109" s="775"/>
      <c r="AY109" s="775"/>
      <c r="AZ109" s="775"/>
      <c r="BA109" s="775"/>
      <c r="BB109" s="775"/>
      <c r="BC109" s="775"/>
      <c r="BD109" s="775"/>
      <c r="BE109" s="775"/>
      <c r="BF109" s="775"/>
      <c r="BG109" s="775"/>
      <c r="BH109" s="775"/>
      <c r="BI109" s="775"/>
      <c r="BJ109" s="775"/>
      <c r="BK109" s="775"/>
      <c r="BL109" s="775"/>
      <c r="BM109" s="775"/>
      <c r="BN109" s="775"/>
      <c r="BO109" s="775"/>
      <c r="BP109" s="776"/>
      <c r="BQ109" s="777" t="s">
        <v>419</v>
      </c>
      <c r="BR109" s="775"/>
      <c r="BS109" s="775"/>
      <c r="BT109" s="775"/>
      <c r="BU109" s="776"/>
      <c r="BV109" s="777" t="s">
        <v>482</v>
      </c>
      <c r="BW109" s="775"/>
      <c r="BX109" s="775"/>
      <c r="BY109" s="775"/>
      <c r="BZ109" s="776"/>
      <c r="CA109" s="777" t="s">
        <v>402</v>
      </c>
      <c r="CB109" s="775"/>
      <c r="CC109" s="775"/>
      <c r="CD109" s="775"/>
      <c r="CE109" s="776"/>
      <c r="CF109" s="779" t="s">
        <v>483</v>
      </c>
      <c r="CG109" s="779"/>
      <c r="CH109" s="779"/>
      <c r="CI109" s="779"/>
      <c r="CJ109" s="779"/>
      <c r="CK109" s="777" t="s">
        <v>484</v>
      </c>
      <c r="CL109" s="775"/>
      <c r="CM109" s="775"/>
      <c r="CN109" s="775"/>
      <c r="CO109" s="775"/>
      <c r="CP109" s="775"/>
      <c r="CQ109" s="775"/>
      <c r="CR109" s="775"/>
      <c r="CS109" s="775"/>
      <c r="CT109" s="775"/>
      <c r="CU109" s="775"/>
      <c r="CV109" s="775"/>
      <c r="CW109" s="775"/>
      <c r="CX109" s="775"/>
      <c r="CY109" s="775"/>
      <c r="CZ109" s="775"/>
      <c r="DA109" s="775"/>
      <c r="DB109" s="775"/>
      <c r="DC109" s="775"/>
      <c r="DD109" s="775"/>
      <c r="DE109" s="775"/>
      <c r="DF109" s="776"/>
      <c r="DG109" s="777" t="s">
        <v>419</v>
      </c>
      <c r="DH109" s="775"/>
      <c r="DI109" s="775"/>
      <c r="DJ109" s="775"/>
      <c r="DK109" s="776"/>
      <c r="DL109" s="777" t="s">
        <v>482</v>
      </c>
      <c r="DM109" s="775"/>
      <c r="DN109" s="775"/>
      <c r="DO109" s="775"/>
      <c r="DP109" s="776"/>
      <c r="DQ109" s="777" t="s">
        <v>402</v>
      </c>
      <c r="DR109" s="775"/>
      <c r="DS109" s="775"/>
      <c r="DT109" s="775"/>
      <c r="DU109" s="776"/>
      <c r="DV109" s="777" t="s">
        <v>483</v>
      </c>
      <c r="DW109" s="775"/>
      <c r="DX109" s="775"/>
      <c r="DY109" s="775"/>
      <c r="DZ109" s="778"/>
    </row>
    <row r="110" spans="1:131" s="48" customFormat="1" ht="26.25" customHeight="1" x14ac:dyDescent="0.2">
      <c r="A110" s="780" t="s">
        <v>235</v>
      </c>
      <c r="B110" s="781"/>
      <c r="C110" s="781"/>
      <c r="D110" s="781"/>
      <c r="E110" s="781"/>
      <c r="F110" s="781"/>
      <c r="G110" s="781"/>
      <c r="H110" s="781"/>
      <c r="I110" s="781"/>
      <c r="J110" s="781"/>
      <c r="K110" s="781"/>
      <c r="L110" s="781"/>
      <c r="M110" s="781"/>
      <c r="N110" s="781"/>
      <c r="O110" s="781"/>
      <c r="P110" s="781"/>
      <c r="Q110" s="781"/>
      <c r="R110" s="781"/>
      <c r="S110" s="781"/>
      <c r="T110" s="781"/>
      <c r="U110" s="781"/>
      <c r="V110" s="781"/>
      <c r="W110" s="781"/>
      <c r="X110" s="781"/>
      <c r="Y110" s="781"/>
      <c r="Z110" s="782"/>
      <c r="AA110" s="783">
        <v>2463843</v>
      </c>
      <c r="AB110" s="784"/>
      <c r="AC110" s="784"/>
      <c r="AD110" s="784"/>
      <c r="AE110" s="785"/>
      <c r="AF110" s="786">
        <v>2271672</v>
      </c>
      <c r="AG110" s="784"/>
      <c r="AH110" s="784"/>
      <c r="AI110" s="784"/>
      <c r="AJ110" s="785"/>
      <c r="AK110" s="786">
        <v>2233637</v>
      </c>
      <c r="AL110" s="784"/>
      <c r="AM110" s="784"/>
      <c r="AN110" s="784"/>
      <c r="AO110" s="785"/>
      <c r="AP110" s="787">
        <v>15.8</v>
      </c>
      <c r="AQ110" s="788"/>
      <c r="AR110" s="788"/>
      <c r="AS110" s="788"/>
      <c r="AT110" s="789"/>
      <c r="AU110" s="845" t="s">
        <v>110</v>
      </c>
      <c r="AV110" s="846"/>
      <c r="AW110" s="846"/>
      <c r="AX110" s="846"/>
      <c r="AY110" s="846"/>
      <c r="AZ110" s="790" t="s">
        <v>276</v>
      </c>
      <c r="BA110" s="781"/>
      <c r="BB110" s="781"/>
      <c r="BC110" s="781"/>
      <c r="BD110" s="781"/>
      <c r="BE110" s="781"/>
      <c r="BF110" s="781"/>
      <c r="BG110" s="781"/>
      <c r="BH110" s="781"/>
      <c r="BI110" s="781"/>
      <c r="BJ110" s="781"/>
      <c r="BK110" s="781"/>
      <c r="BL110" s="781"/>
      <c r="BM110" s="781"/>
      <c r="BN110" s="781"/>
      <c r="BO110" s="781"/>
      <c r="BP110" s="782"/>
      <c r="BQ110" s="791">
        <v>22454865</v>
      </c>
      <c r="BR110" s="792"/>
      <c r="BS110" s="792"/>
      <c r="BT110" s="792"/>
      <c r="BU110" s="792"/>
      <c r="BV110" s="792">
        <v>22019424</v>
      </c>
      <c r="BW110" s="792"/>
      <c r="BX110" s="792"/>
      <c r="BY110" s="792"/>
      <c r="BZ110" s="792"/>
      <c r="CA110" s="792">
        <v>22016734</v>
      </c>
      <c r="CB110" s="792"/>
      <c r="CC110" s="792"/>
      <c r="CD110" s="792"/>
      <c r="CE110" s="792"/>
      <c r="CF110" s="793">
        <v>156</v>
      </c>
      <c r="CG110" s="794"/>
      <c r="CH110" s="794"/>
      <c r="CI110" s="794"/>
      <c r="CJ110" s="794"/>
      <c r="CK110" s="851" t="s">
        <v>104</v>
      </c>
      <c r="CL110" s="852"/>
      <c r="CM110" s="790" t="s">
        <v>485</v>
      </c>
      <c r="CN110" s="781"/>
      <c r="CO110" s="781"/>
      <c r="CP110" s="781"/>
      <c r="CQ110" s="781"/>
      <c r="CR110" s="781"/>
      <c r="CS110" s="781"/>
      <c r="CT110" s="781"/>
      <c r="CU110" s="781"/>
      <c r="CV110" s="781"/>
      <c r="CW110" s="781"/>
      <c r="CX110" s="781"/>
      <c r="CY110" s="781"/>
      <c r="CZ110" s="781"/>
      <c r="DA110" s="781"/>
      <c r="DB110" s="781"/>
      <c r="DC110" s="781"/>
      <c r="DD110" s="781"/>
      <c r="DE110" s="781"/>
      <c r="DF110" s="782"/>
      <c r="DG110" s="791" t="s">
        <v>33</v>
      </c>
      <c r="DH110" s="792"/>
      <c r="DI110" s="792"/>
      <c r="DJ110" s="792"/>
      <c r="DK110" s="792"/>
      <c r="DL110" s="792" t="s">
        <v>33</v>
      </c>
      <c r="DM110" s="792"/>
      <c r="DN110" s="792"/>
      <c r="DO110" s="792"/>
      <c r="DP110" s="792"/>
      <c r="DQ110" s="792" t="s">
        <v>33</v>
      </c>
      <c r="DR110" s="792"/>
      <c r="DS110" s="792"/>
      <c r="DT110" s="792"/>
      <c r="DU110" s="792"/>
      <c r="DV110" s="795" t="s">
        <v>33</v>
      </c>
      <c r="DW110" s="795"/>
      <c r="DX110" s="795"/>
      <c r="DY110" s="795"/>
      <c r="DZ110" s="796"/>
    </row>
    <row r="111" spans="1:131" s="48" customFormat="1" ht="26.25" customHeight="1" x14ac:dyDescent="0.2">
      <c r="A111" s="797" t="s">
        <v>380</v>
      </c>
      <c r="B111" s="770"/>
      <c r="C111" s="770"/>
      <c r="D111" s="770"/>
      <c r="E111" s="770"/>
      <c r="F111" s="770"/>
      <c r="G111" s="770"/>
      <c r="H111" s="770"/>
      <c r="I111" s="770"/>
      <c r="J111" s="770"/>
      <c r="K111" s="770"/>
      <c r="L111" s="770"/>
      <c r="M111" s="770"/>
      <c r="N111" s="770"/>
      <c r="O111" s="770"/>
      <c r="P111" s="770"/>
      <c r="Q111" s="770"/>
      <c r="R111" s="770"/>
      <c r="S111" s="770"/>
      <c r="T111" s="770"/>
      <c r="U111" s="770"/>
      <c r="V111" s="770"/>
      <c r="W111" s="770"/>
      <c r="X111" s="770"/>
      <c r="Y111" s="770"/>
      <c r="Z111" s="798"/>
      <c r="AA111" s="799" t="s">
        <v>33</v>
      </c>
      <c r="AB111" s="800"/>
      <c r="AC111" s="800"/>
      <c r="AD111" s="800"/>
      <c r="AE111" s="801"/>
      <c r="AF111" s="802" t="s">
        <v>33</v>
      </c>
      <c r="AG111" s="800"/>
      <c r="AH111" s="800"/>
      <c r="AI111" s="800"/>
      <c r="AJ111" s="801"/>
      <c r="AK111" s="802" t="s">
        <v>33</v>
      </c>
      <c r="AL111" s="800"/>
      <c r="AM111" s="800"/>
      <c r="AN111" s="800"/>
      <c r="AO111" s="801"/>
      <c r="AP111" s="803" t="s">
        <v>33</v>
      </c>
      <c r="AQ111" s="804"/>
      <c r="AR111" s="804"/>
      <c r="AS111" s="804"/>
      <c r="AT111" s="805"/>
      <c r="AU111" s="847"/>
      <c r="AV111" s="848"/>
      <c r="AW111" s="848"/>
      <c r="AX111" s="848"/>
      <c r="AY111" s="848"/>
      <c r="AZ111" s="806" t="s">
        <v>486</v>
      </c>
      <c r="BA111" s="807"/>
      <c r="BB111" s="807"/>
      <c r="BC111" s="807"/>
      <c r="BD111" s="807"/>
      <c r="BE111" s="807"/>
      <c r="BF111" s="807"/>
      <c r="BG111" s="807"/>
      <c r="BH111" s="807"/>
      <c r="BI111" s="807"/>
      <c r="BJ111" s="807"/>
      <c r="BK111" s="807"/>
      <c r="BL111" s="807"/>
      <c r="BM111" s="807"/>
      <c r="BN111" s="807"/>
      <c r="BO111" s="807"/>
      <c r="BP111" s="808"/>
      <c r="BQ111" s="809" t="s">
        <v>33</v>
      </c>
      <c r="BR111" s="810"/>
      <c r="BS111" s="810"/>
      <c r="BT111" s="810"/>
      <c r="BU111" s="810"/>
      <c r="BV111" s="810" t="s">
        <v>33</v>
      </c>
      <c r="BW111" s="810"/>
      <c r="BX111" s="810"/>
      <c r="BY111" s="810"/>
      <c r="BZ111" s="810"/>
      <c r="CA111" s="810" t="s">
        <v>33</v>
      </c>
      <c r="CB111" s="810"/>
      <c r="CC111" s="810"/>
      <c r="CD111" s="810"/>
      <c r="CE111" s="810"/>
      <c r="CF111" s="811" t="s">
        <v>33</v>
      </c>
      <c r="CG111" s="812"/>
      <c r="CH111" s="812"/>
      <c r="CI111" s="812"/>
      <c r="CJ111" s="812"/>
      <c r="CK111" s="853"/>
      <c r="CL111" s="854"/>
      <c r="CM111" s="806" t="s">
        <v>458</v>
      </c>
      <c r="CN111" s="807"/>
      <c r="CO111" s="807"/>
      <c r="CP111" s="807"/>
      <c r="CQ111" s="807"/>
      <c r="CR111" s="807"/>
      <c r="CS111" s="807"/>
      <c r="CT111" s="807"/>
      <c r="CU111" s="807"/>
      <c r="CV111" s="807"/>
      <c r="CW111" s="807"/>
      <c r="CX111" s="807"/>
      <c r="CY111" s="807"/>
      <c r="CZ111" s="807"/>
      <c r="DA111" s="807"/>
      <c r="DB111" s="807"/>
      <c r="DC111" s="807"/>
      <c r="DD111" s="807"/>
      <c r="DE111" s="807"/>
      <c r="DF111" s="808"/>
      <c r="DG111" s="809" t="s">
        <v>33</v>
      </c>
      <c r="DH111" s="810"/>
      <c r="DI111" s="810"/>
      <c r="DJ111" s="810"/>
      <c r="DK111" s="810"/>
      <c r="DL111" s="810" t="s">
        <v>33</v>
      </c>
      <c r="DM111" s="810"/>
      <c r="DN111" s="810"/>
      <c r="DO111" s="810"/>
      <c r="DP111" s="810"/>
      <c r="DQ111" s="810" t="s">
        <v>33</v>
      </c>
      <c r="DR111" s="810"/>
      <c r="DS111" s="810"/>
      <c r="DT111" s="810"/>
      <c r="DU111" s="810"/>
      <c r="DV111" s="813" t="s">
        <v>33</v>
      </c>
      <c r="DW111" s="813"/>
      <c r="DX111" s="813"/>
      <c r="DY111" s="813"/>
      <c r="DZ111" s="814"/>
    </row>
    <row r="112" spans="1:131" s="48" customFormat="1" ht="26.25" customHeight="1" x14ac:dyDescent="0.2">
      <c r="A112" s="963" t="s">
        <v>481</v>
      </c>
      <c r="B112" s="964"/>
      <c r="C112" s="807" t="s">
        <v>21</v>
      </c>
      <c r="D112" s="807"/>
      <c r="E112" s="807"/>
      <c r="F112" s="807"/>
      <c r="G112" s="807"/>
      <c r="H112" s="807"/>
      <c r="I112" s="807"/>
      <c r="J112" s="807"/>
      <c r="K112" s="807"/>
      <c r="L112" s="807"/>
      <c r="M112" s="807"/>
      <c r="N112" s="807"/>
      <c r="O112" s="807"/>
      <c r="P112" s="807"/>
      <c r="Q112" s="807"/>
      <c r="R112" s="807"/>
      <c r="S112" s="807"/>
      <c r="T112" s="807"/>
      <c r="U112" s="807"/>
      <c r="V112" s="807"/>
      <c r="W112" s="807"/>
      <c r="X112" s="807"/>
      <c r="Y112" s="807"/>
      <c r="Z112" s="808"/>
      <c r="AA112" s="799" t="s">
        <v>33</v>
      </c>
      <c r="AB112" s="800"/>
      <c r="AC112" s="800"/>
      <c r="AD112" s="800"/>
      <c r="AE112" s="801"/>
      <c r="AF112" s="802" t="s">
        <v>33</v>
      </c>
      <c r="AG112" s="800"/>
      <c r="AH112" s="800"/>
      <c r="AI112" s="800"/>
      <c r="AJ112" s="801"/>
      <c r="AK112" s="802" t="s">
        <v>33</v>
      </c>
      <c r="AL112" s="800"/>
      <c r="AM112" s="800"/>
      <c r="AN112" s="800"/>
      <c r="AO112" s="801"/>
      <c r="AP112" s="803" t="s">
        <v>33</v>
      </c>
      <c r="AQ112" s="804"/>
      <c r="AR112" s="804"/>
      <c r="AS112" s="804"/>
      <c r="AT112" s="805"/>
      <c r="AU112" s="847"/>
      <c r="AV112" s="848"/>
      <c r="AW112" s="848"/>
      <c r="AX112" s="848"/>
      <c r="AY112" s="848"/>
      <c r="AZ112" s="806" t="s">
        <v>487</v>
      </c>
      <c r="BA112" s="807"/>
      <c r="BB112" s="807"/>
      <c r="BC112" s="807"/>
      <c r="BD112" s="807"/>
      <c r="BE112" s="807"/>
      <c r="BF112" s="807"/>
      <c r="BG112" s="807"/>
      <c r="BH112" s="807"/>
      <c r="BI112" s="807"/>
      <c r="BJ112" s="807"/>
      <c r="BK112" s="807"/>
      <c r="BL112" s="807"/>
      <c r="BM112" s="807"/>
      <c r="BN112" s="807"/>
      <c r="BO112" s="807"/>
      <c r="BP112" s="808"/>
      <c r="BQ112" s="809">
        <v>4260915</v>
      </c>
      <c r="BR112" s="810"/>
      <c r="BS112" s="810"/>
      <c r="BT112" s="810"/>
      <c r="BU112" s="810"/>
      <c r="BV112" s="810">
        <v>4082532</v>
      </c>
      <c r="BW112" s="810"/>
      <c r="BX112" s="810"/>
      <c r="BY112" s="810"/>
      <c r="BZ112" s="810"/>
      <c r="CA112" s="810">
        <v>4029852</v>
      </c>
      <c r="CB112" s="810"/>
      <c r="CC112" s="810"/>
      <c r="CD112" s="810"/>
      <c r="CE112" s="810"/>
      <c r="CF112" s="811">
        <v>28.6</v>
      </c>
      <c r="CG112" s="812"/>
      <c r="CH112" s="812"/>
      <c r="CI112" s="812"/>
      <c r="CJ112" s="812"/>
      <c r="CK112" s="853"/>
      <c r="CL112" s="854"/>
      <c r="CM112" s="806" t="s">
        <v>488</v>
      </c>
      <c r="CN112" s="807"/>
      <c r="CO112" s="807"/>
      <c r="CP112" s="807"/>
      <c r="CQ112" s="807"/>
      <c r="CR112" s="807"/>
      <c r="CS112" s="807"/>
      <c r="CT112" s="807"/>
      <c r="CU112" s="807"/>
      <c r="CV112" s="807"/>
      <c r="CW112" s="807"/>
      <c r="CX112" s="807"/>
      <c r="CY112" s="807"/>
      <c r="CZ112" s="807"/>
      <c r="DA112" s="807"/>
      <c r="DB112" s="807"/>
      <c r="DC112" s="807"/>
      <c r="DD112" s="807"/>
      <c r="DE112" s="807"/>
      <c r="DF112" s="808"/>
      <c r="DG112" s="809" t="s">
        <v>33</v>
      </c>
      <c r="DH112" s="810"/>
      <c r="DI112" s="810"/>
      <c r="DJ112" s="810"/>
      <c r="DK112" s="810"/>
      <c r="DL112" s="810" t="s">
        <v>33</v>
      </c>
      <c r="DM112" s="810"/>
      <c r="DN112" s="810"/>
      <c r="DO112" s="810"/>
      <c r="DP112" s="810"/>
      <c r="DQ112" s="810" t="s">
        <v>33</v>
      </c>
      <c r="DR112" s="810"/>
      <c r="DS112" s="810"/>
      <c r="DT112" s="810"/>
      <c r="DU112" s="810"/>
      <c r="DV112" s="813" t="s">
        <v>33</v>
      </c>
      <c r="DW112" s="813"/>
      <c r="DX112" s="813"/>
      <c r="DY112" s="813"/>
      <c r="DZ112" s="814"/>
    </row>
    <row r="113" spans="1:130" s="48" customFormat="1" ht="26.25" customHeight="1" x14ac:dyDescent="0.2">
      <c r="A113" s="965"/>
      <c r="B113" s="966"/>
      <c r="C113" s="807" t="s">
        <v>70</v>
      </c>
      <c r="D113" s="807"/>
      <c r="E113" s="807"/>
      <c r="F113" s="807"/>
      <c r="G113" s="807"/>
      <c r="H113" s="807"/>
      <c r="I113" s="807"/>
      <c r="J113" s="807"/>
      <c r="K113" s="807"/>
      <c r="L113" s="807"/>
      <c r="M113" s="807"/>
      <c r="N113" s="807"/>
      <c r="O113" s="807"/>
      <c r="P113" s="807"/>
      <c r="Q113" s="807"/>
      <c r="R113" s="807"/>
      <c r="S113" s="807"/>
      <c r="T113" s="807"/>
      <c r="U113" s="807"/>
      <c r="V113" s="807"/>
      <c r="W113" s="807"/>
      <c r="X113" s="807"/>
      <c r="Y113" s="807"/>
      <c r="Z113" s="808"/>
      <c r="AA113" s="799">
        <v>400603</v>
      </c>
      <c r="AB113" s="800"/>
      <c r="AC113" s="800"/>
      <c r="AD113" s="800"/>
      <c r="AE113" s="801"/>
      <c r="AF113" s="802">
        <v>378849</v>
      </c>
      <c r="AG113" s="800"/>
      <c r="AH113" s="800"/>
      <c r="AI113" s="800"/>
      <c r="AJ113" s="801"/>
      <c r="AK113" s="802">
        <v>360034</v>
      </c>
      <c r="AL113" s="800"/>
      <c r="AM113" s="800"/>
      <c r="AN113" s="800"/>
      <c r="AO113" s="801"/>
      <c r="AP113" s="803">
        <v>2.6</v>
      </c>
      <c r="AQ113" s="804"/>
      <c r="AR113" s="804"/>
      <c r="AS113" s="804"/>
      <c r="AT113" s="805"/>
      <c r="AU113" s="847"/>
      <c r="AV113" s="848"/>
      <c r="AW113" s="848"/>
      <c r="AX113" s="848"/>
      <c r="AY113" s="848"/>
      <c r="AZ113" s="806" t="s">
        <v>489</v>
      </c>
      <c r="BA113" s="807"/>
      <c r="BB113" s="807"/>
      <c r="BC113" s="807"/>
      <c r="BD113" s="807"/>
      <c r="BE113" s="807"/>
      <c r="BF113" s="807"/>
      <c r="BG113" s="807"/>
      <c r="BH113" s="807"/>
      <c r="BI113" s="807"/>
      <c r="BJ113" s="807"/>
      <c r="BK113" s="807"/>
      <c r="BL113" s="807"/>
      <c r="BM113" s="807"/>
      <c r="BN113" s="807"/>
      <c r="BO113" s="807"/>
      <c r="BP113" s="808"/>
      <c r="BQ113" s="809">
        <v>6475435</v>
      </c>
      <c r="BR113" s="810"/>
      <c r="BS113" s="810"/>
      <c r="BT113" s="810"/>
      <c r="BU113" s="810"/>
      <c r="BV113" s="810">
        <v>6451914</v>
      </c>
      <c r="BW113" s="810"/>
      <c r="BX113" s="810"/>
      <c r="BY113" s="810"/>
      <c r="BZ113" s="810"/>
      <c r="CA113" s="810">
        <v>6994202</v>
      </c>
      <c r="CB113" s="810"/>
      <c r="CC113" s="810"/>
      <c r="CD113" s="810"/>
      <c r="CE113" s="810"/>
      <c r="CF113" s="811">
        <v>49.6</v>
      </c>
      <c r="CG113" s="812"/>
      <c r="CH113" s="812"/>
      <c r="CI113" s="812"/>
      <c r="CJ113" s="812"/>
      <c r="CK113" s="853"/>
      <c r="CL113" s="854"/>
      <c r="CM113" s="806" t="s">
        <v>60</v>
      </c>
      <c r="CN113" s="807"/>
      <c r="CO113" s="807"/>
      <c r="CP113" s="807"/>
      <c r="CQ113" s="807"/>
      <c r="CR113" s="807"/>
      <c r="CS113" s="807"/>
      <c r="CT113" s="807"/>
      <c r="CU113" s="807"/>
      <c r="CV113" s="807"/>
      <c r="CW113" s="807"/>
      <c r="CX113" s="807"/>
      <c r="CY113" s="807"/>
      <c r="CZ113" s="807"/>
      <c r="DA113" s="807"/>
      <c r="DB113" s="807"/>
      <c r="DC113" s="807"/>
      <c r="DD113" s="807"/>
      <c r="DE113" s="807"/>
      <c r="DF113" s="808"/>
      <c r="DG113" s="799" t="s">
        <v>33</v>
      </c>
      <c r="DH113" s="800"/>
      <c r="DI113" s="800"/>
      <c r="DJ113" s="800"/>
      <c r="DK113" s="801"/>
      <c r="DL113" s="802" t="s">
        <v>33</v>
      </c>
      <c r="DM113" s="800"/>
      <c r="DN113" s="800"/>
      <c r="DO113" s="800"/>
      <c r="DP113" s="801"/>
      <c r="DQ113" s="802" t="s">
        <v>33</v>
      </c>
      <c r="DR113" s="800"/>
      <c r="DS113" s="800"/>
      <c r="DT113" s="800"/>
      <c r="DU113" s="801"/>
      <c r="DV113" s="803" t="s">
        <v>33</v>
      </c>
      <c r="DW113" s="804"/>
      <c r="DX113" s="804"/>
      <c r="DY113" s="804"/>
      <c r="DZ113" s="805"/>
    </row>
    <row r="114" spans="1:130" s="48" customFormat="1" ht="26.25" customHeight="1" x14ac:dyDescent="0.2">
      <c r="A114" s="965"/>
      <c r="B114" s="966"/>
      <c r="C114" s="807" t="s">
        <v>426</v>
      </c>
      <c r="D114" s="807"/>
      <c r="E114" s="807"/>
      <c r="F114" s="807"/>
      <c r="G114" s="807"/>
      <c r="H114" s="807"/>
      <c r="I114" s="807"/>
      <c r="J114" s="807"/>
      <c r="K114" s="807"/>
      <c r="L114" s="807"/>
      <c r="M114" s="807"/>
      <c r="N114" s="807"/>
      <c r="O114" s="807"/>
      <c r="P114" s="807"/>
      <c r="Q114" s="807"/>
      <c r="R114" s="807"/>
      <c r="S114" s="807"/>
      <c r="T114" s="807"/>
      <c r="U114" s="807"/>
      <c r="V114" s="807"/>
      <c r="W114" s="807"/>
      <c r="X114" s="807"/>
      <c r="Y114" s="807"/>
      <c r="Z114" s="808"/>
      <c r="AA114" s="799">
        <v>629842</v>
      </c>
      <c r="AB114" s="800"/>
      <c r="AC114" s="800"/>
      <c r="AD114" s="800"/>
      <c r="AE114" s="801"/>
      <c r="AF114" s="802">
        <v>511667</v>
      </c>
      <c r="AG114" s="800"/>
      <c r="AH114" s="800"/>
      <c r="AI114" s="800"/>
      <c r="AJ114" s="801"/>
      <c r="AK114" s="802">
        <v>531971</v>
      </c>
      <c r="AL114" s="800"/>
      <c r="AM114" s="800"/>
      <c r="AN114" s="800"/>
      <c r="AO114" s="801"/>
      <c r="AP114" s="803">
        <v>3.8</v>
      </c>
      <c r="AQ114" s="804"/>
      <c r="AR114" s="804"/>
      <c r="AS114" s="804"/>
      <c r="AT114" s="805"/>
      <c r="AU114" s="847"/>
      <c r="AV114" s="848"/>
      <c r="AW114" s="848"/>
      <c r="AX114" s="848"/>
      <c r="AY114" s="848"/>
      <c r="AZ114" s="806" t="s">
        <v>491</v>
      </c>
      <c r="BA114" s="807"/>
      <c r="BB114" s="807"/>
      <c r="BC114" s="807"/>
      <c r="BD114" s="807"/>
      <c r="BE114" s="807"/>
      <c r="BF114" s="807"/>
      <c r="BG114" s="807"/>
      <c r="BH114" s="807"/>
      <c r="BI114" s="807"/>
      <c r="BJ114" s="807"/>
      <c r="BK114" s="807"/>
      <c r="BL114" s="807"/>
      <c r="BM114" s="807"/>
      <c r="BN114" s="807"/>
      <c r="BO114" s="807"/>
      <c r="BP114" s="808"/>
      <c r="BQ114" s="809">
        <v>2954693</v>
      </c>
      <c r="BR114" s="810"/>
      <c r="BS114" s="810"/>
      <c r="BT114" s="810"/>
      <c r="BU114" s="810"/>
      <c r="BV114" s="810">
        <v>3025661</v>
      </c>
      <c r="BW114" s="810"/>
      <c r="BX114" s="810"/>
      <c r="BY114" s="810"/>
      <c r="BZ114" s="810"/>
      <c r="CA114" s="810">
        <v>3059329</v>
      </c>
      <c r="CB114" s="810"/>
      <c r="CC114" s="810"/>
      <c r="CD114" s="810"/>
      <c r="CE114" s="810"/>
      <c r="CF114" s="811">
        <v>21.7</v>
      </c>
      <c r="CG114" s="812"/>
      <c r="CH114" s="812"/>
      <c r="CI114" s="812"/>
      <c r="CJ114" s="812"/>
      <c r="CK114" s="853"/>
      <c r="CL114" s="854"/>
      <c r="CM114" s="806" t="s">
        <v>65</v>
      </c>
      <c r="CN114" s="807"/>
      <c r="CO114" s="807"/>
      <c r="CP114" s="807"/>
      <c r="CQ114" s="807"/>
      <c r="CR114" s="807"/>
      <c r="CS114" s="807"/>
      <c r="CT114" s="807"/>
      <c r="CU114" s="807"/>
      <c r="CV114" s="807"/>
      <c r="CW114" s="807"/>
      <c r="CX114" s="807"/>
      <c r="CY114" s="807"/>
      <c r="CZ114" s="807"/>
      <c r="DA114" s="807"/>
      <c r="DB114" s="807"/>
      <c r="DC114" s="807"/>
      <c r="DD114" s="807"/>
      <c r="DE114" s="807"/>
      <c r="DF114" s="808"/>
      <c r="DG114" s="799" t="s">
        <v>33</v>
      </c>
      <c r="DH114" s="800"/>
      <c r="DI114" s="800"/>
      <c r="DJ114" s="800"/>
      <c r="DK114" s="801"/>
      <c r="DL114" s="802" t="s">
        <v>33</v>
      </c>
      <c r="DM114" s="800"/>
      <c r="DN114" s="800"/>
      <c r="DO114" s="800"/>
      <c r="DP114" s="801"/>
      <c r="DQ114" s="802" t="s">
        <v>33</v>
      </c>
      <c r="DR114" s="800"/>
      <c r="DS114" s="800"/>
      <c r="DT114" s="800"/>
      <c r="DU114" s="801"/>
      <c r="DV114" s="803" t="s">
        <v>33</v>
      </c>
      <c r="DW114" s="804"/>
      <c r="DX114" s="804"/>
      <c r="DY114" s="804"/>
      <c r="DZ114" s="805"/>
    </row>
    <row r="115" spans="1:130" s="48" customFormat="1" ht="26.25" customHeight="1" x14ac:dyDescent="0.2">
      <c r="A115" s="965"/>
      <c r="B115" s="966"/>
      <c r="C115" s="807" t="s">
        <v>406</v>
      </c>
      <c r="D115" s="807"/>
      <c r="E115" s="807"/>
      <c r="F115" s="807"/>
      <c r="G115" s="807"/>
      <c r="H115" s="807"/>
      <c r="I115" s="807"/>
      <c r="J115" s="807"/>
      <c r="K115" s="807"/>
      <c r="L115" s="807"/>
      <c r="M115" s="807"/>
      <c r="N115" s="807"/>
      <c r="O115" s="807"/>
      <c r="P115" s="807"/>
      <c r="Q115" s="807"/>
      <c r="R115" s="807"/>
      <c r="S115" s="807"/>
      <c r="T115" s="807"/>
      <c r="U115" s="807"/>
      <c r="V115" s="807"/>
      <c r="W115" s="807"/>
      <c r="X115" s="807"/>
      <c r="Y115" s="807"/>
      <c r="Z115" s="808"/>
      <c r="AA115" s="799" t="s">
        <v>33</v>
      </c>
      <c r="AB115" s="800"/>
      <c r="AC115" s="800"/>
      <c r="AD115" s="800"/>
      <c r="AE115" s="801"/>
      <c r="AF115" s="802" t="s">
        <v>33</v>
      </c>
      <c r="AG115" s="800"/>
      <c r="AH115" s="800"/>
      <c r="AI115" s="800"/>
      <c r="AJ115" s="801"/>
      <c r="AK115" s="802" t="s">
        <v>33</v>
      </c>
      <c r="AL115" s="800"/>
      <c r="AM115" s="800"/>
      <c r="AN115" s="800"/>
      <c r="AO115" s="801"/>
      <c r="AP115" s="803" t="s">
        <v>33</v>
      </c>
      <c r="AQ115" s="804"/>
      <c r="AR115" s="804"/>
      <c r="AS115" s="804"/>
      <c r="AT115" s="805"/>
      <c r="AU115" s="847"/>
      <c r="AV115" s="848"/>
      <c r="AW115" s="848"/>
      <c r="AX115" s="848"/>
      <c r="AY115" s="848"/>
      <c r="AZ115" s="806" t="s">
        <v>467</v>
      </c>
      <c r="BA115" s="807"/>
      <c r="BB115" s="807"/>
      <c r="BC115" s="807"/>
      <c r="BD115" s="807"/>
      <c r="BE115" s="807"/>
      <c r="BF115" s="807"/>
      <c r="BG115" s="807"/>
      <c r="BH115" s="807"/>
      <c r="BI115" s="807"/>
      <c r="BJ115" s="807"/>
      <c r="BK115" s="807"/>
      <c r="BL115" s="807"/>
      <c r="BM115" s="807"/>
      <c r="BN115" s="807"/>
      <c r="BO115" s="807"/>
      <c r="BP115" s="808"/>
      <c r="BQ115" s="809">
        <v>6446</v>
      </c>
      <c r="BR115" s="810"/>
      <c r="BS115" s="810"/>
      <c r="BT115" s="810"/>
      <c r="BU115" s="810"/>
      <c r="BV115" s="810">
        <v>5175</v>
      </c>
      <c r="BW115" s="810"/>
      <c r="BX115" s="810"/>
      <c r="BY115" s="810"/>
      <c r="BZ115" s="810"/>
      <c r="CA115" s="810">
        <v>8667</v>
      </c>
      <c r="CB115" s="810"/>
      <c r="CC115" s="810"/>
      <c r="CD115" s="810"/>
      <c r="CE115" s="810"/>
      <c r="CF115" s="811">
        <v>0.1</v>
      </c>
      <c r="CG115" s="812"/>
      <c r="CH115" s="812"/>
      <c r="CI115" s="812"/>
      <c r="CJ115" s="812"/>
      <c r="CK115" s="853"/>
      <c r="CL115" s="854"/>
      <c r="CM115" s="806" t="s">
        <v>237</v>
      </c>
      <c r="CN115" s="807"/>
      <c r="CO115" s="807"/>
      <c r="CP115" s="807"/>
      <c r="CQ115" s="807"/>
      <c r="CR115" s="807"/>
      <c r="CS115" s="807"/>
      <c r="CT115" s="807"/>
      <c r="CU115" s="807"/>
      <c r="CV115" s="807"/>
      <c r="CW115" s="807"/>
      <c r="CX115" s="807"/>
      <c r="CY115" s="807"/>
      <c r="CZ115" s="807"/>
      <c r="DA115" s="807"/>
      <c r="DB115" s="807"/>
      <c r="DC115" s="807"/>
      <c r="DD115" s="807"/>
      <c r="DE115" s="807"/>
      <c r="DF115" s="808"/>
      <c r="DG115" s="799" t="s">
        <v>33</v>
      </c>
      <c r="DH115" s="800"/>
      <c r="DI115" s="800"/>
      <c r="DJ115" s="800"/>
      <c r="DK115" s="801"/>
      <c r="DL115" s="802" t="s">
        <v>33</v>
      </c>
      <c r="DM115" s="800"/>
      <c r="DN115" s="800"/>
      <c r="DO115" s="800"/>
      <c r="DP115" s="801"/>
      <c r="DQ115" s="802" t="s">
        <v>33</v>
      </c>
      <c r="DR115" s="800"/>
      <c r="DS115" s="800"/>
      <c r="DT115" s="800"/>
      <c r="DU115" s="801"/>
      <c r="DV115" s="803" t="s">
        <v>33</v>
      </c>
      <c r="DW115" s="804"/>
      <c r="DX115" s="804"/>
      <c r="DY115" s="804"/>
      <c r="DZ115" s="805"/>
    </row>
    <row r="116" spans="1:130" s="48" customFormat="1" ht="26.25" customHeight="1" x14ac:dyDescent="0.2">
      <c r="A116" s="967"/>
      <c r="B116" s="968"/>
      <c r="C116" s="830" t="s">
        <v>289</v>
      </c>
      <c r="D116" s="830"/>
      <c r="E116" s="830"/>
      <c r="F116" s="830"/>
      <c r="G116" s="830"/>
      <c r="H116" s="830"/>
      <c r="I116" s="830"/>
      <c r="J116" s="830"/>
      <c r="K116" s="830"/>
      <c r="L116" s="830"/>
      <c r="M116" s="830"/>
      <c r="N116" s="830"/>
      <c r="O116" s="830"/>
      <c r="P116" s="830"/>
      <c r="Q116" s="830"/>
      <c r="R116" s="830"/>
      <c r="S116" s="830"/>
      <c r="T116" s="830"/>
      <c r="U116" s="830"/>
      <c r="V116" s="830"/>
      <c r="W116" s="830"/>
      <c r="X116" s="830"/>
      <c r="Y116" s="830"/>
      <c r="Z116" s="831"/>
      <c r="AA116" s="799">
        <v>181</v>
      </c>
      <c r="AB116" s="800"/>
      <c r="AC116" s="800"/>
      <c r="AD116" s="800"/>
      <c r="AE116" s="801"/>
      <c r="AF116" s="802">
        <v>914</v>
      </c>
      <c r="AG116" s="800"/>
      <c r="AH116" s="800"/>
      <c r="AI116" s="800"/>
      <c r="AJ116" s="801"/>
      <c r="AK116" s="802">
        <v>325</v>
      </c>
      <c r="AL116" s="800"/>
      <c r="AM116" s="800"/>
      <c r="AN116" s="800"/>
      <c r="AO116" s="801"/>
      <c r="AP116" s="803">
        <v>0</v>
      </c>
      <c r="AQ116" s="804"/>
      <c r="AR116" s="804"/>
      <c r="AS116" s="804"/>
      <c r="AT116" s="805"/>
      <c r="AU116" s="847"/>
      <c r="AV116" s="848"/>
      <c r="AW116" s="848"/>
      <c r="AX116" s="848"/>
      <c r="AY116" s="848"/>
      <c r="AZ116" s="815" t="s">
        <v>340</v>
      </c>
      <c r="BA116" s="816"/>
      <c r="BB116" s="816"/>
      <c r="BC116" s="816"/>
      <c r="BD116" s="816"/>
      <c r="BE116" s="816"/>
      <c r="BF116" s="816"/>
      <c r="BG116" s="816"/>
      <c r="BH116" s="816"/>
      <c r="BI116" s="816"/>
      <c r="BJ116" s="816"/>
      <c r="BK116" s="816"/>
      <c r="BL116" s="816"/>
      <c r="BM116" s="816"/>
      <c r="BN116" s="816"/>
      <c r="BO116" s="816"/>
      <c r="BP116" s="817"/>
      <c r="BQ116" s="809" t="s">
        <v>33</v>
      </c>
      <c r="BR116" s="810"/>
      <c r="BS116" s="810"/>
      <c r="BT116" s="810"/>
      <c r="BU116" s="810"/>
      <c r="BV116" s="810" t="s">
        <v>33</v>
      </c>
      <c r="BW116" s="810"/>
      <c r="BX116" s="810"/>
      <c r="BY116" s="810"/>
      <c r="BZ116" s="810"/>
      <c r="CA116" s="810" t="s">
        <v>33</v>
      </c>
      <c r="CB116" s="810"/>
      <c r="CC116" s="810"/>
      <c r="CD116" s="810"/>
      <c r="CE116" s="810"/>
      <c r="CF116" s="811" t="s">
        <v>33</v>
      </c>
      <c r="CG116" s="812"/>
      <c r="CH116" s="812"/>
      <c r="CI116" s="812"/>
      <c r="CJ116" s="812"/>
      <c r="CK116" s="853"/>
      <c r="CL116" s="854"/>
      <c r="CM116" s="806" t="s">
        <v>492</v>
      </c>
      <c r="CN116" s="807"/>
      <c r="CO116" s="807"/>
      <c r="CP116" s="807"/>
      <c r="CQ116" s="807"/>
      <c r="CR116" s="807"/>
      <c r="CS116" s="807"/>
      <c r="CT116" s="807"/>
      <c r="CU116" s="807"/>
      <c r="CV116" s="807"/>
      <c r="CW116" s="807"/>
      <c r="CX116" s="807"/>
      <c r="CY116" s="807"/>
      <c r="CZ116" s="807"/>
      <c r="DA116" s="807"/>
      <c r="DB116" s="807"/>
      <c r="DC116" s="807"/>
      <c r="DD116" s="807"/>
      <c r="DE116" s="807"/>
      <c r="DF116" s="808"/>
      <c r="DG116" s="799" t="s">
        <v>33</v>
      </c>
      <c r="DH116" s="800"/>
      <c r="DI116" s="800"/>
      <c r="DJ116" s="800"/>
      <c r="DK116" s="801"/>
      <c r="DL116" s="802" t="s">
        <v>33</v>
      </c>
      <c r="DM116" s="800"/>
      <c r="DN116" s="800"/>
      <c r="DO116" s="800"/>
      <c r="DP116" s="801"/>
      <c r="DQ116" s="802" t="s">
        <v>33</v>
      </c>
      <c r="DR116" s="800"/>
      <c r="DS116" s="800"/>
      <c r="DT116" s="800"/>
      <c r="DU116" s="801"/>
      <c r="DV116" s="803" t="s">
        <v>33</v>
      </c>
      <c r="DW116" s="804"/>
      <c r="DX116" s="804"/>
      <c r="DY116" s="804"/>
      <c r="DZ116" s="805"/>
    </row>
    <row r="117" spans="1:130" s="48" customFormat="1" ht="26.25" customHeight="1" x14ac:dyDescent="0.2">
      <c r="A117" s="774" t="s">
        <v>94</v>
      </c>
      <c r="B117" s="775"/>
      <c r="C117" s="775"/>
      <c r="D117" s="775"/>
      <c r="E117" s="775"/>
      <c r="F117" s="775"/>
      <c r="G117" s="775"/>
      <c r="H117" s="775"/>
      <c r="I117" s="775"/>
      <c r="J117" s="775"/>
      <c r="K117" s="775"/>
      <c r="L117" s="775"/>
      <c r="M117" s="775"/>
      <c r="N117" s="775"/>
      <c r="O117" s="775"/>
      <c r="P117" s="775"/>
      <c r="Q117" s="775"/>
      <c r="R117" s="775"/>
      <c r="S117" s="775"/>
      <c r="T117" s="775"/>
      <c r="U117" s="775"/>
      <c r="V117" s="775"/>
      <c r="W117" s="775"/>
      <c r="X117" s="775"/>
      <c r="Y117" s="818" t="s">
        <v>494</v>
      </c>
      <c r="Z117" s="776"/>
      <c r="AA117" s="819">
        <v>3494469</v>
      </c>
      <c r="AB117" s="820"/>
      <c r="AC117" s="820"/>
      <c r="AD117" s="820"/>
      <c r="AE117" s="821"/>
      <c r="AF117" s="822">
        <v>3163102</v>
      </c>
      <c r="AG117" s="820"/>
      <c r="AH117" s="820"/>
      <c r="AI117" s="820"/>
      <c r="AJ117" s="821"/>
      <c r="AK117" s="822">
        <v>3125967</v>
      </c>
      <c r="AL117" s="820"/>
      <c r="AM117" s="820"/>
      <c r="AN117" s="820"/>
      <c r="AO117" s="821"/>
      <c r="AP117" s="823"/>
      <c r="AQ117" s="824"/>
      <c r="AR117" s="824"/>
      <c r="AS117" s="824"/>
      <c r="AT117" s="825"/>
      <c r="AU117" s="847"/>
      <c r="AV117" s="848"/>
      <c r="AW117" s="848"/>
      <c r="AX117" s="848"/>
      <c r="AY117" s="848"/>
      <c r="AZ117" s="826" t="s">
        <v>311</v>
      </c>
      <c r="BA117" s="827"/>
      <c r="BB117" s="827"/>
      <c r="BC117" s="827"/>
      <c r="BD117" s="827"/>
      <c r="BE117" s="827"/>
      <c r="BF117" s="827"/>
      <c r="BG117" s="827"/>
      <c r="BH117" s="827"/>
      <c r="BI117" s="827"/>
      <c r="BJ117" s="827"/>
      <c r="BK117" s="827"/>
      <c r="BL117" s="827"/>
      <c r="BM117" s="827"/>
      <c r="BN117" s="827"/>
      <c r="BO117" s="827"/>
      <c r="BP117" s="828"/>
      <c r="BQ117" s="809" t="s">
        <v>33</v>
      </c>
      <c r="BR117" s="810"/>
      <c r="BS117" s="810"/>
      <c r="BT117" s="810"/>
      <c r="BU117" s="810"/>
      <c r="BV117" s="810" t="s">
        <v>33</v>
      </c>
      <c r="BW117" s="810"/>
      <c r="BX117" s="810"/>
      <c r="BY117" s="810"/>
      <c r="BZ117" s="810"/>
      <c r="CA117" s="810" t="s">
        <v>33</v>
      </c>
      <c r="CB117" s="810"/>
      <c r="CC117" s="810"/>
      <c r="CD117" s="810"/>
      <c r="CE117" s="810"/>
      <c r="CF117" s="811" t="s">
        <v>33</v>
      </c>
      <c r="CG117" s="812"/>
      <c r="CH117" s="812"/>
      <c r="CI117" s="812"/>
      <c r="CJ117" s="812"/>
      <c r="CK117" s="853"/>
      <c r="CL117" s="854"/>
      <c r="CM117" s="806" t="s">
        <v>431</v>
      </c>
      <c r="CN117" s="807"/>
      <c r="CO117" s="807"/>
      <c r="CP117" s="807"/>
      <c r="CQ117" s="807"/>
      <c r="CR117" s="807"/>
      <c r="CS117" s="807"/>
      <c r="CT117" s="807"/>
      <c r="CU117" s="807"/>
      <c r="CV117" s="807"/>
      <c r="CW117" s="807"/>
      <c r="CX117" s="807"/>
      <c r="CY117" s="807"/>
      <c r="CZ117" s="807"/>
      <c r="DA117" s="807"/>
      <c r="DB117" s="807"/>
      <c r="DC117" s="807"/>
      <c r="DD117" s="807"/>
      <c r="DE117" s="807"/>
      <c r="DF117" s="808"/>
      <c r="DG117" s="799" t="s">
        <v>33</v>
      </c>
      <c r="DH117" s="800"/>
      <c r="DI117" s="800"/>
      <c r="DJ117" s="800"/>
      <c r="DK117" s="801"/>
      <c r="DL117" s="802" t="s">
        <v>33</v>
      </c>
      <c r="DM117" s="800"/>
      <c r="DN117" s="800"/>
      <c r="DO117" s="800"/>
      <c r="DP117" s="801"/>
      <c r="DQ117" s="802" t="s">
        <v>33</v>
      </c>
      <c r="DR117" s="800"/>
      <c r="DS117" s="800"/>
      <c r="DT117" s="800"/>
      <c r="DU117" s="801"/>
      <c r="DV117" s="803" t="s">
        <v>33</v>
      </c>
      <c r="DW117" s="804"/>
      <c r="DX117" s="804"/>
      <c r="DY117" s="804"/>
      <c r="DZ117" s="805"/>
    </row>
    <row r="118" spans="1:130" s="48" customFormat="1" ht="26.25" customHeight="1" x14ac:dyDescent="0.2">
      <c r="A118" s="774" t="s">
        <v>484</v>
      </c>
      <c r="B118" s="775"/>
      <c r="C118" s="775"/>
      <c r="D118" s="775"/>
      <c r="E118" s="775"/>
      <c r="F118" s="775"/>
      <c r="G118" s="775"/>
      <c r="H118" s="775"/>
      <c r="I118" s="775"/>
      <c r="J118" s="775"/>
      <c r="K118" s="775"/>
      <c r="L118" s="775"/>
      <c r="M118" s="775"/>
      <c r="N118" s="775"/>
      <c r="O118" s="775"/>
      <c r="P118" s="775"/>
      <c r="Q118" s="775"/>
      <c r="R118" s="775"/>
      <c r="S118" s="775"/>
      <c r="T118" s="775"/>
      <c r="U118" s="775"/>
      <c r="V118" s="775"/>
      <c r="W118" s="775"/>
      <c r="X118" s="775"/>
      <c r="Y118" s="775"/>
      <c r="Z118" s="776"/>
      <c r="AA118" s="777" t="s">
        <v>419</v>
      </c>
      <c r="AB118" s="775"/>
      <c r="AC118" s="775"/>
      <c r="AD118" s="775"/>
      <c r="AE118" s="776"/>
      <c r="AF118" s="777" t="s">
        <v>482</v>
      </c>
      <c r="AG118" s="775"/>
      <c r="AH118" s="775"/>
      <c r="AI118" s="775"/>
      <c r="AJ118" s="776"/>
      <c r="AK118" s="777" t="s">
        <v>402</v>
      </c>
      <c r="AL118" s="775"/>
      <c r="AM118" s="775"/>
      <c r="AN118" s="775"/>
      <c r="AO118" s="776"/>
      <c r="AP118" s="777" t="s">
        <v>483</v>
      </c>
      <c r="AQ118" s="775"/>
      <c r="AR118" s="775"/>
      <c r="AS118" s="775"/>
      <c r="AT118" s="778"/>
      <c r="AU118" s="847"/>
      <c r="AV118" s="848"/>
      <c r="AW118" s="848"/>
      <c r="AX118" s="848"/>
      <c r="AY118" s="848"/>
      <c r="AZ118" s="829" t="s">
        <v>440</v>
      </c>
      <c r="BA118" s="830"/>
      <c r="BB118" s="830"/>
      <c r="BC118" s="830"/>
      <c r="BD118" s="830"/>
      <c r="BE118" s="830"/>
      <c r="BF118" s="830"/>
      <c r="BG118" s="830"/>
      <c r="BH118" s="830"/>
      <c r="BI118" s="830"/>
      <c r="BJ118" s="830"/>
      <c r="BK118" s="830"/>
      <c r="BL118" s="830"/>
      <c r="BM118" s="830"/>
      <c r="BN118" s="830"/>
      <c r="BO118" s="830"/>
      <c r="BP118" s="831"/>
      <c r="BQ118" s="832" t="s">
        <v>33</v>
      </c>
      <c r="BR118" s="833"/>
      <c r="BS118" s="833"/>
      <c r="BT118" s="833"/>
      <c r="BU118" s="833"/>
      <c r="BV118" s="833" t="s">
        <v>33</v>
      </c>
      <c r="BW118" s="833"/>
      <c r="BX118" s="833"/>
      <c r="BY118" s="833"/>
      <c r="BZ118" s="833"/>
      <c r="CA118" s="833" t="s">
        <v>33</v>
      </c>
      <c r="CB118" s="833"/>
      <c r="CC118" s="833"/>
      <c r="CD118" s="833"/>
      <c r="CE118" s="833"/>
      <c r="CF118" s="811" t="s">
        <v>33</v>
      </c>
      <c r="CG118" s="812"/>
      <c r="CH118" s="812"/>
      <c r="CI118" s="812"/>
      <c r="CJ118" s="812"/>
      <c r="CK118" s="853"/>
      <c r="CL118" s="854"/>
      <c r="CM118" s="806" t="s">
        <v>171</v>
      </c>
      <c r="CN118" s="807"/>
      <c r="CO118" s="807"/>
      <c r="CP118" s="807"/>
      <c r="CQ118" s="807"/>
      <c r="CR118" s="807"/>
      <c r="CS118" s="807"/>
      <c r="CT118" s="807"/>
      <c r="CU118" s="807"/>
      <c r="CV118" s="807"/>
      <c r="CW118" s="807"/>
      <c r="CX118" s="807"/>
      <c r="CY118" s="807"/>
      <c r="CZ118" s="807"/>
      <c r="DA118" s="807"/>
      <c r="DB118" s="807"/>
      <c r="DC118" s="807"/>
      <c r="DD118" s="807"/>
      <c r="DE118" s="807"/>
      <c r="DF118" s="808"/>
      <c r="DG118" s="799" t="s">
        <v>33</v>
      </c>
      <c r="DH118" s="800"/>
      <c r="DI118" s="800"/>
      <c r="DJ118" s="800"/>
      <c r="DK118" s="801"/>
      <c r="DL118" s="802" t="s">
        <v>33</v>
      </c>
      <c r="DM118" s="800"/>
      <c r="DN118" s="800"/>
      <c r="DO118" s="800"/>
      <c r="DP118" s="801"/>
      <c r="DQ118" s="802" t="s">
        <v>33</v>
      </c>
      <c r="DR118" s="800"/>
      <c r="DS118" s="800"/>
      <c r="DT118" s="800"/>
      <c r="DU118" s="801"/>
      <c r="DV118" s="803" t="s">
        <v>33</v>
      </c>
      <c r="DW118" s="804"/>
      <c r="DX118" s="804"/>
      <c r="DY118" s="804"/>
      <c r="DZ118" s="805"/>
    </row>
    <row r="119" spans="1:130" s="48" customFormat="1" ht="26.25" customHeight="1" x14ac:dyDescent="0.2">
      <c r="A119" s="973" t="s">
        <v>104</v>
      </c>
      <c r="B119" s="852"/>
      <c r="C119" s="790" t="s">
        <v>485</v>
      </c>
      <c r="D119" s="781"/>
      <c r="E119" s="781"/>
      <c r="F119" s="781"/>
      <c r="G119" s="781"/>
      <c r="H119" s="781"/>
      <c r="I119" s="781"/>
      <c r="J119" s="781"/>
      <c r="K119" s="781"/>
      <c r="L119" s="781"/>
      <c r="M119" s="781"/>
      <c r="N119" s="781"/>
      <c r="O119" s="781"/>
      <c r="P119" s="781"/>
      <c r="Q119" s="781"/>
      <c r="R119" s="781"/>
      <c r="S119" s="781"/>
      <c r="T119" s="781"/>
      <c r="U119" s="781"/>
      <c r="V119" s="781"/>
      <c r="W119" s="781"/>
      <c r="X119" s="781"/>
      <c r="Y119" s="781"/>
      <c r="Z119" s="782"/>
      <c r="AA119" s="783" t="s">
        <v>33</v>
      </c>
      <c r="AB119" s="784"/>
      <c r="AC119" s="784"/>
      <c r="AD119" s="784"/>
      <c r="AE119" s="785"/>
      <c r="AF119" s="786" t="s">
        <v>33</v>
      </c>
      <c r="AG119" s="784"/>
      <c r="AH119" s="784"/>
      <c r="AI119" s="784"/>
      <c r="AJ119" s="785"/>
      <c r="AK119" s="786" t="s">
        <v>33</v>
      </c>
      <c r="AL119" s="784"/>
      <c r="AM119" s="784"/>
      <c r="AN119" s="784"/>
      <c r="AO119" s="785"/>
      <c r="AP119" s="787" t="s">
        <v>33</v>
      </c>
      <c r="AQ119" s="788"/>
      <c r="AR119" s="788"/>
      <c r="AS119" s="788"/>
      <c r="AT119" s="789"/>
      <c r="AU119" s="849"/>
      <c r="AV119" s="850"/>
      <c r="AW119" s="850"/>
      <c r="AX119" s="850"/>
      <c r="AY119" s="850"/>
      <c r="AZ119" s="69" t="s">
        <v>94</v>
      </c>
      <c r="BA119" s="69"/>
      <c r="BB119" s="69"/>
      <c r="BC119" s="69"/>
      <c r="BD119" s="69"/>
      <c r="BE119" s="69"/>
      <c r="BF119" s="69"/>
      <c r="BG119" s="69"/>
      <c r="BH119" s="69"/>
      <c r="BI119" s="69"/>
      <c r="BJ119" s="69"/>
      <c r="BK119" s="69"/>
      <c r="BL119" s="69"/>
      <c r="BM119" s="69"/>
      <c r="BN119" s="69"/>
      <c r="BO119" s="818" t="s">
        <v>495</v>
      </c>
      <c r="BP119" s="834"/>
      <c r="BQ119" s="832">
        <v>36152354</v>
      </c>
      <c r="BR119" s="833"/>
      <c r="BS119" s="833"/>
      <c r="BT119" s="833"/>
      <c r="BU119" s="833"/>
      <c r="BV119" s="833">
        <v>35584706</v>
      </c>
      <c r="BW119" s="833"/>
      <c r="BX119" s="833"/>
      <c r="BY119" s="833"/>
      <c r="BZ119" s="833"/>
      <c r="CA119" s="833">
        <v>36108784</v>
      </c>
      <c r="CB119" s="833"/>
      <c r="CC119" s="833"/>
      <c r="CD119" s="833"/>
      <c r="CE119" s="833"/>
      <c r="CF119" s="835"/>
      <c r="CG119" s="836"/>
      <c r="CH119" s="836"/>
      <c r="CI119" s="836"/>
      <c r="CJ119" s="837"/>
      <c r="CK119" s="855"/>
      <c r="CL119" s="856"/>
      <c r="CM119" s="829" t="s">
        <v>496</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838" t="s">
        <v>33</v>
      </c>
      <c r="DH119" s="839"/>
      <c r="DI119" s="839"/>
      <c r="DJ119" s="839"/>
      <c r="DK119" s="840"/>
      <c r="DL119" s="841" t="s">
        <v>33</v>
      </c>
      <c r="DM119" s="839"/>
      <c r="DN119" s="839"/>
      <c r="DO119" s="839"/>
      <c r="DP119" s="840"/>
      <c r="DQ119" s="841" t="s">
        <v>33</v>
      </c>
      <c r="DR119" s="839"/>
      <c r="DS119" s="839"/>
      <c r="DT119" s="839"/>
      <c r="DU119" s="840"/>
      <c r="DV119" s="842" t="s">
        <v>33</v>
      </c>
      <c r="DW119" s="843"/>
      <c r="DX119" s="843"/>
      <c r="DY119" s="843"/>
      <c r="DZ119" s="844"/>
    </row>
    <row r="120" spans="1:130" s="48" customFormat="1" ht="26.25" customHeight="1" x14ac:dyDescent="0.2">
      <c r="A120" s="974"/>
      <c r="B120" s="854"/>
      <c r="C120" s="806" t="s">
        <v>458</v>
      </c>
      <c r="D120" s="807"/>
      <c r="E120" s="807"/>
      <c r="F120" s="807"/>
      <c r="G120" s="807"/>
      <c r="H120" s="807"/>
      <c r="I120" s="807"/>
      <c r="J120" s="807"/>
      <c r="K120" s="807"/>
      <c r="L120" s="807"/>
      <c r="M120" s="807"/>
      <c r="N120" s="807"/>
      <c r="O120" s="807"/>
      <c r="P120" s="807"/>
      <c r="Q120" s="807"/>
      <c r="R120" s="807"/>
      <c r="S120" s="807"/>
      <c r="T120" s="807"/>
      <c r="U120" s="807"/>
      <c r="V120" s="807"/>
      <c r="W120" s="807"/>
      <c r="X120" s="807"/>
      <c r="Y120" s="807"/>
      <c r="Z120" s="808"/>
      <c r="AA120" s="799" t="s">
        <v>33</v>
      </c>
      <c r="AB120" s="800"/>
      <c r="AC120" s="800"/>
      <c r="AD120" s="800"/>
      <c r="AE120" s="801"/>
      <c r="AF120" s="802" t="s">
        <v>33</v>
      </c>
      <c r="AG120" s="800"/>
      <c r="AH120" s="800"/>
      <c r="AI120" s="800"/>
      <c r="AJ120" s="801"/>
      <c r="AK120" s="802" t="s">
        <v>33</v>
      </c>
      <c r="AL120" s="800"/>
      <c r="AM120" s="800"/>
      <c r="AN120" s="800"/>
      <c r="AO120" s="801"/>
      <c r="AP120" s="803" t="s">
        <v>33</v>
      </c>
      <c r="AQ120" s="804"/>
      <c r="AR120" s="804"/>
      <c r="AS120" s="804"/>
      <c r="AT120" s="805"/>
      <c r="AU120" s="857" t="s">
        <v>383</v>
      </c>
      <c r="AV120" s="858"/>
      <c r="AW120" s="858"/>
      <c r="AX120" s="858"/>
      <c r="AY120" s="859"/>
      <c r="AZ120" s="790" t="s">
        <v>497</v>
      </c>
      <c r="BA120" s="781"/>
      <c r="BB120" s="781"/>
      <c r="BC120" s="781"/>
      <c r="BD120" s="781"/>
      <c r="BE120" s="781"/>
      <c r="BF120" s="781"/>
      <c r="BG120" s="781"/>
      <c r="BH120" s="781"/>
      <c r="BI120" s="781"/>
      <c r="BJ120" s="781"/>
      <c r="BK120" s="781"/>
      <c r="BL120" s="781"/>
      <c r="BM120" s="781"/>
      <c r="BN120" s="781"/>
      <c r="BO120" s="781"/>
      <c r="BP120" s="782"/>
      <c r="BQ120" s="791">
        <v>9624749</v>
      </c>
      <c r="BR120" s="792"/>
      <c r="BS120" s="792"/>
      <c r="BT120" s="792"/>
      <c r="BU120" s="792"/>
      <c r="BV120" s="792">
        <v>9962089</v>
      </c>
      <c r="BW120" s="792"/>
      <c r="BX120" s="792"/>
      <c r="BY120" s="792"/>
      <c r="BZ120" s="792"/>
      <c r="CA120" s="792">
        <v>11400315</v>
      </c>
      <c r="CB120" s="792"/>
      <c r="CC120" s="792"/>
      <c r="CD120" s="792"/>
      <c r="CE120" s="792"/>
      <c r="CF120" s="793">
        <v>80.8</v>
      </c>
      <c r="CG120" s="794"/>
      <c r="CH120" s="794"/>
      <c r="CI120" s="794"/>
      <c r="CJ120" s="794"/>
      <c r="CK120" s="871" t="s">
        <v>262</v>
      </c>
      <c r="CL120" s="872"/>
      <c r="CM120" s="872"/>
      <c r="CN120" s="872"/>
      <c r="CO120" s="873"/>
      <c r="CP120" s="865" t="s">
        <v>167</v>
      </c>
      <c r="CQ120" s="866"/>
      <c r="CR120" s="866"/>
      <c r="CS120" s="866"/>
      <c r="CT120" s="866"/>
      <c r="CU120" s="866"/>
      <c r="CV120" s="866"/>
      <c r="CW120" s="866"/>
      <c r="CX120" s="866"/>
      <c r="CY120" s="866"/>
      <c r="CZ120" s="866"/>
      <c r="DA120" s="866"/>
      <c r="DB120" s="866"/>
      <c r="DC120" s="866"/>
      <c r="DD120" s="866"/>
      <c r="DE120" s="866"/>
      <c r="DF120" s="867"/>
      <c r="DG120" s="791">
        <v>3928799</v>
      </c>
      <c r="DH120" s="792"/>
      <c r="DI120" s="792"/>
      <c r="DJ120" s="792"/>
      <c r="DK120" s="792"/>
      <c r="DL120" s="792">
        <v>3709280</v>
      </c>
      <c r="DM120" s="792"/>
      <c r="DN120" s="792"/>
      <c r="DO120" s="792"/>
      <c r="DP120" s="792"/>
      <c r="DQ120" s="792">
        <v>3664349</v>
      </c>
      <c r="DR120" s="792"/>
      <c r="DS120" s="792"/>
      <c r="DT120" s="792"/>
      <c r="DU120" s="792"/>
      <c r="DV120" s="795">
        <v>26</v>
      </c>
      <c r="DW120" s="795"/>
      <c r="DX120" s="795"/>
      <c r="DY120" s="795"/>
      <c r="DZ120" s="796"/>
    </row>
    <row r="121" spans="1:130" s="48" customFormat="1" ht="26.25" customHeight="1" x14ac:dyDescent="0.2">
      <c r="A121" s="974"/>
      <c r="B121" s="854"/>
      <c r="C121" s="826" t="s">
        <v>498</v>
      </c>
      <c r="D121" s="827"/>
      <c r="E121" s="827"/>
      <c r="F121" s="827"/>
      <c r="G121" s="827"/>
      <c r="H121" s="827"/>
      <c r="I121" s="827"/>
      <c r="J121" s="827"/>
      <c r="K121" s="827"/>
      <c r="L121" s="827"/>
      <c r="M121" s="827"/>
      <c r="N121" s="827"/>
      <c r="O121" s="827"/>
      <c r="P121" s="827"/>
      <c r="Q121" s="827"/>
      <c r="R121" s="827"/>
      <c r="S121" s="827"/>
      <c r="T121" s="827"/>
      <c r="U121" s="827"/>
      <c r="V121" s="827"/>
      <c r="W121" s="827"/>
      <c r="X121" s="827"/>
      <c r="Y121" s="827"/>
      <c r="Z121" s="828"/>
      <c r="AA121" s="799" t="s">
        <v>33</v>
      </c>
      <c r="AB121" s="800"/>
      <c r="AC121" s="800"/>
      <c r="AD121" s="800"/>
      <c r="AE121" s="801"/>
      <c r="AF121" s="802" t="s">
        <v>33</v>
      </c>
      <c r="AG121" s="800"/>
      <c r="AH121" s="800"/>
      <c r="AI121" s="800"/>
      <c r="AJ121" s="801"/>
      <c r="AK121" s="802" t="s">
        <v>33</v>
      </c>
      <c r="AL121" s="800"/>
      <c r="AM121" s="800"/>
      <c r="AN121" s="800"/>
      <c r="AO121" s="801"/>
      <c r="AP121" s="803" t="s">
        <v>33</v>
      </c>
      <c r="AQ121" s="804"/>
      <c r="AR121" s="804"/>
      <c r="AS121" s="804"/>
      <c r="AT121" s="805"/>
      <c r="AU121" s="860"/>
      <c r="AV121" s="861"/>
      <c r="AW121" s="861"/>
      <c r="AX121" s="861"/>
      <c r="AY121" s="862"/>
      <c r="AZ121" s="806" t="s">
        <v>499</v>
      </c>
      <c r="BA121" s="807"/>
      <c r="BB121" s="807"/>
      <c r="BC121" s="807"/>
      <c r="BD121" s="807"/>
      <c r="BE121" s="807"/>
      <c r="BF121" s="807"/>
      <c r="BG121" s="807"/>
      <c r="BH121" s="807"/>
      <c r="BI121" s="807"/>
      <c r="BJ121" s="807"/>
      <c r="BK121" s="807"/>
      <c r="BL121" s="807"/>
      <c r="BM121" s="807"/>
      <c r="BN121" s="807"/>
      <c r="BO121" s="807"/>
      <c r="BP121" s="808"/>
      <c r="BQ121" s="809">
        <v>2680555</v>
      </c>
      <c r="BR121" s="810"/>
      <c r="BS121" s="810"/>
      <c r="BT121" s="810"/>
      <c r="BU121" s="810"/>
      <c r="BV121" s="810">
        <v>2673976</v>
      </c>
      <c r="BW121" s="810"/>
      <c r="BX121" s="810"/>
      <c r="BY121" s="810"/>
      <c r="BZ121" s="810"/>
      <c r="CA121" s="810">
        <v>2633237</v>
      </c>
      <c r="CB121" s="810"/>
      <c r="CC121" s="810"/>
      <c r="CD121" s="810"/>
      <c r="CE121" s="810"/>
      <c r="CF121" s="811">
        <v>18.7</v>
      </c>
      <c r="CG121" s="812"/>
      <c r="CH121" s="812"/>
      <c r="CI121" s="812"/>
      <c r="CJ121" s="812"/>
      <c r="CK121" s="874"/>
      <c r="CL121" s="875"/>
      <c r="CM121" s="875"/>
      <c r="CN121" s="875"/>
      <c r="CO121" s="876"/>
      <c r="CP121" s="868" t="s">
        <v>346</v>
      </c>
      <c r="CQ121" s="869"/>
      <c r="CR121" s="869"/>
      <c r="CS121" s="869"/>
      <c r="CT121" s="869"/>
      <c r="CU121" s="869"/>
      <c r="CV121" s="869"/>
      <c r="CW121" s="869"/>
      <c r="CX121" s="869"/>
      <c r="CY121" s="869"/>
      <c r="CZ121" s="869"/>
      <c r="DA121" s="869"/>
      <c r="DB121" s="869"/>
      <c r="DC121" s="869"/>
      <c r="DD121" s="869"/>
      <c r="DE121" s="869"/>
      <c r="DF121" s="870"/>
      <c r="DG121" s="809">
        <v>243583</v>
      </c>
      <c r="DH121" s="810"/>
      <c r="DI121" s="810"/>
      <c r="DJ121" s="810"/>
      <c r="DK121" s="810"/>
      <c r="DL121" s="810">
        <v>255181</v>
      </c>
      <c r="DM121" s="810"/>
      <c r="DN121" s="810"/>
      <c r="DO121" s="810"/>
      <c r="DP121" s="810"/>
      <c r="DQ121" s="810">
        <v>263693</v>
      </c>
      <c r="DR121" s="810"/>
      <c r="DS121" s="810"/>
      <c r="DT121" s="810"/>
      <c r="DU121" s="810"/>
      <c r="DV121" s="813">
        <v>1.9</v>
      </c>
      <c r="DW121" s="813"/>
      <c r="DX121" s="813"/>
      <c r="DY121" s="813"/>
      <c r="DZ121" s="814"/>
    </row>
    <row r="122" spans="1:130" s="48" customFormat="1" ht="26.25" customHeight="1" x14ac:dyDescent="0.2">
      <c r="A122" s="974"/>
      <c r="B122" s="854"/>
      <c r="C122" s="806" t="s">
        <v>65</v>
      </c>
      <c r="D122" s="807"/>
      <c r="E122" s="807"/>
      <c r="F122" s="807"/>
      <c r="G122" s="807"/>
      <c r="H122" s="807"/>
      <c r="I122" s="807"/>
      <c r="J122" s="807"/>
      <c r="K122" s="807"/>
      <c r="L122" s="807"/>
      <c r="M122" s="807"/>
      <c r="N122" s="807"/>
      <c r="O122" s="807"/>
      <c r="P122" s="807"/>
      <c r="Q122" s="807"/>
      <c r="R122" s="807"/>
      <c r="S122" s="807"/>
      <c r="T122" s="807"/>
      <c r="U122" s="807"/>
      <c r="V122" s="807"/>
      <c r="W122" s="807"/>
      <c r="X122" s="807"/>
      <c r="Y122" s="807"/>
      <c r="Z122" s="808"/>
      <c r="AA122" s="799" t="s">
        <v>33</v>
      </c>
      <c r="AB122" s="800"/>
      <c r="AC122" s="800"/>
      <c r="AD122" s="800"/>
      <c r="AE122" s="801"/>
      <c r="AF122" s="802" t="s">
        <v>33</v>
      </c>
      <c r="AG122" s="800"/>
      <c r="AH122" s="800"/>
      <c r="AI122" s="800"/>
      <c r="AJ122" s="801"/>
      <c r="AK122" s="802" t="s">
        <v>33</v>
      </c>
      <c r="AL122" s="800"/>
      <c r="AM122" s="800"/>
      <c r="AN122" s="800"/>
      <c r="AO122" s="801"/>
      <c r="AP122" s="803" t="s">
        <v>33</v>
      </c>
      <c r="AQ122" s="804"/>
      <c r="AR122" s="804"/>
      <c r="AS122" s="804"/>
      <c r="AT122" s="805"/>
      <c r="AU122" s="860"/>
      <c r="AV122" s="861"/>
      <c r="AW122" s="861"/>
      <c r="AX122" s="861"/>
      <c r="AY122" s="862"/>
      <c r="AZ122" s="829" t="s">
        <v>500</v>
      </c>
      <c r="BA122" s="830"/>
      <c r="BB122" s="830"/>
      <c r="BC122" s="830"/>
      <c r="BD122" s="830"/>
      <c r="BE122" s="830"/>
      <c r="BF122" s="830"/>
      <c r="BG122" s="830"/>
      <c r="BH122" s="830"/>
      <c r="BI122" s="830"/>
      <c r="BJ122" s="830"/>
      <c r="BK122" s="830"/>
      <c r="BL122" s="830"/>
      <c r="BM122" s="830"/>
      <c r="BN122" s="830"/>
      <c r="BO122" s="830"/>
      <c r="BP122" s="831"/>
      <c r="BQ122" s="832">
        <v>25429515</v>
      </c>
      <c r="BR122" s="833"/>
      <c r="BS122" s="833"/>
      <c r="BT122" s="833"/>
      <c r="BU122" s="833"/>
      <c r="BV122" s="833">
        <v>24616944</v>
      </c>
      <c r="BW122" s="833"/>
      <c r="BX122" s="833"/>
      <c r="BY122" s="833"/>
      <c r="BZ122" s="833"/>
      <c r="CA122" s="833">
        <v>23419550</v>
      </c>
      <c r="CB122" s="833"/>
      <c r="CC122" s="833"/>
      <c r="CD122" s="833"/>
      <c r="CE122" s="833"/>
      <c r="CF122" s="879">
        <v>165.9</v>
      </c>
      <c r="CG122" s="880"/>
      <c r="CH122" s="880"/>
      <c r="CI122" s="880"/>
      <c r="CJ122" s="880"/>
      <c r="CK122" s="874"/>
      <c r="CL122" s="875"/>
      <c r="CM122" s="875"/>
      <c r="CN122" s="875"/>
      <c r="CO122" s="876"/>
      <c r="CP122" s="868" t="s">
        <v>471</v>
      </c>
      <c r="CQ122" s="869"/>
      <c r="CR122" s="869"/>
      <c r="CS122" s="869"/>
      <c r="CT122" s="869"/>
      <c r="CU122" s="869"/>
      <c r="CV122" s="869"/>
      <c r="CW122" s="869"/>
      <c r="CX122" s="869"/>
      <c r="CY122" s="869"/>
      <c r="CZ122" s="869"/>
      <c r="DA122" s="869"/>
      <c r="DB122" s="869"/>
      <c r="DC122" s="869"/>
      <c r="DD122" s="869"/>
      <c r="DE122" s="869"/>
      <c r="DF122" s="870"/>
      <c r="DG122" s="809">
        <v>69295</v>
      </c>
      <c r="DH122" s="810"/>
      <c r="DI122" s="810"/>
      <c r="DJ122" s="810"/>
      <c r="DK122" s="810"/>
      <c r="DL122" s="810">
        <v>102778</v>
      </c>
      <c r="DM122" s="810"/>
      <c r="DN122" s="810"/>
      <c r="DO122" s="810"/>
      <c r="DP122" s="810"/>
      <c r="DQ122" s="810">
        <v>86612</v>
      </c>
      <c r="DR122" s="810"/>
      <c r="DS122" s="810"/>
      <c r="DT122" s="810"/>
      <c r="DU122" s="810"/>
      <c r="DV122" s="813">
        <v>0.6</v>
      </c>
      <c r="DW122" s="813"/>
      <c r="DX122" s="813"/>
      <c r="DY122" s="813"/>
      <c r="DZ122" s="814"/>
    </row>
    <row r="123" spans="1:130" s="48" customFormat="1" ht="26.25" customHeight="1" x14ac:dyDescent="0.2">
      <c r="A123" s="974"/>
      <c r="B123" s="854"/>
      <c r="C123" s="806" t="s">
        <v>492</v>
      </c>
      <c r="D123" s="807"/>
      <c r="E123" s="807"/>
      <c r="F123" s="807"/>
      <c r="G123" s="807"/>
      <c r="H123" s="807"/>
      <c r="I123" s="807"/>
      <c r="J123" s="807"/>
      <c r="K123" s="807"/>
      <c r="L123" s="807"/>
      <c r="M123" s="807"/>
      <c r="N123" s="807"/>
      <c r="O123" s="807"/>
      <c r="P123" s="807"/>
      <c r="Q123" s="807"/>
      <c r="R123" s="807"/>
      <c r="S123" s="807"/>
      <c r="T123" s="807"/>
      <c r="U123" s="807"/>
      <c r="V123" s="807"/>
      <c r="W123" s="807"/>
      <c r="X123" s="807"/>
      <c r="Y123" s="807"/>
      <c r="Z123" s="808"/>
      <c r="AA123" s="799" t="s">
        <v>33</v>
      </c>
      <c r="AB123" s="800"/>
      <c r="AC123" s="800"/>
      <c r="AD123" s="800"/>
      <c r="AE123" s="801"/>
      <c r="AF123" s="802" t="s">
        <v>33</v>
      </c>
      <c r="AG123" s="800"/>
      <c r="AH123" s="800"/>
      <c r="AI123" s="800"/>
      <c r="AJ123" s="801"/>
      <c r="AK123" s="802" t="s">
        <v>33</v>
      </c>
      <c r="AL123" s="800"/>
      <c r="AM123" s="800"/>
      <c r="AN123" s="800"/>
      <c r="AO123" s="801"/>
      <c r="AP123" s="803" t="s">
        <v>33</v>
      </c>
      <c r="AQ123" s="804"/>
      <c r="AR123" s="804"/>
      <c r="AS123" s="804"/>
      <c r="AT123" s="805"/>
      <c r="AU123" s="863"/>
      <c r="AV123" s="864"/>
      <c r="AW123" s="864"/>
      <c r="AX123" s="864"/>
      <c r="AY123" s="864"/>
      <c r="AZ123" s="69" t="s">
        <v>94</v>
      </c>
      <c r="BA123" s="69"/>
      <c r="BB123" s="69"/>
      <c r="BC123" s="69"/>
      <c r="BD123" s="69"/>
      <c r="BE123" s="69"/>
      <c r="BF123" s="69"/>
      <c r="BG123" s="69"/>
      <c r="BH123" s="69"/>
      <c r="BI123" s="69"/>
      <c r="BJ123" s="69"/>
      <c r="BK123" s="69"/>
      <c r="BL123" s="69"/>
      <c r="BM123" s="69"/>
      <c r="BN123" s="69"/>
      <c r="BO123" s="818" t="s">
        <v>501</v>
      </c>
      <c r="BP123" s="834"/>
      <c r="BQ123" s="881">
        <v>37734819</v>
      </c>
      <c r="BR123" s="882"/>
      <c r="BS123" s="882"/>
      <c r="BT123" s="882"/>
      <c r="BU123" s="882"/>
      <c r="BV123" s="882">
        <v>37253009</v>
      </c>
      <c r="BW123" s="882"/>
      <c r="BX123" s="882"/>
      <c r="BY123" s="882"/>
      <c r="BZ123" s="882"/>
      <c r="CA123" s="882">
        <v>37453102</v>
      </c>
      <c r="CB123" s="882"/>
      <c r="CC123" s="882"/>
      <c r="CD123" s="882"/>
      <c r="CE123" s="882"/>
      <c r="CF123" s="835"/>
      <c r="CG123" s="836"/>
      <c r="CH123" s="836"/>
      <c r="CI123" s="836"/>
      <c r="CJ123" s="837"/>
      <c r="CK123" s="874"/>
      <c r="CL123" s="875"/>
      <c r="CM123" s="875"/>
      <c r="CN123" s="875"/>
      <c r="CO123" s="876"/>
      <c r="CP123" s="868" t="s">
        <v>472</v>
      </c>
      <c r="CQ123" s="869"/>
      <c r="CR123" s="869"/>
      <c r="CS123" s="869"/>
      <c r="CT123" s="869"/>
      <c r="CU123" s="869"/>
      <c r="CV123" s="869"/>
      <c r="CW123" s="869"/>
      <c r="CX123" s="869"/>
      <c r="CY123" s="869"/>
      <c r="CZ123" s="869"/>
      <c r="DA123" s="869"/>
      <c r="DB123" s="869"/>
      <c r="DC123" s="869"/>
      <c r="DD123" s="869"/>
      <c r="DE123" s="869"/>
      <c r="DF123" s="870"/>
      <c r="DG123" s="799">
        <v>14580</v>
      </c>
      <c r="DH123" s="800"/>
      <c r="DI123" s="800"/>
      <c r="DJ123" s="800"/>
      <c r="DK123" s="801"/>
      <c r="DL123" s="802">
        <v>12097</v>
      </c>
      <c r="DM123" s="800"/>
      <c r="DN123" s="800"/>
      <c r="DO123" s="800"/>
      <c r="DP123" s="801"/>
      <c r="DQ123" s="802">
        <v>10654</v>
      </c>
      <c r="DR123" s="800"/>
      <c r="DS123" s="800"/>
      <c r="DT123" s="800"/>
      <c r="DU123" s="801"/>
      <c r="DV123" s="803">
        <v>0.1</v>
      </c>
      <c r="DW123" s="804"/>
      <c r="DX123" s="804"/>
      <c r="DY123" s="804"/>
      <c r="DZ123" s="805"/>
    </row>
    <row r="124" spans="1:130" s="48" customFormat="1" ht="26.25" customHeight="1" x14ac:dyDescent="0.2">
      <c r="A124" s="974"/>
      <c r="B124" s="854"/>
      <c r="C124" s="806" t="s">
        <v>431</v>
      </c>
      <c r="D124" s="807"/>
      <c r="E124" s="807"/>
      <c r="F124" s="807"/>
      <c r="G124" s="807"/>
      <c r="H124" s="807"/>
      <c r="I124" s="807"/>
      <c r="J124" s="807"/>
      <c r="K124" s="807"/>
      <c r="L124" s="807"/>
      <c r="M124" s="807"/>
      <c r="N124" s="807"/>
      <c r="O124" s="807"/>
      <c r="P124" s="807"/>
      <c r="Q124" s="807"/>
      <c r="R124" s="807"/>
      <c r="S124" s="807"/>
      <c r="T124" s="807"/>
      <c r="U124" s="807"/>
      <c r="V124" s="807"/>
      <c r="W124" s="807"/>
      <c r="X124" s="807"/>
      <c r="Y124" s="807"/>
      <c r="Z124" s="808"/>
      <c r="AA124" s="799" t="s">
        <v>33</v>
      </c>
      <c r="AB124" s="800"/>
      <c r="AC124" s="800"/>
      <c r="AD124" s="800"/>
      <c r="AE124" s="801"/>
      <c r="AF124" s="802" t="s">
        <v>33</v>
      </c>
      <c r="AG124" s="800"/>
      <c r="AH124" s="800"/>
      <c r="AI124" s="800"/>
      <c r="AJ124" s="801"/>
      <c r="AK124" s="802" t="s">
        <v>33</v>
      </c>
      <c r="AL124" s="800"/>
      <c r="AM124" s="800"/>
      <c r="AN124" s="800"/>
      <c r="AO124" s="801"/>
      <c r="AP124" s="803" t="s">
        <v>33</v>
      </c>
      <c r="AQ124" s="804"/>
      <c r="AR124" s="804"/>
      <c r="AS124" s="804"/>
      <c r="AT124" s="805"/>
      <c r="AU124" s="887" t="s">
        <v>244</v>
      </c>
      <c r="AV124" s="888"/>
      <c r="AW124" s="888"/>
      <c r="AX124" s="888"/>
      <c r="AY124" s="888"/>
      <c r="AZ124" s="888"/>
      <c r="BA124" s="888"/>
      <c r="BB124" s="888"/>
      <c r="BC124" s="888"/>
      <c r="BD124" s="888"/>
      <c r="BE124" s="888"/>
      <c r="BF124" s="888"/>
      <c r="BG124" s="888"/>
      <c r="BH124" s="888"/>
      <c r="BI124" s="888"/>
      <c r="BJ124" s="888"/>
      <c r="BK124" s="888"/>
      <c r="BL124" s="888"/>
      <c r="BM124" s="888"/>
      <c r="BN124" s="888"/>
      <c r="BO124" s="888"/>
      <c r="BP124" s="889"/>
      <c r="BQ124" s="890" t="s">
        <v>33</v>
      </c>
      <c r="BR124" s="891"/>
      <c r="BS124" s="891"/>
      <c r="BT124" s="891"/>
      <c r="BU124" s="891"/>
      <c r="BV124" s="891" t="s">
        <v>33</v>
      </c>
      <c r="BW124" s="891"/>
      <c r="BX124" s="891"/>
      <c r="BY124" s="891"/>
      <c r="BZ124" s="891"/>
      <c r="CA124" s="891" t="s">
        <v>33</v>
      </c>
      <c r="CB124" s="891"/>
      <c r="CC124" s="891"/>
      <c r="CD124" s="891"/>
      <c r="CE124" s="891"/>
      <c r="CF124" s="892"/>
      <c r="CG124" s="893"/>
      <c r="CH124" s="893"/>
      <c r="CI124" s="893"/>
      <c r="CJ124" s="894"/>
      <c r="CK124" s="877"/>
      <c r="CL124" s="877"/>
      <c r="CM124" s="877"/>
      <c r="CN124" s="877"/>
      <c r="CO124" s="878"/>
      <c r="CP124" s="868" t="s">
        <v>454</v>
      </c>
      <c r="CQ124" s="869"/>
      <c r="CR124" s="869"/>
      <c r="CS124" s="869"/>
      <c r="CT124" s="869"/>
      <c r="CU124" s="869"/>
      <c r="CV124" s="869"/>
      <c r="CW124" s="869"/>
      <c r="CX124" s="869"/>
      <c r="CY124" s="869"/>
      <c r="CZ124" s="869"/>
      <c r="DA124" s="869"/>
      <c r="DB124" s="869"/>
      <c r="DC124" s="869"/>
      <c r="DD124" s="869"/>
      <c r="DE124" s="869"/>
      <c r="DF124" s="870"/>
      <c r="DG124" s="838">
        <v>4658</v>
      </c>
      <c r="DH124" s="839"/>
      <c r="DI124" s="839"/>
      <c r="DJ124" s="839"/>
      <c r="DK124" s="840"/>
      <c r="DL124" s="841">
        <v>3196</v>
      </c>
      <c r="DM124" s="839"/>
      <c r="DN124" s="839"/>
      <c r="DO124" s="839"/>
      <c r="DP124" s="840"/>
      <c r="DQ124" s="841">
        <v>4544</v>
      </c>
      <c r="DR124" s="839"/>
      <c r="DS124" s="839"/>
      <c r="DT124" s="839"/>
      <c r="DU124" s="840"/>
      <c r="DV124" s="842">
        <v>0</v>
      </c>
      <c r="DW124" s="843"/>
      <c r="DX124" s="843"/>
      <c r="DY124" s="843"/>
      <c r="DZ124" s="844"/>
    </row>
    <row r="125" spans="1:130" s="48" customFormat="1" ht="26.25" customHeight="1" x14ac:dyDescent="0.2">
      <c r="A125" s="974"/>
      <c r="B125" s="854"/>
      <c r="C125" s="806" t="s">
        <v>171</v>
      </c>
      <c r="D125" s="807"/>
      <c r="E125" s="807"/>
      <c r="F125" s="807"/>
      <c r="G125" s="807"/>
      <c r="H125" s="807"/>
      <c r="I125" s="807"/>
      <c r="J125" s="807"/>
      <c r="K125" s="807"/>
      <c r="L125" s="807"/>
      <c r="M125" s="807"/>
      <c r="N125" s="807"/>
      <c r="O125" s="807"/>
      <c r="P125" s="807"/>
      <c r="Q125" s="807"/>
      <c r="R125" s="807"/>
      <c r="S125" s="807"/>
      <c r="T125" s="807"/>
      <c r="U125" s="807"/>
      <c r="V125" s="807"/>
      <c r="W125" s="807"/>
      <c r="X125" s="807"/>
      <c r="Y125" s="807"/>
      <c r="Z125" s="808"/>
      <c r="AA125" s="799" t="s">
        <v>33</v>
      </c>
      <c r="AB125" s="800"/>
      <c r="AC125" s="800"/>
      <c r="AD125" s="800"/>
      <c r="AE125" s="801"/>
      <c r="AF125" s="802" t="s">
        <v>33</v>
      </c>
      <c r="AG125" s="800"/>
      <c r="AH125" s="800"/>
      <c r="AI125" s="800"/>
      <c r="AJ125" s="801"/>
      <c r="AK125" s="802" t="s">
        <v>33</v>
      </c>
      <c r="AL125" s="800"/>
      <c r="AM125" s="800"/>
      <c r="AN125" s="800"/>
      <c r="AO125" s="801"/>
      <c r="AP125" s="803" t="s">
        <v>33</v>
      </c>
      <c r="AQ125" s="804"/>
      <c r="AR125" s="804"/>
      <c r="AS125" s="804"/>
      <c r="AT125" s="80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12" t="s">
        <v>502</v>
      </c>
      <c r="CL125" s="872"/>
      <c r="CM125" s="872"/>
      <c r="CN125" s="872"/>
      <c r="CO125" s="873"/>
      <c r="CP125" s="790" t="s">
        <v>214</v>
      </c>
      <c r="CQ125" s="781"/>
      <c r="CR125" s="781"/>
      <c r="CS125" s="781"/>
      <c r="CT125" s="781"/>
      <c r="CU125" s="781"/>
      <c r="CV125" s="781"/>
      <c r="CW125" s="781"/>
      <c r="CX125" s="781"/>
      <c r="CY125" s="781"/>
      <c r="CZ125" s="781"/>
      <c r="DA125" s="781"/>
      <c r="DB125" s="781"/>
      <c r="DC125" s="781"/>
      <c r="DD125" s="781"/>
      <c r="DE125" s="781"/>
      <c r="DF125" s="782"/>
      <c r="DG125" s="791" t="s">
        <v>33</v>
      </c>
      <c r="DH125" s="792"/>
      <c r="DI125" s="792"/>
      <c r="DJ125" s="792"/>
      <c r="DK125" s="792"/>
      <c r="DL125" s="792" t="s">
        <v>33</v>
      </c>
      <c r="DM125" s="792"/>
      <c r="DN125" s="792"/>
      <c r="DO125" s="792"/>
      <c r="DP125" s="792"/>
      <c r="DQ125" s="792" t="s">
        <v>33</v>
      </c>
      <c r="DR125" s="792"/>
      <c r="DS125" s="792"/>
      <c r="DT125" s="792"/>
      <c r="DU125" s="792"/>
      <c r="DV125" s="795" t="s">
        <v>33</v>
      </c>
      <c r="DW125" s="795"/>
      <c r="DX125" s="795"/>
      <c r="DY125" s="795"/>
      <c r="DZ125" s="796"/>
    </row>
    <row r="126" spans="1:130" s="48" customFormat="1" ht="26.25" customHeight="1" x14ac:dyDescent="0.2">
      <c r="A126" s="974"/>
      <c r="B126" s="854"/>
      <c r="C126" s="806" t="s">
        <v>496</v>
      </c>
      <c r="D126" s="807"/>
      <c r="E126" s="807"/>
      <c r="F126" s="807"/>
      <c r="G126" s="807"/>
      <c r="H126" s="807"/>
      <c r="I126" s="807"/>
      <c r="J126" s="807"/>
      <c r="K126" s="807"/>
      <c r="L126" s="807"/>
      <c r="M126" s="807"/>
      <c r="N126" s="807"/>
      <c r="O126" s="807"/>
      <c r="P126" s="807"/>
      <c r="Q126" s="807"/>
      <c r="R126" s="807"/>
      <c r="S126" s="807"/>
      <c r="T126" s="807"/>
      <c r="U126" s="807"/>
      <c r="V126" s="807"/>
      <c r="W126" s="807"/>
      <c r="X126" s="807"/>
      <c r="Y126" s="807"/>
      <c r="Z126" s="808"/>
      <c r="AA126" s="799" t="s">
        <v>33</v>
      </c>
      <c r="AB126" s="800"/>
      <c r="AC126" s="800"/>
      <c r="AD126" s="800"/>
      <c r="AE126" s="801"/>
      <c r="AF126" s="802" t="s">
        <v>33</v>
      </c>
      <c r="AG126" s="800"/>
      <c r="AH126" s="800"/>
      <c r="AI126" s="800"/>
      <c r="AJ126" s="801"/>
      <c r="AK126" s="802" t="s">
        <v>33</v>
      </c>
      <c r="AL126" s="800"/>
      <c r="AM126" s="800"/>
      <c r="AN126" s="800"/>
      <c r="AO126" s="801"/>
      <c r="AP126" s="803" t="s">
        <v>33</v>
      </c>
      <c r="AQ126" s="804"/>
      <c r="AR126" s="804"/>
      <c r="AS126" s="804"/>
      <c r="AT126" s="80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13"/>
      <c r="CL126" s="875"/>
      <c r="CM126" s="875"/>
      <c r="CN126" s="875"/>
      <c r="CO126" s="876"/>
      <c r="CP126" s="806" t="s">
        <v>90</v>
      </c>
      <c r="CQ126" s="807"/>
      <c r="CR126" s="807"/>
      <c r="CS126" s="807"/>
      <c r="CT126" s="807"/>
      <c r="CU126" s="807"/>
      <c r="CV126" s="807"/>
      <c r="CW126" s="807"/>
      <c r="CX126" s="807"/>
      <c r="CY126" s="807"/>
      <c r="CZ126" s="807"/>
      <c r="DA126" s="807"/>
      <c r="DB126" s="807"/>
      <c r="DC126" s="807"/>
      <c r="DD126" s="807"/>
      <c r="DE126" s="807"/>
      <c r="DF126" s="808"/>
      <c r="DG126" s="809">
        <v>6446</v>
      </c>
      <c r="DH126" s="810"/>
      <c r="DI126" s="810"/>
      <c r="DJ126" s="810"/>
      <c r="DK126" s="810"/>
      <c r="DL126" s="810" t="s">
        <v>33</v>
      </c>
      <c r="DM126" s="810"/>
      <c r="DN126" s="810"/>
      <c r="DO126" s="810"/>
      <c r="DP126" s="810"/>
      <c r="DQ126" s="810" t="s">
        <v>33</v>
      </c>
      <c r="DR126" s="810"/>
      <c r="DS126" s="810"/>
      <c r="DT126" s="810"/>
      <c r="DU126" s="810"/>
      <c r="DV126" s="813" t="s">
        <v>33</v>
      </c>
      <c r="DW126" s="813"/>
      <c r="DX126" s="813"/>
      <c r="DY126" s="813"/>
      <c r="DZ126" s="814"/>
    </row>
    <row r="127" spans="1:130" s="48" customFormat="1" ht="26.25" customHeight="1" x14ac:dyDescent="0.2">
      <c r="A127" s="975"/>
      <c r="B127" s="856"/>
      <c r="C127" s="829" t="s">
        <v>290</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799" t="s">
        <v>33</v>
      </c>
      <c r="AB127" s="800"/>
      <c r="AC127" s="800"/>
      <c r="AD127" s="800"/>
      <c r="AE127" s="801"/>
      <c r="AF127" s="802" t="s">
        <v>33</v>
      </c>
      <c r="AG127" s="800"/>
      <c r="AH127" s="800"/>
      <c r="AI127" s="800"/>
      <c r="AJ127" s="801"/>
      <c r="AK127" s="802" t="s">
        <v>33</v>
      </c>
      <c r="AL127" s="800"/>
      <c r="AM127" s="800"/>
      <c r="AN127" s="800"/>
      <c r="AO127" s="801"/>
      <c r="AP127" s="803" t="s">
        <v>33</v>
      </c>
      <c r="AQ127" s="804"/>
      <c r="AR127" s="804"/>
      <c r="AS127" s="804"/>
      <c r="AT127" s="805"/>
      <c r="AU127" s="56"/>
      <c r="AV127" s="56"/>
      <c r="AW127" s="56"/>
      <c r="AX127" s="917" t="s">
        <v>393</v>
      </c>
      <c r="AY127" s="884"/>
      <c r="AZ127" s="884"/>
      <c r="BA127" s="884"/>
      <c r="BB127" s="884"/>
      <c r="BC127" s="884"/>
      <c r="BD127" s="884"/>
      <c r="BE127" s="885"/>
      <c r="BF127" s="883" t="s">
        <v>451</v>
      </c>
      <c r="BG127" s="884"/>
      <c r="BH127" s="884"/>
      <c r="BI127" s="884"/>
      <c r="BJ127" s="884"/>
      <c r="BK127" s="884"/>
      <c r="BL127" s="885"/>
      <c r="BM127" s="883" t="s">
        <v>416</v>
      </c>
      <c r="BN127" s="884"/>
      <c r="BO127" s="884"/>
      <c r="BP127" s="884"/>
      <c r="BQ127" s="884"/>
      <c r="BR127" s="884"/>
      <c r="BS127" s="885"/>
      <c r="BT127" s="883" t="s">
        <v>84</v>
      </c>
      <c r="BU127" s="884"/>
      <c r="BV127" s="884"/>
      <c r="BW127" s="884"/>
      <c r="BX127" s="884"/>
      <c r="BY127" s="884"/>
      <c r="BZ127" s="886"/>
      <c r="CA127" s="56"/>
      <c r="CB127" s="56"/>
      <c r="CC127" s="56"/>
      <c r="CD127" s="74"/>
      <c r="CE127" s="74"/>
      <c r="CF127" s="74"/>
      <c r="CG127" s="56"/>
      <c r="CH127" s="56"/>
      <c r="CI127" s="56"/>
      <c r="CJ127" s="75"/>
      <c r="CK127" s="913"/>
      <c r="CL127" s="875"/>
      <c r="CM127" s="875"/>
      <c r="CN127" s="875"/>
      <c r="CO127" s="876"/>
      <c r="CP127" s="806" t="s">
        <v>343</v>
      </c>
      <c r="CQ127" s="807"/>
      <c r="CR127" s="807"/>
      <c r="CS127" s="807"/>
      <c r="CT127" s="807"/>
      <c r="CU127" s="807"/>
      <c r="CV127" s="807"/>
      <c r="CW127" s="807"/>
      <c r="CX127" s="807"/>
      <c r="CY127" s="807"/>
      <c r="CZ127" s="807"/>
      <c r="DA127" s="807"/>
      <c r="DB127" s="807"/>
      <c r="DC127" s="807"/>
      <c r="DD127" s="807"/>
      <c r="DE127" s="807"/>
      <c r="DF127" s="808"/>
      <c r="DG127" s="809" t="s">
        <v>33</v>
      </c>
      <c r="DH127" s="810"/>
      <c r="DI127" s="810"/>
      <c r="DJ127" s="810"/>
      <c r="DK127" s="810"/>
      <c r="DL127" s="810" t="s">
        <v>33</v>
      </c>
      <c r="DM127" s="810"/>
      <c r="DN127" s="810"/>
      <c r="DO127" s="810"/>
      <c r="DP127" s="810"/>
      <c r="DQ127" s="810" t="s">
        <v>33</v>
      </c>
      <c r="DR127" s="810"/>
      <c r="DS127" s="810"/>
      <c r="DT127" s="810"/>
      <c r="DU127" s="810"/>
      <c r="DV127" s="813" t="s">
        <v>33</v>
      </c>
      <c r="DW127" s="813"/>
      <c r="DX127" s="813"/>
      <c r="DY127" s="813"/>
      <c r="DZ127" s="814"/>
    </row>
    <row r="128" spans="1:130" s="48" customFormat="1" ht="26.25" customHeight="1" x14ac:dyDescent="0.2">
      <c r="A128" s="937" t="s">
        <v>504</v>
      </c>
      <c r="B128" s="938"/>
      <c r="C128" s="938"/>
      <c r="D128" s="938"/>
      <c r="E128" s="938"/>
      <c r="F128" s="938"/>
      <c r="G128" s="938"/>
      <c r="H128" s="938"/>
      <c r="I128" s="938"/>
      <c r="J128" s="938"/>
      <c r="K128" s="938"/>
      <c r="L128" s="938"/>
      <c r="M128" s="938"/>
      <c r="N128" s="938"/>
      <c r="O128" s="938"/>
      <c r="P128" s="938"/>
      <c r="Q128" s="938"/>
      <c r="R128" s="938"/>
      <c r="S128" s="938"/>
      <c r="T128" s="938"/>
      <c r="U128" s="938"/>
      <c r="V128" s="938"/>
      <c r="W128" s="939" t="s">
        <v>308</v>
      </c>
      <c r="X128" s="939"/>
      <c r="Y128" s="939"/>
      <c r="Z128" s="940"/>
      <c r="AA128" s="783">
        <v>248744</v>
      </c>
      <c r="AB128" s="784"/>
      <c r="AC128" s="784"/>
      <c r="AD128" s="784"/>
      <c r="AE128" s="785"/>
      <c r="AF128" s="786">
        <v>262820</v>
      </c>
      <c r="AG128" s="784"/>
      <c r="AH128" s="784"/>
      <c r="AI128" s="784"/>
      <c r="AJ128" s="785"/>
      <c r="AK128" s="786">
        <v>258957</v>
      </c>
      <c r="AL128" s="784"/>
      <c r="AM128" s="784"/>
      <c r="AN128" s="784"/>
      <c r="AO128" s="785"/>
      <c r="AP128" s="941"/>
      <c r="AQ128" s="942"/>
      <c r="AR128" s="942"/>
      <c r="AS128" s="942"/>
      <c r="AT128" s="943"/>
      <c r="AU128" s="56"/>
      <c r="AV128" s="56"/>
      <c r="AW128" s="56"/>
      <c r="AX128" s="780" t="s">
        <v>505</v>
      </c>
      <c r="AY128" s="781"/>
      <c r="AZ128" s="781"/>
      <c r="BA128" s="781"/>
      <c r="BB128" s="781"/>
      <c r="BC128" s="781"/>
      <c r="BD128" s="781"/>
      <c r="BE128" s="782"/>
      <c r="BF128" s="944" t="s">
        <v>33</v>
      </c>
      <c r="BG128" s="945"/>
      <c r="BH128" s="945"/>
      <c r="BI128" s="945"/>
      <c r="BJ128" s="945"/>
      <c r="BK128" s="945"/>
      <c r="BL128" s="946"/>
      <c r="BM128" s="944">
        <v>12.68</v>
      </c>
      <c r="BN128" s="945"/>
      <c r="BO128" s="945"/>
      <c r="BP128" s="945"/>
      <c r="BQ128" s="945"/>
      <c r="BR128" s="945"/>
      <c r="BS128" s="946"/>
      <c r="BT128" s="944">
        <v>20</v>
      </c>
      <c r="BU128" s="945"/>
      <c r="BV128" s="945"/>
      <c r="BW128" s="945"/>
      <c r="BX128" s="945"/>
      <c r="BY128" s="945"/>
      <c r="BZ128" s="947"/>
      <c r="CA128" s="74"/>
      <c r="CB128" s="74"/>
      <c r="CC128" s="74"/>
      <c r="CD128" s="74"/>
      <c r="CE128" s="74"/>
      <c r="CF128" s="74"/>
      <c r="CG128" s="56"/>
      <c r="CH128" s="56"/>
      <c r="CI128" s="56"/>
      <c r="CJ128" s="75"/>
      <c r="CK128" s="914"/>
      <c r="CL128" s="915"/>
      <c r="CM128" s="915"/>
      <c r="CN128" s="915"/>
      <c r="CO128" s="916"/>
      <c r="CP128" s="895" t="s">
        <v>242</v>
      </c>
      <c r="CQ128" s="654"/>
      <c r="CR128" s="654"/>
      <c r="CS128" s="654"/>
      <c r="CT128" s="654"/>
      <c r="CU128" s="654"/>
      <c r="CV128" s="654"/>
      <c r="CW128" s="654"/>
      <c r="CX128" s="654"/>
      <c r="CY128" s="654"/>
      <c r="CZ128" s="654"/>
      <c r="DA128" s="654"/>
      <c r="DB128" s="654"/>
      <c r="DC128" s="654"/>
      <c r="DD128" s="654"/>
      <c r="DE128" s="654"/>
      <c r="DF128" s="896"/>
      <c r="DG128" s="897" t="s">
        <v>33</v>
      </c>
      <c r="DH128" s="898"/>
      <c r="DI128" s="898"/>
      <c r="DJ128" s="898"/>
      <c r="DK128" s="898"/>
      <c r="DL128" s="898">
        <v>5175</v>
      </c>
      <c r="DM128" s="898"/>
      <c r="DN128" s="898"/>
      <c r="DO128" s="898"/>
      <c r="DP128" s="898"/>
      <c r="DQ128" s="898">
        <v>8667</v>
      </c>
      <c r="DR128" s="898"/>
      <c r="DS128" s="898"/>
      <c r="DT128" s="898"/>
      <c r="DU128" s="898"/>
      <c r="DV128" s="899">
        <v>0.1</v>
      </c>
      <c r="DW128" s="899"/>
      <c r="DX128" s="899"/>
      <c r="DY128" s="899"/>
      <c r="DZ128" s="900"/>
    </row>
    <row r="129" spans="1:131" s="48" customFormat="1" ht="26.25" customHeight="1" x14ac:dyDescent="0.2">
      <c r="A129" s="797" t="s">
        <v>163</v>
      </c>
      <c r="B129" s="770"/>
      <c r="C129" s="770"/>
      <c r="D129" s="770"/>
      <c r="E129" s="770"/>
      <c r="F129" s="770"/>
      <c r="G129" s="770"/>
      <c r="H129" s="770"/>
      <c r="I129" s="770"/>
      <c r="J129" s="770"/>
      <c r="K129" s="770"/>
      <c r="L129" s="770"/>
      <c r="M129" s="770"/>
      <c r="N129" s="770"/>
      <c r="O129" s="770"/>
      <c r="P129" s="770"/>
      <c r="Q129" s="770"/>
      <c r="R129" s="770"/>
      <c r="S129" s="770"/>
      <c r="T129" s="770"/>
      <c r="U129" s="770"/>
      <c r="V129" s="770"/>
      <c r="W129" s="901" t="s">
        <v>81</v>
      </c>
      <c r="X129" s="902"/>
      <c r="Y129" s="902"/>
      <c r="Z129" s="903"/>
      <c r="AA129" s="799">
        <v>15932554</v>
      </c>
      <c r="AB129" s="800"/>
      <c r="AC129" s="800"/>
      <c r="AD129" s="800"/>
      <c r="AE129" s="801"/>
      <c r="AF129" s="802">
        <v>16143861</v>
      </c>
      <c r="AG129" s="800"/>
      <c r="AH129" s="800"/>
      <c r="AI129" s="800"/>
      <c r="AJ129" s="801"/>
      <c r="AK129" s="802">
        <v>16478423</v>
      </c>
      <c r="AL129" s="800"/>
      <c r="AM129" s="800"/>
      <c r="AN129" s="800"/>
      <c r="AO129" s="801"/>
      <c r="AP129" s="904"/>
      <c r="AQ129" s="905"/>
      <c r="AR129" s="905"/>
      <c r="AS129" s="905"/>
      <c r="AT129" s="906"/>
      <c r="AU129" s="67"/>
      <c r="AV129" s="67"/>
      <c r="AW129" s="67"/>
      <c r="AX129" s="907" t="s">
        <v>87</v>
      </c>
      <c r="AY129" s="807"/>
      <c r="AZ129" s="807"/>
      <c r="BA129" s="807"/>
      <c r="BB129" s="807"/>
      <c r="BC129" s="807"/>
      <c r="BD129" s="807"/>
      <c r="BE129" s="808"/>
      <c r="BF129" s="908" t="s">
        <v>33</v>
      </c>
      <c r="BG129" s="909"/>
      <c r="BH129" s="909"/>
      <c r="BI129" s="909"/>
      <c r="BJ129" s="909"/>
      <c r="BK129" s="909"/>
      <c r="BL129" s="910"/>
      <c r="BM129" s="908">
        <v>17.68</v>
      </c>
      <c r="BN129" s="909"/>
      <c r="BO129" s="909"/>
      <c r="BP129" s="909"/>
      <c r="BQ129" s="909"/>
      <c r="BR129" s="909"/>
      <c r="BS129" s="910"/>
      <c r="BT129" s="908">
        <v>30</v>
      </c>
      <c r="BU129" s="909"/>
      <c r="BV129" s="909"/>
      <c r="BW129" s="909"/>
      <c r="BX129" s="909"/>
      <c r="BY129" s="909"/>
      <c r="BZ129" s="911"/>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97" t="s">
        <v>95</v>
      </c>
      <c r="B130" s="770"/>
      <c r="C130" s="770"/>
      <c r="D130" s="770"/>
      <c r="E130" s="770"/>
      <c r="F130" s="770"/>
      <c r="G130" s="770"/>
      <c r="H130" s="770"/>
      <c r="I130" s="770"/>
      <c r="J130" s="770"/>
      <c r="K130" s="770"/>
      <c r="L130" s="770"/>
      <c r="M130" s="770"/>
      <c r="N130" s="770"/>
      <c r="O130" s="770"/>
      <c r="P130" s="770"/>
      <c r="Q130" s="770"/>
      <c r="R130" s="770"/>
      <c r="S130" s="770"/>
      <c r="T130" s="770"/>
      <c r="U130" s="770"/>
      <c r="V130" s="770"/>
      <c r="W130" s="901" t="s">
        <v>54</v>
      </c>
      <c r="X130" s="902"/>
      <c r="Y130" s="902"/>
      <c r="Z130" s="903"/>
      <c r="AA130" s="799">
        <v>2415812</v>
      </c>
      <c r="AB130" s="800"/>
      <c r="AC130" s="800"/>
      <c r="AD130" s="800"/>
      <c r="AE130" s="801"/>
      <c r="AF130" s="802">
        <v>2369762</v>
      </c>
      <c r="AG130" s="800"/>
      <c r="AH130" s="800"/>
      <c r="AI130" s="800"/>
      <c r="AJ130" s="801"/>
      <c r="AK130" s="802">
        <v>2363872</v>
      </c>
      <c r="AL130" s="800"/>
      <c r="AM130" s="800"/>
      <c r="AN130" s="800"/>
      <c r="AO130" s="801"/>
      <c r="AP130" s="904"/>
      <c r="AQ130" s="905"/>
      <c r="AR130" s="905"/>
      <c r="AS130" s="905"/>
      <c r="AT130" s="906"/>
      <c r="AU130" s="67"/>
      <c r="AV130" s="67"/>
      <c r="AW130" s="67"/>
      <c r="AX130" s="907" t="s">
        <v>420</v>
      </c>
      <c r="AY130" s="807"/>
      <c r="AZ130" s="807"/>
      <c r="BA130" s="807"/>
      <c r="BB130" s="807"/>
      <c r="BC130" s="807"/>
      <c r="BD130" s="807"/>
      <c r="BE130" s="808"/>
      <c r="BF130" s="918">
        <v>4.5</v>
      </c>
      <c r="BG130" s="919"/>
      <c r="BH130" s="919"/>
      <c r="BI130" s="919"/>
      <c r="BJ130" s="919"/>
      <c r="BK130" s="919"/>
      <c r="BL130" s="920"/>
      <c r="BM130" s="918">
        <v>25</v>
      </c>
      <c r="BN130" s="919"/>
      <c r="BO130" s="919"/>
      <c r="BP130" s="919"/>
      <c r="BQ130" s="919"/>
      <c r="BR130" s="919"/>
      <c r="BS130" s="920"/>
      <c r="BT130" s="918">
        <v>35</v>
      </c>
      <c r="BU130" s="919"/>
      <c r="BV130" s="919"/>
      <c r="BW130" s="919"/>
      <c r="BX130" s="919"/>
      <c r="BY130" s="919"/>
      <c r="BZ130" s="92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2"/>
      <c r="B131" s="923"/>
      <c r="C131" s="923"/>
      <c r="D131" s="923"/>
      <c r="E131" s="923"/>
      <c r="F131" s="923"/>
      <c r="G131" s="923"/>
      <c r="H131" s="923"/>
      <c r="I131" s="923"/>
      <c r="J131" s="923"/>
      <c r="K131" s="923"/>
      <c r="L131" s="923"/>
      <c r="M131" s="923"/>
      <c r="N131" s="923"/>
      <c r="O131" s="923"/>
      <c r="P131" s="923"/>
      <c r="Q131" s="923"/>
      <c r="R131" s="923"/>
      <c r="S131" s="923"/>
      <c r="T131" s="923"/>
      <c r="U131" s="923"/>
      <c r="V131" s="923"/>
      <c r="W131" s="924" t="s">
        <v>506</v>
      </c>
      <c r="X131" s="925"/>
      <c r="Y131" s="925"/>
      <c r="Z131" s="926"/>
      <c r="AA131" s="838">
        <v>13516742</v>
      </c>
      <c r="AB131" s="839"/>
      <c r="AC131" s="839"/>
      <c r="AD131" s="839"/>
      <c r="AE131" s="840"/>
      <c r="AF131" s="841">
        <v>13774099</v>
      </c>
      <c r="AG131" s="839"/>
      <c r="AH131" s="839"/>
      <c r="AI131" s="839"/>
      <c r="AJ131" s="840"/>
      <c r="AK131" s="841">
        <v>14114551</v>
      </c>
      <c r="AL131" s="839"/>
      <c r="AM131" s="839"/>
      <c r="AN131" s="839"/>
      <c r="AO131" s="840"/>
      <c r="AP131" s="927"/>
      <c r="AQ131" s="928"/>
      <c r="AR131" s="928"/>
      <c r="AS131" s="928"/>
      <c r="AT131" s="929"/>
      <c r="AU131" s="67"/>
      <c r="AV131" s="67"/>
      <c r="AW131" s="67"/>
      <c r="AX131" s="930" t="s">
        <v>507</v>
      </c>
      <c r="AY131" s="654"/>
      <c r="AZ131" s="654"/>
      <c r="BA131" s="654"/>
      <c r="BB131" s="654"/>
      <c r="BC131" s="654"/>
      <c r="BD131" s="654"/>
      <c r="BE131" s="896"/>
      <c r="BF131" s="931" t="s">
        <v>33</v>
      </c>
      <c r="BG131" s="932"/>
      <c r="BH131" s="932"/>
      <c r="BI131" s="932"/>
      <c r="BJ131" s="932"/>
      <c r="BK131" s="932"/>
      <c r="BL131" s="933"/>
      <c r="BM131" s="931">
        <v>350</v>
      </c>
      <c r="BN131" s="932"/>
      <c r="BO131" s="932"/>
      <c r="BP131" s="932"/>
      <c r="BQ131" s="932"/>
      <c r="BR131" s="932"/>
      <c r="BS131" s="933"/>
      <c r="BT131" s="934"/>
      <c r="BU131" s="935"/>
      <c r="BV131" s="935"/>
      <c r="BW131" s="935"/>
      <c r="BX131" s="935"/>
      <c r="BY131" s="935"/>
      <c r="BZ131" s="93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69" t="s">
        <v>509</v>
      </c>
      <c r="B132" s="970"/>
      <c r="C132" s="970"/>
      <c r="D132" s="970"/>
      <c r="E132" s="970"/>
      <c r="F132" s="970"/>
      <c r="G132" s="970"/>
      <c r="H132" s="970"/>
      <c r="I132" s="970"/>
      <c r="J132" s="970"/>
      <c r="K132" s="970"/>
      <c r="L132" s="970"/>
      <c r="M132" s="970"/>
      <c r="N132" s="970"/>
      <c r="O132" s="970"/>
      <c r="P132" s="970"/>
      <c r="Q132" s="970"/>
      <c r="R132" s="970"/>
      <c r="S132" s="970"/>
      <c r="T132" s="970"/>
      <c r="U132" s="970"/>
      <c r="V132" s="948" t="s">
        <v>508</v>
      </c>
      <c r="W132" s="948"/>
      <c r="X132" s="948"/>
      <c r="Y132" s="948"/>
      <c r="Z132" s="949"/>
      <c r="AA132" s="950">
        <v>6.139889331</v>
      </c>
      <c r="AB132" s="951"/>
      <c r="AC132" s="951"/>
      <c r="AD132" s="951"/>
      <c r="AE132" s="952"/>
      <c r="AF132" s="953">
        <v>3.8515767890000001</v>
      </c>
      <c r="AG132" s="951"/>
      <c r="AH132" s="951"/>
      <c r="AI132" s="951"/>
      <c r="AJ132" s="952"/>
      <c r="AK132" s="953">
        <v>3.564675915</v>
      </c>
      <c r="AL132" s="951"/>
      <c r="AM132" s="951"/>
      <c r="AN132" s="951"/>
      <c r="AO132" s="952"/>
      <c r="AP132" s="835"/>
      <c r="AQ132" s="836"/>
      <c r="AR132" s="836"/>
      <c r="AS132" s="836"/>
      <c r="AT132" s="954"/>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71"/>
      <c r="B133" s="972"/>
      <c r="C133" s="972"/>
      <c r="D133" s="972"/>
      <c r="E133" s="972"/>
      <c r="F133" s="972"/>
      <c r="G133" s="972"/>
      <c r="H133" s="972"/>
      <c r="I133" s="972"/>
      <c r="J133" s="972"/>
      <c r="K133" s="972"/>
      <c r="L133" s="972"/>
      <c r="M133" s="972"/>
      <c r="N133" s="972"/>
      <c r="O133" s="972"/>
      <c r="P133" s="972"/>
      <c r="Q133" s="972"/>
      <c r="R133" s="972"/>
      <c r="S133" s="972"/>
      <c r="T133" s="972"/>
      <c r="U133" s="972"/>
      <c r="V133" s="955" t="s">
        <v>370</v>
      </c>
      <c r="W133" s="955"/>
      <c r="X133" s="955"/>
      <c r="Y133" s="955"/>
      <c r="Z133" s="956"/>
      <c r="AA133" s="957">
        <v>6.1</v>
      </c>
      <c r="AB133" s="958"/>
      <c r="AC133" s="958"/>
      <c r="AD133" s="958"/>
      <c r="AE133" s="959"/>
      <c r="AF133" s="957">
        <v>5.0999999999999996</v>
      </c>
      <c r="AG133" s="958"/>
      <c r="AH133" s="958"/>
      <c r="AI133" s="958"/>
      <c r="AJ133" s="959"/>
      <c r="AK133" s="957">
        <v>4.5</v>
      </c>
      <c r="AL133" s="958"/>
      <c r="AM133" s="958"/>
      <c r="AN133" s="958"/>
      <c r="AO133" s="959"/>
      <c r="AP133" s="892"/>
      <c r="AQ133" s="893"/>
      <c r="AR133" s="893"/>
      <c r="AS133" s="893"/>
      <c r="AT133" s="96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xv3VPyUuOzHI49QAsetV0rYZ75efMMyqkyqhcxVVF2N/db8jCWAdLSVRmHW4whsXAnGPspi3sH57VD8AbabDzQ==" saltValue="ewCXncuaEAz+UAoekM6bR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510</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BAV105nwOFEjJSo6UCK4RC1LJbEvdVEriWbOnyb12KvlhywYHetLbLObZZVzW1SjgWUBE0TMzrwpsVjhNcxwvg==" saltValue="eNpYv2A23PQGsVi4YfzQ/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MiHrIeJAVb6iwwX2voljt8myMJSTWSBBLOcISfnuiu+KlewMunHXvLLP/jQBrCVkur+8jd7kEkd+2sggB3eoGQ==" saltValue="mcfGVdy9XfyNX0vU0IHS7Q==" spinCount="100000" sheet="1" objects="1" scenarios="1"/>
  <phoneticPr fontId="5"/>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511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512</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2" t="s">
        <v>513</v>
      </c>
      <c r="AP7" s="126"/>
      <c r="AQ7" s="137" t="s">
        <v>363</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03"/>
      <c r="AP8" s="127" t="s">
        <v>134</v>
      </c>
      <c r="AQ8" s="138" t="s">
        <v>361</v>
      </c>
      <c r="AR8" s="152" t="s">
        <v>202</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93" t="s">
        <v>186</v>
      </c>
      <c r="AL9" s="994"/>
      <c r="AM9" s="994"/>
      <c r="AN9" s="995"/>
      <c r="AO9" s="116">
        <v>3696581</v>
      </c>
      <c r="AP9" s="116">
        <v>60057</v>
      </c>
      <c r="AQ9" s="139">
        <v>80646</v>
      </c>
      <c r="AR9" s="153">
        <v>-25.5</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93" t="s">
        <v>349</v>
      </c>
      <c r="AL10" s="994"/>
      <c r="AM10" s="994"/>
      <c r="AN10" s="995"/>
      <c r="AO10" s="117">
        <v>691048</v>
      </c>
      <c r="AP10" s="117">
        <v>11227</v>
      </c>
      <c r="AQ10" s="140">
        <v>6637</v>
      </c>
      <c r="AR10" s="154">
        <v>69.2</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93" t="s">
        <v>514</v>
      </c>
      <c r="AL11" s="994"/>
      <c r="AM11" s="994"/>
      <c r="AN11" s="995"/>
      <c r="AO11" s="117">
        <v>268911</v>
      </c>
      <c r="AP11" s="117">
        <v>4369</v>
      </c>
      <c r="AQ11" s="140">
        <v>1119</v>
      </c>
      <c r="AR11" s="154">
        <v>290.39999999999998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93" t="s">
        <v>252</v>
      </c>
      <c r="AL12" s="994"/>
      <c r="AM12" s="994"/>
      <c r="AN12" s="995"/>
      <c r="AO12" s="117" t="s">
        <v>33</v>
      </c>
      <c r="AP12" s="117" t="s">
        <v>33</v>
      </c>
      <c r="AQ12" s="140">
        <v>8</v>
      </c>
      <c r="AR12" s="154" t="s">
        <v>33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93" t="s">
        <v>515</v>
      </c>
      <c r="AL13" s="994"/>
      <c r="AM13" s="994"/>
      <c r="AN13" s="995"/>
      <c r="AO13" s="117">
        <v>168422</v>
      </c>
      <c r="AP13" s="117">
        <v>2736</v>
      </c>
      <c r="AQ13" s="140">
        <v>2502</v>
      </c>
      <c r="AR13" s="154">
        <v>9.4</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93" t="s">
        <v>464</v>
      </c>
      <c r="AL14" s="994"/>
      <c r="AM14" s="994"/>
      <c r="AN14" s="995"/>
      <c r="AO14" s="117">
        <v>214705</v>
      </c>
      <c r="AP14" s="117">
        <v>3488</v>
      </c>
      <c r="AQ14" s="140">
        <v>1863</v>
      </c>
      <c r="AR14" s="154">
        <v>87.2</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87" t="s">
        <v>516</v>
      </c>
      <c r="AL15" s="988"/>
      <c r="AM15" s="988"/>
      <c r="AN15" s="989"/>
      <c r="AO15" s="117">
        <v>-316947</v>
      </c>
      <c r="AP15" s="117">
        <v>-5149</v>
      </c>
      <c r="AQ15" s="140">
        <v>-4800</v>
      </c>
      <c r="AR15" s="154">
        <v>7.3</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87" t="s">
        <v>94</v>
      </c>
      <c r="AL16" s="988"/>
      <c r="AM16" s="988"/>
      <c r="AN16" s="989"/>
      <c r="AO16" s="117">
        <v>4722720</v>
      </c>
      <c r="AP16" s="117">
        <v>76729</v>
      </c>
      <c r="AQ16" s="140">
        <v>87975</v>
      </c>
      <c r="AR16" s="154">
        <v>-12.8</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313</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470</v>
      </c>
      <c r="AP20" s="128" t="s">
        <v>376</v>
      </c>
      <c r="AQ20" s="141" t="s">
        <v>390</v>
      </c>
      <c r="AR20" s="155"/>
    </row>
    <row r="21" spans="1:46" s="81" customFormat="1" ht="13" x14ac:dyDescent="0.2">
      <c r="A21" s="83"/>
      <c r="AK21" s="990" t="s">
        <v>517</v>
      </c>
      <c r="AL21" s="991"/>
      <c r="AM21" s="991"/>
      <c r="AN21" s="992"/>
      <c r="AO21" s="119">
        <v>6.66</v>
      </c>
      <c r="AP21" s="129">
        <v>7.71</v>
      </c>
      <c r="AQ21" s="142">
        <v>-1.05</v>
      </c>
      <c r="AS21" s="161"/>
      <c r="AT21" s="83"/>
    </row>
    <row r="22" spans="1:46" s="81" customFormat="1" ht="13" x14ac:dyDescent="0.2">
      <c r="A22" s="83"/>
      <c r="AK22" s="990" t="s">
        <v>322</v>
      </c>
      <c r="AL22" s="991"/>
      <c r="AM22" s="991"/>
      <c r="AN22" s="992"/>
      <c r="AO22" s="120">
        <v>99.3</v>
      </c>
      <c r="AP22" s="130">
        <v>98.3</v>
      </c>
      <c r="AQ22" s="143">
        <v>1</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12" t="s">
        <v>519</v>
      </c>
      <c r="B26" s="1012"/>
      <c r="C26" s="1012"/>
      <c r="D26" s="1012"/>
      <c r="E26" s="1012"/>
      <c r="F26" s="1012"/>
      <c r="G26" s="1012"/>
      <c r="H26" s="1012"/>
      <c r="I26" s="1012"/>
      <c r="J26" s="1012"/>
      <c r="K26" s="1012"/>
      <c r="L26" s="1012"/>
      <c r="M26" s="1012"/>
      <c r="N26" s="1012"/>
      <c r="O26" s="1012"/>
      <c r="P26" s="1012"/>
      <c r="Q26" s="1012"/>
      <c r="R26" s="1012"/>
      <c r="S26" s="1012"/>
      <c r="T26" s="1012"/>
      <c r="U26" s="1012"/>
      <c r="V26" s="1012"/>
      <c r="W26" s="1012"/>
      <c r="X26" s="1012"/>
      <c r="Y26" s="1012"/>
      <c r="Z26" s="1012"/>
      <c r="AA26" s="1012"/>
      <c r="AB26" s="1012"/>
      <c r="AC26" s="1012"/>
      <c r="AD26" s="1012"/>
      <c r="AE26" s="1012"/>
      <c r="AF26" s="1012"/>
      <c r="AG26" s="1012"/>
      <c r="AH26" s="1012"/>
      <c r="AI26" s="1012"/>
      <c r="AJ26" s="1012"/>
      <c r="AK26" s="1012"/>
      <c r="AL26" s="1012"/>
      <c r="AM26" s="1012"/>
      <c r="AN26" s="1012"/>
      <c r="AO26" s="1012"/>
      <c r="AP26" s="1012"/>
      <c r="AQ26" s="1012"/>
      <c r="AR26" s="1012"/>
      <c r="AS26" s="1012"/>
    </row>
    <row r="27" spans="1:46" ht="13" x14ac:dyDescent="0.2">
      <c r="A27" s="85"/>
      <c r="AO27" s="90"/>
      <c r="AP27" s="90"/>
      <c r="AQ27" s="90"/>
      <c r="AR27" s="90"/>
      <c r="AS27" s="90"/>
      <c r="AT27" s="90"/>
    </row>
    <row r="28" spans="1:46" ht="16.5" x14ac:dyDescent="0.2">
      <c r="A28" s="82" t="s">
        <v>490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520</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2" t="s">
        <v>513</v>
      </c>
      <c r="AP30" s="126"/>
      <c r="AQ30" s="137" t="s">
        <v>363</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03"/>
      <c r="AP31" s="127" t="s">
        <v>134</v>
      </c>
      <c r="AQ31" s="138" t="s">
        <v>361</v>
      </c>
      <c r="AR31" s="152" t="s">
        <v>202</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06" t="s">
        <v>50</v>
      </c>
      <c r="AL32" s="1007"/>
      <c r="AM32" s="1007"/>
      <c r="AN32" s="1008"/>
      <c r="AO32" s="117">
        <v>2233637</v>
      </c>
      <c r="AP32" s="117">
        <v>36289</v>
      </c>
      <c r="AQ32" s="144">
        <v>41451</v>
      </c>
      <c r="AR32" s="154">
        <v>-12.5</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06" t="s">
        <v>187</v>
      </c>
      <c r="AL33" s="1007"/>
      <c r="AM33" s="1007"/>
      <c r="AN33" s="1008"/>
      <c r="AO33" s="117" t="s">
        <v>33</v>
      </c>
      <c r="AP33" s="117" t="s">
        <v>33</v>
      </c>
      <c r="AQ33" s="144" t="s">
        <v>33</v>
      </c>
      <c r="AR33" s="154" t="s">
        <v>33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06" t="s">
        <v>521</v>
      </c>
      <c r="AL34" s="1007"/>
      <c r="AM34" s="1007"/>
      <c r="AN34" s="1008"/>
      <c r="AO34" s="117" t="s">
        <v>33</v>
      </c>
      <c r="AP34" s="117" t="s">
        <v>33</v>
      </c>
      <c r="AQ34" s="144">
        <v>35</v>
      </c>
      <c r="AR34" s="154" t="s">
        <v>33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06" t="s">
        <v>522</v>
      </c>
      <c r="AL35" s="1007"/>
      <c r="AM35" s="1007"/>
      <c r="AN35" s="1008"/>
      <c r="AO35" s="117">
        <v>360034</v>
      </c>
      <c r="AP35" s="117">
        <v>5849</v>
      </c>
      <c r="AQ35" s="144">
        <v>11775</v>
      </c>
      <c r="AR35" s="154">
        <v>-50.3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06" t="s">
        <v>279</v>
      </c>
      <c r="AL36" s="1007"/>
      <c r="AM36" s="1007"/>
      <c r="AN36" s="1008"/>
      <c r="AO36" s="117">
        <v>531971</v>
      </c>
      <c r="AP36" s="117">
        <v>8643</v>
      </c>
      <c r="AQ36" s="144">
        <v>2188</v>
      </c>
      <c r="AR36" s="154">
        <v>295</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06" t="s">
        <v>479</v>
      </c>
      <c r="AL37" s="1007"/>
      <c r="AM37" s="1007"/>
      <c r="AN37" s="1008"/>
      <c r="AO37" s="117" t="s">
        <v>33</v>
      </c>
      <c r="AP37" s="117" t="s">
        <v>33</v>
      </c>
      <c r="AQ37" s="144">
        <v>531</v>
      </c>
      <c r="AR37" s="154" t="s">
        <v>33</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9" t="s">
        <v>315</v>
      </c>
      <c r="AL38" s="1010"/>
      <c r="AM38" s="1010"/>
      <c r="AN38" s="1011"/>
      <c r="AO38" s="121">
        <v>325</v>
      </c>
      <c r="AP38" s="121">
        <v>5</v>
      </c>
      <c r="AQ38" s="145">
        <v>1</v>
      </c>
      <c r="AR38" s="143">
        <v>400</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9" t="s">
        <v>264</v>
      </c>
      <c r="AL39" s="1010"/>
      <c r="AM39" s="1010"/>
      <c r="AN39" s="1011"/>
      <c r="AO39" s="117">
        <v>-258957</v>
      </c>
      <c r="AP39" s="117">
        <v>-4207</v>
      </c>
      <c r="AQ39" s="144">
        <v>-5414</v>
      </c>
      <c r="AR39" s="154">
        <v>-22.3</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06" t="s">
        <v>523</v>
      </c>
      <c r="AL40" s="1007"/>
      <c r="AM40" s="1007"/>
      <c r="AN40" s="1008"/>
      <c r="AO40" s="117">
        <v>-2363872</v>
      </c>
      <c r="AP40" s="117">
        <v>-38405</v>
      </c>
      <c r="AQ40" s="144">
        <v>-35360</v>
      </c>
      <c r="AR40" s="154">
        <v>8.6</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96" t="s">
        <v>129</v>
      </c>
      <c r="AL41" s="997"/>
      <c r="AM41" s="997"/>
      <c r="AN41" s="998"/>
      <c r="AO41" s="117">
        <v>503138</v>
      </c>
      <c r="AP41" s="117">
        <v>8174</v>
      </c>
      <c r="AQ41" s="144">
        <v>15207</v>
      </c>
      <c r="AR41" s="154">
        <v>-46.2</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274</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48</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04" t="s">
        <v>513</v>
      </c>
      <c r="AN49" s="999" t="s">
        <v>153</v>
      </c>
      <c r="AO49" s="1000"/>
      <c r="AP49" s="1000"/>
      <c r="AQ49" s="1000"/>
      <c r="AR49" s="1001"/>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05"/>
      <c r="AN50" s="113" t="s">
        <v>524</v>
      </c>
      <c r="AO50" s="123" t="s">
        <v>525</v>
      </c>
      <c r="AP50" s="134" t="s">
        <v>145</v>
      </c>
      <c r="AQ50" s="147" t="s">
        <v>503</v>
      </c>
      <c r="AR50" s="157" t="s">
        <v>437</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526</v>
      </c>
      <c r="AL51" s="102"/>
      <c r="AM51" s="107">
        <v>3934924</v>
      </c>
      <c r="AN51" s="114">
        <v>61144</v>
      </c>
      <c r="AO51" s="124">
        <v>19.8</v>
      </c>
      <c r="AP51" s="135">
        <v>63812</v>
      </c>
      <c r="AQ51" s="148">
        <v>2.2999999999999998</v>
      </c>
      <c r="AR51" s="158">
        <v>17.5</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527</v>
      </c>
      <c r="AM52" s="108">
        <v>2444992</v>
      </c>
      <c r="AN52" s="115">
        <v>37992</v>
      </c>
      <c r="AO52" s="125">
        <v>31.4</v>
      </c>
      <c r="AP52" s="136">
        <v>33848</v>
      </c>
      <c r="AQ52" s="149">
        <v>-4.2</v>
      </c>
      <c r="AR52" s="159">
        <v>35.6</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301</v>
      </c>
      <c r="AL53" s="102"/>
      <c r="AM53" s="107">
        <v>3929842</v>
      </c>
      <c r="AN53" s="114">
        <v>61825</v>
      </c>
      <c r="AO53" s="124">
        <v>1.1000000000000001</v>
      </c>
      <c r="AP53" s="135">
        <v>54225</v>
      </c>
      <c r="AQ53" s="148">
        <v>-15</v>
      </c>
      <c r="AR53" s="158">
        <v>16.100000000000001</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527</v>
      </c>
      <c r="AM54" s="108">
        <v>2471076</v>
      </c>
      <c r="AN54" s="115">
        <v>38875</v>
      </c>
      <c r="AO54" s="125">
        <v>2.2999999999999998</v>
      </c>
      <c r="AP54" s="136">
        <v>27337</v>
      </c>
      <c r="AQ54" s="149">
        <v>-19.2</v>
      </c>
      <c r="AR54" s="159">
        <v>21.5</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292</v>
      </c>
      <c r="AL55" s="102"/>
      <c r="AM55" s="107">
        <v>3585189</v>
      </c>
      <c r="AN55" s="114">
        <v>57013</v>
      </c>
      <c r="AO55" s="124">
        <v>-7.8</v>
      </c>
      <c r="AP55" s="135">
        <v>54016</v>
      </c>
      <c r="AQ55" s="148">
        <v>-0.4</v>
      </c>
      <c r="AR55" s="158">
        <v>-7.4</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527</v>
      </c>
      <c r="AM56" s="108">
        <v>1582065</v>
      </c>
      <c r="AN56" s="115">
        <v>25158</v>
      </c>
      <c r="AO56" s="125">
        <v>-35.299999999999997</v>
      </c>
      <c r="AP56" s="136">
        <v>28078</v>
      </c>
      <c r="AQ56" s="149">
        <v>2.7</v>
      </c>
      <c r="AR56" s="159">
        <v>-38</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53</v>
      </c>
      <c r="AL57" s="102"/>
      <c r="AM57" s="107">
        <v>4508778</v>
      </c>
      <c r="AN57" s="114">
        <v>72417</v>
      </c>
      <c r="AO57" s="124">
        <v>27</v>
      </c>
      <c r="AP57" s="135">
        <v>52786</v>
      </c>
      <c r="AQ57" s="148">
        <v>-2.2999999999999998</v>
      </c>
      <c r="AR57" s="158">
        <v>29.3</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527</v>
      </c>
      <c r="AM58" s="108">
        <v>1517202</v>
      </c>
      <c r="AN58" s="115">
        <v>24368</v>
      </c>
      <c r="AO58" s="125">
        <v>-3.1</v>
      </c>
      <c r="AP58" s="136">
        <v>28742</v>
      </c>
      <c r="AQ58" s="149">
        <v>2.4</v>
      </c>
      <c r="AR58" s="159">
        <v>-5.5</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528</v>
      </c>
      <c r="AL59" s="102"/>
      <c r="AM59" s="107">
        <v>5661379</v>
      </c>
      <c r="AN59" s="114">
        <v>91979</v>
      </c>
      <c r="AO59" s="124">
        <v>27</v>
      </c>
      <c r="AP59" s="135">
        <v>58465</v>
      </c>
      <c r="AQ59" s="148">
        <v>10.8</v>
      </c>
      <c r="AR59" s="158">
        <v>16.2</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527</v>
      </c>
      <c r="AM60" s="108">
        <v>1632919</v>
      </c>
      <c r="AN60" s="115">
        <v>26530</v>
      </c>
      <c r="AO60" s="125">
        <v>8.9</v>
      </c>
      <c r="AP60" s="136">
        <v>34452</v>
      </c>
      <c r="AQ60" s="149">
        <v>19.899999999999999</v>
      </c>
      <c r="AR60" s="159">
        <v>-11</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529</v>
      </c>
      <c r="AL61" s="105"/>
      <c r="AM61" s="107">
        <v>4324022</v>
      </c>
      <c r="AN61" s="114">
        <v>68876</v>
      </c>
      <c r="AO61" s="124">
        <v>13.4</v>
      </c>
      <c r="AP61" s="135">
        <v>56661</v>
      </c>
      <c r="AQ61" s="150">
        <v>-0.9</v>
      </c>
      <c r="AR61" s="158">
        <v>14.3</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527</v>
      </c>
      <c r="AM62" s="108">
        <v>1929651</v>
      </c>
      <c r="AN62" s="115">
        <v>30585</v>
      </c>
      <c r="AO62" s="125">
        <v>0.8</v>
      </c>
      <c r="AP62" s="136">
        <v>30491</v>
      </c>
      <c r="AQ62" s="149">
        <v>0.3</v>
      </c>
      <c r="AR62" s="159">
        <v>0.5</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dg8zBcGb80OXZ4EJvsF48fyzgAPbQ5EFqj67HIdXVSQsZ/TFLEHswDc5vykmA+Vpk2qaOTl9qzEjE4oo3gl/cw==" saltValue="F8kVLTjIf/S2q3YX/z84o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510</v>
      </c>
    </row>
    <row r="121" spans="125:125" ht="13.5" hidden="1" customHeight="1" x14ac:dyDescent="0.2">
      <c r="DU121" s="78"/>
    </row>
  </sheetData>
  <sheetProtection algorithmName="SHA-512" hashValue="4c3/oP88Rh16sfnWdIwMY0TxqH1/rCc6iCqu7qMTvkm/MFkddcx8So3HYKmgdWF0y24o4f7825E/Zv88Plw5xA==" saltValue="/PzkIiW9XJSYfByAnFuBu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510</v>
      </c>
    </row>
  </sheetData>
  <sheetProtection algorithmName="SHA-512" hashValue="v3aHI2UUnGHbSHkhQtHbwcM+uqW6T0atfLj2xxvlLSfDj17oMBedhPJsruVktT5qAowzN7mwvca2RtRPm5ZQhA==" saltValue="cgEnSHkX4FYQaSnGJ13TU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1</v>
      </c>
    </row>
    <row r="46" spans="2:10" ht="29.25" customHeight="1" x14ac:dyDescent="0.25">
      <c r="B46" s="166" t="s">
        <v>3</v>
      </c>
      <c r="C46" s="170"/>
      <c r="D46" s="170"/>
      <c r="E46" s="171" t="s">
        <v>5</v>
      </c>
      <c r="F46" s="172" t="s">
        <v>208</v>
      </c>
      <c r="G46" s="176" t="s">
        <v>530</v>
      </c>
      <c r="H46" s="176" t="s">
        <v>130</v>
      </c>
      <c r="I46" s="176" t="s">
        <v>317</v>
      </c>
      <c r="J46" s="181" t="s">
        <v>56</v>
      </c>
    </row>
    <row r="47" spans="2:10" ht="57.75" customHeight="1" x14ac:dyDescent="0.2">
      <c r="B47" s="167"/>
      <c r="C47" s="1013" t="s">
        <v>6</v>
      </c>
      <c r="D47" s="1013"/>
      <c r="E47" s="1014"/>
      <c r="F47" s="173">
        <v>17.5</v>
      </c>
      <c r="G47" s="177">
        <v>20.76</v>
      </c>
      <c r="H47" s="177">
        <v>27.98</v>
      </c>
      <c r="I47" s="177">
        <v>27.66</v>
      </c>
      <c r="J47" s="182">
        <v>32.57</v>
      </c>
    </row>
    <row r="48" spans="2:10" ht="57.75" customHeight="1" x14ac:dyDescent="0.2">
      <c r="B48" s="168"/>
      <c r="C48" s="1015" t="s">
        <v>8</v>
      </c>
      <c r="D48" s="1015"/>
      <c r="E48" s="1016"/>
      <c r="F48" s="174">
        <v>1.37</v>
      </c>
      <c r="G48" s="178">
        <v>8.44</v>
      </c>
      <c r="H48" s="178">
        <v>5.64</v>
      </c>
      <c r="I48" s="178">
        <v>9.89</v>
      </c>
      <c r="J48" s="183">
        <v>6.23</v>
      </c>
    </row>
    <row r="49" spans="2:10" ht="57.75" customHeight="1" x14ac:dyDescent="0.2">
      <c r="B49" s="169"/>
      <c r="C49" s="1017" t="s">
        <v>9</v>
      </c>
      <c r="D49" s="1017"/>
      <c r="E49" s="1018"/>
      <c r="F49" s="175" t="s">
        <v>531</v>
      </c>
      <c r="G49" s="179">
        <v>10.36</v>
      </c>
      <c r="H49" s="179" t="s">
        <v>518</v>
      </c>
      <c r="I49" s="179">
        <v>0.04</v>
      </c>
      <c r="J49" s="184" t="s">
        <v>272</v>
      </c>
    </row>
    <row r="50" spans="2:10" ht="13" x14ac:dyDescent="0.2"/>
  </sheetData>
  <sheetProtection algorithmName="SHA-512" hashValue="NuucqD5y/vmIo/P8zvwvW7ti1Kjr+DERcM6RoxlD/nkugUJ2Ltm/k/14tuxI5Ma9p9C3BuGIvHbKfkb4Sh8brg==" saltValue="PZNAJgFL+u1UHXU+gJHfOA=="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1</v>
      </c>
      <c r="K32" s="185"/>
      <c r="L32" s="185"/>
      <c r="M32" s="185"/>
      <c r="N32" s="185"/>
      <c r="O32" s="185"/>
      <c r="P32" s="185"/>
    </row>
    <row r="33" spans="1:16" ht="39" customHeight="1" x14ac:dyDescent="0.25">
      <c r="A33" s="185"/>
      <c r="B33" s="186" t="s">
        <v>14</v>
      </c>
      <c r="C33" s="192"/>
      <c r="D33" s="192"/>
      <c r="E33" s="194" t="s">
        <v>5</v>
      </c>
      <c r="F33" s="195" t="s">
        <v>208</v>
      </c>
      <c r="G33" s="199" t="s">
        <v>530</v>
      </c>
      <c r="H33" s="199" t="s">
        <v>130</v>
      </c>
      <c r="I33" s="199" t="s">
        <v>317</v>
      </c>
      <c r="J33" s="203" t="s">
        <v>56</v>
      </c>
      <c r="K33" s="185"/>
      <c r="L33" s="185"/>
      <c r="M33" s="185"/>
      <c r="N33" s="185"/>
      <c r="O33" s="185"/>
      <c r="P33" s="185"/>
    </row>
    <row r="34" spans="1:16" ht="39" customHeight="1" x14ac:dyDescent="0.2">
      <c r="A34" s="185"/>
      <c r="B34" s="187"/>
      <c r="C34" s="1019" t="s">
        <v>471</v>
      </c>
      <c r="D34" s="1019"/>
      <c r="E34" s="1020"/>
      <c r="F34" s="196">
        <v>13.06</v>
      </c>
      <c r="G34" s="200">
        <v>10.93</v>
      </c>
      <c r="H34" s="200">
        <v>11.08</v>
      </c>
      <c r="I34" s="200">
        <v>9.3800000000000008</v>
      </c>
      <c r="J34" s="204">
        <v>8.17</v>
      </c>
      <c r="K34" s="185"/>
      <c r="L34" s="185"/>
      <c r="M34" s="185"/>
      <c r="N34" s="185"/>
      <c r="O34" s="185"/>
      <c r="P34" s="185"/>
    </row>
    <row r="35" spans="1:16" ht="39" customHeight="1" x14ac:dyDescent="0.2">
      <c r="A35" s="185"/>
      <c r="B35" s="188"/>
      <c r="C35" s="1021" t="s">
        <v>460</v>
      </c>
      <c r="D35" s="1021"/>
      <c r="E35" s="1022"/>
      <c r="F35" s="197">
        <v>1.35</v>
      </c>
      <c r="G35" s="201">
        <v>8.42</v>
      </c>
      <c r="H35" s="201">
        <v>5.59</v>
      </c>
      <c r="I35" s="201">
        <v>9.89</v>
      </c>
      <c r="J35" s="205">
        <v>6.23</v>
      </c>
      <c r="K35" s="185"/>
      <c r="L35" s="185"/>
      <c r="M35" s="185"/>
      <c r="N35" s="185"/>
      <c r="O35" s="185"/>
      <c r="P35" s="185"/>
    </row>
    <row r="36" spans="1:16" ht="39" customHeight="1" x14ac:dyDescent="0.2">
      <c r="A36" s="185"/>
      <c r="B36" s="188"/>
      <c r="C36" s="1021" t="s">
        <v>346</v>
      </c>
      <c r="D36" s="1021"/>
      <c r="E36" s="1022"/>
      <c r="F36" s="197">
        <v>2.56</v>
      </c>
      <c r="G36" s="201">
        <v>2.84</v>
      </c>
      <c r="H36" s="201">
        <v>2.88</v>
      </c>
      <c r="I36" s="201">
        <v>2.4700000000000002</v>
      </c>
      <c r="J36" s="205">
        <v>1.66</v>
      </c>
      <c r="K36" s="185"/>
      <c r="L36" s="185"/>
      <c r="M36" s="185"/>
      <c r="N36" s="185"/>
      <c r="O36" s="185"/>
      <c r="P36" s="185"/>
    </row>
    <row r="37" spans="1:16" ht="39" customHeight="1" x14ac:dyDescent="0.2">
      <c r="A37" s="185"/>
      <c r="B37" s="188"/>
      <c r="C37" s="1021" t="s">
        <v>123</v>
      </c>
      <c r="D37" s="1021"/>
      <c r="E37" s="1022"/>
      <c r="F37" s="197">
        <v>0.55000000000000004</v>
      </c>
      <c r="G37" s="201">
        <v>0.33</v>
      </c>
      <c r="H37" s="201">
        <v>0.22</v>
      </c>
      <c r="I37" s="201">
        <v>0.24</v>
      </c>
      <c r="J37" s="205">
        <v>0.65</v>
      </c>
      <c r="K37" s="185"/>
      <c r="L37" s="185"/>
      <c r="M37" s="185"/>
      <c r="N37" s="185"/>
      <c r="O37" s="185"/>
      <c r="P37" s="185"/>
    </row>
    <row r="38" spans="1:16" ht="39" customHeight="1" x14ac:dyDescent="0.2">
      <c r="A38" s="185"/>
      <c r="B38" s="188"/>
      <c r="C38" s="1021" t="s">
        <v>167</v>
      </c>
      <c r="D38" s="1021"/>
      <c r="E38" s="1022"/>
      <c r="F38" s="197">
        <v>0.67</v>
      </c>
      <c r="G38" s="201">
        <v>0.8</v>
      </c>
      <c r="H38" s="201">
        <v>0.63</v>
      </c>
      <c r="I38" s="201">
        <v>0.68</v>
      </c>
      <c r="J38" s="205">
        <v>0.64</v>
      </c>
      <c r="K38" s="185"/>
      <c r="L38" s="185"/>
      <c r="M38" s="185"/>
      <c r="N38" s="185"/>
      <c r="O38" s="185"/>
      <c r="P38" s="185"/>
    </row>
    <row r="39" spans="1:16" ht="39" customHeight="1" x14ac:dyDescent="0.2">
      <c r="A39" s="185"/>
      <c r="B39" s="188"/>
      <c r="C39" s="1021" t="s">
        <v>287</v>
      </c>
      <c r="D39" s="1021"/>
      <c r="E39" s="1022"/>
      <c r="F39" s="197">
        <v>0.53</v>
      </c>
      <c r="G39" s="201">
        <v>0.99</v>
      </c>
      <c r="H39" s="201">
        <v>1.1200000000000001</v>
      </c>
      <c r="I39" s="201">
        <v>0.81</v>
      </c>
      <c r="J39" s="205">
        <v>0.49</v>
      </c>
      <c r="K39" s="185"/>
      <c r="L39" s="185"/>
      <c r="M39" s="185"/>
      <c r="N39" s="185"/>
      <c r="O39" s="185"/>
      <c r="P39" s="185"/>
    </row>
    <row r="40" spans="1:16" ht="39" customHeight="1" x14ac:dyDescent="0.2">
      <c r="A40" s="185"/>
      <c r="B40" s="188"/>
      <c r="C40" s="1021" t="s">
        <v>469</v>
      </c>
      <c r="D40" s="1021"/>
      <c r="E40" s="1022"/>
      <c r="F40" s="197">
        <v>0.08</v>
      </c>
      <c r="G40" s="201">
        <v>0.09</v>
      </c>
      <c r="H40" s="201">
        <v>0.13</v>
      </c>
      <c r="I40" s="201">
        <v>0.14000000000000001</v>
      </c>
      <c r="J40" s="205">
        <v>0.16</v>
      </c>
      <c r="K40" s="185"/>
      <c r="L40" s="185"/>
      <c r="M40" s="185"/>
      <c r="N40" s="185"/>
      <c r="O40" s="185"/>
      <c r="P40" s="185"/>
    </row>
    <row r="41" spans="1:16" ht="39" customHeight="1" x14ac:dyDescent="0.2">
      <c r="A41" s="185"/>
      <c r="B41" s="188"/>
      <c r="C41" s="1021" t="s">
        <v>472</v>
      </c>
      <c r="D41" s="1021"/>
      <c r="E41" s="1022"/>
      <c r="F41" s="197">
        <v>0.01</v>
      </c>
      <c r="G41" s="201">
        <v>0.01</v>
      </c>
      <c r="H41" s="201">
        <v>0</v>
      </c>
      <c r="I41" s="201">
        <v>0.01</v>
      </c>
      <c r="J41" s="205">
        <v>0.01</v>
      </c>
      <c r="K41" s="185"/>
      <c r="L41" s="185"/>
      <c r="M41" s="185"/>
      <c r="N41" s="185"/>
      <c r="O41" s="185"/>
      <c r="P41" s="185"/>
    </row>
    <row r="42" spans="1:16" ht="39" customHeight="1" x14ac:dyDescent="0.2">
      <c r="A42" s="185"/>
      <c r="B42" s="189"/>
      <c r="C42" s="1021" t="s">
        <v>493</v>
      </c>
      <c r="D42" s="1021"/>
      <c r="E42" s="1022"/>
      <c r="F42" s="197" t="s">
        <v>33</v>
      </c>
      <c r="G42" s="201" t="s">
        <v>33</v>
      </c>
      <c r="H42" s="201" t="s">
        <v>33</v>
      </c>
      <c r="I42" s="201" t="s">
        <v>33</v>
      </c>
      <c r="J42" s="205" t="s">
        <v>33</v>
      </c>
      <c r="K42" s="185"/>
      <c r="L42" s="185"/>
      <c r="M42" s="185"/>
      <c r="N42" s="185"/>
      <c r="O42" s="185"/>
      <c r="P42" s="185"/>
    </row>
    <row r="43" spans="1:16" ht="39" customHeight="1" x14ac:dyDescent="0.2">
      <c r="A43" s="185"/>
      <c r="B43" s="190"/>
      <c r="C43" s="1023" t="s">
        <v>249</v>
      </c>
      <c r="D43" s="1023"/>
      <c r="E43" s="1024"/>
      <c r="F43" s="198">
        <v>0.02</v>
      </c>
      <c r="G43" s="202">
        <v>0.02</v>
      </c>
      <c r="H43" s="202">
        <v>0.05</v>
      </c>
      <c r="I43" s="202">
        <v>0.01</v>
      </c>
      <c r="J43" s="206">
        <v>0.01</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XriN9EAUwJwMdfOkDmlK+6WJwcJPJ2inMa2Axzvrvw0lLQCd6KvPH0NtTvY95C8RYRomPe3LMzJFBIBlIND31w==" saltValue="gPNkEGw/Avuo/1zZYJi6f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12</v>
      </c>
      <c r="P43" s="85"/>
      <c r="Q43" s="85"/>
      <c r="R43" s="85"/>
      <c r="S43" s="85"/>
      <c r="T43" s="85"/>
      <c r="U43" s="85"/>
    </row>
    <row r="44" spans="1:21" ht="30.75" customHeight="1" x14ac:dyDescent="0.25">
      <c r="A44" s="85"/>
      <c r="B44" s="207" t="s">
        <v>16</v>
      </c>
      <c r="C44" s="213"/>
      <c r="D44" s="213"/>
      <c r="E44" s="221"/>
      <c r="F44" s="221"/>
      <c r="G44" s="221"/>
      <c r="H44" s="221"/>
      <c r="I44" s="221"/>
      <c r="J44" s="224" t="s">
        <v>5</v>
      </c>
      <c r="K44" s="226" t="s">
        <v>208</v>
      </c>
      <c r="L44" s="235" t="s">
        <v>530</v>
      </c>
      <c r="M44" s="235" t="s">
        <v>130</v>
      </c>
      <c r="N44" s="235" t="s">
        <v>317</v>
      </c>
      <c r="O44" s="244" t="s">
        <v>56</v>
      </c>
      <c r="P44" s="85"/>
      <c r="Q44" s="85"/>
      <c r="R44" s="85"/>
      <c r="S44" s="85"/>
      <c r="T44" s="85"/>
      <c r="U44" s="85"/>
    </row>
    <row r="45" spans="1:21" ht="30.75" customHeight="1" x14ac:dyDescent="0.2">
      <c r="A45" s="85"/>
      <c r="B45" s="1040" t="s">
        <v>17</v>
      </c>
      <c r="C45" s="1041"/>
      <c r="D45" s="216"/>
      <c r="E45" s="1054" t="s">
        <v>22</v>
      </c>
      <c r="F45" s="1054"/>
      <c r="G45" s="1054"/>
      <c r="H45" s="1054"/>
      <c r="I45" s="1054"/>
      <c r="J45" s="1055"/>
      <c r="K45" s="227">
        <v>2470</v>
      </c>
      <c r="L45" s="236">
        <v>2393</v>
      </c>
      <c r="M45" s="236">
        <v>2464</v>
      </c>
      <c r="N45" s="236">
        <v>2272</v>
      </c>
      <c r="O45" s="245">
        <v>2234</v>
      </c>
      <c r="P45" s="85"/>
      <c r="Q45" s="85"/>
      <c r="R45" s="85"/>
      <c r="S45" s="85"/>
      <c r="T45" s="85"/>
      <c r="U45" s="85"/>
    </row>
    <row r="46" spans="1:21" ht="30.75" customHeight="1" x14ac:dyDescent="0.2">
      <c r="A46" s="85"/>
      <c r="B46" s="1042"/>
      <c r="C46" s="1043"/>
      <c r="D46" s="217"/>
      <c r="E46" s="1046" t="s">
        <v>25</v>
      </c>
      <c r="F46" s="1046"/>
      <c r="G46" s="1046"/>
      <c r="H46" s="1046"/>
      <c r="I46" s="1046"/>
      <c r="J46" s="1047"/>
      <c r="K46" s="228" t="s">
        <v>33</v>
      </c>
      <c r="L46" s="237" t="s">
        <v>33</v>
      </c>
      <c r="M46" s="237" t="s">
        <v>33</v>
      </c>
      <c r="N46" s="237" t="s">
        <v>33</v>
      </c>
      <c r="O46" s="246" t="s">
        <v>33</v>
      </c>
      <c r="P46" s="85"/>
      <c r="Q46" s="85"/>
      <c r="R46" s="85"/>
      <c r="S46" s="85"/>
      <c r="T46" s="85"/>
      <c r="U46" s="85"/>
    </row>
    <row r="47" spans="1:21" ht="30.75" customHeight="1" x14ac:dyDescent="0.2">
      <c r="A47" s="85"/>
      <c r="B47" s="1042"/>
      <c r="C47" s="1043"/>
      <c r="D47" s="217"/>
      <c r="E47" s="1046" t="s">
        <v>26</v>
      </c>
      <c r="F47" s="1046"/>
      <c r="G47" s="1046"/>
      <c r="H47" s="1046"/>
      <c r="I47" s="1046"/>
      <c r="J47" s="1047"/>
      <c r="K47" s="228" t="s">
        <v>33</v>
      </c>
      <c r="L47" s="237" t="s">
        <v>33</v>
      </c>
      <c r="M47" s="237" t="s">
        <v>33</v>
      </c>
      <c r="N47" s="237" t="s">
        <v>33</v>
      </c>
      <c r="O47" s="246" t="s">
        <v>33</v>
      </c>
      <c r="P47" s="85"/>
      <c r="Q47" s="85"/>
      <c r="R47" s="85"/>
      <c r="S47" s="85"/>
      <c r="T47" s="85"/>
      <c r="U47" s="85"/>
    </row>
    <row r="48" spans="1:21" ht="30.75" customHeight="1" x14ac:dyDescent="0.2">
      <c r="A48" s="85"/>
      <c r="B48" s="1042"/>
      <c r="C48" s="1043"/>
      <c r="D48" s="217"/>
      <c r="E48" s="1046" t="s">
        <v>24</v>
      </c>
      <c r="F48" s="1046"/>
      <c r="G48" s="1046"/>
      <c r="H48" s="1046"/>
      <c r="I48" s="1046"/>
      <c r="J48" s="1047"/>
      <c r="K48" s="228">
        <v>432</v>
      </c>
      <c r="L48" s="237">
        <v>388</v>
      </c>
      <c r="M48" s="237">
        <v>401</v>
      </c>
      <c r="N48" s="237">
        <v>379</v>
      </c>
      <c r="O48" s="246">
        <v>360</v>
      </c>
      <c r="P48" s="85"/>
      <c r="Q48" s="85"/>
      <c r="R48" s="85"/>
      <c r="S48" s="85"/>
      <c r="T48" s="85"/>
      <c r="U48" s="85"/>
    </row>
    <row r="49" spans="1:21" ht="30.75" customHeight="1" x14ac:dyDescent="0.2">
      <c r="A49" s="85"/>
      <c r="B49" s="1042"/>
      <c r="C49" s="1043"/>
      <c r="D49" s="217"/>
      <c r="E49" s="1046" t="s">
        <v>28</v>
      </c>
      <c r="F49" s="1046"/>
      <c r="G49" s="1046"/>
      <c r="H49" s="1046"/>
      <c r="I49" s="1046"/>
      <c r="J49" s="1047"/>
      <c r="K49" s="228">
        <v>631</v>
      </c>
      <c r="L49" s="237">
        <v>603</v>
      </c>
      <c r="M49" s="237">
        <v>630</v>
      </c>
      <c r="N49" s="237">
        <v>512</v>
      </c>
      <c r="O49" s="246">
        <v>532</v>
      </c>
      <c r="P49" s="85"/>
      <c r="Q49" s="85"/>
      <c r="R49" s="85"/>
      <c r="S49" s="85"/>
      <c r="T49" s="85"/>
      <c r="U49" s="85"/>
    </row>
    <row r="50" spans="1:21" ht="30.75" customHeight="1" x14ac:dyDescent="0.2">
      <c r="A50" s="85"/>
      <c r="B50" s="1042"/>
      <c r="C50" s="1043"/>
      <c r="D50" s="217"/>
      <c r="E50" s="1046" t="s">
        <v>30</v>
      </c>
      <c r="F50" s="1046"/>
      <c r="G50" s="1046"/>
      <c r="H50" s="1046"/>
      <c r="I50" s="1046"/>
      <c r="J50" s="1047"/>
      <c r="K50" s="228" t="s">
        <v>33</v>
      </c>
      <c r="L50" s="237" t="s">
        <v>33</v>
      </c>
      <c r="M50" s="237" t="s">
        <v>33</v>
      </c>
      <c r="N50" s="237" t="s">
        <v>33</v>
      </c>
      <c r="O50" s="246" t="s">
        <v>33</v>
      </c>
      <c r="P50" s="85"/>
      <c r="Q50" s="85"/>
      <c r="R50" s="85"/>
      <c r="S50" s="85"/>
      <c r="T50" s="85"/>
      <c r="U50" s="85"/>
    </row>
    <row r="51" spans="1:21" ht="30.75" customHeight="1" x14ac:dyDescent="0.2">
      <c r="A51" s="85"/>
      <c r="B51" s="1044"/>
      <c r="C51" s="1045"/>
      <c r="D51" s="218"/>
      <c r="E51" s="1046" t="s">
        <v>31</v>
      </c>
      <c r="F51" s="1046"/>
      <c r="G51" s="1046"/>
      <c r="H51" s="1046"/>
      <c r="I51" s="1046"/>
      <c r="J51" s="1047"/>
      <c r="K51" s="228">
        <v>0</v>
      </c>
      <c r="L51" s="237">
        <v>0</v>
      </c>
      <c r="M51" s="237">
        <v>0</v>
      </c>
      <c r="N51" s="237">
        <v>1</v>
      </c>
      <c r="O51" s="246">
        <v>0</v>
      </c>
      <c r="P51" s="85"/>
      <c r="Q51" s="85"/>
      <c r="R51" s="85"/>
      <c r="S51" s="85"/>
      <c r="T51" s="85"/>
      <c r="U51" s="85"/>
    </row>
    <row r="52" spans="1:21" ht="30.75" customHeight="1" x14ac:dyDescent="0.2">
      <c r="A52" s="85"/>
      <c r="B52" s="1048" t="s">
        <v>32</v>
      </c>
      <c r="C52" s="1049"/>
      <c r="D52" s="218"/>
      <c r="E52" s="1046" t="s">
        <v>37</v>
      </c>
      <c r="F52" s="1046"/>
      <c r="G52" s="1046"/>
      <c r="H52" s="1046"/>
      <c r="I52" s="1046"/>
      <c r="J52" s="1047"/>
      <c r="K52" s="228">
        <v>2613</v>
      </c>
      <c r="L52" s="237">
        <v>2639</v>
      </c>
      <c r="M52" s="237">
        <v>2666</v>
      </c>
      <c r="N52" s="237">
        <v>2633</v>
      </c>
      <c r="O52" s="246">
        <v>2623</v>
      </c>
      <c r="P52" s="85"/>
      <c r="Q52" s="85"/>
      <c r="R52" s="85"/>
      <c r="S52" s="85"/>
      <c r="T52" s="85"/>
      <c r="U52" s="85"/>
    </row>
    <row r="53" spans="1:21" ht="30.75" customHeight="1" x14ac:dyDescent="0.2">
      <c r="A53" s="85"/>
      <c r="B53" s="1050" t="s">
        <v>43</v>
      </c>
      <c r="C53" s="1051"/>
      <c r="D53" s="219"/>
      <c r="E53" s="1052" t="s">
        <v>44</v>
      </c>
      <c r="F53" s="1052"/>
      <c r="G53" s="1052"/>
      <c r="H53" s="1052"/>
      <c r="I53" s="1052"/>
      <c r="J53" s="1053"/>
      <c r="K53" s="229">
        <v>920</v>
      </c>
      <c r="L53" s="238">
        <v>745</v>
      </c>
      <c r="M53" s="238">
        <v>829</v>
      </c>
      <c r="N53" s="238">
        <v>531</v>
      </c>
      <c r="O53" s="247">
        <v>503</v>
      </c>
      <c r="P53" s="85"/>
      <c r="Q53" s="85"/>
      <c r="R53" s="85"/>
      <c r="S53" s="85"/>
      <c r="T53" s="85"/>
      <c r="U53" s="85"/>
    </row>
    <row r="54" spans="1:21" ht="24" customHeight="1" x14ac:dyDescent="0.25">
      <c r="A54" s="85"/>
      <c r="B54" s="208" t="s">
        <v>0</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47</v>
      </c>
      <c r="C56" s="214"/>
      <c r="D56" s="214"/>
      <c r="E56" s="214"/>
      <c r="F56" s="214"/>
      <c r="G56" s="214"/>
      <c r="H56" s="214"/>
      <c r="I56" s="214"/>
      <c r="J56" s="214"/>
      <c r="K56" s="230"/>
      <c r="L56" s="230"/>
      <c r="M56" s="230"/>
      <c r="N56" s="230"/>
      <c r="O56" s="248" t="s">
        <v>51</v>
      </c>
      <c r="P56" s="85"/>
      <c r="Q56" s="85"/>
      <c r="R56" s="85"/>
      <c r="S56" s="85"/>
      <c r="T56" s="85"/>
      <c r="U56" s="85"/>
    </row>
    <row r="57" spans="1:21" ht="31.5" customHeight="1" x14ac:dyDescent="0.25">
      <c r="A57" s="85"/>
      <c r="B57" s="210"/>
      <c r="C57" s="215"/>
      <c r="D57" s="215"/>
      <c r="E57" s="222"/>
      <c r="F57" s="222"/>
      <c r="G57" s="222"/>
      <c r="H57" s="222"/>
      <c r="I57" s="222"/>
      <c r="J57" s="225" t="s">
        <v>5</v>
      </c>
      <c r="K57" s="231" t="s">
        <v>208</v>
      </c>
      <c r="L57" s="239" t="s">
        <v>530</v>
      </c>
      <c r="M57" s="239" t="s">
        <v>130</v>
      </c>
      <c r="N57" s="239" t="s">
        <v>317</v>
      </c>
      <c r="O57" s="249" t="s">
        <v>56</v>
      </c>
      <c r="P57" s="85"/>
      <c r="Q57" s="85"/>
      <c r="R57" s="85"/>
      <c r="S57" s="85"/>
      <c r="T57" s="85"/>
      <c r="U57" s="85"/>
    </row>
    <row r="58" spans="1:21" ht="31.5" customHeight="1" x14ac:dyDescent="0.2">
      <c r="B58" s="1034" t="s">
        <v>52</v>
      </c>
      <c r="C58" s="1035"/>
      <c r="D58" s="1025" t="s">
        <v>59</v>
      </c>
      <c r="E58" s="1026"/>
      <c r="F58" s="1026"/>
      <c r="G58" s="1026"/>
      <c r="H58" s="1026"/>
      <c r="I58" s="1026"/>
      <c r="J58" s="1027"/>
      <c r="K58" s="232"/>
      <c r="L58" s="240"/>
      <c r="M58" s="240"/>
      <c r="N58" s="240"/>
      <c r="O58" s="250"/>
    </row>
    <row r="59" spans="1:21" ht="31.5" customHeight="1" x14ac:dyDescent="0.2">
      <c r="B59" s="1036"/>
      <c r="C59" s="1037"/>
      <c r="D59" s="1028" t="s">
        <v>62</v>
      </c>
      <c r="E59" s="1029"/>
      <c r="F59" s="1029"/>
      <c r="G59" s="1029"/>
      <c r="H59" s="1029"/>
      <c r="I59" s="1029"/>
      <c r="J59" s="1030"/>
      <c r="K59" s="233"/>
      <c r="L59" s="241"/>
      <c r="M59" s="241"/>
      <c r="N59" s="241"/>
      <c r="O59" s="251"/>
    </row>
    <row r="60" spans="1:21" ht="31.5" customHeight="1" x14ac:dyDescent="0.2">
      <c r="B60" s="1038"/>
      <c r="C60" s="1039"/>
      <c r="D60" s="1031" t="s">
        <v>49</v>
      </c>
      <c r="E60" s="1032"/>
      <c r="F60" s="1032"/>
      <c r="G60" s="1032"/>
      <c r="H60" s="1032"/>
      <c r="I60" s="1032"/>
      <c r="J60" s="1033"/>
      <c r="K60" s="234"/>
      <c r="L60" s="242"/>
      <c r="M60" s="242"/>
      <c r="N60" s="242"/>
      <c r="O60" s="252"/>
    </row>
    <row r="61" spans="1:21" ht="24" customHeight="1" x14ac:dyDescent="0.2">
      <c r="B61" s="211"/>
      <c r="C61" s="211"/>
      <c r="D61" s="220" t="s">
        <v>39</v>
      </c>
      <c r="E61" s="223"/>
      <c r="F61" s="223"/>
      <c r="G61" s="223"/>
      <c r="H61" s="223"/>
      <c r="I61" s="223"/>
      <c r="J61" s="223"/>
      <c r="K61" s="223"/>
      <c r="L61" s="223"/>
      <c r="M61" s="223"/>
      <c r="N61" s="223"/>
      <c r="O61" s="223"/>
    </row>
    <row r="62" spans="1:21" ht="24" customHeight="1" x14ac:dyDescent="0.2">
      <c r="B62" s="212"/>
      <c r="C62" s="212"/>
      <c r="D62" s="220" t="s">
        <v>63</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vffYmDYQkdN9W/856V39bg5O1c/ZO8VjF5XVu+nlnzZFlgueJLAq/MIUtP5UExdMBkEIQGpZEoWE2nELjeby2Q==" saltValue="fwiu+Tm/sH+n1rVpaq2HQ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12</v>
      </c>
    </row>
    <row r="40" spans="2:13" ht="27.75" customHeight="1" x14ac:dyDescent="0.25">
      <c r="B40" s="207" t="s">
        <v>16</v>
      </c>
      <c r="C40" s="213"/>
      <c r="D40" s="213"/>
      <c r="E40" s="221"/>
      <c r="F40" s="221"/>
      <c r="G40" s="221"/>
      <c r="H40" s="224" t="s">
        <v>5</v>
      </c>
      <c r="I40" s="226" t="s">
        <v>208</v>
      </c>
      <c r="J40" s="235" t="s">
        <v>530</v>
      </c>
      <c r="K40" s="235" t="s">
        <v>130</v>
      </c>
      <c r="L40" s="235" t="s">
        <v>317</v>
      </c>
      <c r="M40" s="264" t="s">
        <v>56</v>
      </c>
    </row>
    <row r="41" spans="2:13" ht="27.75" customHeight="1" x14ac:dyDescent="0.2">
      <c r="B41" s="1040" t="s">
        <v>66</v>
      </c>
      <c r="C41" s="1041"/>
      <c r="D41" s="216"/>
      <c r="E41" s="1065" t="s">
        <v>67</v>
      </c>
      <c r="F41" s="1065"/>
      <c r="G41" s="1065"/>
      <c r="H41" s="1066"/>
      <c r="I41" s="257">
        <v>21616</v>
      </c>
      <c r="J41" s="261">
        <v>23403</v>
      </c>
      <c r="K41" s="261">
        <v>22455</v>
      </c>
      <c r="L41" s="261">
        <v>22019</v>
      </c>
      <c r="M41" s="265">
        <v>22017</v>
      </c>
    </row>
    <row r="42" spans="2:13" ht="27.75" customHeight="1" x14ac:dyDescent="0.2">
      <c r="B42" s="1042"/>
      <c r="C42" s="1043"/>
      <c r="D42" s="217"/>
      <c r="E42" s="1056" t="s">
        <v>69</v>
      </c>
      <c r="F42" s="1056"/>
      <c r="G42" s="1056"/>
      <c r="H42" s="1057"/>
      <c r="I42" s="258" t="s">
        <v>33</v>
      </c>
      <c r="J42" s="262" t="s">
        <v>33</v>
      </c>
      <c r="K42" s="262" t="s">
        <v>33</v>
      </c>
      <c r="L42" s="262" t="s">
        <v>33</v>
      </c>
      <c r="M42" s="266" t="s">
        <v>33</v>
      </c>
    </row>
    <row r="43" spans="2:13" ht="27.75" customHeight="1" x14ac:dyDescent="0.2">
      <c r="B43" s="1042"/>
      <c r="C43" s="1043"/>
      <c r="D43" s="217"/>
      <c r="E43" s="1056" t="s">
        <v>7</v>
      </c>
      <c r="F43" s="1056"/>
      <c r="G43" s="1056"/>
      <c r="H43" s="1057"/>
      <c r="I43" s="258">
        <v>4718</v>
      </c>
      <c r="J43" s="262">
        <v>4466</v>
      </c>
      <c r="K43" s="262">
        <v>4261</v>
      </c>
      <c r="L43" s="262">
        <v>4083</v>
      </c>
      <c r="M43" s="266">
        <v>4030</v>
      </c>
    </row>
    <row r="44" spans="2:13" ht="27.75" customHeight="1" x14ac:dyDescent="0.2">
      <c r="B44" s="1042"/>
      <c r="C44" s="1043"/>
      <c r="D44" s="217"/>
      <c r="E44" s="1056" t="s">
        <v>2</v>
      </c>
      <c r="F44" s="1056"/>
      <c r="G44" s="1056"/>
      <c r="H44" s="1057"/>
      <c r="I44" s="258">
        <v>7187</v>
      </c>
      <c r="J44" s="262">
        <v>6762</v>
      </c>
      <c r="K44" s="262">
        <v>6475</v>
      </c>
      <c r="L44" s="262">
        <v>6452</v>
      </c>
      <c r="M44" s="266">
        <v>6994</v>
      </c>
    </row>
    <row r="45" spans="2:13" ht="27.75" customHeight="1" x14ac:dyDescent="0.2">
      <c r="B45" s="1042"/>
      <c r="C45" s="1043"/>
      <c r="D45" s="217"/>
      <c r="E45" s="1056" t="s">
        <v>71</v>
      </c>
      <c r="F45" s="1056"/>
      <c r="G45" s="1056"/>
      <c r="H45" s="1057"/>
      <c r="I45" s="258">
        <v>2930</v>
      </c>
      <c r="J45" s="262">
        <v>2936</v>
      </c>
      <c r="K45" s="262">
        <v>2955</v>
      </c>
      <c r="L45" s="262">
        <v>3026</v>
      </c>
      <c r="M45" s="266">
        <v>3059</v>
      </c>
    </row>
    <row r="46" spans="2:13" ht="27.75" customHeight="1" x14ac:dyDescent="0.2">
      <c r="B46" s="1042"/>
      <c r="C46" s="1043"/>
      <c r="D46" s="218"/>
      <c r="E46" s="1056" t="s">
        <v>75</v>
      </c>
      <c r="F46" s="1056"/>
      <c r="G46" s="1056"/>
      <c r="H46" s="1057"/>
      <c r="I46" s="258">
        <v>13</v>
      </c>
      <c r="J46" s="262" t="s">
        <v>33</v>
      </c>
      <c r="K46" s="262">
        <v>6</v>
      </c>
      <c r="L46" s="262">
        <v>5</v>
      </c>
      <c r="M46" s="266">
        <v>9</v>
      </c>
    </row>
    <row r="47" spans="2:13" ht="27.75" customHeight="1" x14ac:dyDescent="0.2">
      <c r="B47" s="1042"/>
      <c r="C47" s="1043"/>
      <c r="D47" s="254"/>
      <c r="E47" s="1062" t="s">
        <v>77</v>
      </c>
      <c r="F47" s="1063"/>
      <c r="G47" s="1063"/>
      <c r="H47" s="1064"/>
      <c r="I47" s="258" t="s">
        <v>33</v>
      </c>
      <c r="J47" s="262" t="s">
        <v>33</v>
      </c>
      <c r="K47" s="262" t="s">
        <v>33</v>
      </c>
      <c r="L47" s="262" t="s">
        <v>33</v>
      </c>
      <c r="M47" s="266" t="s">
        <v>33</v>
      </c>
    </row>
    <row r="48" spans="2:13" ht="27.75" customHeight="1" x14ac:dyDescent="0.2">
      <c r="B48" s="1042"/>
      <c r="C48" s="1043"/>
      <c r="D48" s="217"/>
      <c r="E48" s="1056" t="s">
        <v>4</v>
      </c>
      <c r="F48" s="1056"/>
      <c r="G48" s="1056"/>
      <c r="H48" s="1057"/>
      <c r="I48" s="258" t="s">
        <v>33</v>
      </c>
      <c r="J48" s="262" t="s">
        <v>33</v>
      </c>
      <c r="K48" s="262" t="s">
        <v>33</v>
      </c>
      <c r="L48" s="262" t="s">
        <v>33</v>
      </c>
      <c r="M48" s="266" t="s">
        <v>33</v>
      </c>
    </row>
    <row r="49" spans="2:13" ht="27.75" customHeight="1" x14ac:dyDescent="0.2">
      <c r="B49" s="1044"/>
      <c r="C49" s="1045"/>
      <c r="D49" s="217"/>
      <c r="E49" s="1056" t="s">
        <v>29</v>
      </c>
      <c r="F49" s="1056"/>
      <c r="G49" s="1056"/>
      <c r="H49" s="1057"/>
      <c r="I49" s="258" t="s">
        <v>33</v>
      </c>
      <c r="J49" s="262" t="s">
        <v>33</v>
      </c>
      <c r="K49" s="262" t="s">
        <v>33</v>
      </c>
      <c r="L49" s="262" t="s">
        <v>33</v>
      </c>
      <c r="M49" s="266" t="s">
        <v>33</v>
      </c>
    </row>
    <row r="50" spans="2:13" ht="27.75" customHeight="1" x14ac:dyDescent="0.2">
      <c r="B50" s="1060" t="s">
        <v>82</v>
      </c>
      <c r="C50" s="1061"/>
      <c r="D50" s="255"/>
      <c r="E50" s="1056" t="s">
        <v>68</v>
      </c>
      <c r="F50" s="1056"/>
      <c r="G50" s="1056"/>
      <c r="H50" s="1057"/>
      <c r="I50" s="258">
        <v>7143</v>
      </c>
      <c r="J50" s="262">
        <v>8283</v>
      </c>
      <c r="K50" s="262">
        <v>9625</v>
      </c>
      <c r="L50" s="262">
        <v>9962</v>
      </c>
      <c r="M50" s="266">
        <v>11400</v>
      </c>
    </row>
    <row r="51" spans="2:13" ht="27.75" customHeight="1" x14ac:dyDescent="0.2">
      <c r="B51" s="1042"/>
      <c r="C51" s="1043"/>
      <c r="D51" s="217"/>
      <c r="E51" s="1056" t="s">
        <v>85</v>
      </c>
      <c r="F51" s="1056"/>
      <c r="G51" s="1056"/>
      <c r="H51" s="1057"/>
      <c r="I51" s="258">
        <v>2657</v>
      </c>
      <c r="J51" s="262">
        <v>2751</v>
      </c>
      <c r="K51" s="262">
        <v>2681</v>
      </c>
      <c r="L51" s="262">
        <v>2674</v>
      </c>
      <c r="M51" s="266">
        <v>2633</v>
      </c>
    </row>
    <row r="52" spans="2:13" ht="27.75" customHeight="1" x14ac:dyDescent="0.2">
      <c r="B52" s="1044"/>
      <c r="C52" s="1045"/>
      <c r="D52" s="217"/>
      <c r="E52" s="1056" t="s">
        <v>34</v>
      </c>
      <c r="F52" s="1056"/>
      <c r="G52" s="1056"/>
      <c r="H52" s="1057"/>
      <c r="I52" s="258">
        <v>25980</v>
      </c>
      <c r="J52" s="262">
        <v>26554</v>
      </c>
      <c r="K52" s="262">
        <v>25430</v>
      </c>
      <c r="L52" s="262">
        <v>24617</v>
      </c>
      <c r="M52" s="266">
        <v>23420</v>
      </c>
    </row>
    <row r="53" spans="2:13" ht="27.75" customHeight="1" x14ac:dyDescent="0.2">
      <c r="B53" s="1050" t="s">
        <v>43</v>
      </c>
      <c r="C53" s="1051"/>
      <c r="D53" s="219"/>
      <c r="E53" s="1058" t="s">
        <v>89</v>
      </c>
      <c r="F53" s="1058"/>
      <c r="G53" s="1058"/>
      <c r="H53" s="1059"/>
      <c r="I53" s="259">
        <v>684</v>
      </c>
      <c r="J53" s="263">
        <v>-22</v>
      </c>
      <c r="K53" s="263">
        <v>-1582</v>
      </c>
      <c r="L53" s="263">
        <v>-1668</v>
      </c>
      <c r="M53" s="267">
        <v>-1344</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E83wk5ScWGsWKTAZA6xMkXFVNoxRlY0uC3b82IqrSeDv/R7KH8b/kop+TChb+RCc6ZYS2NyYPjEKhqHGbT5kxw==" saltValue="Rk7ugZwLRbQtBII3zK70n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46" customWidth="1"/>
    <col min="2" max="2" width="16.36328125" style="46" customWidth="1"/>
    <col min="3" max="5" width="26.1796875" style="46" customWidth="1"/>
    <col min="6" max="8" width="24.179687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91</v>
      </c>
    </row>
    <row r="54" spans="2:8" ht="29.25" customHeight="1" x14ac:dyDescent="0.3">
      <c r="B54" s="268" t="s">
        <v>3</v>
      </c>
      <c r="C54" s="274"/>
      <c r="D54" s="274"/>
      <c r="E54" s="275" t="s">
        <v>5</v>
      </c>
      <c r="F54" s="276" t="s">
        <v>130</v>
      </c>
      <c r="G54" s="276" t="s">
        <v>317</v>
      </c>
      <c r="H54" s="284" t="s">
        <v>56</v>
      </c>
    </row>
    <row r="55" spans="2:8" ht="52.5" customHeight="1" x14ac:dyDescent="0.2">
      <c r="B55" s="269"/>
      <c r="C55" s="1075" t="s">
        <v>55</v>
      </c>
      <c r="D55" s="1075"/>
      <c r="E55" s="1076"/>
      <c r="F55" s="277">
        <v>4458</v>
      </c>
      <c r="G55" s="277">
        <v>4465</v>
      </c>
      <c r="H55" s="285">
        <v>5368</v>
      </c>
    </row>
    <row r="56" spans="2:8" ht="52.5" customHeight="1" x14ac:dyDescent="0.2">
      <c r="B56" s="270"/>
      <c r="C56" s="1077" t="s">
        <v>18</v>
      </c>
      <c r="D56" s="1077"/>
      <c r="E56" s="1078"/>
      <c r="F56" s="278">
        <v>832</v>
      </c>
      <c r="G56" s="278">
        <v>912</v>
      </c>
      <c r="H56" s="286">
        <v>1017</v>
      </c>
    </row>
    <row r="57" spans="2:8" ht="53.25" customHeight="1" x14ac:dyDescent="0.2">
      <c r="B57" s="270"/>
      <c r="C57" s="1079" t="s">
        <v>96</v>
      </c>
      <c r="D57" s="1079"/>
      <c r="E57" s="1080"/>
      <c r="F57" s="279">
        <v>3758</v>
      </c>
      <c r="G57" s="279">
        <v>4139</v>
      </c>
      <c r="H57" s="287">
        <v>4623</v>
      </c>
    </row>
    <row r="58" spans="2:8" ht="45.75" customHeight="1" x14ac:dyDescent="0.2">
      <c r="B58" s="271"/>
      <c r="C58" s="1067" t="s">
        <v>151</v>
      </c>
      <c r="D58" s="1068"/>
      <c r="E58" s="1069"/>
      <c r="F58" s="280">
        <v>1536</v>
      </c>
      <c r="G58" s="280">
        <v>1536</v>
      </c>
      <c r="H58" s="288">
        <v>1536</v>
      </c>
    </row>
    <row r="59" spans="2:8" ht="45.75" customHeight="1" x14ac:dyDescent="0.2">
      <c r="B59" s="271"/>
      <c r="C59" s="1067" t="s">
        <v>119</v>
      </c>
      <c r="D59" s="1068"/>
      <c r="E59" s="1069"/>
      <c r="F59" s="280">
        <v>850</v>
      </c>
      <c r="G59" s="280">
        <v>900</v>
      </c>
      <c r="H59" s="288">
        <v>951</v>
      </c>
    </row>
    <row r="60" spans="2:8" ht="45.75" customHeight="1" x14ac:dyDescent="0.2">
      <c r="B60" s="271"/>
      <c r="C60" s="1067" t="s">
        <v>190</v>
      </c>
      <c r="D60" s="1068"/>
      <c r="E60" s="1069"/>
      <c r="F60" s="280">
        <v>188</v>
      </c>
      <c r="G60" s="280">
        <v>419</v>
      </c>
      <c r="H60" s="288">
        <v>757</v>
      </c>
    </row>
    <row r="61" spans="2:8" ht="45.75" customHeight="1" x14ac:dyDescent="0.2">
      <c r="B61" s="271"/>
      <c r="C61" s="1067" t="s">
        <v>538</v>
      </c>
      <c r="D61" s="1068"/>
      <c r="E61" s="1069"/>
      <c r="F61" s="280">
        <v>577</v>
      </c>
      <c r="G61" s="280">
        <v>577</v>
      </c>
      <c r="H61" s="288">
        <v>577</v>
      </c>
    </row>
    <row r="62" spans="2:8" ht="45.75" customHeight="1" x14ac:dyDescent="0.2">
      <c r="B62" s="272"/>
      <c r="C62" s="1070" t="s">
        <v>539</v>
      </c>
      <c r="D62" s="1071"/>
      <c r="E62" s="1072"/>
      <c r="F62" s="281">
        <v>295</v>
      </c>
      <c r="G62" s="281">
        <v>295</v>
      </c>
      <c r="H62" s="289">
        <v>295</v>
      </c>
    </row>
    <row r="63" spans="2:8" ht="52.5" customHeight="1" x14ac:dyDescent="0.2">
      <c r="B63" s="273"/>
      <c r="C63" s="1073" t="s">
        <v>98</v>
      </c>
      <c r="D63" s="1073"/>
      <c r="E63" s="1074"/>
      <c r="F63" s="282">
        <v>9048</v>
      </c>
      <c r="G63" s="282">
        <v>9515</v>
      </c>
      <c r="H63" s="290">
        <v>11007</v>
      </c>
    </row>
    <row r="64" spans="2:8" ht="13" x14ac:dyDescent="0.2"/>
  </sheetData>
  <sheetProtection algorithmName="SHA-512" hashValue="dxVPKO9Cz+F0kXgb40GOKOixTuuayGUu5aLPG05d3GO29FLtS1c/8HJutJoVICtSXOnOvVdaKVeXRcGJwKHC+A==" saltValue="qPh6BeHWQCl/FP+jPu7RF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D164D-1F88-4164-865A-2A5F1A733FA2}">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6328125" style="90" customWidth="1"/>
    <col min="2" max="107" width="2.453125" style="90" customWidth="1"/>
    <col min="108" max="108" width="6.08984375" style="79" customWidth="1"/>
    <col min="109" max="109" width="5.90625" style="80" customWidth="1"/>
    <col min="110" max="110" width="8.6328125" style="90" hidden="1" customWidth="1"/>
    <col min="111" max="16384" width="8.6328125" style="90" hidden="1"/>
  </cols>
  <sheetData>
    <row r="1" spans="1:109" ht="42.75" customHeight="1" x14ac:dyDescent="0.2">
      <c r="A1" s="1127"/>
      <c r="B1" s="1126"/>
      <c r="DD1" s="90"/>
      <c r="DE1" s="90"/>
    </row>
    <row r="2" spans="1:109" ht="25.5" customHeight="1" x14ac:dyDescent="0.2">
      <c r="A2" s="1125"/>
      <c r="C2" s="1125"/>
      <c r="O2" s="1125"/>
      <c r="P2" s="1125"/>
      <c r="Q2" s="1125"/>
      <c r="R2" s="1125"/>
      <c r="S2" s="1125"/>
      <c r="T2" s="1125"/>
      <c r="U2" s="1125"/>
      <c r="V2" s="1125"/>
      <c r="W2" s="1125"/>
      <c r="X2" s="1125"/>
      <c r="Y2" s="1125"/>
      <c r="Z2" s="1125"/>
      <c r="AA2" s="1125"/>
      <c r="AB2" s="1125"/>
      <c r="AC2" s="1125"/>
      <c r="AD2" s="1125"/>
      <c r="AE2" s="1125"/>
      <c r="AF2" s="1125"/>
      <c r="AG2" s="1125"/>
      <c r="AH2" s="1125"/>
      <c r="AI2" s="1125"/>
      <c r="AU2" s="1125"/>
      <c r="BG2" s="1125"/>
      <c r="BS2" s="1125"/>
      <c r="CE2" s="1125"/>
      <c r="CQ2" s="1125"/>
      <c r="DD2" s="90"/>
      <c r="DE2" s="90"/>
    </row>
    <row r="3" spans="1:109" ht="25.5" customHeight="1" x14ac:dyDescent="0.2">
      <c r="A3" s="1125"/>
      <c r="C3" s="1125"/>
      <c r="O3" s="1125"/>
      <c r="P3" s="1125"/>
      <c r="Q3" s="1125"/>
      <c r="R3" s="1125"/>
      <c r="S3" s="1125"/>
      <c r="T3" s="1125"/>
      <c r="U3" s="1125"/>
      <c r="V3" s="1125"/>
      <c r="W3" s="1125"/>
      <c r="X3" s="1125"/>
      <c r="Y3" s="1125"/>
      <c r="Z3" s="1125"/>
      <c r="AA3" s="1125"/>
      <c r="AB3" s="1125"/>
      <c r="AC3" s="1125"/>
      <c r="AD3" s="1125"/>
      <c r="AE3" s="1125"/>
      <c r="AF3" s="1125"/>
      <c r="AG3" s="1125"/>
      <c r="AH3" s="1125"/>
      <c r="AI3" s="1125"/>
      <c r="AU3" s="1125"/>
      <c r="BG3" s="1125"/>
      <c r="BS3" s="1125"/>
      <c r="CE3" s="1125"/>
      <c r="CQ3" s="1125"/>
      <c r="DD3" s="90"/>
      <c r="DE3" s="90"/>
    </row>
    <row r="4" spans="1:109" s="78" customFormat="1" ht="13" x14ac:dyDescent="0.2">
      <c r="A4" s="1125"/>
      <c r="B4" s="1125"/>
      <c r="C4" s="1125"/>
      <c r="D4" s="1125"/>
      <c r="E4" s="1125"/>
      <c r="F4" s="1125"/>
      <c r="G4" s="1125"/>
      <c r="H4" s="1125"/>
      <c r="I4" s="1125"/>
      <c r="J4" s="1125"/>
      <c r="K4" s="1125"/>
      <c r="L4" s="1125"/>
      <c r="M4" s="1125"/>
      <c r="N4" s="1125"/>
      <c r="O4" s="1125"/>
      <c r="P4" s="1125"/>
      <c r="Q4" s="1125"/>
      <c r="R4" s="1125"/>
      <c r="S4" s="1125"/>
      <c r="T4" s="1125"/>
      <c r="U4" s="1125"/>
      <c r="V4" s="1125"/>
      <c r="W4" s="1125"/>
      <c r="X4" s="1125"/>
      <c r="Y4" s="1125"/>
      <c r="Z4" s="1125"/>
      <c r="AA4" s="1125"/>
      <c r="AB4" s="1125"/>
      <c r="AC4" s="1125"/>
      <c r="AD4" s="1125"/>
      <c r="AE4" s="1125"/>
      <c r="AF4" s="1125"/>
      <c r="AG4" s="1125"/>
      <c r="AH4" s="1125"/>
      <c r="AI4" s="1125"/>
      <c r="AJ4" s="1125"/>
      <c r="AK4" s="1125"/>
      <c r="AL4" s="1125"/>
      <c r="AM4" s="1125"/>
      <c r="AN4" s="1125"/>
      <c r="AO4" s="1125"/>
      <c r="AP4" s="1125"/>
      <c r="AQ4" s="1125"/>
      <c r="AR4" s="1125"/>
      <c r="AS4" s="1125"/>
      <c r="AT4" s="1125"/>
      <c r="AU4" s="1125"/>
      <c r="AV4" s="1125"/>
      <c r="AW4" s="1125"/>
      <c r="AX4" s="1125"/>
      <c r="AY4" s="1125"/>
      <c r="AZ4" s="1125"/>
      <c r="BA4" s="1125"/>
      <c r="BB4" s="1125"/>
      <c r="BC4" s="1125"/>
      <c r="BD4" s="1125"/>
      <c r="BE4" s="1125"/>
      <c r="BF4" s="1125"/>
      <c r="BG4" s="1125"/>
      <c r="BH4" s="1125"/>
      <c r="BI4" s="1125"/>
      <c r="BJ4" s="1125"/>
      <c r="BK4" s="1125"/>
      <c r="BL4" s="1125"/>
      <c r="BM4" s="1125"/>
      <c r="BN4" s="1125"/>
      <c r="BO4" s="1125"/>
      <c r="BP4" s="1125"/>
      <c r="BQ4" s="1125"/>
      <c r="BR4" s="1125"/>
      <c r="BS4" s="1125"/>
      <c r="BT4" s="1125"/>
      <c r="BU4" s="1125"/>
      <c r="BV4" s="1125"/>
      <c r="BW4" s="1125"/>
      <c r="BX4" s="1125"/>
      <c r="BY4" s="1125"/>
      <c r="BZ4" s="1125"/>
      <c r="CA4" s="1125"/>
      <c r="CB4" s="1125"/>
      <c r="CC4" s="1125"/>
      <c r="CD4" s="1125"/>
      <c r="CE4" s="1125"/>
      <c r="CF4" s="1125"/>
      <c r="CG4" s="1125"/>
      <c r="CH4" s="1125"/>
      <c r="CI4" s="1125"/>
      <c r="CJ4" s="1125"/>
      <c r="CK4" s="1125"/>
      <c r="CL4" s="1125"/>
      <c r="CM4" s="1125"/>
      <c r="CN4" s="1125"/>
      <c r="CO4" s="1125"/>
      <c r="CP4" s="1125"/>
      <c r="CQ4" s="1125"/>
      <c r="CR4" s="1125"/>
      <c r="CS4" s="1125"/>
      <c r="CT4" s="1125"/>
      <c r="CU4" s="1125"/>
      <c r="CV4" s="1125"/>
      <c r="CW4" s="1125"/>
      <c r="CX4" s="1125"/>
      <c r="CY4" s="1125"/>
      <c r="CZ4" s="1125"/>
      <c r="DA4" s="1125"/>
      <c r="DB4" s="1125"/>
      <c r="DC4" s="1125"/>
      <c r="DD4" s="1125"/>
      <c r="DE4" s="1125"/>
    </row>
    <row r="5" spans="1:109" s="78" customFormat="1" ht="13" x14ac:dyDescent="0.2">
      <c r="A5" s="1125"/>
      <c r="B5" s="1125"/>
      <c r="C5" s="1125"/>
      <c r="D5" s="1125"/>
      <c r="E5" s="1125"/>
      <c r="F5" s="1125"/>
      <c r="G5" s="1125"/>
      <c r="H5" s="1125"/>
      <c r="I5" s="1125"/>
      <c r="J5" s="1125"/>
      <c r="K5" s="1125"/>
      <c r="L5" s="1125"/>
      <c r="M5" s="1125"/>
      <c r="N5" s="1125"/>
      <c r="O5" s="1125"/>
      <c r="P5" s="1125"/>
      <c r="Q5" s="1125"/>
      <c r="R5" s="1125"/>
      <c r="S5" s="1125"/>
      <c r="T5" s="1125"/>
      <c r="U5" s="1125"/>
      <c r="V5" s="1125"/>
      <c r="W5" s="1125"/>
      <c r="X5" s="1125"/>
      <c r="Y5" s="1125"/>
      <c r="Z5" s="1125"/>
      <c r="AA5" s="1125"/>
      <c r="AB5" s="1125"/>
      <c r="AC5" s="1125"/>
      <c r="AD5" s="1125"/>
      <c r="AE5" s="1125"/>
      <c r="AF5" s="1125"/>
      <c r="AG5" s="1125"/>
      <c r="AH5" s="1125"/>
      <c r="AI5" s="1125"/>
      <c r="AJ5" s="1125"/>
      <c r="AK5" s="1125"/>
      <c r="AL5" s="1125"/>
      <c r="AM5" s="1125"/>
      <c r="AN5" s="1125"/>
      <c r="AO5" s="1125"/>
      <c r="AP5" s="1125"/>
      <c r="AQ5" s="1125"/>
      <c r="AR5" s="1125"/>
      <c r="AS5" s="1125"/>
      <c r="AT5" s="1125"/>
      <c r="AU5" s="1125"/>
      <c r="AV5" s="1125"/>
      <c r="AW5" s="1125"/>
      <c r="AX5" s="1125"/>
      <c r="AY5" s="1125"/>
      <c r="AZ5" s="1125"/>
      <c r="BA5" s="1125"/>
      <c r="BB5" s="1125"/>
      <c r="BC5" s="1125"/>
      <c r="BD5" s="1125"/>
      <c r="BE5" s="1125"/>
      <c r="BF5" s="1125"/>
      <c r="BG5" s="1125"/>
      <c r="BH5" s="1125"/>
      <c r="BI5" s="1125"/>
      <c r="BJ5" s="1125"/>
      <c r="BK5" s="1125"/>
      <c r="BL5" s="1125"/>
      <c r="BM5" s="1125"/>
      <c r="BN5" s="1125"/>
      <c r="BO5" s="1125"/>
      <c r="BP5" s="1125"/>
      <c r="BQ5" s="1125"/>
      <c r="BR5" s="1125"/>
      <c r="BS5" s="1125"/>
      <c r="BT5" s="1125"/>
      <c r="BU5" s="1125"/>
      <c r="BV5" s="1125"/>
      <c r="BW5" s="1125"/>
      <c r="BX5" s="1125"/>
      <c r="BY5" s="1125"/>
      <c r="BZ5" s="1125"/>
      <c r="CA5" s="1125"/>
      <c r="CB5" s="1125"/>
      <c r="CC5" s="1125"/>
      <c r="CD5" s="1125"/>
      <c r="CE5" s="1125"/>
      <c r="CF5" s="1125"/>
      <c r="CG5" s="1125"/>
      <c r="CH5" s="1125"/>
      <c r="CI5" s="1125"/>
      <c r="CJ5" s="1125"/>
      <c r="CK5" s="1125"/>
      <c r="CL5" s="1125"/>
      <c r="CM5" s="1125"/>
      <c r="CN5" s="1125"/>
      <c r="CO5" s="1125"/>
      <c r="CP5" s="1125"/>
      <c r="CQ5" s="1125"/>
      <c r="CR5" s="1125"/>
      <c r="CS5" s="1125"/>
      <c r="CT5" s="1125"/>
      <c r="CU5" s="1125"/>
      <c r="CV5" s="1125"/>
      <c r="CW5" s="1125"/>
      <c r="CX5" s="1125"/>
      <c r="CY5" s="1125"/>
      <c r="CZ5" s="1125"/>
      <c r="DA5" s="1125"/>
      <c r="DB5" s="1125"/>
      <c r="DC5" s="1125"/>
      <c r="DD5" s="1125"/>
      <c r="DE5" s="1125"/>
    </row>
    <row r="6" spans="1:109" s="78" customFormat="1" ht="13" x14ac:dyDescent="0.2">
      <c r="A6" s="1125"/>
      <c r="B6" s="1125"/>
      <c r="C6" s="1125"/>
      <c r="D6" s="1125"/>
      <c r="E6" s="1125"/>
      <c r="F6" s="1125"/>
      <c r="G6" s="1125"/>
      <c r="H6" s="1125"/>
      <c r="I6" s="1125"/>
      <c r="J6" s="1125"/>
      <c r="K6" s="1125"/>
      <c r="L6" s="1125"/>
      <c r="M6" s="1125"/>
      <c r="N6" s="1125"/>
      <c r="O6" s="1125"/>
      <c r="P6" s="1125"/>
      <c r="Q6" s="1125"/>
      <c r="R6" s="1125"/>
      <c r="S6" s="1125"/>
      <c r="T6" s="1125"/>
      <c r="U6" s="1125"/>
      <c r="V6" s="1125"/>
      <c r="W6" s="1125"/>
      <c r="X6" s="1125"/>
      <c r="Y6" s="1125"/>
      <c r="Z6" s="1125"/>
      <c r="AA6" s="1125"/>
      <c r="AB6" s="1125"/>
      <c r="AC6" s="1125"/>
      <c r="AD6" s="1125"/>
      <c r="AE6" s="1125"/>
      <c r="AF6" s="1125"/>
      <c r="AG6" s="1125"/>
      <c r="AH6" s="1125"/>
      <c r="AI6" s="1125"/>
      <c r="AJ6" s="1125"/>
      <c r="AK6" s="1125"/>
      <c r="AL6" s="1125"/>
      <c r="AM6" s="1125"/>
      <c r="AN6" s="1125"/>
      <c r="AO6" s="1125"/>
      <c r="AP6" s="1125"/>
      <c r="AQ6" s="1125"/>
      <c r="AR6" s="1125"/>
      <c r="AS6" s="1125"/>
      <c r="AT6" s="1125"/>
      <c r="AU6" s="1125"/>
      <c r="AV6" s="1125"/>
      <c r="AW6" s="1125"/>
      <c r="AX6" s="1125"/>
      <c r="AY6" s="1125"/>
      <c r="AZ6" s="1125"/>
      <c r="BA6" s="1125"/>
      <c r="BB6" s="1125"/>
      <c r="BC6" s="1125"/>
      <c r="BD6" s="1125"/>
      <c r="BE6" s="1125"/>
      <c r="BF6" s="1125"/>
      <c r="BG6" s="1125"/>
      <c r="BH6" s="1125"/>
      <c r="BI6" s="1125"/>
      <c r="BJ6" s="1125"/>
      <c r="BK6" s="1125"/>
      <c r="BL6" s="1125"/>
      <c r="BM6" s="1125"/>
      <c r="BN6" s="1125"/>
      <c r="BO6" s="1125"/>
      <c r="BP6" s="1125"/>
      <c r="BQ6" s="1125"/>
      <c r="BR6" s="1125"/>
      <c r="BS6" s="1125"/>
      <c r="BT6" s="1125"/>
      <c r="BU6" s="1125"/>
      <c r="BV6" s="1125"/>
      <c r="BW6" s="1125"/>
      <c r="BX6" s="1125"/>
      <c r="BY6" s="1125"/>
      <c r="BZ6" s="1125"/>
      <c r="CA6" s="1125"/>
      <c r="CB6" s="1125"/>
      <c r="CC6" s="1125"/>
      <c r="CD6" s="1125"/>
      <c r="CE6" s="1125"/>
      <c r="CF6" s="1125"/>
      <c r="CG6" s="1125"/>
      <c r="CH6" s="1125"/>
      <c r="CI6" s="1125"/>
      <c r="CJ6" s="1125"/>
      <c r="CK6" s="1125"/>
      <c r="CL6" s="1125"/>
      <c r="CM6" s="1125"/>
      <c r="CN6" s="1125"/>
      <c r="CO6" s="1125"/>
      <c r="CP6" s="1125"/>
      <c r="CQ6" s="1125"/>
      <c r="CR6" s="1125"/>
      <c r="CS6" s="1125"/>
      <c r="CT6" s="1125"/>
      <c r="CU6" s="1125"/>
      <c r="CV6" s="1125"/>
      <c r="CW6" s="1125"/>
      <c r="CX6" s="1125"/>
      <c r="CY6" s="1125"/>
      <c r="CZ6" s="1125"/>
      <c r="DA6" s="1125"/>
      <c r="DB6" s="1125"/>
      <c r="DC6" s="1125"/>
      <c r="DD6" s="1125"/>
      <c r="DE6" s="1125"/>
    </row>
    <row r="7" spans="1:109" s="78" customFormat="1" ht="13" x14ac:dyDescent="0.2">
      <c r="A7" s="1125"/>
      <c r="B7" s="1125"/>
      <c r="C7" s="1125"/>
      <c r="D7" s="1125"/>
      <c r="E7" s="1125"/>
      <c r="F7" s="1125"/>
      <c r="G7" s="1125"/>
      <c r="H7" s="1125"/>
      <c r="I7" s="1125"/>
      <c r="J7" s="1125"/>
      <c r="K7" s="1125"/>
      <c r="L7" s="1125"/>
      <c r="M7" s="1125"/>
      <c r="N7" s="1125"/>
      <c r="O7" s="1125"/>
      <c r="P7" s="1125"/>
      <c r="Q7" s="1125"/>
      <c r="R7" s="1125"/>
      <c r="S7" s="1125"/>
      <c r="T7" s="1125"/>
      <c r="U7" s="1125"/>
      <c r="V7" s="1125"/>
      <c r="W7" s="1125"/>
      <c r="X7" s="1125"/>
      <c r="Y7" s="1125"/>
      <c r="Z7" s="1125"/>
      <c r="AA7" s="1125"/>
      <c r="AB7" s="1125"/>
      <c r="AC7" s="1125"/>
      <c r="AD7" s="1125"/>
      <c r="AE7" s="1125"/>
      <c r="AF7" s="1125"/>
      <c r="AG7" s="1125"/>
      <c r="AH7" s="1125"/>
      <c r="AI7" s="1125"/>
      <c r="AJ7" s="1125"/>
      <c r="AK7" s="1125"/>
      <c r="AL7" s="1125"/>
      <c r="AM7" s="1125"/>
      <c r="AN7" s="1125"/>
      <c r="AO7" s="1125"/>
      <c r="AP7" s="1125"/>
      <c r="AQ7" s="1125"/>
      <c r="AR7" s="1125"/>
      <c r="AS7" s="1125"/>
      <c r="AT7" s="1125"/>
      <c r="AU7" s="1125"/>
      <c r="AV7" s="1125"/>
      <c r="AW7" s="1125"/>
      <c r="AX7" s="1125"/>
      <c r="AY7" s="1125"/>
      <c r="AZ7" s="1125"/>
      <c r="BA7" s="1125"/>
      <c r="BB7" s="1125"/>
      <c r="BC7" s="1125"/>
      <c r="BD7" s="1125"/>
      <c r="BE7" s="1125"/>
      <c r="BF7" s="1125"/>
      <c r="BG7" s="1125"/>
      <c r="BH7" s="1125"/>
      <c r="BI7" s="1125"/>
      <c r="BJ7" s="1125"/>
      <c r="BK7" s="1125"/>
      <c r="BL7" s="1125"/>
      <c r="BM7" s="1125"/>
      <c r="BN7" s="1125"/>
      <c r="BO7" s="1125"/>
      <c r="BP7" s="1125"/>
      <c r="BQ7" s="1125"/>
      <c r="BR7" s="1125"/>
      <c r="BS7" s="1125"/>
      <c r="BT7" s="1125"/>
      <c r="BU7" s="1125"/>
      <c r="BV7" s="1125"/>
      <c r="BW7" s="1125"/>
      <c r="BX7" s="1125"/>
      <c r="BY7" s="1125"/>
      <c r="BZ7" s="1125"/>
      <c r="CA7" s="1125"/>
      <c r="CB7" s="1125"/>
      <c r="CC7" s="1125"/>
      <c r="CD7" s="1125"/>
      <c r="CE7" s="1125"/>
      <c r="CF7" s="1125"/>
      <c r="CG7" s="1125"/>
      <c r="CH7" s="1125"/>
      <c r="CI7" s="1125"/>
      <c r="CJ7" s="1125"/>
      <c r="CK7" s="1125"/>
      <c r="CL7" s="1125"/>
      <c r="CM7" s="1125"/>
      <c r="CN7" s="1125"/>
      <c r="CO7" s="1125"/>
      <c r="CP7" s="1125"/>
      <c r="CQ7" s="1125"/>
      <c r="CR7" s="1125"/>
      <c r="CS7" s="1125"/>
      <c r="CT7" s="1125"/>
      <c r="CU7" s="1125"/>
      <c r="CV7" s="1125"/>
      <c r="CW7" s="1125"/>
      <c r="CX7" s="1125"/>
      <c r="CY7" s="1125"/>
      <c r="CZ7" s="1125"/>
      <c r="DA7" s="1125"/>
      <c r="DB7" s="1125"/>
      <c r="DC7" s="1125"/>
      <c r="DD7" s="1125"/>
      <c r="DE7" s="1125"/>
    </row>
    <row r="8" spans="1:109" s="78" customFormat="1" ht="13" x14ac:dyDescent="0.2">
      <c r="A8" s="1125"/>
      <c r="B8" s="1125"/>
      <c r="C8" s="1125"/>
      <c r="D8" s="1125"/>
      <c r="E8" s="1125"/>
      <c r="F8" s="1125"/>
      <c r="G8" s="1125"/>
      <c r="H8" s="1125"/>
      <c r="I8" s="1125"/>
      <c r="J8" s="1125"/>
      <c r="K8" s="1125"/>
      <c r="L8" s="1125"/>
      <c r="M8" s="1125"/>
      <c r="N8" s="1125"/>
      <c r="O8" s="1125"/>
      <c r="P8" s="1125"/>
      <c r="Q8" s="1125"/>
      <c r="R8" s="1125"/>
      <c r="S8" s="1125"/>
      <c r="T8" s="1125"/>
      <c r="U8" s="1125"/>
      <c r="V8" s="1125"/>
      <c r="W8" s="1125"/>
      <c r="X8" s="1125"/>
      <c r="Y8" s="1125"/>
      <c r="Z8" s="1125"/>
      <c r="AA8" s="1125"/>
      <c r="AB8" s="1125"/>
      <c r="AC8" s="1125"/>
      <c r="AD8" s="1125"/>
      <c r="AE8" s="1125"/>
      <c r="AF8" s="1125"/>
      <c r="AG8" s="1125"/>
      <c r="AH8" s="1125"/>
      <c r="AI8" s="1125"/>
      <c r="AJ8" s="1125"/>
      <c r="AK8" s="1125"/>
      <c r="AL8" s="1125"/>
      <c r="AM8" s="1125"/>
      <c r="AN8" s="1125"/>
      <c r="AO8" s="1125"/>
      <c r="AP8" s="1125"/>
      <c r="AQ8" s="1125"/>
      <c r="AR8" s="1125"/>
      <c r="AS8" s="1125"/>
      <c r="AT8" s="1125"/>
      <c r="AU8" s="1125"/>
      <c r="AV8" s="1125"/>
      <c r="AW8" s="1125"/>
      <c r="AX8" s="1125"/>
      <c r="AY8" s="1125"/>
      <c r="AZ8" s="1125"/>
      <c r="BA8" s="1125"/>
      <c r="BB8" s="1125"/>
      <c r="BC8" s="1125"/>
      <c r="BD8" s="1125"/>
      <c r="BE8" s="1125"/>
      <c r="BF8" s="1125"/>
      <c r="BG8" s="1125"/>
      <c r="BH8" s="1125"/>
      <c r="BI8" s="1125"/>
      <c r="BJ8" s="1125"/>
      <c r="BK8" s="1125"/>
      <c r="BL8" s="1125"/>
      <c r="BM8" s="1125"/>
      <c r="BN8" s="1125"/>
      <c r="BO8" s="1125"/>
      <c r="BP8" s="1125"/>
      <c r="BQ8" s="1125"/>
      <c r="BR8" s="1125"/>
      <c r="BS8" s="1125"/>
      <c r="BT8" s="1125"/>
      <c r="BU8" s="1125"/>
      <c r="BV8" s="1125"/>
      <c r="BW8" s="1125"/>
      <c r="BX8" s="1125"/>
      <c r="BY8" s="1125"/>
      <c r="BZ8" s="1125"/>
      <c r="CA8" s="1125"/>
      <c r="CB8" s="1125"/>
      <c r="CC8" s="1125"/>
      <c r="CD8" s="1125"/>
      <c r="CE8" s="1125"/>
      <c r="CF8" s="1125"/>
      <c r="CG8" s="1125"/>
      <c r="CH8" s="1125"/>
      <c r="CI8" s="1125"/>
      <c r="CJ8" s="1125"/>
      <c r="CK8" s="1125"/>
      <c r="CL8" s="1125"/>
      <c r="CM8" s="1125"/>
      <c r="CN8" s="1125"/>
      <c r="CO8" s="1125"/>
      <c r="CP8" s="1125"/>
      <c r="CQ8" s="1125"/>
      <c r="CR8" s="1125"/>
      <c r="CS8" s="1125"/>
      <c r="CT8" s="1125"/>
      <c r="CU8" s="1125"/>
      <c r="CV8" s="1125"/>
      <c r="CW8" s="1125"/>
      <c r="CX8" s="1125"/>
      <c r="CY8" s="1125"/>
      <c r="CZ8" s="1125"/>
      <c r="DA8" s="1125"/>
      <c r="DB8" s="1125"/>
      <c r="DC8" s="1125"/>
      <c r="DD8" s="1125"/>
      <c r="DE8" s="1125"/>
    </row>
    <row r="9" spans="1:109" s="78" customFormat="1" ht="13" x14ac:dyDescent="0.2">
      <c r="A9" s="1125"/>
      <c r="B9" s="1125"/>
      <c r="C9" s="1125"/>
      <c r="D9" s="1125"/>
      <c r="E9" s="1125"/>
      <c r="F9" s="1125"/>
      <c r="G9" s="1125"/>
      <c r="H9" s="1125"/>
      <c r="I9" s="1125"/>
      <c r="J9" s="1125"/>
      <c r="K9" s="1125"/>
      <c r="L9" s="1125"/>
      <c r="M9" s="1125"/>
      <c r="N9" s="1125"/>
      <c r="O9" s="1125"/>
      <c r="P9" s="1125"/>
      <c r="Q9" s="1125"/>
      <c r="R9" s="1125"/>
      <c r="S9" s="1125"/>
      <c r="T9" s="1125"/>
      <c r="U9" s="1125"/>
      <c r="V9" s="1125"/>
      <c r="W9" s="1125"/>
      <c r="X9" s="1125"/>
      <c r="Y9" s="1125"/>
      <c r="Z9" s="1125"/>
      <c r="AA9" s="1125"/>
      <c r="AB9" s="1125"/>
      <c r="AC9" s="1125"/>
      <c r="AD9" s="1125"/>
      <c r="AE9" s="1125"/>
      <c r="AF9" s="1125"/>
      <c r="AG9" s="1125"/>
      <c r="AH9" s="1125"/>
      <c r="AI9" s="1125"/>
      <c r="AJ9" s="1125"/>
      <c r="AK9" s="1125"/>
      <c r="AL9" s="1125"/>
      <c r="AM9" s="1125"/>
      <c r="AN9" s="1125"/>
      <c r="AO9" s="1125"/>
      <c r="AP9" s="1125"/>
      <c r="AQ9" s="1125"/>
      <c r="AR9" s="1125"/>
      <c r="AS9" s="1125"/>
      <c r="AT9" s="1125"/>
      <c r="AU9" s="1125"/>
      <c r="AV9" s="1125"/>
      <c r="AW9" s="1125"/>
      <c r="AX9" s="1125"/>
      <c r="AY9" s="1125"/>
      <c r="AZ9" s="1125"/>
      <c r="BA9" s="1125"/>
      <c r="BB9" s="1125"/>
      <c r="BC9" s="1125"/>
      <c r="BD9" s="1125"/>
      <c r="BE9" s="1125"/>
      <c r="BF9" s="1125"/>
      <c r="BG9" s="1125"/>
      <c r="BH9" s="1125"/>
      <c r="BI9" s="1125"/>
      <c r="BJ9" s="1125"/>
      <c r="BK9" s="1125"/>
      <c r="BL9" s="1125"/>
      <c r="BM9" s="1125"/>
      <c r="BN9" s="1125"/>
      <c r="BO9" s="1125"/>
      <c r="BP9" s="1125"/>
      <c r="BQ9" s="1125"/>
      <c r="BR9" s="1125"/>
      <c r="BS9" s="1125"/>
      <c r="BT9" s="1125"/>
      <c r="BU9" s="1125"/>
      <c r="BV9" s="1125"/>
      <c r="BW9" s="1125"/>
      <c r="BX9" s="1125"/>
      <c r="BY9" s="1125"/>
      <c r="BZ9" s="1125"/>
      <c r="CA9" s="1125"/>
      <c r="CB9" s="1125"/>
      <c r="CC9" s="1125"/>
      <c r="CD9" s="1125"/>
      <c r="CE9" s="1125"/>
      <c r="CF9" s="1125"/>
      <c r="CG9" s="1125"/>
      <c r="CH9" s="1125"/>
      <c r="CI9" s="1125"/>
      <c r="CJ9" s="1125"/>
      <c r="CK9" s="1125"/>
      <c r="CL9" s="1125"/>
      <c r="CM9" s="1125"/>
      <c r="CN9" s="1125"/>
      <c r="CO9" s="1125"/>
      <c r="CP9" s="1125"/>
      <c r="CQ9" s="1125"/>
      <c r="CR9" s="1125"/>
      <c r="CS9" s="1125"/>
      <c r="CT9" s="1125"/>
      <c r="CU9" s="1125"/>
      <c r="CV9" s="1125"/>
      <c r="CW9" s="1125"/>
      <c r="CX9" s="1125"/>
      <c r="CY9" s="1125"/>
      <c r="CZ9" s="1125"/>
      <c r="DA9" s="1125"/>
      <c r="DB9" s="1125"/>
      <c r="DC9" s="1125"/>
      <c r="DD9" s="1125"/>
      <c r="DE9" s="1125"/>
    </row>
    <row r="10" spans="1:109" s="78" customFormat="1" ht="13" x14ac:dyDescent="0.2">
      <c r="A10" s="1125"/>
      <c r="B10" s="1125"/>
      <c r="C10" s="1125"/>
      <c r="D10" s="1125"/>
      <c r="E10" s="1125"/>
      <c r="F10" s="1125"/>
      <c r="G10" s="1125"/>
      <c r="H10" s="1125"/>
      <c r="I10" s="1125"/>
      <c r="J10" s="1125"/>
      <c r="K10" s="1125"/>
      <c r="L10" s="1125"/>
      <c r="M10" s="1125"/>
      <c r="N10" s="1125"/>
      <c r="O10" s="1125"/>
      <c r="P10" s="1125"/>
      <c r="Q10" s="1125"/>
      <c r="R10" s="1125"/>
      <c r="S10" s="1125"/>
      <c r="T10" s="1125"/>
      <c r="U10" s="1125"/>
      <c r="V10" s="1125"/>
      <c r="W10" s="1125"/>
      <c r="X10" s="1125"/>
      <c r="Y10" s="1125"/>
      <c r="Z10" s="1125"/>
      <c r="AA10" s="1125"/>
      <c r="AB10" s="1125"/>
      <c r="AC10" s="1125"/>
      <c r="AD10" s="1125"/>
      <c r="AE10" s="1125"/>
      <c r="AF10" s="1125"/>
      <c r="AG10" s="1125"/>
      <c r="AH10" s="1125"/>
      <c r="AI10" s="1125"/>
      <c r="AJ10" s="1125"/>
      <c r="AK10" s="1125"/>
      <c r="AL10" s="1125"/>
      <c r="AM10" s="1125"/>
      <c r="AN10" s="1125"/>
      <c r="AO10" s="1125"/>
      <c r="AP10" s="1125"/>
      <c r="AQ10" s="1125"/>
      <c r="AR10" s="1125"/>
      <c r="AS10" s="1125"/>
      <c r="AT10" s="1125"/>
      <c r="AU10" s="1125"/>
      <c r="AV10" s="1125"/>
      <c r="AW10" s="1125"/>
      <c r="AX10" s="1125"/>
      <c r="AY10" s="1125"/>
      <c r="AZ10" s="1125"/>
      <c r="BA10" s="1125"/>
      <c r="BB10" s="1125"/>
      <c r="BC10" s="1125"/>
      <c r="BD10" s="1125"/>
      <c r="BE10" s="1125"/>
      <c r="BF10" s="1125"/>
      <c r="BG10" s="1125"/>
      <c r="BH10" s="1125"/>
      <c r="BI10" s="1125"/>
      <c r="BJ10" s="1125"/>
      <c r="BK10" s="1125"/>
      <c r="BL10" s="1125"/>
      <c r="BM10" s="1125"/>
      <c r="BN10" s="1125"/>
      <c r="BO10" s="1125"/>
      <c r="BP10" s="1125"/>
      <c r="BQ10" s="1125"/>
      <c r="BR10" s="1125"/>
      <c r="BS10" s="1125"/>
      <c r="BT10" s="1125"/>
      <c r="BU10" s="1125"/>
      <c r="BV10" s="1125"/>
      <c r="BW10" s="1125"/>
      <c r="BX10" s="1125"/>
      <c r="BY10" s="1125"/>
      <c r="BZ10" s="1125"/>
      <c r="CA10" s="1125"/>
      <c r="CB10" s="1125"/>
      <c r="CC10" s="1125"/>
      <c r="CD10" s="1125"/>
      <c r="CE10" s="1125"/>
      <c r="CF10" s="1125"/>
      <c r="CG10" s="1125"/>
      <c r="CH10" s="1125"/>
      <c r="CI10" s="1125"/>
      <c r="CJ10" s="1125"/>
      <c r="CK10" s="1125"/>
      <c r="CL10" s="1125"/>
      <c r="CM10" s="1125"/>
      <c r="CN10" s="1125"/>
      <c r="CO10" s="1125"/>
      <c r="CP10" s="1125"/>
      <c r="CQ10" s="1125"/>
      <c r="CR10" s="1125"/>
      <c r="CS10" s="1125"/>
      <c r="CT10" s="1125"/>
      <c r="CU10" s="1125"/>
      <c r="CV10" s="1125"/>
      <c r="CW10" s="1125"/>
      <c r="CX10" s="1125"/>
      <c r="CY10" s="1125"/>
      <c r="CZ10" s="1125"/>
      <c r="DA10" s="1125"/>
      <c r="DB10" s="1125"/>
      <c r="DC10" s="1125"/>
      <c r="DD10" s="1125"/>
      <c r="DE10" s="1125"/>
    </row>
    <row r="11" spans="1:109" s="78" customFormat="1" ht="13" x14ac:dyDescent="0.2">
      <c r="A11" s="1125"/>
      <c r="B11" s="1125"/>
      <c r="C11" s="1125"/>
      <c r="D11" s="1125"/>
      <c r="E11" s="1125"/>
      <c r="F11" s="1125"/>
      <c r="G11" s="1125"/>
      <c r="H11" s="1125"/>
      <c r="I11" s="1125"/>
      <c r="J11" s="1125"/>
      <c r="K11" s="1125"/>
      <c r="L11" s="1125"/>
      <c r="M11" s="1125"/>
      <c r="N11" s="1125"/>
      <c r="O11" s="1125"/>
      <c r="P11" s="1125"/>
      <c r="Q11" s="1125"/>
      <c r="R11" s="1125"/>
      <c r="S11" s="1125"/>
      <c r="T11" s="1125"/>
      <c r="U11" s="1125"/>
      <c r="V11" s="1125"/>
      <c r="W11" s="1125"/>
      <c r="X11" s="1125"/>
      <c r="Y11" s="1125"/>
      <c r="Z11" s="1125"/>
      <c r="AA11" s="1125"/>
      <c r="AB11" s="1125"/>
      <c r="AC11" s="1125"/>
      <c r="AD11" s="1125"/>
      <c r="AE11" s="1125"/>
      <c r="AF11" s="1125"/>
      <c r="AG11" s="1125"/>
      <c r="AH11" s="1125"/>
      <c r="AI11" s="1125"/>
      <c r="AJ11" s="1125"/>
      <c r="AK11" s="1125"/>
      <c r="AL11" s="1125"/>
      <c r="AM11" s="1125"/>
      <c r="AN11" s="1125"/>
      <c r="AO11" s="1125"/>
      <c r="AP11" s="1125"/>
      <c r="AQ11" s="1125"/>
      <c r="AR11" s="1125"/>
      <c r="AS11" s="1125"/>
      <c r="AT11" s="1125"/>
      <c r="AU11" s="1125"/>
      <c r="AV11" s="1125"/>
      <c r="AW11" s="1125"/>
      <c r="AX11" s="1125"/>
      <c r="AY11" s="1125"/>
      <c r="AZ11" s="1125"/>
      <c r="BA11" s="1125"/>
      <c r="BB11" s="1125"/>
      <c r="BC11" s="1125"/>
      <c r="BD11" s="1125"/>
      <c r="BE11" s="1125"/>
      <c r="BF11" s="1125"/>
      <c r="BG11" s="1125"/>
      <c r="BH11" s="1125"/>
      <c r="BI11" s="1125"/>
      <c r="BJ11" s="1125"/>
      <c r="BK11" s="1125"/>
      <c r="BL11" s="1125"/>
      <c r="BM11" s="1125"/>
      <c r="BN11" s="1125"/>
      <c r="BO11" s="1125"/>
      <c r="BP11" s="1125"/>
      <c r="BQ11" s="1125"/>
      <c r="BR11" s="1125"/>
      <c r="BS11" s="1125"/>
      <c r="BT11" s="1125"/>
      <c r="BU11" s="1125"/>
      <c r="BV11" s="1125"/>
      <c r="BW11" s="1125"/>
      <c r="BX11" s="1125"/>
      <c r="BY11" s="1125"/>
      <c r="BZ11" s="1125"/>
      <c r="CA11" s="1125"/>
      <c r="CB11" s="1125"/>
      <c r="CC11" s="1125"/>
      <c r="CD11" s="1125"/>
      <c r="CE11" s="1125"/>
      <c r="CF11" s="1125"/>
      <c r="CG11" s="1125"/>
      <c r="CH11" s="1125"/>
      <c r="CI11" s="1125"/>
      <c r="CJ11" s="1125"/>
      <c r="CK11" s="1125"/>
      <c r="CL11" s="1125"/>
      <c r="CM11" s="1125"/>
      <c r="CN11" s="1125"/>
      <c r="CO11" s="1125"/>
      <c r="CP11" s="1125"/>
      <c r="CQ11" s="1125"/>
      <c r="CR11" s="1125"/>
      <c r="CS11" s="1125"/>
      <c r="CT11" s="1125"/>
      <c r="CU11" s="1125"/>
      <c r="CV11" s="1125"/>
      <c r="CW11" s="1125"/>
      <c r="CX11" s="1125"/>
      <c r="CY11" s="1125"/>
      <c r="CZ11" s="1125"/>
      <c r="DA11" s="1125"/>
      <c r="DB11" s="1125"/>
      <c r="DC11" s="1125"/>
      <c r="DD11" s="1125"/>
      <c r="DE11" s="1125"/>
    </row>
    <row r="12" spans="1:109" s="78" customFormat="1" ht="13" x14ac:dyDescent="0.2">
      <c r="A12" s="1125"/>
      <c r="B12" s="1125"/>
      <c r="C12" s="1125"/>
      <c r="D12" s="1125"/>
      <c r="E12" s="1125"/>
      <c r="F12" s="1125"/>
      <c r="G12" s="1125"/>
      <c r="H12" s="1125"/>
      <c r="I12" s="1125"/>
      <c r="J12" s="1125"/>
      <c r="K12" s="1125"/>
      <c r="L12" s="1125"/>
      <c r="M12" s="1125"/>
      <c r="N12" s="1125"/>
      <c r="O12" s="1125"/>
      <c r="P12" s="1125"/>
      <c r="Q12" s="1125"/>
      <c r="R12" s="1125"/>
      <c r="S12" s="1125"/>
      <c r="T12" s="1125"/>
      <c r="U12" s="1125"/>
      <c r="V12" s="1125"/>
      <c r="W12" s="1125"/>
      <c r="X12" s="1125"/>
      <c r="Y12" s="1125"/>
      <c r="Z12" s="1125"/>
      <c r="AA12" s="1125"/>
      <c r="AB12" s="1125"/>
      <c r="AC12" s="1125"/>
      <c r="AD12" s="1125"/>
      <c r="AE12" s="1125"/>
      <c r="AF12" s="1125"/>
      <c r="AG12" s="1125"/>
      <c r="AH12" s="1125"/>
      <c r="AI12" s="1125"/>
      <c r="AJ12" s="1125"/>
      <c r="AK12" s="1125"/>
      <c r="AL12" s="1125"/>
      <c r="AM12" s="1125"/>
      <c r="AN12" s="1125"/>
      <c r="AO12" s="1125"/>
      <c r="AP12" s="1125"/>
      <c r="AQ12" s="1125"/>
      <c r="AR12" s="1125"/>
      <c r="AS12" s="1125"/>
      <c r="AT12" s="1125"/>
      <c r="AU12" s="1125"/>
      <c r="AV12" s="1125"/>
      <c r="AW12" s="1125"/>
      <c r="AX12" s="1125"/>
      <c r="AY12" s="1125"/>
      <c r="AZ12" s="1125"/>
      <c r="BA12" s="1125"/>
      <c r="BB12" s="1125"/>
      <c r="BC12" s="1125"/>
      <c r="BD12" s="1125"/>
      <c r="BE12" s="1125"/>
      <c r="BF12" s="1125"/>
      <c r="BG12" s="1125"/>
      <c r="BH12" s="1125"/>
      <c r="BI12" s="1125"/>
      <c r="BJ12" s="1125"/>
      <c r="BK12" s="1125"/>
      <c r="BL12" s="1125"/>
      <c r="BM12" s="1125"/>
      <c r="BN12" s="1125"/>
      <c r="BO12" s="1125"/>
      <c r="BP12" s="1125"/>
      <c r="BQ12" s="1125"/>
      <c r="BR12" s="1125"/>
      <c r="BS12" s="1125"/>
      <c r="BT12" s="1125"/>
      <c r="BU12" s="1125"/>
      <c r="BV12" s="1125"/>
      <c r="BW12" s="1125"/>
      <c r="BX12" s="1125"/>
      <c r="BY12" s="1125"/>
      <c r="BZ12" s="1125"/>
      <c r="CA12" s="1125"/>
      <c r="CB12" s="1125"/>
      <c r="CC12" s="1125"/>
      <c r="CD12" s="1125"/>
      <c r="CE12" s="1125"/>
      <c r="CF12" s="1125"/>
      <c r="CG12" s="1125"/>
      <c r="CH12" s="1125"/>
      <c r="CI12" s="1125"/>
      <c r="CJ12" s="1125"/>
      <c r="CK12" s="1125"/>
      <c r="CL12" s="1125"/>
      <c r="CM12" s="1125"/>
      <c r="CN12" s="1125"/>
      <c r="CO12" s="1125"/>
      <c r="CP12" s="1125"/>
      <c r="CQ12" s="1125"/>
      <c r="CR12" s="1125"/>
      <c r="CS12" s="1125"/>
      <c r="CT12" s="1125"/>
      <c r="CU12" s="1125"/>
      <c r="CV12" s="1125"/>
      <c r="CW12" s="1125"/>
      <c r="CX12" s="1125"/>
      <c r="CY12" s="1125"/>
      <c r="CZ12" s="1125"/>
      <c r="DA12" s="1125"/>
      <c r="DB12" s="1125"/>
      <c r="DC12" s="1125"/>
      <c r="DD12" s="1125"/>
      <c r="DE12" s="1125"/>
    </row>
    <row r="13" spans="1:109" s="78" customFormat="1" ht="13" x14ac:dyDescent="0.2">
      <c r="A13" s="1125"/>
      <c r="B13" s="1125"/>
      <c r="C13" s="1125"/>
      <c r="D13" s="1125"/>
      <c r="E13" s="1125"/>
      <c r="F13" s="1125"/>
      <c r="G13" s="1125"/>
      <c r="H13" s="1125"/>
      <c r="I13" s="1125"/>
      <c r="J13" s="1125"/>
      <c r="K13" s="1125"/>
      <c r="L13" s="1125"/>
      <c r="M13" s="1125"/>
      <c r="N13" s="1125"/>
      <c r="O13" s="1125"/>
      <c r="P13" s="1125"/>
      <c r="Q13" s="1125"/>
      <c r="R13" s="1125"/>
      <c r="S13" s="1125"/>
      <c r="T13" s="1125"/>
      <c r="U13" s="1125"/>
      <c r="V13" s="1125"/>
      <c r="W13" s="1125"/>
      <c r="X13" s="1125"/>
      <c r="Y13" s="1125"/>
      <c r="Z13" s="1125"/>
      <c r="AA13" s="1125"/>
      <c r="AB13" s="1125"/>
      <c r="AC13" s="1125"/>
      <c r="AD13" s="1125"/>
      <c r="AE13" s="1125"/>
      <c r="AF13" s="1125"/>
      <c r="AG13" s="1125"/>
      <c r="AH13" s="1125"/>
      <c r="AI13" s="1125"/>
      <c r="AJ13" s="1125"/>
      <c r="AK13" s="1125"/>
      <c r="AL13" s="1125"/>
      <c r="AM13" s="1125"/>
      <c r="AN13" s="1125"/>
      <c r="AO13" s="1125"/>
      <c r="AP13" s="1125"/>
      <c r="AQ13" s="1125"/>
      <c r="AR13" s="1125"/>
      <c r="AS13" s="1125"/>
      <c r="AT13" s="1125"/>
      <c r="AU13" s="1125"/>
      <c r="AV13" s="1125"/>
      <c r="AW13" s="1125"/>
      <c r="AX13" s="1125"/>
      <c r="AY13" s="1125"/>
      <c r="AZ13" s="1125"/>
      <c r="BA13" s="1125"/>
      <c r="BB13" s="1125"/>
      <c r="BC13" s="1125"/>
      <c r="BD13" s="1125"/>
      <c r="BE13" s="1125"/>
      <c r="BF13" s="1125"/>
      <c r="BG13" s="1125"/>
      <c r="BH13" s="1125"/>
      <c r="BI13" s="1125"/>
      <c r="BJ13" s="1125"/>
      <c r="BK13" s="1125"/>
      <c r="BL13" s="1125"/>
      <c r="BM13" s="1125"/>
      <c r="BN13" s="1125"/>
      <c r="BO13" s="1125"/>
      <c r="BP13" s="1125"/>
      <c r="BQ13" s="1125"/>
      <c r="BR13" s="1125"/>
      <c r="BS13" s="1125"/>
      <c r="BT13" s="1125"/>
      <c r="BU13" s="1125"/>
      <c r="BV13" s="1125"/>
      <c r="BW13" s="1125"/>
      <c r="BX13" s="1125"/>
      <c r="BY13" s="1125"/>
      <c r="BZ13" s="1125"/>
      <c r="CA13" s="1125"/>
      <c r="CB13" s="1125"/>
      <c r="CC13" s="1125"/>
      <c r="CD13" s="1125"/>
      <c r="CE13" s="1125"/>
      <c r="CF13" s="1125"/>
      <c r="CG13" s="1125"/>
      <c r="CH13" s="1125"/>
      <c r="CI13" s="1125"/>
      <c r="CJ13" s="1125"/>
      <c r="CK13" s="1125"/>
      <c r="CL13" s="1125"/>
      <c r="CM13" s="1125"/>
      <c r="CN13" s="1125"/>
      <c r="CO13" s="1125"/>
      <c r="CP13" s="1125"/>
      <c r="CQ13" s="1125"/>
      <c r="CR13" s="1125"/>
      <c r="CS13" s="1125"/>
      <c r="CT13" s="1125"/>
      <c r="CU13" s="1125"/>
      <c r="CV13" s="1125"/>
      <c r="CW13" s="1125"/>
      <c r="CX13" s="1125"/>
      <c r="CY13" s="1125"/>
      <c r="CZ13" s="1125"/>
      <c r="DA13" s="1125"/>
      <c r="DB13" s="1125"/>
      <c r="DC13" s="1125"/>
      <c r="DD13" s="1125"/>
      <c r="DE13" s="1125"/>
    </row>
    <row r="14" spans="1:109" s="78" customFormat="1" ht="13" x14ac:dyDescent="0.2">
      <c r="A14" s="1125"/>
      <c r="B14" s="1125"/>
      <c r="C14" s="1125"/>
      <c r="D14" s="1125"/>
      <c r="E14" s="1125"/>
      <c r="F14" s="1125"/>
      <c r="G14" s="1125"/>
      <c r="H14" s="1125"/>
      <c r="I14" s="1125"/>
      <c r="J14" s="1125"/>
      <c r="K14" s="1125"/>
      <c r="L14" s="1125"/>
      <c r="M14" s="1125"/>
      <c r="N14" s="1125"/>
      <c r="O14" s="1125"/>
      <c r="P14" s="1125"/>
      <c r="Q14" s="1125"/>
      <c r="R14" s="1125"/>
      <c r="S14" s="1125"/>
      <c r="T14" s="1125"/>
      <c r="U14" s="1125"/>
      <c r="V14" s="1125"/>
      <c r="W14" s="1125"/>
      <c r="X14" s="1125"/>
      <c r="Y14" s="1125"/>
      <c r="Z14" s="1125"/>
      <c r="AA14" s="1125"/>
      <c r="AB14" s="1125"/>
      <c r="AC14" s="1125"/>
      <c r="AD14" s="1125"/>
      <c r="AE14" s="1125"/>
      <c r="AF14" s="1125"/>
      <c r="AG14" s="1125"/>
      <c r="AH14" s="1125"/>
      <c r="AI14" s="1125"/>
      <c r="AJ14" s="1125"/>
      <c r="AK14" s="1125"/>
      <c r="AL14" s="1125"/>
      <c r="AM14" s="1125"/>
      <c r="AN14" s="1125"/>
      <c r="AO14" s="1125"/>
      <c r="AP14" s="1125"/>
      <c r="AQ14" s="1125"/>
      <c r="AR14" s="1125"/>
      <c r="AS14" s="1125"/>
      <c r="AT14" s="1125"/>
      <c r="AU14" s="1125"/>
      <c r="AV14" s="1125"/>
      <c r="AW14" s="1125"/>
      <c r="AX14" s="1125"/>
      <c r="AY14" s="1125"/>
      <c r="AZ14" s="1125"/>
      <c r="BA14" s="1125"/>
      <c r="BB14" s="1125"/>
      <c r="BC14" s="1125"/>
      <c r="BD14" s="1125"/>
      <c r="BE14" s="1125"/>
      <c r="BF14" s="1125"/>
      <c r="BG14" s="1125"/>
      <c r="BH14" s="1125"/>
      <c r="BI14" s="1125"/>
      <c r="BJ14" s="1125"/>
      <c r="BK14" s="1125"/>
      <c r="BL14" s="1125"/>
      <c r="BM14" s="1125"/>
      <c r="BN14" s="1125"/>
      <c r="BO14" s="1125"/>
      <c r="BP14" s="1125"/>
      <c r="BQ14" s="1125"/>
      <c r="BR14" s="1125"/>
      <c r="BS14" s="1125"/>
      <c r="BT14" s="1125"/>
      <c r="BU14" s="1125"/>
      <c r="BV14" s="1125"/>
      <c r="BW14" s="1125"/>
      <c r="BX14" s="1125"/>
      <c r="BY14" s="1125"/>
      <c r="BZ14" s="1125"/>
      <c r="CA14" s="1125"/>
      <c r="CB14" s="1125"/>
      <c r="CC14" s="1125"/>
      <c r="CD14" s="1125"/>
      <c r="CE14" s="1125"/>
      <c r="CF14" s="1125"/>
      <c r="CG14" s="1125"/>
      <c r="CH14" s="1125"/>
      <c r="CI14" s="1125"/>
      <c r="CJ14" s="1125"/>
      <c r="CK14" s="1125"/>
      <c r="CL14" s="1125"/>
      <c r="CM14" s="1125"/>
      <c r="CN14" s="1125"/>
      <c r="CO14" s="1125"/>
      <c r="CP14" s="1125"/>
      <c r="CQ14" s="1125"/>
      <c r="CR14" s="1125"/>
      <c r="CS14" s="1125"/>
      <c r="CT14" s="1125"/>
      <c r="CU14" s="1125"/>
      <c r="CV14" s="1125"/>
      <c r="CW14" s="1125"/>
      <c r="CX14" s="1125"/>
      <c r="CY14" s="1125"/>
      <c r="CZ14" s="1125"/>
      <c r="DA14" s="1125"/>
      <c r="DB14" s="1125"/>
      <c r="DC14" s="1125"/>
      <c r="DD14" s="1125"/>
      <c r="DE14" s="1125"/>
    </row>
    <row r="15" spans="1:109" s="78" customFormat="1" ht="13" x14ac:dyDescent="0.2">
      <c r="A15" s="90"/>
      <c r="B15" s="1125"/>
      <c r="C15" s="1125"/>
      <c r="D15" s="1125"/>
      <c r="E15" s="1125"/>
      <c r="F15" s="1125"/>
      <c r="G15" s="1125"/>
      <c r="H15" s="1125"/>
      <c r="I15" s="1125"/>
      <c r="J15" s="1125"/>
      <c r="K15" s="1125"/>
      <c r="L15" s="1125"/>
      <c r="M15" s="1125"/>
      <c r="N15" s="1125"/>
      <c r="O15" s="1125"/>
      <c r="P15" s="1125"/>
      <c r="Q15" s="1125"/>
      <c r="R15" s="1125"/>
      <c r="S15" s="1125"/>
      <c r="T15" s="1125"/>
      <c r="U15" s="1125"/>
      <c r="V15" s="1125"/>
      <c r="W15" s="1125"/>
      <c r="X15" s="1125"/>
      <c r="Y15" s="1125"/>
      <c r="Z15" s="1125"/>
      <c r="AA15" s="1125"/>
      <c r="AB15" s="1125"/>
      <c r="AC15" s="1125"/>
      <c r="AD15" s="1125"/>
      <c r="AE15" s="1125"/>
      <c r="AF15" s="1125"/>
      <c r="AG15" s="1125"/>
      <c r="AH15" s="1125"/>
      <c r="AI15" s="1125"/>
      <c r="AJ15" s="1125"/>
      <c r="AK15" s="1125"/>
      <c r="AL15" s="1125"/>
      <c r="AM15" s="1125"/>
      <c r="AN15" s="1125"/>
      <c r="AO15" s="1125"/>
      <c r="AP15" s="1125"/>
      <c r="AQ15" s="1125"/>
      <c r="AR15" s="1125"/>
      <c r="AS15" s="1125"/>
      <c r="AT15" s="1125"/>
      <c r="AU15" s="1125"/>
      <c r="AV15" s="1125"/>
      <c r="AW15" s="1125"/>
      <c r="AX15" s="1125"/>
      <c r="AY15" s="1125"/>
      <c r="AZ15" s="1125"/>
      <c r="BA15" s="1125"/>
      <c r="BB15" s="1125"/>
      <c r="BC15" s="1125"/>
      <c r="BD15" s="1125"/>
      <c r="BE15" s="1125"/>
      <c r="BF15" s="1125"/>
      <c r="BG15" s="1125"/>
      <c r="BH15" s="1125"/>
      <c r="BI15" s="1125"/>
      <c r="BJ15" s="1125"/>
      <c r="BK15" s="1125"/>
      <c r="BL15" s="1125"/>
      <c r="BM15" s="1125"/>
      <c r="BN15" s="1125"/>
      <c r="BO15" s="1125"/>
      <c r="BP15" s="1125"/>
      <c r="BQ15" s="1125"/>
      <c r="BR15" s="1125"/>
      <c r="BS15" s="1125"/>
      <c r="BT15" s="1125"/>
      <c r="BU15" s="1125"/>
      <c r="BV15" s="1125"/>
      <c r="BW15" s="1125"/>
      <c r="BX15" s="1125"/>
      <c r="BY15" s="1125"/>
      <c r="BZ15" s="1125"/>
      <c r="CA15" s="1125"/>
      <c r="CB15" s="1125"/>
      <c r="CC15" s="1125"/>
      <c r="CD15" s="1125"/>
      <c r="CE15" s="1125"/>
      <c r="CF15" s="1125"/>
      <c r="CG15" s="1125"/>
      <c r="CH15" s="1125"/>
      <c r="CI15" s="1125"/>
      <c r="CJ15" s="1125"/>
      <c r="CK15" s="1125"/>
      <c r="CL15" s="1125"/>
      <c r="CM15" s="1125"/>
      <c r="CN15" s="1125"/>
      <c r="CO15" s="1125"/>
      <c r="CP15" s="1125"/>
      <c r="CQ15" s="1125"/>
      <c r="CR15" s="1125"/>
      <c r="CS15" s="1125"/>
      <c r="CT15" s="1125"/>
      <c r="CU15" s="1125"/>
      <c r="CV15" s="1125"/>
      <c r="CW15" s="1125"/>
      <c r="CX15" s="1125"/>
      <c r="CY15" s="1125"/>
      <c r="CZ15" s="1125"/>
      <c r="DA15" s="1125"/>
      <c r="DB15" s="1125"/>
      <c r="DC15" s="1125"/>
      <c r="DD15" s="1125"/>
      <c r="DE15" s="1125"/>
    </row>
    <row r="16" spans="1:109" s="78" customFormat="1" ht="13" x14ac:dyDescent="0.2">
      <c r="A16" s="90"/>
      <c r="B16" s="1125"/>
      <c r="C16" s="1125"/>
      <c r="D16" s="1125"/>
      <c r="E16" s="1125"/>
      <c r="F16" s="1125"/>
      <c r="G16" s="1125"/>
      <c r="H16" s="1125"/>
      <c r="I16" s="1125"/>
      <c r="J16" s="1125"/>
      <c r="K16" s="1125"/>
      <c r="L16" s="1125"/>
      <c r="M16" s="1125"/>
      <c r="N16" s="1125"/>
      <c r="O16" s="1125"/>
      <c r="P16" s="1125"/>
      <c r="Q16" s="1125"/>
      <c r="R16" s="1125"/>
      <c r="S16" s="1125"/>
      <c r="T16" s="1125"/>
      <c r="U16" s="1125"/>
      <c r="V16" s="1125"/>
      <c r="W16" s="1125"/>
      <c r="X16" s="1125"/>
      <c r="Y16" s="1125"/>
      <c r="Z16" s="1125"/>
      <c r="AA16" s="1125"/>
      <c r="AB16" s="1125"/>
      <c r="AC16" s="1125"/>
      <c r="AD16" s="1125"/>
      <c r="AE16" s="1125"/>
      <c r="AF16" s="1125"/>
      <c r="AG16" s="1125"/>
      <c r="AH16" s="1125"/>
      <c r="AI16" s="1125"/>
      <c r="AJ16" s="1125"/>
      <c r="AK16" s="1125"/>
      <c r="AL16" s="1125"/>
      <c r="AM16" s="1125"/>
      <c r="AN16" s="1125"/>
      <c r="AO16" s="1125"/>
      <c r="AP16" s="1125"/>
      <c r="AQ16" s="1125"/>
      <c r="AR16" s="1125"/>
      <c r="AS16" s="1125"/>
      <c r="AT16" s="1125"/>
      <c r="AU16" s="1125"/>
      <c r="AV16" s="1125"/>
      <c r="AW16" s="1125"/>
      <c r="AX16" s="1125"/>
      <c r="AY16" s="1125"/>
      <c r="AZ16" s="1125"/>
      <c r="BA16" s="1125"/>
      <c r="BB16" s="1125"/>
      <c r="BC16" s="1125"/>
      <c r="BD16" s="1125"/>
      <c r="BE16" s="1125"/>
      <c r="BF16" s="1125"/>
      <c r="BG16" s="1125"/>
      <c r="BH16" s="1125"/>
      <c r="BI16" s="1125"/>
      <c r="BJ16" s="1125"/>
      <c r="BK16" s="1125"/>
      <c r="BL16" s="1125"/>
      <c r="BM16" s="1125"/>
      <c r="BN16" s="1125"/>
      <c r="BO16" s="1125"/>
      <c r="BP16" s="1125"/>
      <c r="BQ16" s="1125"/>
      <c r="BR16" s="1125"/>
      <c r="BS16" s="1125"/>
      <c r="BT16" s="1125"/>
      <c r="BU16" s="1125"/>
      <c r="BV16" s="1125"/>
      <c r="BW16" s="1125"/>
      <c r="BX16" s="1125"/>
      <c r="BY16" s="1125"/>
      <c r="BZ16" s="1125"/>
      <c r="CA16" s="1125"/>
      <c r="CB16" s="1125"/>
      <c r="CC16" s="1125"/>
      <c r="CD16" s="1125"/>
      <c r="CE16" s="1125"/>
      <c r="CF16" s="1125"/>
      <c r="CG16" s="1125"/>
      <c r="CH16" s="1125"/>
      <c r="CI16" s="1125"/>
      <c r="CJ16" s="1125"/>
      <c r="CK16" s="1125"/>
      <c r="CL16" s="1125"/>
      <c r="CM16" s="1125"/>
      <c r="CN16" s="1125"/>
      <c r="CO16" s="1125"/>
      <c r="CP16" s="1125"/>
      <c r="CQ16" s="1125"/>
      <c r="CR16" s="1125"/>
      <c r="CS16" s="1125"/>
      <c r="CT16" s="1125"/>
      <c r="CU16" s="1125"/>
      <c r="CV16" s="1125"/>
      <c r="CW16" s="1125"/>
      <c r="CX16" s="1125"/>
      <c r="CY16" s="1125"/>
      <c r="CZ16" s="1125"/>
      <c r="DA16" s="1125"/>
      <c r="DB16" s="1125"/>
      <c r="DC16" s="1125"/>
      <c r="DD16" s="1125"/>
      <c r="DE16" s="1125"/>
    </row>
    <row r="17" spans="1:109" s="78" customFormat="1" ht="13" x14ac:dyDescent="0.2">
      <c r="A17" s="90"/>
      <c r="B17" s="1125"/>
      <c r="C17" s="1125"/>
      <c r="D17" s="1125"/>
      <c r="E17" s="1125"/>
      <c r="F17" s="1125"/>
      <c r="G17" s="1125"/>
      <c r="H17" s="1125"/>
      <c r="I17" s="1125"/>
      <c r="J17" s="1125"/>
      <c r="K17" s="1125"/>
      <c r="L17" s="1125"/>
      <c r="M17" s="1125"/>
      <c r="N17" s="1125"/>
      <c r="O17" s="1125"/>
      <c r="P17" s="1125"/>
      <c r="Q17" s="1125"/>
      <c r="R17" s="1125"/>
      <c r="S17" s="1125"/>
      <c r="T17" s="1125"/>
      <c r="U17" s="1125"/>
      <c r="V17" s="1125"/>
      <c r="W17" s="1125"/>
      <c r="X17" s="1125"/>
      <c r="Y17" s="1125"/>
      <c r="Z17" s="1125"/>
      <c r="AA17" s="1125"/>
      <c r="AB17" s="1125"/>
      <c r="AC17" s="1125"/>
      <c r="AD17" s="1125"/>
      <c r="AE17" s="1125"/>
      <c r="AF17" s="1125"/>
      <c r="AG17" s="1125"/>
      <c r="AH17" s="1125"/>
      <c r="AI17" s="1125"/>
      <c r="AJ17" s="1125"/>
      <c r="AK17" s="1125"/>
      <c r="AL17" s="1125"/>
      <c r="AM17" s="1125"/>
      <c r="AN17" s="1125"/>
      <c r="AO17" s="1125"/>
      <c r="AP17" s="1125"/>
      <c r="AQ17" s="1125"/>
      <c r="AR17" s="1125"/>
      <c r="AS17" s="1125"/>
      <c r="AT17" s="1125"/>
      <c r="AU17" s="1125"/>
      <c r="AV17" s="1125"/>
      <c r="AW17" s="1125"/>
      <c r="AX17" s="1125"/>
      <c r="AY17" s="1125"/>
      <c r="AZ17" s="1125"/>
      <c r="BA17" s="1125"/>
      <c r="BB17" s="1125"/>
      <c r="BC17" s="1125"/>
      <c r="BD17" s="1125"/>
      <c r="BE17" s="1125"/>
      <c r="BF17" s="1125"/>
      <c r="BG17" s="1125"/>
      <c r="BH17" s="1125"/>
      <c r="BI17" s="1125"/>
      <c r="BJ17" s="1125"/>
      <c r="BK17" s="1125"/>
      <c r="BL17" s="1125"/>
      <c r="BM17" s="1125"/>
      <c r="BN17" s="1125"/>
      <c r="BO17" s="1125"/>
      <c r="BP17" s="1125"/>
      <c r="BQ17" s="1125"/>
      <c r="BR17" s="1125"/>
      <c r="BS17" s="1125"/>
      <c r="BT17" s="1125"/>
      <c r="BU17" s="1125"/>
      <c r="BV17" s="1125"/>
      <c r="BW17" s="1125"/>
      <c r="BX17" s="1125"/>
      <c r="BY17" s="1125"/>
      <c r="BZ17" s="1125"/>
      <c r="CA17" s="1125"/>
      <c r="CB17" s="1125"/>
      <c r="CC17" s="1125"/>
      <c r="CD17" s="1125"/>
      <c r="CE17" s="1125"/>
      <c r="CF17" s="1125"/>
      <c r="CG17" s="1125"/>
      <c r="CH17" s="1125"/>
      <c r="CI17" s="1125"/>
      <c r="CJ17" s="1125"/>
      <c r="CK17" s="1125"/>
      <c r="CL17" s="1125"/>
      <c r="CM17" s="1125"/>
      <c r="CN17" s="1125"/>
      <c r="CO17" s="1125"/>
      <c r="CP17" s="1125"/>
      <c r="CQ17" s="1125"/>
      <c r="CR17" s="1125"/>
      <c r="CS17" s="1125"/>
      <c r="CT17" s="1125"/>
      <c r="CU17" s="1125"/>
      <c r="CV17" s="1125"/>
      <c r="CW17" s="1125"/>
      <c r="CX17" s="1125"/>
      <c r="CY17" s="1125"/>
      <c r="CZ17" s="1125"/>
      <c r="DA17" s="1125"/>
      <c r="DB17" s="1125"/>
      <c r="DC17" s="1125"/>
      <c r="DD17" s="1125"/>
      <c r="DE17" s="1125"/>
    </row>
    <row r="18" spans="1:109" s="78" customFormat="1" ht="13" x14ac:dyDescent="0.2">
      <c r="A18" s="90"/>
      <c r="B18" s="1125"/>
      <c r="C18" s="1125"/>
      <c r="D18" s="1125"/>
      <c r="E18" s="1125"/>
      <c r="F18" s="1125"/>
      <c r="G18" s="1125"/>
      <c r="H18" s="1125"/>
      <c r="I18" s="1125"/>
      <c r="J18" s="1125"/>
      <c r="K18" s="1125"/>
      <c r="L18" s="1125"/>
      <c r="M18" s="1125"/>
      <c r="N18" s="1125"/>
      <c r="O18" s="1125"/>
      <c r="P18" s="1125"/>
      <c r="Q18" s="1125"/>
      <c r="R18" s="1125"/>
      <c r="S18" s="1125"/>
      <c r="T18" s="1125"/>
      <c r="U18" s="1125"/>
      <c r="V18" s="1125"/>
      <c r="W18" s="1125"/>
      <c r="X18" s="1125"/>
      <c r="Y18" s="1125"/>
      <c r="Z18" s="1125"/>
      <c r="AA18" s="1125"/>
      <c r="AB18" s="1125"/>
      <c r="AC18" s="1125"/>
      <c r="AD18" s="1125"/>
      <c r="AE18" s="1125"/>
      <c r="AF18" s="1125"/>
      <c r="AG18" s="1125"/>
      <c r="AH18" s="1125"/>
      <c r="AI18" s="1125"/>
      <c r="AJ18" s="1125"/>
      <c r="AK18" s="1125"/>
      <c r="AL18" s="1125"/>
      <c r="AM18" s="1125"/>
      <c r="AN18" s="1125"/>
      <c r="AO18" s="1125"/>
      <c r="AP18" s="1125"/>
      <c r="AQ18" s="1125"/>
      <c r="AR18" s="1125"/>
      <c r="AS18" s="1125"/>
      <c r="AT18" s="1125"/>
      <c r="AU18" s="1125"/>
      <c r="AV18" s="1125"/>
      <c r="AW18" s="1125"/>
      <c r="AX18" s="1125"/>
      <c r="AY18" s="1125"/>
      <c r="AZ18" s="1125"/>
      <c r="BA18" s="1125"/>
      <c r="BB18" s="1125"/>
      <c r="BC18" s="1125"/>
      <c r="BD18" s="1125"/>
      <c r="BE18" s="1125"/>
      <c r="BF18" s="1125"/>
      <c r="BG18" s="1125"/>
      <c r="BH18" s="1125"/>
      <c r="BI18" s="1125"/>
      <c r="BJ18" s="1125"/>
      <c r="BK18" s="1125"/>
      <c r="BL18" s="1125"/>
      <c r="BM18" s="1125"/>
      <c r="BN18" s="1125"/>
      <c r="BO18" s="1125"/>
      <c r="BP18" s="1125"/>
      <c r="BQ18" s="1125"/>
      <c r="BR18" s="1125"/>
      <c r="BS18" s="1125"/>
      <c r="BT18" s="1125"/>
      <c r="BU18" s="1125"/>
      <c r="BV18" s="1125"/>
      <c r="BW18" s="1125"/>
      <c r="BX18" s="1125"/>
      <c r="BY18" s="1125"/>
      <c r="BZ18" s="1125"/>
      <c r="CA18" s="1125"/>
      <c r="CB18" s="1125"/>
      <c r="CC18" s="1125"/>
      <c r="CD18" s="1125"/>
      <c r="CE18" s="1125"/>
      <c r="CF18" s="1125"/>
      <c r="CG18" s="1125"/>
      <c r="CH18" s="1125"/>
      <c r="CI18" s="1125"/>
      <c r="CJ18" s="1125"/>
      <c r="CK18" s="1125"/>
      <c r="CL18" s="1125"/>
      <c r="CM18" s="1125"/>
      <c r="CN18" s="1125"/>
      <c r="CO18" s="1125"/>
      <c r="CP18" s="1125"/>
      <c r="CQ18" s="1125"/>
      <c r="CR18" s="1125"/>
      <c r="CS18" s="1125"/>
      <c r="CT18" s="1125"/>
      <c r="CU18" s="1125"/>
      <c r="CV18" s="1125"/>
      <c r="CW18" s="1125"/>
      <c r="CX18" s="1125"/>
      <c r="CY18" s="1125"/>
      <c r="CZ18" s="1125"/>
      <c r="DA18" s="1125"/>
      <c r="DB18" s="1125"/>
      <c r="DC18" s="1125"/>
      <c r="DD18" s="1125"/>
      <c r="DE18" s="1125"/>
    </row>
    <row r="19" spans="1:109" ht="13" x14ac:dyDescent="0.2">
      <c r="DD19" s="90"/>
      <c r="DE19" s="90"/>
    </row>
    <row r="20" spans="1:109" ht="13" x14ac:dyDescent="0.2">
      <c r="DD20" s="90"/>
      <c r="DE20" s="90"/>
    </row>
    <row r="21" spans="1:109" ht="17.25" customHeight="1" x14ac:dyDescent="0.2">
      <c r="B21" s="1124"/>
      <c r="C21" s="86"/>
      <c r="D21" s="86"/>
      <c r="E21" s="86"/>
      <c r="F21" s="86"/>
      <c r="G21" s="86"/>
      <c r="H21" s="86"/>
      <c r="I21" s="86"/>
      <c r="J21" s="86"/>
      <c r="K21" s="86"/>
      <c r="L21" s="86"/>
      <c r="M21" s="86"/>
      <c r="N21" s="1123"/>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123"/>
      <c r="AU21" s="86"/>
      <c r="AV21" s="86"/>
      <c r="AW21" s="86"/>
      <c r="AX21" s="86"/>
      <c r="AY21" s="86"/>
      <c r="AZ21" s="86"/>
      <c r="BA21" s="86"/>
      <c r="BB21" s="86"/>
      <c r="BC21" s="86"/>
      <c r="BD21" s="86"/>
      <c r="BE21" s="86"/>
      <c r="BF21" s="1123"/>
      <c r="BG21" s="86"/>
      <c r="BH21" s="86"/>
      <c r="BI21" s="86"/>
      <c r="BJ21" s="86"/>
      <c r="BK21" s="86"/>
      <c r="BL21" s="86"/>
      <c r="BM21" s="86"/>
      <c r="BN21" s="86"/>
      <c r="BO21" s="86"/>
      <c r="BP21" s="86"/>
      <c r="BQ21" s="86"/>
      <c r="BR21" s="1123"/>
      <c r="BS21" s="86"/>
      <c r="BT21" s="86"/>
      <c r="BU21" s="86"/>
      <c r="BV21" s="86"/>
      <c r="BW21" s="86"/>
      <c r="BX21" s="86"/>
      <c r="BY21" s="86"/>
      <c r="BZ21" s="86"/>
      <c r="CA21" s="86"/>
      <c r="CB21" s="86"/>
      <c r="CC21" s="86"/>
      <c r="CD21" s="1123"/>
      <c r="CE21" s="86"/>
      <c r="CF21" s="86"/>
      <c r="CG21" s="86"/>
      <c r="CH21" s="86"/>
      <c r="CI21" s="86"/>
      <c r="CJ21" s="86"/>
      <c r="CK21" s="86"/>
      <c r="CL21" s="86"/>
      <c r="CM21" s="86"/>
      <c r="CN21" s="86"/>
      <c r="CO21" s="86"/>
      <c r="CP21" s="1123"/>
      <c r="CQ21" s="86"/>
      <c r="CR21" s="86"/>
      <c r="CS21" s="86"/>
      <c r="CT21" s="86"/>
      <c r="CU21" s="86"/>
      <c r="CV21" s="86"/>
      <c r="CW21" s="86"/>
      <c r="CX21" s="86"/>
      <c r="CY21" s="86"/>
      <c r="CZ21" s="86"/>
      <c r="DA21" s="86"/>
      <c r="DB21" s="1123"/>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1114"/>
      <c r="DD40" s="1114"/>
      <c r="DE40" s="90"/>
    </row>
    <row r="41" spans="2:109" ht="16.5" x14ac:dyDescent="0.2">
      <c r="B41" s="82" t="s">
        <v>550</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1112"/>
      <c r="I42" s="1111"/>
      <c r="J42" s="1111"/>
      <c r="K42" s="1111"/>
      <c r="AM42" s="1112"/>
      <c r="AN42" s="1112" t="s">
        <v>546</v>
      </c>
      <c r="AP42" s="1111"/>
      <c r="AQ42" s="1111"/>
      <c r="AR42" s="1111"/>
      <c r="AY42" s="1112"/>
      <c r="BA42" s="1111"/>
      <c r="BB42" s="1111"/>
      <c r="BC42" s="1111"/>
      <c r="BK42" s="1112"/>
      <c r="BM42" s="1111"/>
      <c r="BN42" s="1111"/>
      <c r="BO42" s="1111"/>
      <c r="BW42" s="1112"/>
      <c r="BY42" s="1111"/>
      <c r="BZ42" s="1111"/>
      <c r="CA42" s="1111"/>
      <c r="CI42" s="1112"/>
      <c r="CK42" s="1111"/>
      <c r="CL42" s="1111"/>
      <c r="CM42" s="1111"/>
      <c r="CU42" s="1112"/>
      <c r="CW42" s="1111"/>
      <c r="CX42" s="1111"/>
      <c r="CY42" s="1111"/>
    </row>
    <row r="43" spans="2:109" ht="13.5" customHeight="1" x14ac:dyDescent="0.2">
      <c r="B43" s="80"/>
      <c r="AN43" s="1110" t="s">
        <v>549</v>
      </c>
      <c r="AO43" s="1109"/>
      <c r="AP43" s="1109"/>
      <c r="AQ43" s="1109"/>
      <c r="AR43" s="1109"/>
      <c r="AS43" s="1109"/>
      <c r="AT43" s="1109"/>
      <c r="AU43" s="1109"/>
      <c r="AV43" s="1109"/>
      <c r="AW43" s="1109"/>
      <c r="AX43" s="1109"/>
      <c r="AY43" s="1109"/>
      <c r="AZ43" s="1109"/>
      <c r="BA43" s="1109"/>
      <c r="BB43" s="1109"/>
      <c r="BC43" s="1109"/>
      <c r="BD43" s="1109"/>
      <c r="BE43" s="1109"/>
      <c r="BF43" s="1109"/>
      <c r="BG43" s="1109"/>
      <c r="BH43" s="1109"/>
      <c r="BI43" s="1109"/>
      <c r="BJ43" s="1109"/>
      <c r="BK43" s="1109"/>
      <c r="BL43" s="1109"/>
      <c r="BM43" s="1109"/>
      <c r="BN43" s="1109"/>
      <c r="BO43" s="1109"/>
      <c r="BP43" s="1109"/>
      <c r="BQ43" s="1109"/>
      <c r="BR43" s="1109"/>
      <c r="BS43" s="1109"/>
      <c r="BT43" s="1109"/>
      <c r="BU43" s="1109"/>
      <c r="BV43" s="1109"/>
      <c r="BW43" s="1109"/>
      <c r="BX43" s="1109"/>
      <c r="BY43" s="1109"/>
      <c r="BZ43" s="1109"/>
      <c r="CA43" s="1109"/>
      <c r="CB43" s="1109"/>
      <c r="CC43" s="1109"/>
      <c r="CD43" s="1109"/>
      <c r="CE43" s="1109"/>
      <c r="CF43" s="1109"/>
      <c r="CG43" s="1109"/>
      <c r="CH43" s="1109"/>
      <c r="CI43" s="1109"/>
      <c r="CJ43" s="1109"/>
      <c r="CK43" s="1109"/>
      <c r="CL43" s="1109"/>
      <c r="CM43" s="1109"/>
      <c r="CN43" s="1109"/>
      <c r="CO43" s="1109"/>
      <c r="CP43" s="1109"/>
      <c r="CQ43" s="1109"/>
      <c r="CR43" s="1109"/>
      <c r="CS43" s="1109"/>
      <c r="CT43" s="1109"/>
      <c r="CU43" s="1109"/>
      <c r="CV43" s="1109"/>
      <c r="CW43" s="1109"/>
      <c r="CX43" s="1109"/>
      <c r="CY43" s="1109"/>
      <c r="CZ43" s="1109"/>
      <c r="DA43" s="1109"/>
      <c r="DB43" s="1109"/>
      <c r="DC43" s="1108"/>
    </row>
    <row r="44" spans="2:109" ht="13" x14ac:dyDescent="0.2">
      <c r="B44" s="80"/>
      <c r="AN44" s="1107"/>
      <c r="AO44" s="1106"/>
      <c r="AP44" s="1106"/>
      <c r="AQ44" s="1106"/>
      <c r="AR44" s="1106"/>
      <c r="AS44" s="1106"/>
      <c r="AT44" s="1106"/>
      <c r="AU44" s="1106"/>
      <c r="AV44" s="1106"/>
      <c r="AW44" s="1106"/>
      <c r="AX44" s="1106"/>
      <c r="AY44" s="1106"/>
      <c r="AZ44" s="1106"/>
      <c r="BA44" s="1106"/>
      <c r="BB44" s="1106"/>
      <c r="BC44" s="1106"/>
      <c r="BD44" s="1106"/>
      <c r="BE44" s="1106"/>
      <c r="BF44" s="1106"/>
      <c r="BG44" s="1106"/>
      <c r="BH44" s="1106"/>
      <c r="BI44" s="1106"/>
      <c r="BJ44" s="1106"/>
      <c r="BK44" s="1106"/>
      <c r="BL44" s="1106"/>
      <c r="BM44" s="1106"/>
      <c r="BN44" s="1106"/>
      <c r="BO44" s="1106"/>
      <c r="BP44" s="1106"/>
      <c r="BQ44" s="1106"/>
      <c r="BR44" s="1106"/>
      <c r="BS44" s="1106"/>
      <c r="BT44" s="1106"/>
      <c r="BU44" s="1106"/>
      <c r="BV44" s="1106"/>
      <c r="BW44" s="1106"/>
      <c r="BX44" s="1106"/>
      <c r="BY44" s="1106"/>
      <c r="BZ44" s="1106"/>
      <c r="CA44" s="1106"/>
      <c r="CB44" s="1106"/>
      <c r="CC44" s="1106"/>
      <c r="CD44" s="1106"/>
      <c r="CE44" s="1106"/>
      <c r="CF44" s="1106"/>
      <c r="CG44" s="1106"/>
      <c r="CH44" s="1106"/>
      <c r="CI44" s="1106"/>
      <c r="CJ44" s="1106"/>
      <c r="CK44" s="1106"/>
      <c r="CL44" s="1106"/>
      <c r="CM44" s="1106"/>
      <c r="CN44" s="1106"/>
      <c r="CO44" s="1106"/>
      <c r="CP44" s="1106"/>
      <c r="CQ44" s="1106"/>
      <c r="CR44" s="1106"/>
      <c r="CS44" s="1106"/>
      <c r="CT44" s="1106"/>
      <c r="CU44" s="1106"/>
      <c r="CV44" s="1106"/>
      <c r="CW44" s="1106"/>
      <c r="CX44" s="1106"/>
      <c r="CY44" s="1106"/>
      <c r="CZ44" s="1106"/>
      <c r="DA44" s="1106"/>
      <c r="DB44" s="1106"/>
      <c r="DC44" s="1105"/>
    </row>
    <row r="45" spans="2:109" ht="13" x14ac:dyDescent="0.2">
      <c r="B45" s="80"/>
      <c r="AN45" s="1107"/>
      <c r="AO45" s="1106"/>
      <c r="AP45" s="1106"/>
      <c r="AQ45" s="1106"/>
      <c r="AR45" s="1106"/>
      <c r="AS45" s="1106"/>
      <c r="AT45" s="1106"/>
      <c r="AU45" s="1106"/>
      <c r="AV45" s="1106"/>
      <c r="AW45" s="1106"/>
      <c r="AX45" s="1106"/>
      <c r="AY45" s="1106"/>
      <c r="AZ45" s="1106"/>
      <c r="BA45" s="1106"/>
      <c r="BB45" s="1106"/>
      <c r="BC45" s="1106"/>
      <c r="BD45" s="1106"/>
      <c r="BE45" s="1106"/>
      <c r="BF45" s="1106"/>
      <c r="BG45" s="1106"/>
      <c r="BH45" s="1106"/>
      <c r="BI45" s="1106"/>
      <c r="BJ45" s="1106"/>
      <c r="BK45" s="1106"/>
      <c r="BL45" s="1106"/>
      <c r="BM45" s="1106"/>
      <c r="BN45" s="1106"/>
      <c r="BO45" s="1106"/>
      <c r="BP45" s="1106"/>
      <c r="BQ45" s="1106"/>
      <c r="BR45" s="1106"/>
      <c r="BS45" s="1106"/>
      <c r="BT45" s="1106"/>
      <c r="BU45" s="1106"/>
      <c r="BV45" s="1106"/>
      <c r="BW45" s="1106"/>
      <c r="BX45" s="1106"/>
      <c r="BY45" s="1106"/>
      <c r="BZ45" s="1106"/>
      <c r="CA45" s="1106"/>
      <c r="CB45" s="1106"/>
      <c r="CC45" s="1106"/>
      <c r="CD45" s="1106"/>
      <c r="CE45" s="1106"/>
      <c r="CF45" s="1106"/>
      <c r="CG45" s="1106"/>
      <c r="CH45" s="1106"/>
      <c r="CI45" s="1106"/>
      <c r="CJ45" s="1106"/>
      <c r="CK45" s="1106"/>
      <c r="CL45" s="1106"/>
      <c r="CM45" s="1106"/>
      <c r="CN45" s="1106"/>
      <c r="CO45" s="1106"/>
      <c r="CP45" s="1106"/>
      <c r="CQ45" s="1106"/>
      <c r="CR45" s="1106"/>
      <c r="CS45" s="1106"/>
      <c r="CT45" s="1106"/>
      <c r="CU45" s="1106"/>
      <c r="CV45" s="1106"/>
      <c r="CW45" s="1106"/>
      <c r="CX45" s="1106"/>
      <c r="CY45" s="1106"/>
      <c r="CZ45" s="1106"/>
      <c r="DA45" s="1106"/>
      <c r="DB45" s="1106"/>
      <c r="DC45" s="1105"/>
    </row>
    <row r="46" spans="2:109" ht="13" x14ac:dyDescent="0.2">
      <c r="B46" s="80"/>
      <c r="AN46" s="1107"/>
      <c r="AO46" s="1106"/>
      <c r="AP46" s="1106"/>
      <c r="AQ46" s="1106"/>
      <c r="AR46" s="1106"/>
      <c r="AS46" s="1106"/>
      <c r="AT46" s="1106"/>
      <c r="AU46" s="1106"/>
      <c r="AV46" s="1106"/>
      <c r="AW46" s="1106"/>
      <c r="AX46" s="1106"/>
      <c r="AY46" s="1106"/>
      <c r="AZ46" s="1106"/>
      <c r="BA46" s="1106"/>
      <c r="BB46" s="1106"/>
      <c r="BC46" s="1106"/>
      <c r="BD46" s="1106"/>
      <c r="BE46" s="1106"/>
      <c r="BF46" s="1106"/>
      <c r="BG46" s="1106"/>
      <c r="BH46" s="1106"/>
      <c r="BI46" s="1106"/>
      <c r="BJ46" s="1106"/>
      <c r="BK46" s="1106"/>
      <c r="BL46" s="1106"/>
      <c r="BM46" s="1106"/>
      <c r="BN46" s="1106"/>
      <c r="BO46" s="1106"/>
      <c r="BP46" s="1106"/>
      <c r="BQ46" s="1106"/>
      <c r="BR46" s="1106"/>
      <c r="BS46" s="1106"/>
      <c r="BT46" s="1106"/>
      <c r="BU46" s="1106"/>
      <c r="BV46" s="1106"/>
      <c r="BW46" s="1106"/>
      <c r="BX46" s="1106"/>
      <c r="BY46" s="1106"/>
      <c r="BZ46" s="1106"/>
      <c r="CA46" s="1106"/>
      <c r="CB46" s="1106"/>
      <c r="CC46" s="1106"/>
      <c r="CD46" s="1106"/>
      <c r="CE46" s="1106"/>
      <c r="CF46" s="1106"/>
      <c r="CG46" s="1106"/>
      <c r="CH46" s="1106"/>
      <c r="CI46" s="1106"/>
      <c r="CJ46" s="1106"/>
      <c r="CK46" s="1106"/>
      <c r="CL46" s="1106"/>
      <c r="CM46" s="1106"/>
      <c r="CN46" s="1106"/>
      <c r="CO46" s="1106"/>
      <c r="CP46" s="1106"/>
      <c r="CQ46" s="1106"/>
      <c r="CR46" s="1106"/>
      <c r="CS46" s="1106"/>
      <c r="CT46" s="1106"/>
      <c r="CU46" s="1106"/>
      <c r="CV46" s="1106"/>
      <c r="CW46" s="1106"/>
      <c r="CX46" s="1106"/>
      <c r="CY46" s="1106"/>
      <c r="CZ46" s="1106"/>
      <c r="DA46" s="1106"/>
      <c r="DB46" s="1106"/>
      <c r="DC46" s="1105"/>
    </row>
    <row r="47" spans="2:109" ht="13" x14ac:dyDescent="0.2">
      <c r="B47" s="80"/>
      <c r="AN47" s="1104"/>
      <c r="AO47" s="1103"/>
      <c r="AP47" s="1103"/>
      <c r="AQ47" s="1103"/>
      <c r="AR47" s="1103"/>
      <c r="AS47" s="1103"/>
      <c r="AT47" s="1103"/>
      <c r="AU47" s="1103"/>
      <c r="AV47" s="1103"/>
      <c r="AW47" s="1103"/>
      <c r="AX47" s="1103"/>
      <c r="AY47" s="1103"/>
      <c r="AZ47" s="1103"/>
      <c r="BA47" s="1103"/>
      <c r="BB47" s="1103"/>
      <c r="BC47" s="1103"/>
      <c r="BD47" s="1103"/>
      <c r="BE47" s="1103"/>
      <c r="BF47" s="1103"/>
      <c r="BG47" s="1103"/>
      <c r="BH47" s="1103"/>
      <c r="BI47" s="1103"/>
      <c r="BJ47" s="1103"/>
      <c r="BK47" s="1103"/>
      <c r="BL47" s="1103"/>
      <c r="BM47" s="1103"/>
      <c r="BN47" s="1103"/>
      <c r="BO47" s="1103"/>
      <c r="BP47" s="1103"/>
      <c r="BQ47" s="1103"/>
      <c r="BR47" s="1103"/>
      <c r="BS47" s="1103"/>
      <c r="BT47" s="1103"/>
      <c r="BU47" s="1103"/>
      <c r="BV47" s="1103"/>
      <c r="BW47" s="1103"/>
      <c r="BX47" s="1103"/>
      <c r="BY47" s="1103"/>
      <c r="BZ47" s="1103"/>
      <c r="CA47" s="1103"/>
      <c r="CB47" s="1103"/>
      <c r="CC47" s="1103"/>
      <c r="CD47" s="1103"/>
      <c r="CE47" s="1103"/>
      <c r="CF47" s="1103"/>
      <c r="CG47" s="1103"/>
      <c r="CH47" s="1103"/>
      <c r="CI47" s="1103"/>
      <c r="CJ47" s="1103"/>
      <c r="CK47" s="1103"/>
      <c r="CL47" s="1103"/>
      <c r="CM47" s="1103"/>
      <c r="CN47" s="1103"/>
      <c r="CO47" s="1103"/>
      <c r="CP47" s="1103"/>
      <c r="CQ47" s="1103"/>
      <c r="CR47" s="1103"/>
      <c r="CS47" s="1103"/>
      <c r="CT47" s="1103"/>
      <c r="CU47" s="1103"/>
      <c r="CV47" s="1103"/>
      <c r="CW47" s="1103"/>
      <c r="CX47" s="1103"/>
      <c r="CY47" s="1103"/>
      <c r="CZ47" s="1103"/>
      <c r="DA47" s="1103"/>
      <c r="DB47" s="1103"/>
      <c r="DC47" s="1102"/>
    </row>
    <row r="48" spans="2:109" ht="13" x14ac:dyDescent="0.2">
      <c r="B48" s="80"/>
      <c r="H48" s="1089"/>
      <c r="I48" s="1089"/>
      <c r="J48" s="1089"/>
      <c r="AN48" s="1089"/>
      <c r="AO48" s="1089"/>
      <c r="AP48" s="1089"/>
      <c r="AZ48" s="1089"/>
      <c r="BA48" s="1089"/>
      <c r="BB48" s="1089"/>
      <c r="BL48" s="1089"/>
      <c r="BM48" s="1089"/>
      <c r="BN48" s="1089"/>
      <c r="BX48" s="1089"/>
      <c r="BY48" s="1089"/>
      <c r="BZ48" s="1089"/>
      <c r="CJ48" s="1089"/>
      <c r="CK48" s="1089"/>
      <c r="CL48" s="1089"/>
      <c r="CV48" s="1089"/>
      <c r="CW48" s="1089"/>
      <c r="CX48" s="1089"/>
    </row>
    <row r="49" spans="1:109" ht="13" x14ac:dyDescent="0.2">
      <c r="B49" s="80"/>
      <c r="AN49" s="90" t="s">
        <v>544</v>
      </c>
    </row>
    <row r="50" spans="1:109" ht="13" x14ac:dyDescent="0.2">
      <c r="B50" s="80"/>
      <c r="G50" s="1087"/>
      <c r="H50" s="1087"/>
      <c r="I50" s="1087"/>
      <c r="J50" s="1087"/>
      <c r="K50" s="1096"/>
      <c r="L50" s="1096"/>
      <c r="M50" s="1095"/>
      <c r="N50" s="1095"/>
      <c r="AN50" s="1094"/>
      <c r="AO50" s="1093"/>
      <c r="AP50" s="1093"/>
      <c r="AQ50" s="1093"/>
      <c r="AR50" s="1093"/>
      <c r="AS50" s="1093"/>
      <c r="AT50" s="1093"/>
      <c r="AU50" s="1093"/>
      <c r="AV50" s="1093"/>
      <c r="AW50" s="1093"/>
      <c r="AX50" s="1093"/>
      <c r="AY50" s="1093"/>
      <c r="AZ50" s="1093"/>
      <c r="BA50" s="1093"/>
      <c r="BB50" s="1093"/>
      <c r="BC50" s="1093"/>
      <c r="BD50" s="1093"/>
      <c r="BE50" s="1093"/>
      <c r="BF50" s="1093"/>
      <c r="BG50" s="1093"/>
      <c r="BH50" s="1093"/>
      <c r="BI50" s="1093"/>
      <c r="BJ50" s="1093"/>
      <c r="BK50" s="1093"/>
      <c r="BL50" s="1093"/>
      <c r="BM50" s="1093"/>
      <c r="BN50" s="1093"/>
      <c r="BO50" s="1092"/>
      <c r="BP50" s="1084" t="s">
        <v>208</v>
      </c>
      <c r="BQ50" s="1084"/>
      <c r="BR50" s="1084"/>
      <c r="BS50" s="1084"/>
      <c r="BT50" s="1084"/>
      <c r="BU50" s="1084"/>
      <c r="BV50" s="1084"/>
      <c r="BW50" s="1084"/>
      <c r="BX50" s="1084" t="s">
        <v>530</v>
      </c>
      <c r="BY50" s="1084"/>
      <c r="BZ50" s="1084"/>
      <c r="CA50" s="1084"/>
      <c r="CB50" s="1084"/>
      <c r="CC50" s="1084"/>
      <c r="CD50" s="1084"/>
      <c r="CE50" s="1084"/>
      <c r="CF50" s="1084" t="s">
        <v>130</v>
      </c>
      <c r="CG50" s="1084"/>
      <c r="CH50" s="1084"/>
      <c r="CI50" s="1084"/>
      <c r="CJ50" s="1084"/>
      <c r="CK50" s="1084"/>
      <c r="CL50" s="1084"/>
      <c r="CM50" s="1084"/>
      <c r="CN50" s="1084" t="s">
        <v>317</v>
      </c>
      <c r="CO50" s="1084"/>
      <c r="CP50" s="1084"/>
      <c r="CQ50" s="1084"/>
      <c r="CR50" s="1084"/>
      <c r="CS50" s="1084"/>
      <c r="CT50" s="1084"/>
      <c r="CU50" s="1084"/>
      <c r="CV50" s="1084" t="s">
        <v>56</v>
      </c>
      <c r="CW50" s="1084"/>
      <c r="CX50" s="1084"/>
      <c r="CY50" s="1084"/>
      <c r="CZ50" s="1084"/>
      <c r="DA50" s="1084"/>
      <c r="DB50" s="1084"/>
      <c r="DC50" s="1084"/>
    </row>
    <row r="51" spans="1:109" ht="13.5" customHeight="1" x14ac:dyDescent="0.2">
      <c r="B51" s="80"/>
      <c r="G51" s="1091"/>
      <c r="H51" s="1091"/>
      <c r="I51" s="1122"/>
      <c r="J51" s="1122"/>
      <c r="K51" s="1090"/>
      <c r="L51" s="1090"/>
      <c r="M51" s="1090"/>
      <c r="N51" s="1090"/>
      <c r="AM51" s="1089"/>
      <c r="AN51" s="1083" t="s">
        <v>543</v>
      </c>
      <c r="AO51" s="1083"/>
      <c r="AP51" s="1083"/>
      <c r="AQ51" s="1083"/>
      <c r="AR51" s="1083"/>
      <c r="AS51" s="1083"/>
      <c r="AT51" s="1083"/>
      <c r="AU51" s="1083"/>
      <c r="AV51" s="1083"/>
      <c r="AW51" s="1083"/>
      <c r="AX51" s="1083"/>
      <c r="AY51" s="1083"/>
      <c r="AZ51" s="1083"/>
      <c r="BA51" s="1083"/>
      <c r="BB51" s="1083" t="s">
        <v>541</v>
      </c>
      <c r="BC51" s="1083"/>
      <c r="BD51" s="1083"/>
      <c r="BE51" s="1083"/>
      <c r="BF51" s="1083"/>
      <c r="BG51" s="1083"/>
      <c r="BH51" s="1083"/>
      <c r="BI51" s="1083"/>
      <c r="BJ51" s="1083"/>
      <c r="BK51" s="1083"/>
      <c r="BL51" s="1083"/>
      <c r="BM51" s="1083"/>
      <c r="BN51" s="1083"/>
      <c r="BO51" s="1083"/>
      <c r="BP51" s="1082">
        <v>5.0999999999999996</v>
      </c>
      <c r="BQ51" s="1082"/>
      <c r="BR51" s="1082"/>
      <c r="BS51" s="1082"/>
      <c r="BT51" s="1082"/>
      <c r="BU51" s="1082"/>
      <c r="BV51" s="1082"/>
      <c r="BW51" s="1082"/>
      <c r="BX51" s="1082"/>
      <c r="BY51" s="1082"/>
      <c r="BZ51" s="1082"/>
      <c r="CA51" s="1082"/>
      <c r="CB51" s="1082"/>
      <c r="CC51" s="1082"/>
      <c r="CD51" s="1082"/>
      <c r="CE51" s="1082"/>
      <c r="CF51" s="1082"/>
      <c r="CG51" s="1082"/>
      <c r="CH51" s="1082"/>
      <c r="CI51" s="1082"/>
      <c r="CJ51" s="1082"/>
      <c r="CK51" s="1082"/>
      <c r="CL51" s="1082"/>
      <c r="CM51" s="1082"/>
      <c r="CN51" s="1082"/>
      <c r="CO51" s="1082"/>
      <c r="CP51" s="1082"/>
      <c r="CQ51" s="1082"/>
      <c r="CR51" s="1082"/>
      <c r="CS51" s="1082"/>
      <c r="CT51" s="1082"/>
      <c r="CU51" s="1082"/>
      <c r="CV51" s="1082"/>
      <c r="CW51" s="1082"/>
      <c r="CX51" s="1082"/>
      <c r="CY51" s="1082"/>
      <c r="CZ51" s="1082"/>
      <c r="DA51" s="1082"/>
      <c r="DB51" s="1082"/>
      <c r="DC51" s="1082"/>
    </row>
    <row r="52" spans="1:109" ht="13" x14ac:dyDescent="0.2">
      <c r="B52" s="80"/>
      <c r="G52" s="1091"/>
      <c r="H52" s="1091"/>
      <c r="I52" s="1122"/>
      <c r="J52" s="1122"/>
      <c r="K52" s="1090"/>
      <c r="L52" s="1090"/>
      <c r="M52" s="1090"/>
      <c r="N52" s="1090"/>
      <c r="AM52" s="1089"/>
      <c r="AN52" s="1083"/>
      <c r="AO52" s="1083"/>
      <c r="AP52" s="1083"/>
      <c r="AQ52" s="1083"/>
      <c r="AR52" s="1083"/>
      <c r="AS52" s="1083"/>
      <c r="AT52" s="1083"/>
      <c r="AU52" s="1083"/>
      <c r="AV52" s="1083"/>
      <c r="AW52" s="1083"/>
      <c r="AX52" s="1083"/>
      <c r="AY52" s="1083"/>
      <c r="AZ52" s="1083"/>
      <c r="BA52" s="1083"/>
      <c r="BB52" s="1083"/>
      <c r="BC52" s="1083"/>
      <c r="BD52" s="1083"/>
      <c r="BE52" s="1083"/>
      <c r="BF52" s="1083"/>
      <c r="BG52" s="1083"/>
      <c r="BH52" s="1083"/>
      <c r="BI52" s="1083"/>
      <c r="BJ52" s="1083"/>
      <c r="BK52" s="1083"/>
      <c r="BL52" s="1083"/>
      <c r="BM52" s="1083"/>
      <c r="BN52" s="1083"/>
      <c r="BO52" s="1083"/>
      <c r="BP52" s="1082"/>
      <c r="BQ52" s="1082"/>
      <c r="BR52" s="1082"/>
      <c r="BS52" s="1082"/>
      <c r="BT52" s="1082"/>
      <c r="BU52" s="1082"/>
      <c r="BV52" s="1082"/>
      <c r="BW52" s="1082"/>
      <c r="BX52" s="1082"/>
      <c r="BY52" s="1082"/>
      <c r="BZ52" s="1082"/>
      <c r="CA52" s="1082"/>
      <c r="CB52" s="1082"/>
      <c r="CC52" s="1082"/>
      <c r="CD52" s="1082"/>
      <c r="CE52" s="1082"/>
      <c r="CF52" s="1082"/>
      <c r="CG52" s="1082"/>
      <c r="CH52" s="1082"/>
      <c r="CI52" s="1082"/>
      <c r="CJ52" s="1082"/>
      <c r="CK52" s="1082"/>
      <c r="CL52" s="1082"/>
      <c r="CM52" s="1082"/>
      <c r="CN52" s="1082"/>
      <c r="CO52" s="1082"/>
      <c r="CP52" s="1082"/>
      <c r="CQ52" s="1082"/>
      <c r="CR52" s="1082"/>
      <c r="CS52" s="1082"/>
      <c r="CT52" s="1082"/>
      <c r="CU52" s="1082"/>
      <c r="CV52" s="1082"/>
      <c r="CW52" s="1082"/>
      <c r="CX52" s="1082"/>
      <c r="CY52" s="1082"/>
      <c r="CZ52" s="1082"/>
      <c r="DA52" s="1082"/>
      <c r="DB52" s="1082"/>
      <c r="DC52" s="1082"/>
    </row>
    <row r="53" spans="1:109" ht="13" x14ac:dyDescent="0.2">
      <c r="A53" s="1111"/>
      <c r="B53" s="80"/>
      <c r="G53" s="1091"/>
      <c r="H53" s="1091"/>
      <c r="I53" s="1087"/>
      <c r="J53" s="1087"/>
      <c r="K53" s="1090"/>
      <c r="L53" s="1090"/>
      <c r="M53" s="1090"/>
      <c r="N53" s="1090"/>
      <c r="AM53" s="1089"/>
      <c r="AN53" s="1083"/>
      <c r="AO53" s="1083"/>
      <c r="AP53" s="1083"/>
      <c r="AQ53" s="1083"/>
      <c r="AR53" s="1083"/>
      <c r="AS53" s="1083"/>
      <c r="AT53" s="1083"/>
      <c r="AU53" s="1083"/>
      <c r="AV53" s="1083"/>
      <c r="AW53" s="1083"/>
      <c r="AX53" s="1083"/>
      <c r="AY53" s="1083"/>
      <c r="AZ53" s="1083"/>
      <c r="BA53" s="1083"/>
      <c r="BB53" s="1083" t="s">
        <v>548</v>
      </c>
      <c r="BC53" s="1083"/>
      <c r="BD53" s="1083"/>
      <c r="BE53" s="1083"/>
      <c r="BF53" s="1083"/>
      <c r="BG53" s="1083"/>
      <c r="BH53" s="1083"/>
      <c r="BI53" s="1083"/>
      <c r="BJ53" s="1083"/>
      <c r="BK53" s="1083"/>
      <c r="BL53" s="1083"/>
      <c r="BM53" s="1083"/>
      <c r="BN53" s="1083"/>
      <c r="BO53" s="1083"/>
      <c r="BP53" s="1082">
        <v>63.7</v>
      </c>
      <c r="BQ53" s="1082"/>
      <c r="BR53" s="1082"/>
      <c r="BS53" s="1082"/>
      <c r="BT53" s="1082"/>
      <c r="BU53" s="1082"/>
      <c r="BV53" s="1082"/>
      <c r="BW53" s="1082"/>
      <c r="BX53" s="1082">
        <v>65.2</v>
      </c>
      <c r="BY53" s="1082"/>
      <c r="BZ53" s="1082"/>
      <c r="CA53" s="1082"/>
      <c r="CB53" s="1082"/>
      <c r="CC53" s="1082"/>
      <c r="CD53" s="1082"/>
      <c r="CE53" s="1082"/>
      <c r="CF53" s="1082">
        <v>65.400000000000006</v>
      </c>
      <c r="CG53" s="1082"/>
      <c r="CH53" s="1082"/>
      <c r="CI53" s="1082"/>
      <c r="CJ53" s="1082"/>
      <c r="CK53" s="1082"/>
      <c r="CL53" s="1082"/>
      <c r="CM53" s="1082"/>
      <c r="CN53" s="1082">
        <v>66.599999999999994</v>
      </c>
      <c r="CO53" s="1082"/>
      <c r="CP53" s="1082"/>
      <c r="CQ53" s="1082"/>
      <c r="CR53" s="1082"/>
      <c r="CS53" s="1082"/>
      <c r="CT53" s="1082"/>
      <c r="CU53" s="1082"/>
      <c r="CV53" s="1082">
        <v>55.8</v>
      </c>
      <c r="CW53" s="1082"/>
      <c r="CX53" s="1082"/>
      <c r="CY53" s="1082"/>
      <c r="CZ53" s="1082"/>
      <c r="DA53" s="1082"/>
      <c r="DB53" s="1082"/>
      <c r="DC53" s="1082"/>
    </row>
    <row r="54" spans="1:109" ht="13" x14ac:dyDescent="0.2">
      <c r="A54" s="1111"/>
      <c r="B54" s="80"/>
      <c r="G54" s="1091"/>
      <c r="H54" s="1091"/>
      <c r="I54" s="1087"/>
      <c r="J54" s="1087"/>
      <c r="K54" s="1090"/>
      <c r="L54" s="1090"/>
      <c r="M54" s="1090"/>
      <c r="N54" s="1090"/>
      <c r="AM54" s="1089"/>
      <c r="AN54" s="1083"/>
      <c r="AO54" s="1083"/>
      <c r="AP54" s="1083"/>
      <c r="AQ54" s="1083"/>
      <c r="AR54" s="1083"/>
      <c r="AS54" s="1083"/>
      <c r="AT54" s="1083"/>
      <c r="AU54" s="1083"/>
      <c r="AV54" s="1083"/>
      <c r="AW54" s="1083"/>
      <c r="AX54" s="1083"/>
      <c r="AY54" s="1083"/>
      <c r="AZ54" s="1083"/>
      <c r="BA54" s="1083"/>
      <c r="BB54" s="1083"/>
      <c r="BC54" s="1083"/>
      <c r="BD54" s="1083"/>
      <c r="BE54" s="1083"/>
      <c r="BF54" s="1083"/>
      <c r="BG54" s="1083"/>
      <c r="BH54" s="1083"/>
      <c r="BI54" s="1083"/>
      <c r="BJ54" s="1083"/>
      <c r="BK54" s="1083"/>
      <c r="BL54" s="1083"/>
      <c r="BM54" s="1083"/>
      <c r="BN54" s="1083"/>
      <c r="BO54" s="1083"/>
      <c r="BP54" s="1082"/>
      <c r="BQ54" s="1082"/>
      <c r="BR54" s="1082"/>
      <c r="BS54" s="1082"/>
      <c r="BT54" s="1082"/>
      <c r="BU54" s="1082"/>
      <c r="BV54" s="1082"/>
      <c r="BW54" s="1082"/>
      <c r="BX54" s="1082"/>
      <c r="BY54" s="1082"/>
      <c r="BZ54" s="1082"/>
      <c r="CA54" s="1082"/>
      <c r="CB54" s="1082"/>
      <c r="CC54" s="1082"/>
      <c r="CD54" s="1082"/>
      <c r="CE54" s="1082"/>
      <c r="CF54" s="1082"/>
      <c r="CG54" s="1082"/>
      <c r="CH54" s="1082"/>
      <c r="CI54" s="1082"/>
      <c r="CJ54" s="1082"/>
      <c r="CK54" s="1082"/>
      <c r="CL54" s="1082"/>
      <c r="CM54" s="1082"/>
      <c r="CN54" s="1082"/>
      <c r="CO54" s="1082"/>
      <c r="CP54" s="1082"/>
      <c r="CQ54" s="1082"/>
      <c r="CR54" s="1082"/>
      <c r="CS54" s="1082"/>
      <c r="CT54" s="1082"/>
      <c r="CU54" s="1082"/>
      <c r="CV54" s="1082"/>
      <c r="CW54" s="1082"/>
      <c r="CX54" s="1082"/>
      <c r="CY54" s="1082"/>
      <c r="CZ54" s="1082"/>
      <c r="DA54" s="1082"/>
      <c r="DB54" s="1082"/>
      <c r="DC54" s="1082"/>
    </row>
    <row r="55" spans="1:109" ht="13" x14ac:dyDescent="0.2">
      <c r="A55" s="1111"/>
      <c r="B55" s="80"/>
      <c r="G55" s="1087"/>
      <c r="H55" s="1087"/>
      <c r="I55" s="1087"/>
      <c r="J55" s="1087"/>
      <c r="K55" s="1090"/>
      <c r="L55" s="1090"/>
      <c r="M55" s="1090"/>
      <c r="N55" s="1090"/>
      <c r="AN55" s="1084" t="s">
        <v>542</v>
      </c>
      <c r="AO55" s="1084"/>
      <c r="AP55" s="1084"/>
      <c r="AQ55" s="1084"/>
      <c r="AR55" s="1084"/>
      <c r="AS55" s="1084"/>
      <c r="AT55" s="1084"/>
      <c r="AU55" s="1084"/>
      <c r="AV55" s="1084"/>
      <c r="AW55" s="1084"/>
      <c r="AX55" s="1084"/>
      <c r="AY55" s="1084"/>
      <c r="AZ55" s="1084"/>
      <c r="BA55" s="1084"/>
      <c r="BB55" s="1083" t="s">
        <v>541</v>
      </c>
      <c r="BC55" s="1083"/>
      <c r="BD55" s="1083"/>
      <c r="BE55" s="1083"/>
      <c r="BF55" s="1083"/>
      <c r="BG55" s="1083"/>
      <c r="BH55" s="1083"/>
      <c r="BI55" s="1083"/>
      <c r="BJ55" s="1083"/>
      <c r="BK55" s="1083"/>
      <c r="BL55" s="1083"/>
      <c r="BM55" s="1083"/>
      <c r="BN55" s="1083"/>
      <c r="BO55" s="1083"/>
      <c r="BP55" s="1082">
        <v>25.1</v>
      </c>
      <c r="BQ55" s="1082"/>
      <c r="BR55" s="1082"/>
      <c r="BS55" s="1082"/>
      <c r="BT55" s="1082"/>
      <c r="BU55" s="1082"/>
      <c r="BV55" s="1082"/>
      <c r="BW55" s="1082"/>
      <c r="BX55" s="1082">
        <v>18</v>
      </c>
      <c r="BY55" s="1082"/>
      <c r="BZ55" s="1082"/>
      <c r="CA55" s="1082"/>
      <c r="CB55" s="1082"/>
      <c r="CC55" s="1082"/>
      <c r="CD55" s="1082"/>
      <c r="CE55" s="1082"/>
      <c r="CF55" s="1082">
        <v>12.7</v>
      </c>
      <c r="CG55" s="1082"/>
      <c r="CH55" s="1082"/>
      <c r="CI55" s="1082"/>
      <c r="CJ55" s="1082"/>
      <c r="CK55" s="1082"/>
      <c r="CL55" s="1082"/>
      <c r="CM55" s="1082"/>
      <c r="CN55" s="1082">
        <v>10</v>
      </c>
      <c r="CO55" s="1082"/>
      <c r="CP55" s="1082"/>
      <c r="CQ55" s="1082"/>
      <c r="CR55" s="1082"/>
      <c r="CS55" s="1082"/>
      <c r="CT55" s="1082"/>
      <c r="CU55" s="1082"/>
      <c r="CV55" s="1082">
        <v>6</v>
      </c>
      <c r="CW55" s="1082"/>
      <c r="CX55" s="1082"/>
      <c r="CY55" s="1082"/>
      <c r="CZ55" s="1082"/>
      <c r="DA55" s="1082"/>
      <c r="DB55" s="1082"/>
      <c r="DC55" s="1082"/>
    </row>
    <row r="56" spans="1:109" ht="13" x14ac:dyDescent="0.2">
      <c r="A56" s="1111"/>
      <c r="B56" s="80"/>
      <c r="G56" s="1087"/>
      <c r="H56" s="1087"/>
      <c r="I56" s="1087"/>
      <c r="J56" s="1087"/>
      <c r="K56" s="1090"/>
      <c r="L56" s="1090"/>
      <c r="M56" s="1090"/>
      <c r="N56" s="1090"/>
      <c r="AN56" s="1084"/>
      <c r="AO56" s="1084"/>
      <c r="AP56" s="1084"/>
      <c r="AQ56" s="1084"/>
      <c r="AR56" s="1084"/>
      <c r="AS56" s="1084"/>
      <c r="AT56" s="1084"/>
      <c r="AU56" s="1084"/>
      <c r="AV56" s="1084"/>
      <c r="AW56" s="1084"/>
      <c r="AX56" s="1084"/>
      <c r="AY56" s="1084"/>
      <c r="AZ56" s="1084"/>
      <c r="BA56" s="1084"/>
      <c r="BB56" s="1083"/>
      <c r="BC56" s="1083"/>
      <c r="BD56" s="1083"/>
      <c r="BE56" s="1083"/>
      <c r="BF56" s="1083"/>
      <c r="BG56" s="1083"/>
      <c r="BH56" s="1083"/>
      <c r="BI56" s="1083"/>
      <c r="BJ56" s="1083"/>
      <c r="BK56" s="1083"/>
      <c r="BL56" s="1083"/>
      <c r="BM56" s="1083"/>
      <c r="BN56" s="1083"/>
      <c r="BO56" s="1083"/>
      <c r="BP56" s="1082"/>
      <c r="BQ56" s="1082"/>
      <c r="BR56" s="1082"/>
      <c r="BS56" s="1082"/>
      <c r="BT56" s="1082"/>
      <c r="BU56" s="1082"/>
      <c r="BV56" s="1082"/>
      <c r="BW56" s="1082"/>
      <c r="BX56" s="1082"/>
      <c r="BY56" s="1082"/>
      <c r="BZ56" s="1082"/>
      <c r="CA56" s="1082"/>
      <c r="CB56" s="1082"/>
      <c r="CC56" s="1082"/>
      <c r="CD56" s="1082"/>
      <c r="CE56" s="1082"/>
      <c r="CF56" s="1082"/>
      <c r="CG56" s="1082"/>
      <c r="CH56" s="1082"/>
      <c r="CI56" s="1082"/>
      <c r="CJ56" s="1082"/>
      <c r="CK56" s="1082"/>
      <c r="CL56" s="1082"/>
      <c r="CM56" s="1082"/>
      <c r="CN56" s="1082"/>
      <c r="CO56" s="1082"/>
      <c r="CP56" s="1082"/>
      <c r="CQ56" s="1082"/>
      <c r="CR56" s="1082"/>
      <c r="CS56" s="1082"/>
      <c r="CT56" s="1082"/>
      <c r="CU56" s="1082"/>
      <c r="CV56" s="1082"/>
      <c r="CW56" s="1082"/>
      <c r="CX56" s="1082"/>
      <c r="CY56" s="1082"/>
      <c r="CZ56" s="1082"/>
      <c r="DA56" s="1082"/>
      <c r="DB56" s="1082"/>
      <c r="DC56" s="1082"/>
    </row>
    <row r="57" spans="1:109" s="1111" customFormat="1" ht="13" x14ac:dyDescent="0.2">
      <c r="B57" s="1115"/>
      <c r="G57" s="1087"/>
      <c r="H57" s="1087"/>
      <c r="I57" s="1086"/>
      <c r="J57" s="1086"/>
      <c r="K57" s="1090"/>
      <c r="L57" s="1090"/>
      <c r="M57" s="1090"/>
      <c r="N57" s="1090"/>
      <c r="AM57" s="90"/>
      <c r="AN57" s="1084"/>
      <c r="AO57" s="1084"/>
      <c r="AP57" s="1084"/>
      <c r="AQ57" s="1084"/>
      <c r="AR57" s="1084"/>
      <c r="AS57" s="1084"/>
      <c r="AT57" s="1084"/>
      <c r="AU57" s="1084"/>
      <c r="AV57" s="1084"/>
      <c r="AW57" s="1084"/>
      <c r="AX57" s="1084"/>
      <c r="AY57" s="1084"/>
      <c r="AZ57" s="1084"/>
      <c r="BA57" s="1084"/>
      <c r="BB57" s="1083" t="s">
        <v>548</v>
      </c>
      <c r="BC57" s="1083"/>
      <c r="BD57" s="1083"/>
      <c r="BE57" s="1083"/>
      <c r="BF57" s="1083"/>
      <c r="BG57" s="1083"/>
      <c r="BH57" s="1083"/>
      <c r="BI57" s="1083"/>
      <c r="BJ57" s="1083"/>
      <c r="BK57" s="1083"/>
      <c r="BL57" s="1083"/>
      <c r="BM57" s="1083"/>
      <c r="BN57" s="1083"/>
      <c r="BO57" s="1083"/>
      <c r="BP57" s="1082">
        <v>61</v>
      </c>
      <c r="BQ57" s="1082"/>
      <c r="BR57" s="1082"/>
      <c r="BS57" s="1082"/>
      <c r="BT57" s="1082"/>
      <c r="BU57" s="1082"/>
      <c r="BV57" s="1082"/>
      <c r="BW57" s="1082"/>
      <c r="BX57" s="1082">
        <v>62.2</v>
      </c>
      <c r="BY57" s="1082"/>
      <c r="BZ57" s="1082"/>
      <c r="CA57" s="1082"/>
      <c r="CB57" s="1082"/>
      <c r="CC57" s="1082"/>
      <c r="CD57" s="1082"/>
      <c r="CE57" s="1082"/>
      <c r="CF57" s="1082">
        <v>63.2</v>
      </c>
      <c r="CG57" s="1082"/>
      <c r="CH57" s="1082"/>
      <c r="CI57" s="1082"/>
      <c r="CJ57" s="1082"/>
      <c r="CK57" s="1082"/>
      <c r="CL57" s="1082"/>
      <c r="CM57" s="1082"/>
      <c r="CN57" s="1082">
        <v>64.599999999999994</v>
      </c>
      <c r="CO57" s="1082"/>
      <c r="CP57" s="1082"/>
      <c r="CQ57" s="1082"/>
      <c r="CR57" s="1082"/>
      <c r="CS57" s="1082"/>
      <c r="CT57" s="1082"/>
      <c r="CU57" s="1082"/>
      <c r="CV57" s="1082">
        <v>65.900000000000006</v>
      </c>
      <c r="CW57" s="1082"/>
      <c r="CX57" s="1082"/>
      <c r="CY57" s="1082"/>
      <c r="CZ57" s="1082"/>
      <c r="DA57" s="1082"/>
      <c r="DB57" s="1082"/>
      <c r="DC57" s="1082"/>
      <c r="DD57" s="1120"/>
      <c r="DE57" s="1115"/>
    </row>
    <row r="58" spans="1:109" s="1111" customFormat="1" ht="13" x14ac:dyDescent="0.2">
      <c r="A58" s="90"/>
      <c r="B58" s="1115"/>
      <c r="G58" s="1087"/>
      <c r="H58" s="1087"/>
      <c r="I58" s="1086"/>
      <c r="J58" s="1086"/>
      <c r="K58" s="1090"/>
      <c r="L58" s="1090"/>
      <c r="M58" s="1090"/>
      <c r="N58" s="1090"/>
      <c r="AM58" s="90"/>
      <c r="AN58" s="1084"/>
      <c r="AO58" s="1084"/>
      <c r="AP58" s="1084"/>
      <c r="AQ58" s="1084"/>
      <c r="AR58" s="1084"/>
      <c r="AS58" s="1084"/>
      <c r="AT58" s="1084"/>
      <c r="AU58" s="1084"/>
      <c r="AV58" s="1084"/>
      <c r="AW58" s="1084"/>
      <c r="AX58" s="1084"/>
      <c r="AY58" s="1084"/>
      <c r="AZ58" s="1084"/>
      <c r="BA58" s="1084"/>
      <c r="BB58" s="1083"/>
      <c r="BC58" s="1083"/>
      <c r="BD58" s="1083"/>
      <c r="BE58" s="1083"/>
      <c r="BF58" s="1083"/>
      <c r="BG58" s="1083"/>
      <c r="BH58" s="1083"/>
      <c r="BI58" s="1083"/>
      <c r="BJ58" s="1083"/>
      <c r="BK58" s="1083"/>
      <c r="BL58" s="1083"/>
      <c r="BM58" s="1083"/>
      <c r="BN58" s="1083"/>
      <c r="BO58" s="1083"/>
      <c r="BP58" s="1082"/>
      <c r="BQ58" s="1082"/>
      <c r="BR58" s="1082"/>
      <c r="BS58" s="1082"/>
      <c r="BT58" s="1082"/>
      <c r="BU58" s="1082"/>
      <c r="BV58" s="1082"/>
      <c r="BW58" s="1082"/>
      <c r="BX58" s="1082"/>
      <c r="BY58" s="1082"/>
      <c r="BZ58" s="1082"/>
      <c r="CA58" s="1082"/>
      <c r="CB58" s="1082"/>
      <c r="CC58" s="1082"/>
      <c r="CD58" s="1082"/>
      <c r="CE58" s="1082"/>
      <c r="CF58" s="1082"/>
      <c r="CG58" s="1082"/>
      <c r="CH58" s="1082"/>
      <c r="CI58" s="1082"/>
      <c r="CJ58" s="1082"/>
      <c r="CK58" s="1082"/>
      <c r="CL58" s="1082"/>
      <c r="CM58" s="1082"/>
      <c r="CN58" s="1082"/>
      <c r="CO58" s="1082"/>
      <c r="CP58" s="1082"/>
      <c r="CQ58" s="1082"/>
      <c r="CR58" s="1082"/>
      <c r="CS58" s="1082"/>
      <c r="CT58" s="1082"/>
      <c r="CU58" s="1082"/>
      <c r="CV58" s="1082"/>
      <c r="CW58" s="1082"/>
      <c r="CX58" s="1082"/>
      <c r="CY58" s="1082"/>
      <c r="CZ58" s="1082"/>
      <c r="DA58" s="1082"/>
      <c r="DB58" s="1082"/>
      <c r="DC58" s="1082"/>
      <c r="DD58" s="1120"/>
      <c r="DE58" s="1115"/>
    </row>
    <row r="59" spans="1:109" s="1111" customFormat="1" ht="13" x14ac:dyDescent="0.2">
      <c r="A59" s="90"/>
      <c r="B59" s="1115"/>
      <c r="K59" s="1121"/>
      <c r="L59" s="1121"/>
      <c r="M59" s="1121"/>
      <c r="N59" s="1121"/>
      <c r="AQ59" s="1121"/>
      <c r="AR59" s="1121"/>
      <c r="AS59" s="1121"/>
      <c r="AT59" s="1121"/>
      <c r="BC59" s="1121"/>
      <c r="BD59" s="1121"/>
      <c r="BE59" s="1121"/>
      <c r="BF59" s="1121"/>
      <c r="BO59" s="1121"/>
      <c r="BP59" s="1121"/>
      <c r="BQ59" s="1121"/>
      <c r="BR59" s="1121"/>
      <c r="CA59" s="1121"/>
      <c r="CB59" s="1121"/>
      <c r="CC59" s="1121"/>
      <c r="CD59" s="1121"/>
      <c r="CM59" s="1121"/>
      <c r="CN59" s="1121"/>
      <c r="CO59" s="1121"/>
      <c r="CP59" s="1121"/>
      <c r="CY59" s="1121"/>
      <c r="CZ59" s="1121"/>
      <c r="DA59" s="1121"/>
      <c r="DB59" s="1121"/>
      <c r="DC59" s="1121"/>
      <c r="DD59" s="1120"/>
      <c r="DE59" s="1115"/>
    </row>
    <row r="60" spans="1:109" s="1111" customFormat="1" ht="13" x14ac:dyDescent="0.2">
      <c r="A60" s="90"/>
      <c r="B60" s="1115"/>
      <c r="K60" s="1121"/>
      <c r="L60" s="1121"/>
      <c r="M60" s="1121"/>
      <c r="N60" s="1121"/>
      <c r="AQ60" s="1121"/>
      <c r="AR60" s="1121"/>
      <c r="AS60" s="1121"/>
      <c r="AT60" s="1121"/>
      <c r="BC60" s="1121"/>
      <c r="BD60" s="1121"/>
      <c r="BE60" s="1121"/>
      <c r="BF60" s="1121"/>
      <c r="BO60" s="1121"/>
      <c r="BP60" s="1121"/>
      <c r="BQ60" s="1121"/>
      <c r="BR60" s="1121"/>
      <c r="CA60" s="1121"/>
      <c r="CB60" s="1121"/>
      <c r="CC60" s="1121"/>
      <c r="CD60" s="1121"/>
      <c r="CM60" s="1121"/>
      <c r="CN60" s="1121"/>
      <c r="CO60" s="1121"/>
      <c r="CP60" s="1121"/>
      <c r="CY60" s="1121"/>
      <c r="CZ60" s="1121"/>
      <c r="DA60" s="1121"/>
      <c r="DB60" s="1121"/>
      <c r="DC60" s="1121"/>
      <c r="DD60" s="1120"/>
      <c r="DE60" s="1115"/>
    </row>
    <row r="61" spans="1:109" s="1111" customFormat="1" ht="13" x14ac:dyDescent="0.2">
      <c r="A61" s="90"/>
      <c r="B61" s="1119"/>
      <c r="C61" s="1118"/>
      <c r="D61" s="1118"/>
      <c r="E61" s="1118"/>
      <c r="F61" s="1118"/>
      <c r="G61" s="1118"/>
      <c r="H61" s="1118"/>
      <c r="I61" s="1118"/>
      <c r="J61" s="1118"/>
      <c r="K61" s="1118"/>
      <c r="L61" s="1118"/>
      <c r="M61" s="1117"/>
      <c r="N61" s="1117"/>
      <c r="O61" s="1118"/>
      <c r="P61" s="1118"/>
      <c r="Q61" s="1118"/>
      <c r="R61" s="1118"/>
      <c r="S61" s="1118"/>
      <c r="T61" s="1118"/>
      <c r="U61" s="1118"/>
      <c r="V61" s="1118"/>
      <c r="W61" s="1118"/>
      <c r="X61" s="1118"/>
      <c r="Y61" s="1118"/>
      <c r="Z61" s="1118"/>
      <c r="AA61" s="1118"/>
      <c r="AB61" s="1118"/>
      <c r="AC61" s="1118"/>
      <c r="AD61" s="1118"/>
      <c r="AE61" s="1118"/>
      <c r="AF61" s="1118"/>
      <c r="AG61" s="1118"/>
      <c r="AH61" s="1118"/>
      <c r="AI61" s="1118"/>
      <c r="AJ61" s="1118"/>
      <c r="AK61" s="1118"/>
      <c r="AL61" s="1118"/>
      <c r="AM61" s="1118"/>
      <c r="AN61" s="1118"/>
      <c r="AO61" s="1118"/>
      <c r="AP61" s="1118"/>
      <c r="AQ61" s="1118"/>
      <c r="AR61" s="1118"/>
      <c r="AS61" s="1117"/>
      <c r="AT61" s="1117"/>
      <c r="AU61" s="1118"/>
      <c r="AV61" s="1118"/>
      <c r="AW61" s="1118"/>
      <c r="AX61" s="1118"/>
      <c r="AY61" s="1118"/>
      <c r="AZ61" s="1118"/>
      <c r="BA61" s="1118"/>
      <c r="BB61" s="1118"/>
      <c r="BC61" s="1118"/>
      <c r="BD61" s="1118"/>
      <c r="BE61" s="1117"/>
      <c r="BF61" s="1117"/>
      <c r="BG61" s="1118"/>
      <c r="BH61" s="1118"/>
      <c r="BI61" s="1118"/>
      <c r="BJ61" s="1118"/>
      <c r="BK61" s="1118"/>
      <c r="BL61" s="1118"/>
      <c r="BM61" s="1118"/>
      <c r="BN61" s="1118"/>
      <c r="BO61" s="1118"/>
      <c r="BP61" s="1118"/>
      <c r="BQ61" s="1117"/>
      <c r="BR61" s="1117"/>
      <c r="BS61" s="1118"/>
      <c r="BT61" s="1118"/>
      <c r="BU61" s="1118"/>
      <c r="BV61" s="1118"/>
      <c r="BW61" s="1118"/>
      <c r="BX61" s="1118"/>
      <c r="BY61" s="1118"/>
      <c r="BZ61" s="1118"/>
      <c r="CA61" s="1118"/>
      <c r="CB61" s="1118"/>
      <c r="CC61" s="1117"/>
      <c r="CD61" s="1117"/>
      <c r="CE61" s="1118"/>
      <c r="CF61" s="1118"/>
      <c r="CG61" s="1118"/>
      <c r="CH61" s="1118"/>
      <c r="CI61" s="1118"/>
      <c r="CJ61" s="1118"/>
      <c r="CK61" s="1118"/>
      <c r="CL61" s="1118"/>
      <c r="CM61" s="1118"/>
      <c r="CN61" s="1118"/>
      <c r="CO61" s="1117"/>
      <c r="CP61" s="1117"/>
      <c r="CQ61" s="1118"/>
      <c r="CR61" s="1118"/>
      <c r="CS61" s="1118"/>
      <c r="CT61" s="1118"/>
      <c r="CU61" s="1118"/>
      <c r="CV61" s="1118"/>
      <c r="CW61" s="1118"/>
      <c r="CX61" s="1118"/>
      <c r="CY61" s="1118"/>
      <c r="CZ61" s="1118"/>
      <c r="DA61" s="1117"/>
      <c r="DB61" s="1117"/>
      <c r="DC61" s="1117"/>
      <c r="DD61" s="1116"/>
      <c r="DE61" s="1115"/>
    </row>
    <row r="62" spans="1:109" ht="13" x14ac:dyDescent="0.2">
      <c r="B62" s="1114"/>
      <c r="C62" s="1114"/>
      <c r="D62" s="1114"/>
      <c r="E62" s="1114"/>
      <c r="F62" s="1114"/>
      <c r="G62" s="1114"/>
      <c r="H62" s="1114"/>
      <c r="I62" s="1114"/>
      <c r="J62" s="1114"/>
      <c r="K62" s="1114"/>
      <c r="L62" s="1114"/>
      <c r="M62" s="1114"/>
      <c r="N62" s="1114"/>
      <c r="O62" s="1114"/>
      <c r="P62" s="1114"/>
      <c r="Q62" s="1114"/>
      <c r="R62" s="1114"/>
      <c r="S62" s="1114"/>
      <c r="T62" s="1114"/>
      <c r="U62" s="1114"/>
      <c r="V62" s="1114"/>
      <c r="W62" s="1114"/>
      <c r="X62" s="1114"/>
      <c r="Y62" s="1114"/>
      <c r="Z62" s="1114"/>
      <c r="AA62" s="1114"/>
      <c r="AB62" s="1114"/>
      <c r="AC62" s="1114"/>
      <c r="AD62" s="1114"/>
      <c r="AE62" s="1114"/>
      <c r="AF62" s="1114"/>
      <c r="AG62" s="1114"/>
      <c r="AH62" s="1114"/>
      <c r="AI62" s="1114"/>
      <c r="AJ62" s="1114"/>
      <c r="AK62" s="1114"/>
      <c r="AL62" s="1114"/>
      <c r="AM62" s="1114"/>
      <c r="AN62" s="1114"/>
      <c r="AO62" s="1114"/>
      <c r="AP62" s="1114"/>
      <c r="AQ62" s="1114"/>
      <c r="AR62" s="1114"/>
      <c r="AS62" s="1114"/>
      <c r="AT62" s="1114"/>
      <c r="AU62" s="1114"/>
      <c r="AV62" s="1114"/>
      <c r="AW62" s="1114"/>
      <c r="AX62" s="1114"/>
      <c r="AY62" s="1114"/>
      <c r="AZ62" s="1114"/>
      <c r="BA62" s="1114"/>
      <c r="BB62" s="1114"/>
      <c r="BC62" s="1114"/>
      <c r="BD62" s="1114"/>
      <c r="BE62" s="1114"/>
      <c r="BF62" s="1114"/>
      <c r="BG62" s="1114"/>
      <c r="BH62" s="1114"/>
      <c r="BI62" s="1114"/>
      <c r="BJ62" s="1114"/>
      <c r="BK62" s="1114"/>
      <c r="BL62" s="1114"/>
      <c r="BM62" s="1114"/>
      <c r="BN62" s="1114"/>
      <c r="BO62" s="1114"/>
      <c r="BP62" s="1114"/>
      <c r="BQ62" s="1114"/>
      <c r="BR62" s="1114"/>
      <c r="BS62" s="1114"/>
      <c r="BT62" s="1114"/>
      <c r="BU62" s="1114"/>
      <c r="BV62" s="1114"/>
      <c r="BW62" s="1114"/>
      <c r="BX62" s="1114"/>
      <c r="BY62" s="1114"/>
      <c r="BZ62" s="1114"/>
      <c r="CA62" s="1114"/>
      <c r="CB62" s="1114"/>
      <c r="CC62" s="1114"/>
      <c r="CD62" s="1114"/>
      <c r="CE62" s="1114"/>
      <c r="CF62" s="1114"/>
      <c r="CG62" s="1114"/>
      <c r="CH62" s="1114"/>
      <c r="CI62" s="1114"/>
      <c r="CJ62" s="1114"/>
      <c r="CK62" s="1114"/>
      <c r="CL62" s="1114"/>
      <c r="CM62" s="1114"/>
      <c r="CN62" s="1114"/>
      <c r="CO62" s="1114"/>
      <c r="CP62" s="1114"/>
      <c r="CQ62" s="1114"/>
      <c r="CR62" s="1114"/>
      <c r="CS62" s="1114"/>
      <c r="CT62" s="1114"/>
      <c r="CU62" s="1114"/>
      <c r="CV62" s="1114"/>
      <c r="CW62" s="1114"/>
      <c r="CX62" s="1114"/>
      <c r="CY62" s="1114"/>
      <c r="CZ62" s="1114"/>
      <c r="DA62" s="1114"/>
      <c r="DB62" s="1114"/>
      <c r="DC62" s="1114"/>
      <c r="DD62" s="1114"/>
      <c r="DE62" s="90"/>
    </row>
    <row r="63" spans="1:109" ht="16.5" x14ac:dyDescent="0.2">
      <c r="B63" s="88" t="s">
        <v>547</v>
      </c>
    </row>
    <row r="64" spans="1:109" ht="13" x14ac:dyDescent="0.2">
      <c r="B64" s="80"/>
      <c r="G64" s="1112"/>
      <c r="N64" s="1113"/>
      <c r="AM64" s="1112"/>
      <c r="AN64" s="1112" t="s">
        <v>546</v>
      </c>
      <c r="AP64" s="1111"/>
      <c r="AQ64" s="1111"/>
      <c r="AR64" s="1111"/>
      <c r="AY64" s="1112"/>
      <c r="BA64" s="1111"/>
      <c r="BB64" s="1111"/>
      <c r="BC64" s="1111"/>
      <c r="BK64" s="1112"/>
      <c r="BM64" s="1111"/>
      <c r="BN64" s="1111"/>
      <c r="BO64" s="1111"/>
      <c r="BW64" s="1112"/>
      <c r="BY64" s="1111"/>
      <c r="BZ64" s="1111"/>
      <c r="CA64" s="1111"/>
      <c r="CI64" s="1112"/>
      <c r="CK64" s="1111"/>
      <c r="CL64" s="1111"/>
      <c r="CM64" s="1111"/>
      <c r="CU64" s="1112"/>
      <c r="CW64" s="1111"/>
      <c r="CX64" s="1111"/>
      <c r="CY64" s="1111"/>
    </row>
    <row r="65" spans="2:107" ht="13" x14ac:dyDescent="0.2">
      <c r="B65" s="80"/>
      <c r="AN65" s="1110" t="s">
        <v>545</v>
      </c>
      <c r="AO65" s="1109"/>
      <c r="AP65" s="1109"/>
      <c r="AQ65" s="1109"/>
      <c r="AR65" s="1109"/>
      <c r="AS65" s="1109"/>
      <c r="AT65" s="1109"/>
      <c r="AU65" s="1109"/>
      <c r="AV65" s="1109"/>
      <c r="AW65" s="1109"/>
      <c r="AX65" s="1109"/>
      <c r="AY65" s="1109"/>
      <c r="AZ65" s="1109"/>
      <c r="BA65" s="1109"/>
      <c r="BB65" s="1109"/>
      <c r="BC65" s="1109"/>
      <c r="BD65" s="1109"/>
      <c r="BE65" s="1109"/>
      <c r="BF65" s="1109"/>
      <c r="BG65" s="1109"/>
      <c r="BH65" s="1109"/>
      <c r="BI65" s="1109"/>
      <c r="BJ65" s="1109"/>
      <c r="BK65" s="1109"/>
      <c r="BL65" s="1109"/>
      <c r="BM65" s="1109"/>
      <c r="BN65" s="1109"/>
      <c r="BO65" s="1109"/>
      <c r="BP65" s="1109"/>
      <c r="BQ65" s="1109"/>
      <c r="BR65" s="1109"/>
      <c r="BS65" s="1109"/>
      <c r="BT65" s="1109"/>
      <c r="BU65" s="1109"/>
      <c r="BV65" s="1109"/>
      <c r="BW65" s="1109"/>
      <c r="BX65" s="1109"/>
      <c r="BY65" s="1109"/>
      <c r="BZ65" s="1109"/>
      <c r="CA65" s="1109"/>
      <c r="CB65" s="1109"/>
      <c r="CC65" s="1109"/>
      <c r="CD65" s="1109"/>
      <c r="CE65" s="1109"/>
      <c r="CF65" s="1109"/>
      <c r="CG65" s="1109"/>
      <c r="CH65" s="1109"/>
      <c r="CI65" s="1109"/>
      <c r="CJ65" s="1109"/>
      <c r="CK65" s="1109"/>
      <c r="CL65" s="1109"/>
      <c r="CM65" s="1109"/>
      <c r="CN65" s="1109"/>
      <c r="CO65" s="1109"/>
      <c r="CP65" s="1109"/>
      <c r="CQ65" s="1109"/>
      <c r="CR65" s="1109"/>
      <c r="CS65" s="1109"/>
      <c r="CT65" s="1109"/>
      <c r="CU65" s="1109"/>
      <c r="CV65" s="1109"/>
      <c r="CW65" s="1109"/>
      <c r="CX65" s="1109"/>
      <c r="CY65" s="1109"/>
      <c r="CZ65" s="1109"/>
      <c r="DA65" s="1109"/>
      <c r="DB65" s="1109"/>
      <c r="DC65" s="1108"/>
    </row>
    <row r="66" spans="2:107" ht="13" x14ac:dyDescent="0.2">
      <c r="B66" s="80"/>
      <c r="AN66" s="1107"/>
      <c r="AO66" s="1106"/>
      <c r="AP66" s="1106"/>
      <c r="AQ66" s="1106"/>
      <c r="AR66" s="1106"/>
      <c r="AS66" s="1106"/>
      <c r="AT66" s="1106"/>
      <c r="AU66" s="1106"/>
      <c r="AV66" s="1106"/>
      <c r="AW66" s="1106"/>
      <c r="AX66" s="1106"/>
      <c r="AY66" s="1106"/>
      <c r="AZ66" s="1106"/>
      <c r="BA66" s="1106"/>
      <c r="BB66" s="1106"/>
      <c r="BC66" s="1106"/>
      <c r="BD66" s="1106"/>
      <c r="BE66" s="1106"/>
      <c r="BF66" s="1106"/>
      <c r="BG66" s="1106"/>
      <c r="BH66" s="1106"/>
      <c r="BI66" s="1106"/>
      <c r="BJ66" s="1106"/>
      <c r="BK66" s="1106"/>
      <c r="BL66" s="1106"/>
      <c r="BM66" s="1106"/>
      <c r="BN66" s="1106"/>
      <c r="BO66" s="1106"/>
      <c r="BP66" s="1106"/>
      <c r="BQ66" s="1106"/>
      <c r="BR66" s="1106"/>
      <c r="BS66" s="1106"/>
      <c r="BT66" s="1106"/>
      <c r="BU66" s="1106"/>
      <c r="BV66" s="1106"/>
      <c r="BW66" s="1106"/>
      <c r="BX66" s="1106"/>
      <c r="BY66" s="1106"/>
      <c r="BZ66" s="1106"/>
      <c r="CA66" s="1106"/>
      <c r="CB66" s="1106"/>
      <c r="CC66" s="1106"/>
      <c r="CD66" s="1106"/>
      <c r="CE66" s="1106"/>
      <c r="CF66" s="1106"/>
      <c r="CG66" s="1106"/>
      <c r="CH66" s="1106"/>
      <c r="CI66" s="1106"/>
      <c r="CJ66" s="1106"/>
      <c r="CK66" s="1106"/>
      <c r="CL66" s="1106"/>
      <c r="CM66" s="1106"/>
      <c r="CN66" s="1106"/>
      <c r="CO66" s="1106"/>
      <c r="CP66" s="1106"/>
      <c r="CQ66" s="1106"/>
      <c r="CR66" s="1106"/>
      <c r="CS66" s="1106"/>
      <c r="CT66" s="1106"/>
      <c r="CU66" s="1106"/>
      <c r="CV66" s="1106"/>
      <c r="CW66" s="1106"/>
      <c r="CX66" s="1106"/>
      <c r="CY66" s="1106"/>
      <c r="CZ66" s="1106"/>
      <c r="DA66" s="1106"/>
      <c r="DB66" s="1106"/>
      <c r="DC66" s="1105"/>
    </row>
    <row r="67" spans="2:107" ht="13" x14ac:dyDescent="0.2">
      <c r="B67" s="80"/>
      <c r="AN67" s="1107"/>
      <c r="AO67" s="1106"/>
      <c r="AP67" s="1106"/>
      <c r="AQ67" s="1106"/>
      <c r="AR67" s="1106"/>
      <c r="AS67" s="1106"/>
      <c r="AT67" s="1106"/>
      <c r="AU67" s="1106"/>
      <c r="AV67" s="1106"/>
      <c r="AW67" s="1106"/>
      <c r="AX67" s="1106"/>
      <c r="AY67" s="1106"/>
      <c r="AZ67" s="1106"/>
      <c r="BA67" s="1106"/>
      <c r="BB67" s="1106"/>
      <c r="BC67" s="1106"/>
      <c r="BD67" s="1106"/>
      <c r="BE67" s="1106"/>
      <c r="BF67" s="1106"/>
      <c r="BG67" s="1106"/>
      <c r="BH67" s="1106"/>
      <c r="BI67" s="1106"/>
      <c r="BJ67" s="1106"/>
      <c r="BK67" s="1106"/>
      <c r="BL67" s="1106"/>
      <c r="BM67" s="1106"/>
      <c r="BN67" s="1106"/>
      <c r="BO67" s="1106"/>
      <c r="BP67" s="1106"/>
      <c r="BQ67" s="1106"/>
      <c r="BR67" s="1106"/>
      <c r="BS67" s="1106"/>
      <c r="BT67" s="1106"/>
      <c r="BU67" s="1106"/>
      <c r="BV67" s="1106"/>
      <c r="BW67" s="1106"/>
      <c r="BX67" s="1106"/>
      <c r="BY67" s="1106"/>
      <c r="BZ67" s="1106"/>
      <c r="CA67" s="1106"/>
      <c r="CB67" s="1106"/>
      <c r="CC67" s="1106"/>
      <c r="CD67" s="1106"/>
      <c r="CE67" s="1106"/>
      <c r="CF67" s="1106"/>
      <c r="CG67" s="1106"/>
      <c r="CH67" s="1106"/>
      <c r="CI67" s="1106"/>
      <c r="CJ67" s="1106"/>
      <c r="CK67" s="1106"/>
      <c r="CL67" s="1106"/>
      <c r="CM67" s="1106"/>
      <c r="CN67" s="1106"/>
      <c r="CO67" s="1106"/>
      <c r="CP67" s="1106"/>
      <c r="CQ67" s="1106"/>
      <c r="CR67" s="1106"/>
      <c r="CS67" s="1106"/>
      <c r="CT67" s="1106"/>
      <c r="CU67" s="1106"/>
      <c r="CV67" s="1106"/>
      <c r="CW67" s="1106"/>
      <c r="CX67" s="1106"/>
      <c r="CY67" s="1106"/>
      <c r="CZ67" s="1106"/>
      <c r="DA67" s="1106"/>
      <c r="DB67" s="1106"/>
      <c r="DC67" s="1105"/>
    </row>
    <row r="68" spans="2:107" ht="13" x14ac:dyDescent="0.2">
      <c r="B68" s="80"/>
      <c r="AN68" s="1107"/>
      <c r="AO68" s="1106"/>
      <c r="AP68" s="1106"/>
      <c r="AQ68" s="1106"/>
      <c r="AR68" s="1106"/>
      <c r="AS68" s="1106"/>
      <c r="AT68" s="1106"/>
      <c r="AU68" s="1106"/>
      <c r="AV68" s="1106"/>
      <c r="AW68" s="1106"/>
      <c r="AX68" s="1106"/>
      <c r="AY68" s="1106"/>
      <c r="AZ68" s="1106"/>
      <c r="BA68" s="1106"/>
      <c r="BB68" s="1106"/>
      <c r="BC68" s="1106"/>
      <c r="BD68" s="1106"/>
      <c r="BE68" s="1106"/>
      <c r="BF68" s="1106"/>
      <c r="BG68" s="1106"/>
      <c r="BH68" s="1106"/>
      <c r="BI68" s="1106"/>
      <c r="BJ68" s="1106"/>
      <c r="BK68" s="1106"/>
      <c r="BL68" s="1106"/>
      <c r="BM68" s="1106"/>
      <c r="BN68" s="1106"/>
      <c r="BO68" s="1106"/>
      <c r="BP68" s="1106"/>
      <c r="BQ68" s="1106"/>
      <c r="BR68" s="1106"/>
      <c r="BS68" s="1106"/>
      <c r="BT68" s="1106"/>
      <c r="BU68" s="1106"/>
      <c r="BV68" s="1106"/>
      <c r="BW68" s="1106"/>
      <c r="BX68" s="1106"/>
      <c r="BY68" s="1106"/>
      <c r="BZ68" s="1106"/>
      <c r="CA68" s="1106"/>
      <c r="CB68" s="1106"/>
      <c r="CC68" s="1106"/>
      <c r="CD68" s="1106"/>
      <c r="CE68" s="1106"/>
      <c r="CF68" s="1106"/>
      <c r="CG68" s="1106"/>
      <c r="CH68" s="1106"/>
      <c r="CI68" s="1106"/>
      <c r="CJ68" s="1106"/>
      <c r="CK68" s="1106"/>
      <c r="CL68" s="1106"/>
      <c r="CM68" s="1106"/>
      <c r="CN68" s="1106"/>
      <c r="CO68" s="1106"/>
      <c r="CP68" s="1106"/>
      <c r="CQ68" s="1106"/>
      <c r="CR68" s="1106"/>
      <c r="CS68" s="1106"/>
      <c r="CT68" s="1106"/>
      <c r="CU68" s="1106"/>
      <c r="CV68" s="1106"/>
      <c r="CW68" s="1106"/>
      <c r="CX68" s="1106"/>
      <c r="CY68" s="1106"/>
      <c r="CZ68" s="1106"/>
      <c r="DA68" s="1106"/>
      <c r="DB68" s="1106"/>
      <c r="DC68" s="1105"/>
    </row>
    <row r="69" spans="2:107" ht="13" x14ac:dyDescent="0.2">
      <c r="B69" s="80"/>
      <c r="AN69" s="1104"/>
      <c r="AO69" s="1103"/>
      <c r="AP69" s="1103"/>
      <c r="AQ69" s="1103"/>
      <c r="AR69" s="1103"/>
      <c r="AS69" s="1103"/>
      <c r="AT69" s="1103"/>
      <c r="AU69" s="1103"/>
      <c r="AV69" s="1103"/>
      <c r="AW69" s="1103"/>
      <c r="AX69" s="1103"/>
      <c r="AY69" s="1103"/>
      <c r="AZ69" s="1103"/>
      <c r="BA69" s="1103"/>
      <c r="BB69" s="1103"/>
      <c r="BC69" s="1103"/>
      <c r="BD69" s="1103"/>
      <c r="BE69" s="1103"/>
      <c r="BF69" s="1103"/>
      <c r="BG69" s="1103"/>
      <c r="BH69" s="1103"/>
      <c r="BI69" s="1103"/>
      <c r="BJ69" s="1103"/>
      <c r="BK69" s="1103"/>
      <c r="BL69" s="1103"/>
      <c r="BM69" s="1103"/>
      <c r="BN69" s="1103"/>
      <c r="BO69" s="1103"/>
      <c r="BP69" s="1103"/>
      <c r="BQ69" s="1103"/>
      <c r="BR69" s="1103"/>
      <c r="BS69" s="1103"/>
      <c r="BT69" s="1103"/>
      <c r="BU69" s="1103"/>
      <c r="BV69" s="1103"/>
      <c r="BW69" s="1103"/>
      <c r="BX69" s="1103"/>
      <c r="BY69" s="1103"/>
      <c r="BZ69" s="1103"/>
      <c r="CA69" s="1103"/>
      <c r="CB69" s="1103"/>
      <c r="CC69" s="1103"/>
      <c r="CD69" s="1103"/>
      <c r="CE69" s="1103"/>
      <c r="CF69" s="1103"/>
      <c r="CG69" s="1103"/>
      <c r="CH69" s="1103"/>
      <c r="CI69" s="1103"/>
      <c r="CJ69" s="1103"/>
      <c r="CK69" s="1103"/>
      <c r="CL69" s="1103"/>
      <c r="CM69" s="1103"/>
      <c r="CN69" s="1103"/>
      <c r="CO69" s="1103"/>
      <c r="CP69" s="1103"/>
      <c r="CQ69" s="1103"/>
      <c r="CR69" s="1103"/>
      <c r="CS69" s="1103"/>
      <c r="CT69" s="1103"/>
      <c r="CU69" s="1103"/>
      <c r="CV69" s="1103"/>
      <c r="CW69" s="1103"/>
      <c r="CX69" s="1103"/>
      <c r="CY69" s="1103"/>
      <c r="CZ69" s="1103"/>
      <c r="DA69" s="1103"/>
      <c r="DB69" s="1103"/>
      <c r="DC69" s="1102"/>
    </row>
    <row r="70" spans="2:107" ht="13" x14ac:dyDescent="0.2">
      <c r="B70" s="80"/>
      <c r="H70" s="1101"/>
      <c r="I70" s="1101"/>
      <c r="J70" s="1099"/>
      <c r="K70" s="1099"/>
      <c r="L70" s="1098"/>
      <c r="M70" s="1099"/>
      <c r="N70" s="1098"/>
      <c r="AN70" s="1089"/>
      <c r="AO70" s="1089"/>
      <c r="AP70" s="1089"/>
      <c r="AZ70" s="1089"/>
      <c r="BA70" s="1089"/>
      <c r="BB70" s="1089"/>
      <c r="BL70" s="1089"/>
      <c r="BM70" s="1089"/>
      <c r="BN70" s="1089"/>
      <c r="BX70" s="1089"/>
      <c r="BY70" s="1089"/>
      <c r="BZ70" s="1089"/>
      <c r="CJ70" s="1089"/>
      <c r="CK70" s="1089"/>
      <c r="CL70" s="1089"/>
      <c r="CV70" s="1089"/>
      <c r="CW70" s="1089"/>
      <c r="CX70" s="1089"/>
    </row>
    <row r="71" spans="2:107" ht="13" x14ac:dyDescent="0.2">
      <c r="B71" s="80"/>
      <c r="G71" s="1097"/>
      <c r="I71" s="1100"/>
      <c r="J71" s="1099"/>
      <c r="K71" s="1099"/>
      <c r="L71" s="1098"/>
      <c r="M71" s="1099"/>
      <c r="N71" s="1098"/>
      <c r="AM71" s="1097"/>
      <c r="AN71" s="90" t="s">
        <v>544</v>
      </c>
    </row>
    <row r="72" spans="2:107" ht="13" x14ac:dyDescent="0.2">
      <c r="B72" s="80"/>
      <c r="G72" s="1087"/>
      <c r="H72" s="1087"/>
      <c r="I72" s="1087"/>
      <c r="J72" s="1087"/>
      <c r="K72" s="1096"/>
      <c r="L72" s="1096"/>
      <c r="M72" s="1095"/>
      <c r="N72" s="1095"/>
      <c r="AN72" s="1094"/>
      <c r="AO72" s="1093"/>
      <c r="AP72" s="1093"/>
      <c r="AQ72" s="1093"/>
      <c r="AR72" s="1093"/>
      <c r="AS72" s="1093"/>
      <c r="AT72" s="1093"/>
      <c r="AU72" s="1093"/>
      <c r="AV72" s="1093"/>
      <c r="AW72" s="1093"/>
      <c r="AX72" s="1093"/>
      <c r="AY72" s="1093"/>
      <c r="AZ72" s="1093"/>
      <c r="BA72" s="1093"/>
      <c r="BB72" s="1093"/>
      <c r="BC72" s="1093"/>
      <c r="BD72" s="1093"/>
      <c r="BE72" s="1093"/>
      <c r="BF72" s="1093"/>
      <c r="BG72" s="1093"/>
      <c r="BH72" s="1093"/>
      <c r="BI72" s="1093"/>
      <c r="BJ72" s="1093"/>
      <c r="BK72" s="1093"/>
      <c r="BL72" s="1093"/>
      <c r="BM72" s="1093"/>
      <c r="BN72" s="1093"/>
      <c r="BO72" s="1092"/>
      <c r="BP72" s="1084" t="s">
        <v>208</v>
      </c>
      <c r="BQ72" s="1084"/>
      <c r="BR72" s="1084"/>
      <c r="BS72" s="1084"/>
      <c r="BT72" s="1084"/>
      <c r="BU72" s="1084"/>
      <c r="BV72" s="1084"/>
      <c r="BW72" s="1084"/>
      <c r="BX72" s="1084" t="s">
        <v>530</v>
      </c>
      <c r="BY72" s="1084"/>
      <c r="BZ72" s="1084"/>
      <c r="CA72" s="1084"/>
      <c r="CB72" s="1084"/>
      <c r="CC72" s="1084"/>
      <c r="CD72" s="1084"/>
      <c r="CE72" s="1084"/>
      <c r="CF72" s="1084" t="s">
        <v>130</v>
      </c>
      <c r="CG72" s="1084"/>
      <c r="CH72" s="1084"/>
      <c r="CI72" s="1084"/>
      <c r="CJ72" s="1084"/>
      <c r="CK72" s="1084"/>
      <c r="CL72" s="1084"/>
      <c r="CM72" s="1084"/>
      <c r="CN72" s="1084" t="s">
        <v>317</v>
      </c>
      <c r="CO72" s="1084"/>
      <c r="CP72" s="1084"/>
      <c r="CQ72" s="1084"/>
      <c r="CR72" s="1084"/>
      <c r="CS72" s="1084"/>
      <c r="CT72" s="1084"/>
      <c r="CU72" s="1084"/>
      <c r="CV72" s="1084" t="s">
        <v>56</v>
      </c>
      <c r="CW72" s="1084"/>
      <c r="CX72" s="1084"/>
      <c r="CY72" s="1084"/>
      <c r="CZ72" s="1084"/>
      <c r="DA72" s="1084"/>
      <c r="DB72" s="1084"/>
      <c r="DC72" s="1084"/>
    </row>
    <row r="73" spans="2:107" ht="13" x14ac:dyDescent="0.2">
      <c r="B73" s="80"/>
      <c r="G73" s="1091"/>
      <c r="H73" s="1091"/>
      <c r="I73" s="1091"/>
      <c r="J73" s="1091"/>
      <c r="K73" s="1088"/>
      <c r="L73" s="1088"/>
      <c r="M73" s="1088"/>
      <c r="N73" s="1088"/>
      <c r="AM73" s="1089"/>
      <c r="AN73" s="1083" t="s">
        <v>543</v>
      </c>
      <c r="AO73" s="1083"/>
      <c r="AP73" s="1083"/>
      <c r="AQ73" s="1083"/>
      <c r="AR73" s="1083"/>
      <c r="AS73" s="1083"/>
      <c r="AT73" s="1083"/>
      <c r="AU73" s="1083"/>
      <c r="AV73" s="1083"/>
      <c r="AW73" s="1083"/>
      <c r="AX73" s="1083"/>
      <c r="AY73" s="1083"/>
      <c r="AZ73" s="1083"/>
      <c r="BA73" s="1083"/>
      <c r="BB73" s="1083" t="s">
        <v>541</v>
      </c>
      <c r="BC73" s="1083"/>
      <c r="BD73" s="1083"/>
      <c r="BE73" s="1083"/>
      <c r="BF73" s="1083"/>
      <c r="BG73" s="1083"/>
      <c r="BH73" s="1083"/>
      <c r="BI73" s="1083"/>
      <c r="BJ73" s="1083"/>
      <c r="BK73" s="1083"/>
      <c r="BL73" s="1083"/>
      <c r="BM73" s="1083"/>
      <c r="BN73" s="1083"/>
      <c r="BO73" s="1083"/>
      <c r="BP73" s="1082">
        <v>5.0999999999999996</v>
      </c>
      <c r="BQ73" s="1082"/>
      <c r="BR73" s="1082"/>
      <c r="BS73" s="1082"/>
      <c r="BT73" s="1082"/>
      <c r="BU73" s="1082"/>
      <c r="BV73" s="1082"/>
      <c r="BW73" s="1082"/>
      <c r="BX73" s="1082"/>
      <c r="BY73" s="1082"/>
      <c r="BZ73" s="1082"/>
      <c r="CA73" s="1082"/>
      <c r="CB73" s="1082"/>
      <c r="CC73" s="1082"/>
      <c r="CD73" s="1082"/>
      <c r="CE73" s="1082"/>
      <c r="CF73" s="1082"/>
      <c r="CG73" s="1082"/>
      <c r="CH73" s="1082"/>
      <c r="CI73" s="1082"/>
      <c r="CJ73" s="1082"/>
      <c r="CK73" s="1082"/>
      <c r="CL73" s="1082"/>
      <c r="CM73" s="1082"/>
      <c r="CN73" s="1082"/>
      <c r="CO73" s="1082"/>
      <c r="CP73" s="1082"/>
      <c r="CQ73" s="1082"/>
      <c r="CR73" s="1082"/>
      <c r="CS73" s="1082"/>
      <c r="CT73" s="1082"/>
      <c r="CU73" s="1082"/>
      <c r="CV73" s="1082"/>
      <c r="CW73" s="1082"/>
      <c r="CX73" s="1082"/>
      <c r="CY73" s="1082"/>
      <c r="CZ73" s="1082"/>
      <c r="DA73" s="1082"/>
      <c r="DB73" s="1082"/>
      <c r="DC73" s="1082"/>
    </row>
    <row r="74" spans="2:107" ht="13" x14ac:dyDescent="0.2">
      <c r="B74" s="80"/>
      <c r="G74" s="1091"/>
      <c r="H74" s="1091"/>
      <c r="I74" s="1091"/>
      <c r="J74" s="1091"/>
      <c r="K74" s="1088"/>
      <c r="L74" s="1088"/>
      <c r="M74" s="1088"/>
      <c r="N74" s="1088"/>
      <c r="AM74" s="1089"/>
      <c r="AN74" s="1083"/>
      <c r="AO74" s="1083"/>
      <c r="AP74" s="1083"/>
      <c r="AQ74" s="1083"/>
      <c r="AR74" s="1083"/>
      <c r="AS74" s="1083"/>
      <c r="AT74" s="1083"/>
      <c r="AU74" s="1083"/>
      <c r="AV74" s="1083"/>
      <c r="AW74" s="1083"/>
      <c r="AX74" s="1083"/>
      <c r="AY74" s="1083"/>
      <c r="AZ74" s="1083"/>
      <c r="BA74" s="1083"/>
      <c r="BB74" s="1083"/>
      <c r="BC74" s="1083"/>
      <c r="BD74" s="1083"/>
      <c r="BE74" s="1083"/>
      <c r="BF74" s="1083"/>
      <c r="BG74" s="1083"/>
      <c r="BH74" s="1083"/>
      <c r="BI74" s="1083"/>
      <c r="BJ74" s="1083"/>
      <c r="BK74" s="1083"/>
      <c r="BL74" s="1083"/>
      <c r="BM74" s="1083"/>
      <c r="BN74" s="1083"/>
      <c r="BO74" s="1083"/>
      <c r="BP74" s="1082"/>
      <c r="BQ74" s="1082"/>
      <c r="BR74" s="1082"/>
      <c r="BS74" s="1082"/>
      <c r="BT74" s="1082"/>
      <c r="BU74" s="1082"/>
      <c r="BV74" s="1082"/>
      <c r="BW74" s="1082"/>
      <c r="BX74" s="1082"/>
      <c r="BY74" s="1082"/>
      <c r="BZ74" s="1082"/>
      <c r="CA74" s="1082"/>
      <c r="CB74" s="1082"/>
      <c r="CC74" s="1082"/>
      <c r="CD74" s="1082"/>
      <c r="CE74" s="1082"/>
      <c r="CF74" s="1082"/>
      <c r="CG74" s="1082"/>
      <c r="CH74" s="1082"/>
      <c r="CI74" s="1082"/>
      <c r="CJ74" s="1082"/>
      <c r="CK74" s="1082"/>
      <c r="CL74" s="1082"/>
      <c r="CM74" s="1082"/>
      <c r="CN74" s="1082"/>
      <c r="CO74" s="1082"/>
      <c r="CP74" s="1082"/>
      <c r="CQ74" s="1082"/>
      <c r="CR74" s="1082"/>
      <c r="CS74" s="1082"/>
      <c r="CT74" s="1082"/>
      <c r="CU74" s="1082"/>
      <c r="CV74" s="1082"/>
      <c r="CW74" s="1082"/>
      <c r="CX74" s="1082"/>
      <c r="CY74" s="1082"/>
      <c r="CZ74" s="1082"/>
      <c r="DA74" s="1082"/>
      <c r="DB74" s="1082"/>
      <c r="DC74" s="1082"/>
    </row>
    <row r="75" spans="2:107" ht="13" x14ac:dyDescent="0.2">
      <c r="B75" s="80"/>
      <c r="G75" s="1091"/>
      <c r="H75" s="1091"/>
      <c r="I75" s="1087"/>
      <c r="J75" s="1087"/>
      <c r="K75" s="1090"/>
      <c r="L75" s="1090"/>
      <c r="M75" s="1090"/>
      <c r="N75" s="1090"/>
      <c r="AM75" s="1089"/>
      <c r="AN75" s="1083"/>
      <c r="AO75" s="1083"/>
      <c r="AP75" s="1083"/>
      <c r="AQ75" s="1083"/>
      <c r="AR75" s="1083"/>
      <c r="AS75" s="1083"/>
      <c r="AT75" s="1083"/>
      <c r="AU75" s="1083"/>
      <c r="AV75" s="1083"/>
      <c r="AW75" s="1083"/>
      <c r="AX75" s="1083"/>
      <c r="AY75" s="1083"/>
      <c r="AZ75" s="1083"/>
      <c r="BA75" s="1083"/>
      <c r="BB75" s="1083" t="s">
        <v>540</v>
      </c>
      <c r="BC75" s="1083"/>
      <c r="BD75" s="1083"/>
      <c r="BE75" s="1083"/>
      <c r="BF75" s="1083"/>
      <c r="BG75" s="1083"/>
      <c r="BH75" s="1083"/>
      <c r="BI75" s="1083"/>
      <c r="BJ75" s="1083"/>
      <c r="BK75" s="1083"/>
      <c r="BL75" s="1083"/>
      <c r="BM75" s="1083"/>
      <c r="BN75" s="1083"/>
      <c r="BO75" s="1083"/>
      <c r="BP75" s="1082">
        <v>8.5</v>
      </c>
      <c r="BQ75" s="1082"/>
      <c r="BR75" s="1082"/>
      <c r="BS75" s="1082"/>
      <c r="BT75" s="1082"/>
      <c r="BU75" s="1082"/>
      <c r="BV75" s="1082"/>
      <c r="BW75" s="1082"/>
      <c r="BX75" s="1082">
        <v>7</v>
      </c>
      <c r="BY75" s="1082"/>
      <c r="BZ75" s="1082"/>
      <c r="CA75" s="1082"/>
      <c r="CB75" s="1082"/>
      <c r="CC75" s="1082"/>
      <c r="CD75" s="1082"/>
      <c r="CE75" s="1082"/>
      <c r="CF75" s="1082">
        <v>6.1</v>
      </c>
      <c r="CG75" s="1082"/>
      <c r="CH75" s="1082"/>
      <c r="CI75" s="1082"/>
      <c r="CJ75" s="1082"/>
      <c r="CK75" s="1082"/>
      <c r="CL75" s="1082"/>
      <c r="CM75" s="1082"/>
      <c r="CN75" s="1082">
        <v>5.0999999999999996</v>
      </c>
      <c r="CO75" s="1082"/>
      <c r="CP75" s="1082"/>
      <c r="CQ75" s="1082"/>
      <c r="CR75" s="1082"/>
      <c r="CS75" s="1082"/>
      <c r="CT75" s="1082"/>
      <c r="CU75" s="1082"/>
      <c r="CV75" s="1082">
        <v>4.5</v>
      </c>
      <c r="CW75" s="1082"/>
      <c r="CX75" s="1082"/>
      <c r="CY75" s="1082"/>
      <c r="CZ75" s="1082"/>
      <c r="DA75" s="1082"/>
      <c r="DB75" s="1082"/>
      <c r="DC75" s="1082"/>
    </row>
    <row r="76" spans="2:107" ht="13" x14ac:dyDescent="0.2">
      <c r="B76" s="80"/>
      <c r="G76" s="1091"/>
      <c r="H76" s="1091"/>
      <c r="I76" s="1087"/>
      <c r="J76" s="1087"/>
      <c r="K76" s="1090"/>
      <c r="L76" s="1090"/>
      <c r="M76" s="1090"/>
      <c r="N76" s="1090"/>
      <c r="AM76" s="1089"/>
      <c r="AN76" s="1083"/>
      <c r="AO76" s="1083"/>
      <c r="AP76" s="1083"/>
      <c r="AQ76" s="1083"/>
      <c r="AR76" s="1083"/>
      <c r="AS76" s="1083"/>
      <c r="AT76" s="1083"/>
      <c r="AU76" s="1083"/>
      <c r="AV76" s="1083"/>
      <c r="AW76" s="1083"/>
      <c r="AX76" s="1083"/>
      <c r="AY76" s="1083"/>
      <c r="AZ76" s="1083"/>
      <c r="BA76" s="1083"/>
      <c r="BB76" s="1083"/>
      <c r="BC76" s="1083"/>
      <c r="BD76" s="1083"/>
      <c r="BE76" s="1083"/>
      <c r="BF76" s="1083"/>
      <c r="BG76" s="1083"/>
      <c r="BH76" s="1083"/>
      <c r="BI76" s="1083"/>
      <c r="BJ76" s="1083"/>
      <c r="BK76" s="1083"/>
      <c r="BL76" s="1083"/>
      <c r="BM76" s="1083"/>
      <c r="BN76" s="1083"/>
      <c r="BO76" s="1083"/>
      <c r="BP76" s="1082"/>
      <c r="BQ76" s="1082"/>
      <c r="BR76" s="1082"/>
      <c r="BS76" s="1082"/>
      <c r="BT76" s="1082"/>
      <c r="BU76" s="1082"/>
      <c r="BV76" s="1082"/>
      <c r="BW76" s="1082"/>
      <c r="BX76" s="1082"/>
      <c r="BY76" s="1082"/>
      <c r="BZ76" s="1082"/>
      <c r="CA76" s="1082"/>
      <c r="CB76" s="1082"/>
      <c r="CC76" s="1082"/>
      <c r="CD76" s="1082"/>
      <c r="CE76" s="1082"/>
      <c r="CF76" s="1082"/>
      <c r="CG76" s="1082"/>
      <c r="CH76" s="1082"/>
      <c r="CI76" s="1082"/>
      <c r="CJ76" s="1082"/>
      <c r="CK76" s="1082"/>
      <c r="CL76" s="1082"/>
      <c r="CM76" s="1082"/>
      <c r="CN76" s="1082"/>
      <c r="CO76" s="1082"/>
      <c r="CP76" s="1082"/>
      <c r="CQ76" s="1082"/>
      <c r="CR76" s="1082"/>
      <c r="CS76" s="1082"/>
      <c r="CT76" s="1082"/>
      <c r="CU76" s="1082"/>
      <c r="CV76" s="1082"/>
      <c r="CW76" s="1082"/>
      <c r="CX76" s="1082"/>
      <c r="CY76" s="1082"/>
      <c r="CZ76" s="1082"/>
      <c r="DA76" s="1082"/>
      <c r="DB76" s="1082"/>
      <c r="DC76" s="1082"/>
    </row>
    <row r="77" spans="2:107" ht="13" x14ac:dyDescent="0.2">
      <c r="B77" s="80"/>
      <c r="G77" s="1087"/>
      <c r="H77" s="1087"/>
      <c r="I77" s="1087"/>
      <c r="J77" s="1087"/>
      <c r="K77" s="1088"/>
      <c r="L77" s="1088"/>
      <c r="M77" s="1088"/>
      <c r="N77" s="1088"/>
      <c r="AN77" s="1084" t="s">
        <v>542</v>
      </c>
      <c r="AO77" s="1084"/>
      <c r="AP77" s="1084"/>
      <c r="AQ77" s="1084"/>
      <c r="AR77" s="1084"/>
      <c r="AS77" s="1084"/>
      <c r="AT77" s="1084"/>
      <c r="AU77" s="1084"/>
      <c r="AV77" s="1084"/>
      <c r="AW77" s="1084"/>
      <c r="AX77" s="1084"/>
      <c r="AY77" s="1084"/>
      <c r="AZ77" s="1084"/>
      <c r="BA77" s="1084"/>
      <c r="BB77" s="1083" t="s">
        <v>541</v>
      </c>
      <c r="BC77" s="1083"/>
      <c r="BD77" s="1083"/>
      <c r="BE77" s="1083"/>
      <c r="BF77" s="1083"/>
      <c r="BG77" s="1083"/>
      <c r="BH77" s="1083"/>
      <c r="BI77" s="1083"/>
      <c r="BJ77" s="1083"/>
      <c r="BK77" s="1083"/>
      <c r="BL77" s="1083"/>
      <c r="BM77" s="1083"/>
      <c r="BN77" s="1083"/>
      <c r="BO77" s="1083"/>
      <c r="BP77" s="1082">
        <v>25.1</v>
      </c>
      <c r="BQ77" s="1082"/>
      <c r="BR77" s="1082"/>
      <c r="BS77" s="1082"/>
      <c r="BT77" s="1082"/>
      <c r="BU77" s="1082"/>
      <c r="BV77" s="1082"/>
      <c r="BW77" s="1082"/>
      <c r="BX77" s="1082">
        <v>18</v>
      </c>
      <c r="BY77" s="1082"/>
      <c r="BZ77" s="1082"/>
      <c r="CA77" s="1082"/>
      <c r="CB77" s="1082"/>
      <c r="CC77" s="1082"/>
      <c r="CD77" s="1082"/>
      <c r="CE77" s="1082"/>
      <c r="CF77" s="1082">
        <v>12.7</v>
      </c>
      <c r="CG77" s="1082"/>
      <c r="CH77" s="1082"/>
      <c r="CI77" s="1082"/>
      <c r="CJ77" s="1082"/>
      <c r="CK77" s="1082"/>
      <c r="CL77" s="1082"/>
      <c r="CM77" s="1082"/>
      <c r="CN77" s="1082">
        <v>10</v>
      </c>
      <c r="CO77" s="1082"/>
      <c r="CP77" s="1082"/>
      <c r="CQ77" s="1082"/>
      <c r="CR77" s="1082"/>
      <c r="CS77" s="1082"/>
      <c r="CT77" s="1082"/>
      <c r="CU77" s="1082"/>
      <c r="CV77" s="1082">
        <v>6</v>
      </c>
      <c r="CW77" s="1082"/>
      <c r="CX77" s="1082"/>
      <c r="CY77" s="1082"/>
      <c r="CZ77" s="1082"/>
      <c r="DA77" s="1082"/>
      <c r="DB77" s="1082"/>
      <c r="DC77" s="1082"/>
    </row>
    <row r="78" spans="2:107" ht="13" x14ac:dyDescent="0.2">
      <c r="B78" s="80"/>
      <c r="G78" s="1087"/>
      <c r="H78" s="1087"/>
      <c r="I78" s="1087"/>
      <c r="J78" s="1087"/>
      <c r="K78" s="1088"/>
      <c r="L78" s="1088"/>
      <c r="M78" s="1088"/>
      <c r="N78" s="1088"/>
      <c r="AN78" s="1084"/>
      <c r="AO78" s="1084"/>
      <c r="AP78" s="1084"/>
      <c r="AQ78" s="1084"/>
      <c r="AR78" s="1084"/>
      <c r="AS78" s="1084"/>
      <c r="AT78" s="1084"/>
      <c r="AU78" s="1084"/>
      <c r="AV78" s="1084"/>
      <c r="AW78" s="1084"/>
      <c r="AX78" s="1084"/>
      <c r="AY78" s="1084"/>
      <c r="AZ78" s="1084"/>
      <c r="BA78" s="1084"/>
      <c r="BB78" s="1083"/>
      <c r="BC78" s="1083"/>
      <c r="BD78" s="1083"/>
      <c r="BE78" s="1083"/>
      <c r="BF78" s="1083"/>
      <c r="BG78" s="1083"/>
      <c r="BH78" s="1083"/>
      <c r="BI78" s="1083"/>
      <c r="BJ78" s="1083"/>
      <c r="BK78" s="1083"/>
      <c r="BL78" s="1083"/>
      <c r="BM78" s="1083"/>
      <c r="BN78" s="1083"/>
      <c r="BO78" s="1083"/>
      <c r="BP78" s="1082"/>
      <c r="BQ78" s="1082"/>
      <c r="BR78" s="1082"/>
      <c r="BS78" s="1082"/>
      <c r="BT78" s="1082"/>
      <c r="BU78" s="1082"/>
      <c r="BV78" s="1082"/>
      <c r="BW78" s="1082"/>
      <c r="BX78" s="1082"/>
      <c r="BY78" s="1082"/>
      <c r="BZ78" s="1082"/>
      <c r="CA78" s="1082"/>
      <c r="CB78" s="1082"/>
      <c r="CC78" s="1082"/>
      <c r="CD78" s="1082"/>
      <c r="CE78" s="1082"/>
      <c r="CF78" s="1082"/>
      <c r="CG78" s="1082"/>
      <c r="CH78" s="1082"/>
      <c r="CI78" s="1082"/>
      <c r="CJ78" s="1082"/>
      <c r="CK78" s="1082"/>
      <c r="CL78" s="1082"/>
      <c r="CM78" s="1082"/>
      <c r="CN78" s="1082"/>
      <c r="CO78" s="1082"/>
      <c r="CP78" s="1082"/>
      <c r="CQ78" s="1082"/>
      <c r="CR78" s="1082"/>
      <c r="CS78" s="1082"/>
      <c r="CT78" s="1082"/>
      <c r="CU78" s="1082"/>
      <c r="CV78" s="1082"/>
      <c r="CW78" s="1082"/>
      <c r="CX78" s="1082"/>
      <c r="CY78" s="1082"/>
      <c r="CZ78" s="1082"/>
      <c r="DA78" s="1082"/>
      <c r="DB78" s="1082"/>
      <c r="DC78" s="1082"/>
    </row>
    <row r="79" spans="2:107" ht="13" x14ac:dyDescent="0.2">
      <c r="B79" s="80"/>
      <c r="G79" s="1087"/>
      <c r="H79" s="1087"/>
      <c r="I79" s="1086"/>
      <c r="J79" s="1086"/>
      <c r="K79" s="1085"/>
      <c r="L79" s="1085"/>
      <c r="M79" s="1085"/>
      <c r="N79" s="1085"/>
      <c r="AN79" s="1084"/>
      <c r="AO79" s="1084"/>
      <c r="AP79" s="1084"/>
      <c r="AQ79" s="1084"/>
      <c r="AR79" s="1084"/>
      <c r="AS79" s="1084"/>
      <c r="AT79" s="1084"/>
      <c r="AU79" s="1084"/>
      <c r="AV79" s="1084"/>
      <c r="AW79" s="1084"/>
      <c r="AX79" s="1084"/>
      <c r="AY79" s="1084"/>
      <c r="AZ79" s="1084"/>
      <c r="BA79" s="1084"/>
      <c r="BB79" s="1083" t="s">
        <v>540</v>
      </c>
      <c r="BC79" s="1083"/>
      <c r="BD79" s="1083"/>
      <c r="BE79" s="1083"/>
      <c r="BF79" s="1083"/>
      <c r="BG79" s="1083"/>
      <c r="BH79" s="1083"/>
      <c r="BI79" s="1083"/>
      <c r="BJ79" s="1083"/>
      <c r="BK79" s="1083"/>
      <c r="BL79" s="1083"/>
      <c r="BM79" s="1083"/>
      <c r="BN79" s="1083"/>
      <c r="BO79" s="1083"/>
      <c r="BP79" s="1082">
        <v>6.4</v>
      </c>
      <c r="BQ79" s="1082"/>
      <c r="BR79" s="1082"/>
      <c r="BS79" s="1082"/>
      <c r="BT79" s="1082"/>
      <c r="BU79" s="1082"/>
      <c r="BV79" s="1082"/>
      <c r="BW79" s="1082"/>
      <c r="BX79" s="1082">
        <v>6.6</v>
      </c>
      <c r="BY79" s="1082"/>
      <c r="BZ79" s="1082"/>
      <c r="CA79" s="1082"/>
      <c r="CB79" s="1082"/>
      <c r="CC79" s="1082"/>
      <c r="CD79" s="1082"/>
      <c r="CE79" s="1082"/>
      <c r="CF79" s="1082">
        <v>6.6</v>
      </c>
      <c r="CG79" s="1082"/>
      <c r="CH79" s="1082"/>
      <c r="CI79" s="1082"/>
      <c r="CJ79" s="1082"/>
      <c r="CK79" s="1082"/>
      <c r="CL79" s="1082"/>
      <c r="CM79" s="1082"/>
      <c r="CN79" s="1082">
        <v>6.7</v>
      </c>
      <c r="CO79" s="1082"/>
      <c r="CP79" s="1082"/>
      <c r="CQ79" s="1082"/>
      <c r="CR79" s="1082"/>
      <c r="CS79" s="1082"/>
      <c r="CT79" s="1082"/>
      <c r="CU79" s="1082"/>
      <c r="CV79" s="1082">
        <v>6.5</v>
      </c>
      <c r="CW79" s="1082"/>
      <c r="CX79" s="1082"/>
      <c r="CY79" s="1082"/>
      <c r="CZ79" s="1082"/>
      <c r="DA79" s="1082"/>
      <c r="DB79" s="1082"/>
      <c r="DC79" s="1082"/>
    </row>
    <row r="80" spans="2:107" ht="13" x14ac:dyDescent="0.2">
      <c r="B80" s="80"/>
      <c r="G80" s="1087"/>
      <c r="H80" s="1087"/>
      <c r="I80" s="1086"/>
      <c r="J80" s="1086"/>
      <c r="K80" s="1085"/>
      <c r="L80" s="1085"/>
      <c r="M80" s="1085"/>
      <c r="N80" s="1085"/>
      <c r="AN80" s="1084"/>
      <c r="AO80" s="1084"/>
      <c r="AP80" s="1084"/>
      <c r="AQ80" s="1084"/>
      <c r="AR80" s="1084"/>
      <c r="AS80" s="1084"/>
      <c r="AT80" s="1084"/>
      <c r="AU80" s="1084"/>
      <c r="AV80" s="1084"/>
      <c r="AW80" s="1084"/>
      <c r="AX80" s="1084"/>
      <c r="AY80" s="1084"/>
      <c r="AZ80" s="1084"/>
      <c r="BA80" s="1084"/>
      <c r="BB80" s="1083"/>
      <c r="BC80" s="1083"/>
      <c r="BD80" s="1083"/>
      <c r="BE80" s="1083"/>
      <c r="BF80" s="1083"/>
      <c r="BG80" s="1083"/>
      <c r="BH80" s="1083"/>
      <c r="BI80" s="1083"/>
      <c r="BJ80" s="1083"/>
      <c r="BK80" s="1083"/>
      <c r="BL80" s="1083"/>
      <c r="BM80" s="1083"/>
      <c r="BN80" s="1083"/>
      <c r="BO80" s="1083"/>
      <c r="BP80" s="1082"/>
      <c r="BQ80" s="1082"/>
      <c r="BR80" s="1082"/>
      <c r="BS80" s="1082"/>
      <c r="BT80" s="1082"/>
      <c r="BU80" s="1082"/>
      <c r="BV80" s="1082"/>
      <c r="BW80" s="1082"/>
      <c r="BX80" s="1082"/>
      <c r="BY80" s="1082"/>
      <c r="BZ80" s="1082"/>
      <c r="CA80" s="1082"/>
      <c r="CB80" s="1082"/>
      <c r="CC80" s="1082"/>
      <c r="CD80" s="1082"/>
      <c r="CE80" s="1082"/>
      <c r="CF80" s="1082"/>
      <c r="CG80" s="1082"/>
      <c r="CH80" s="1082"/>
      <c r="CI80" s="1082"/>
      <c r="CJ80" s="1082"/>
      <c r="CK80" s="1082"/>
      <c r="CL80" s="1082"/>
      <c r="CM80" s="1082"/>
      <c r="CN80" s="1082"/>
      <c r="CO80" s="1082"/>
      <c r="CP80" s="1082"/>
      <c r="CQ80" s="1082"/>
      <c r="CR80" s="1082"/>
      <c r="CS80" s="1082"/>
      <c r="CT80" s="1082"/>
      <c r="CU80" s="1082"/>
      <c r="CV80" s="1082"/>
      <c r="CW80" s="1082"/>
      <c r="CX80" s="1082"/>
      <c r="CY80" s="1082"/>
      <c r="CZ80" s="1082"/>
      <c r="DA80" s="1082"/>
      <c r="DB80" s="1082"/>
      <c r="DC80" s="1082"/>
    </row>
    <row r="81" spans="2:109" ht="13" x14ac:dyDescent="0.2">
      <c r="B81" s="80"/>
    </row>
    <row r="82" spans="2:109" ht="16.5" x14ac:dyDescent="0.2">
      <c r="B82" s="80"/>
      <c r="K82" s="1081"/>
      <c r="L82" s="1081"/>
      <c r="M82" s="1081"/>
      <c r="N82" s="1081"/>
      <c r="AQ82" s="1081"/>
      <c r="AR82" s="1081"/>
      <c r="AS82" s="1081"/>
      <c r="AT82" s="1081"/>
      <c r="BC82" s="1081"/>
      <c r="BD82" s="1081"/>
      <c r="BE82" s="1081"/>
      <c r="BF82" s="1081"/>
      <c r="BO82" s="1081"/>
      <c r="BP82" s="1081"/>
      <c r="BQ82" s="1081"/>
      <c r="BR82" s="1081"/>
      <c r="CA82" s="1081"/>
      <c r="CB82" s="1081"/>
      <c r="CC82" s="1081"/>
      <c r="CD82" s="1081"/>
      <c r="CM82" s="1081"/>
      <c r="CN82" s="1081"/>
      <c r="CO82" s="1081"/>
      <c r="CP82" s="1081"/>
      <c r="CY82" s="1081"/>
      <c r="CZ82" s="1081"/>
      <c r="DA82" s="1081"/>
      <c r="DB82" s="1081"/>
      <c r="DC82" s="108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98XBCyohgXMa1zpgHL5NfSaqYUOLqgnihdsaA8Xfr+hqTHJOsjj17GnzfZ8neTFblT26Yd/B66vE9Gv+Pt1FFQ==" saltValue="4XRJ7h+MiYrMn494OaLuiw==" spinCount="100000" sheet="1" objects="1" scenarios="1" formatCells="0"/>
  <mergeCells count="112">
    <mergeCell ref="AN55:BA58"/>
    <mergeCell ref="BB55:BO56"/>
    <mergeCell ref="BP55:BW56"/>
    <mergeCell ref="G55:H58"/>
    <mergeCell ref="I55:J56"/>
    <mergeCell ref="K55:K56"/>
    <mergeCell ref="L55:L56"/>
    <mergeCell ref="M55:M56"/>
    <mergeCell ref="N55:N56"/>
    <mergeCell ref="CN50:CU50"/>
    <mergeCell ref="CV50:DC50"/>
    <mergeCell ref="G72:J72"/>
    <mergeCell ref="AN72:BO72"/>
    <mergeCell ref="BP72:BW72"/>
    <mergeCell ref="BX72:CE72"/>
    <mergeCell ref="CF72:CM72"/>
    <mergeCell ref="CN72:CU72"/>
    <mergeCell ref="CV72:DC72"/>
    <mergeCell ref="CV53:DC54"/>
    <mergeCell ref="BB53:BO54"/>
    <mergeCell ref="BP53:BW54"/>
    <mergeCell ref="BX53:CE54"/>
    <mergeCell ref="CF53:CM54"/>
    <mergeCell ref="CN53:CU54"/>
    <mergeCell ref="G50:J50"/>
    <mergeCell ref="AN50:BO50"/>
    <mergeCell ref="BP50:BW50"/>
    <mergeCell ref="BX50:CE50"/>
    <mergeCell ref="CF50:CM50"/>
    <mergeCell ref="BP51:BW52"/>
    <mergeCell ref="BX51:CE52"/>
    <mergeCell ref="CF51:CM52"/>
    <mergeCell ref="CN51:CU52"/>
    <mergeCell ref="CV51:DC52"/>
    <mergeCell ref="I53:J54"/>
    <mergeCell ref="K53:K54"/>
    <mergeCell ref="L53:L54"/>
    <mergeCell ref="M53:M54"/>
    <mergeCell ref="N53:N54"/>
    <mergeCell ref="CV57:DC58"/>
    <mergeCell ref="AN43:DC47"/>
    <mergeCell ref="G51:H54"/>
    <mergeCell ref="I51:J52"/>
    <mergeCell ref="K51:K52"/>
    <mergeCell ref="L51:L52"/>
    <mergeCell ref="M51:M52"/>
    <mergeCell ref="N51:N52"/>
    <mergeCell ref="AN51:BA54"/>
    <mergeCell ref="BB51:BO52"/>
    <mergeCell ref="CV55:DC56"/>
    <mergeCell ref="I57:J58"/>
    <mergeCell ref="K57:K58"/>
    <mergeCell ref="L57:L58"/>
    <mergeCell ref="M57:M58"/>
    <mergeCell ref="N57:N58"/>
    <mergeCell ref="BB57:BO58"/>
    <mergeCell ref="BP57:BW58"/>
    <mergeCell ref="BX57:CE58"/>
    <mergeCell ref="CF57:CM58"/>
    <mergeCell ref="BX75:CE76"/>
    <mergeCell ref="CF75:CM76"/>
    <mergeCell ref="CN75:CU76"/>
    <mergeCell ref="BX55:CE56"/>
    <mergeCell ref="CF55:CM56"/>
    <mergeCell ref="CN55:CU56"/>
    <mergeCell ref="CN57:CU58"/>
    <mergeCell ref="CF73:CM74"/>
    <mergeCell ref="CN73:CU74"/>
    <mergeCell ref="CV73:DC74"/>
    <mergeCell ref="I75:J76"/>
    <mergeCell ref="K75:K76"/>
    <mergeCell ref="L75:L76"/>
    <mergeCell ref="M75:M76"/>
    <mergeCell ref="N75:N76"/>
    <mergeCell ref="BB75:BO76"/>
    <mergeCell ref="BP75:BW76"/>
    <mergeCell ref="G73:H76"/>
    <mergeCell ref="I73:J74"/>
    <mergeCell ref="K73:K74"/>
    <mergeCell ref="L73:L74"/>
    <mergeCell ref="M73:M74"/>
    <mergeCell ref="N73:N74"/>
    <mergeCell ref="BB79:BO80"/>
    <mergeCell ref="BP79:BW80"/>
    <mergeCell ref="BX79:CE80"/>
    <mergeCell ref="CF79:CM80"/>
    <mergeCell ref="CN79:CU80"/>
    <mergeCell ref="AN65:DC69"/>
    <mergeCell ref="AN73:BA76"/>
    <mergeCell ref="BB73:BO74"/>
    <mergeCell ref="BP73:BW74"/>
    <mergeCell ref="BX73:CE74"/>
    <mergeCell ref="BP77:BW78"/>
    <mergeCell ref="BX77:CE78"/>
    <mergeCell ref="CF77:CM78"/>
    <mergeCell ref="CN77:CU78"/>
    <mergeCell ref="CV77:DC78"/>
    <mergeCell ref="I79:J80"/>
    <mergeCell ref="K79:K80"/>
    <mergeCell ref="L79:L80"/>
    <mergeCell ref="M79:M80"/>
    <mergeCell ref="N79:N80"/>
    <mergeCell ref="CV79:DC80"/>
    <mergeCell ref="CV75:DC76"/>
    <mergeCell ref="G77:H80"/>
    <mergeCell ref="I77:J78"/>
    <mergeCell ref="K77:K78"/>
    <mergeCell ref="L77:L78"/>
    <mergeCell ref="M77:M78"/>
    <mergeCell ref="N77:N78"/>
    <mergeCell ref="AN77:BA80"/>
    <mergeCell ref="BB77:BO78"/>
  </mergeCells>
  <phoneticPr fontId="45"/>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0A78-0749-4F73-9289-196BE794F1F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510</v>
      </c>
    </row>
  </sheetData>
  <sheetProtection algorithmName="SHA-512" hashValue="64soaI7chOCksCpbIc2E0Nvt4gyNRIaqobnKRoSm/Zrr1LWNb5H5QSaHKU77PR2Nn5uKM39DCGp06kpgNOyY5Q==" saltValue="qt5+AWCjy0qL11KUB5ojlA==" spinCount="100000" sheet="1" objects="1" scenarios="1"/>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AFE97-AF60-4529-B978-E1BE780CFFF4}">
  <sheetPr>
    <pageSetUpPr fitToPage="1"/>
  </sheetPr>
  <dimension ref="A1:DR125"/>
  <sheetViews>
    <sheetView showGridLines="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510</v>
      </c>
    </row>
  </sheetData>
  <sheetProtection algorithmName="SHA-512" hashValue="smTe01NFvcJDcmt1HZX1jQcMaNnhpG7dtdTAaUYtDQBUMdYYMWPBx6nuYHkxgpEAwNXCXLlils0PFQ2s5F3XFQ==" saltValue="IEDwwAUAxS3wOjwwqTFwkA==" spinCount="100000" sheet="1" objects="1" scenarios="1"/>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79</v>
      </c>
      <c r="E2" s="123"/>
      <c r="F2" s="306" t="s">
        <v>97</v>
      </c>
      <c r="G2" s="147"/>
      <c r="H2" s="157"/>
    </row>
    <row r="3" spans="1:8" x14ac:dyDescent="0.2">
      <c r="A3" s="113" t="s">
        <v>526</v>
      </c>
      <c r="B3" s="105"/>
      <c r="C3" s="299"/>
      <c r="D3" s="302">
        <v>61144</v>
      </c>
      <c r="E3" s="304"/>
      <c r="F3" s="307">
        <v>63812</v>
      </c>
      <c r="G3" s="309"/>
      <c r="H3" s="312"/>
    </row>
    <row r="4" spans="1:8" x14ac:dyDescent="0.2">
      <c r="A4" s="98"/>
      <c r="B4" s="104"/>
      <c r="C4" s="300"/>
      <c r="D4" s="303">
        <v>37992</v>
      </c>
      <c r="E4" s="305"/>
      <c r="F4" s="308">
        <v>33848</v>
      </c>
      <c r="G4" s="310"/>
      <c r="H4" s="313"/>
    </row>
    <row r="5" spans="1:8" x14ac:dyDescent="0.2">
      <c r="A5" s="113" t="s">
        <v>301</v>
      </c>
      <c r="B5" s="105"/>
      <c r="C5" s="299"/>
      <c r="D5" s="302">
        <v>61825</v>
      </c>
      <c r="E5" s="304"/>
      <c r="F5" s="307">
        <v>54225</v>
      </c>
      <c r="G5" s="309"/>
      <c r="H5" s="312"/>
    </row>
    <row r="6" spans="1:8" x14ac:dyDescent="0.2">
      <c r="A6" s="98"/>
      <c r="B6" s="104"/>
      <c r="C6" s="300"/>
      <c r="D6" s="303">
        <v>38875</v>
      </c>
      <c r="E6" s="305"/>
      <c r="F6" s="308">
        <v>27337</v>
      </c>
      <c r="G6" s="310"/>
      <c r="H6" s="313"/>
    </row>
    <row r="7" spans="1:8" x14ac:dyDescent="0.2">
      <c r="A7" s="113" t="s">
        <v>292</v>
      </c>
      <c r="B7" s="105"/>
      <c r="C7" s="299"/>
      <c r="D7" s="302">
        <v>57013</v>
      </c>
      <c r="E7" s="304"/>
      <c r="F7" s="307">
        <v>54016</v>
      </c>
      <c r="G7" s="309"/>
      <c r="H7" s="312"/>
    </row>
    <row r="8" spans="1:8" x14ac:dyDescent="0.2">
      <c r="A8" s="98"/>
      <c r="B8" s="104"/>
      <c r="C8" s="300"/>
      <c r="D8" s="303">
        <v>25158</v>
      </c>
      <c r="E8" s="305"/>
      <c r="F8" s="308">
        <v>28078</v>
      </c>
      <c r="G8" s="310"/>
      <c r="H8" s="313"/>
    </row>
    <row r="9" spans="1:8" x14ac:dyDescent="0.2">
      <c r="A9" s="113" t="s">
        <v>53</v>
      </c>
      <c r="B9" s="105"/>
      <c r="C9" s="299"/>
      <c r="D9" s="302">
        <v>72417</v>
      </c>
      <c r="E9" s="304"/>
      <c r="F9" s="307">
        <v>52786</v>
      </c>
      <c r="G9" s="309"/>
      <c r="H9" s="312"/>
    </row>
    <row r="10" spans="1:8" x14ac:dyDescent="0.2">
      <c r="A10" s="98"/>
      <c r="B10" s="104"/>
      <c r="C10" s="300"/>
      <c r="D10" s="303">
        <v>24368</v>
      </c>
      <c r="E10" s="305"/>
      <c r="F10" s="308">
        <v>28742</v>
      </c>
      <c r="G10" s="310"/>
      <c r="H10" s="313"/>
    </row>
    <row r="11" spans="1:8" x14ac:dyDescent="0.2">
      <c r="A11" s="113" t="s">
        <v>528</v>
      </c>
      <c r="B11" s="105"/>
      <c r="C11" s="299"/>
      <c r="D11" s="302">
        <v>91979</v>
      </c>
      <c r="E11" s="304"/>
      <c r="F11" s="307">
        <v>58465</v>
      </c>
      <c r="G11" s="309"/>
      <c r="H11" s="312"/>
    </row>
    <row r="12" spans="1:8" x14ac:dyDescent="0.2">
      <c r="A12" s="98"/>
      <c r="B12" s="104"/>
      <c r="C12" s="301"/>
      <c r="D12" s="303">
        <v>26530</v>
      </c>
      <c r="E12" s="305"/>
      <c r="F12" s="308">
        <v>34452</v>
      </c>
      <c r="G12" s="310"/>
      <c r="H12" s="313"/>
    </row>
    <row r="13" spans="1:8" x14ac:dyDescent="0.2">
      <c r="A13" s="113"/>
      <c r="B13" s="105"/>
      <c r="C13" s="299"/>
      <c r="D13" s="302">
        <v>68876</v>
      </c>
      <c r="E13" s="304"/>
      <c r="F13" s="307">
        <v>56661</v>
      </c>
      <c r="G13" s="311"/>
      <c r="H13" s="312"/>
    </row>
    <row r="14" spans="1:8" x14ac:dyDescent="0.2">
      <c r="A14" s="98"/>
      <c r="B14" s="104"/>
      <c r="C14" s="300"/>
      <c r="D14" s="303">
        <v>30585</v>
      </c>
      <c r="E14" s="305"/>
      <c r="F14" s="308">
        <v>30491</v>
      </c>
      <c r="G14" s="310"/>
      <c r="H14" s="313"/>
    </row>
    <row r="17" spans="1:11" x14ac:dyDescent="0.2">
      <c r="A17" s="291" t="s">
        <v>99</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101</v>
      </c>
      <c r="B19" s="292">
        <f>ROUND(VALUE(SUBSTITUTE(実質収支比率等に係る経年分析!F$48,"▲","-")),2)</f>
        <v>1.37</v>
      </c>
      <c r="C19" s="292">
        <f>ROUND(VALUE(SUBSTITUTE(実質収支比率等に係る経年分析!G$48,"▲","-")),2)</f>
        <v>8.44</v>
      </c>
      <c r="D19" s="292">
        <f>ROUND(VALUE(SUBSTITUTE(実質収支比率等に係る経年分析!H$48,"▲","-")),2)</f>
        <v>5.64</v>
      </c>
      <c r="E19" s="292">
        <f>ROUND(VALUE(SUBSTITUTE(実質収支比率等に係る経年分析!I$48,"▲","-")),2)</f>
        <v>9.89</v>
      </c>
      <c r="F19" s="292">
        <f>ROUND(VALUE(SUBSTITUTE(実質収支比率等に係る経年分析!J$48,"▲","-")),2)</f>
        <v>6.23</v>
      </c>
    </row>
    <row r="20" spans="1:11" x14ac:dyDescent="0.2">
      <c r="A20" s="292" t="s">
        <v>100</v>
      </c>
      <c r="B20" s="292">
        <f>ROUND(VALUE(SUBSTITUTE(実質収支比率等に係る経年分析!F$47,"▲","-")),2)</f>
        <v>17.5</v>
      </c>
      <c r="C20" s="292">
        <f>ROUND(VALUE(SUBSTITUTE(実質収支比率等に係る経年分析!G$47,"▲","-")),2)</f>
        <v>20.76</v>
      </c>
      <c r="D20" s="292">
        <f>ROUND(VALUE(SUBSTITUTE(実質収支比率等に係る経年分析!H$47,"▲","-")),2)</f>
        <v>27.98</v>
      </c>
      <c r="E20" s="292">
        <f>ROUND(VALUE(SUBSTITUTE(実質収支比率等に係る経年分析!I$47,"▲","-")),2)</f>
        <v>27.66</v>
      </c>
      <c r="F20" s="292">
        <f>ROUND(VALUE(SUBSTITUTE(実質収支比率等に係る経年分析!J$47,"▲","-")),2)</f>
        <v>32.57</v>
      </c>
    </row>
    <row r="21" spans="1:11" x14ac:dyDescent="0.2">
      <c r="A21" s="292" t="s">
        <v>36</v>
      </c>
      <c r="B21" s="292">
        <f>IF(ISNUMBER(VALUE(SUBSTITUTE(実質収支比率等に係る経年分析!F$49,"▲","-"))),ROUND(VALUE(SUBSTITUTE(実質収支比率等に係る経年分析!F$49,"▲","-")),2),NA())</f>
        <v>-2.73</v>
      </c>
      <c r="C21" s="292">
        <f>IF(ISNUMBER(VALUE(SUBSTITUTE(実質収支比率等に係る経年分析!G$49,"▲","-"))),ROUND(VALUE(SUBSTITUTE(実質収支比率等に係る経年分析!G$49,"▲","-")),2),NA())</f>
        <v>10.36</v>
      </c>
      <c r="D21" s="292">
        <f>IF(ISNUMBER(VALUE(SUBSTITUTE(実質収支比率等に係る経年分析!H$49,"▲","-"))),ROUND(VALUE(SUBSTITUTE(実質収支比率等に係る経年分析!H$49,"▲","-")),2),NA())</f>
        <v>-2.93</v>
      </c>
      <c r="E21" s="292">
        <f>IF(ISNUMBER(VALUE(SUBSTITUTE(実質収支比率等に係る経年分析!I$49,"▲","-"))),ROUND(VALUE(SUBSTITUTE(実質収支比率等に係る経年分析!I$49,"▲","-")),2),NA())</f>
        <v>0.04</v>
      </c>
      <c r="F21" s="292">
        <f>IF(ISNUMBER(VALUE(SUBSTITUTE(実質収支比率等に係る経年分析!J$49,"▲","-"))),ROUND(VALUE(SUBSTITUTE(実質収支比率等に係る経年分析!J$49,"▲","-")),2),NA())</f>
        <v>-4.66</v>
      </c>
    </row>
    <row r="24" spans="1:11" x14ac:dyDescent="0.2">
      <c r="A24" s="291" t="s">
        <v>19</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102</v>
      </c>
      <c r="C26" s="293" t="s">
        <v>42</v>
      </c>
      <c r="D26" s="293" t="s">
        <v>102</v>
      </c>
      <c r="E26" s="293" t="s">
        <v>42</v>
      </c>
      <c r="F26" s="293" t="s">
        <v>102</v>
      </c>
      <c r="G26" s="293" t="s">
        <v>42</v>
      </c>
      <c r="H26" s="293" t="s">
        <v>102</v>
      </c>
      <c r="I26" s="293" t="s">
        <v>42</v>
      </c>
      <c r="J26" s="293" t="s">
        <v>102</v>
      </c>
      <c r="K26" s="293" t="s">
        <v>42</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0.02</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0.02</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0.05</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0.01</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0.01</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特定地域生活排水処理事業特別会計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0.01</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0.01</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0.01</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0.01</v>
      </c>
    </row>
    <row r="30" spans="1:11" x14ac:dyDescent="0.2">
      <c r="A30" s="293" t="str">
        <f>IF(連結実質赤字比率に係る赤字・黒字の構成分析!C$40="",NA(),連結実質赤字比率に係る赤字・黒字の構成分析!C$40)</f>
        <v>後期高齢者医療特別会計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0.08</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0.09</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0.13</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0.14000000000000001</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0.16</v>
      </c>
    </row>
    <row r="31" spans="1:11" x14ac:dyDescent="0.2">
      <c r="A31" s="293" t="str">
        <f>IF(連結実質赤字比率に係る赤字・黒字の構成分析!C$39="",NA(),連結実質赤字比率に係る赤字・黒字の構成分析!C$39)</f>
        <v>介護保険事業勘定特別会計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0.53</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0.99</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1.1200000000000001</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0.81</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0.49</v>
      </c>
    </row>
    <row r="32" spans="1:11" x14ac:dyDescent="0.2">
      <c r="A32" s="293" t="str">
        <f>IF(連結実質赤字比率に係る赤字・黒字の構成分析!C$38="",NA(),連結実質赤字比率に係る赤字・黒字の構成分析!C$38)</f>
        <v>下水道事業会計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0.67</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0.8</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0.63</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0.68</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0.64</v>
      </c>
    </row>
    <row r="33" spans="1:16" x14ac:dyDescent="0.2">
      <c r="A33" s="293" t="str">
        <f>IF(連結実質赤字比率に係る赤字・黒字の構成分析!C$37="",NA(),連結実質赤字比率に係る赤字・黒字の構成分析!C$37)</f>
        <v>国民健康保険事業勘定特別会計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0.55000000000000004</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0.33</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0.22</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0.24</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0.65</v>
      </c>
    </row>
    <row r="34" spans="1:16" x14ac:dyDescent="0.2">
      <c r="A34" s="293" t="str">
        <f>IF(連結実質赤字比率に係る赤字・黒字の構成分析!C$36="",NA(),連結実質赤字比率に係る赤字・黒字の構成分析!C$36)</f>
        <v>国民健康保険鬼石病院事業会計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2.56</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2.84</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2.88</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2.4700000000000002</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1.66</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1.35</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8.42</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5.59</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9.89</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6.23</v>
      </c>
    </row>
    <row r="36" spans="1:16" x14ac:dyDescent="0.2">
      <c r="A36" s="293" t="str">
        <f>IF(連結実質赤字比率に係る赤字・黒字の構成分析!C$34="",NA(),連結実質赤字比率に係る赤字・黒字の構成分析!C$34)</f>
        <v>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13.06</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10.93</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11.08</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9.3800000000000008</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8.17</v>
      </c>
    </row>
    <row r="39" spans="1:16" x14ac:dyDescent="0.2">
      <c r="A39" s="291" t="s">
        <v>103</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20</v>
      </c>
      <c r="C41" s="294"/>
      <c r="D41" s="294" t="s">
        <v>105</v>
      </c>
      <c r="E41" s="294" t="s">
        <v>20</v>
      </c>
      <c r="F41" s="294"/>
      <c r="G41" s="294" t="s">
        <v>105</v>
      </c>
      <c r="H41" s="294" t="s">
        <v>20</v>
      </c>
      <c r="I41" s="294"/>
      <c r="J41" s="294" t="s">
        <v>105</v>
      </c>
      <c r="K41" s="294" t="s">
        <v>20</v>
      </c>
      <c r="L41" s="294"/>
      <c r="M41" s="294" t="s">
        <v>105</v>
      </c>
      <c r="N41" s="294" t="s">
        <v>20</v>
      </c>
      <c r="O41" s="294"/>
      <c r="P41" s="294" t="s">
        <v>105</v>
      </c>
    </row>
    <row r="42" spans="1:16" x14ac:dyDescent="0.2">
      <c r="A42" s="294" t="s">
        <v>88</v>
      </c>
      <c r="B42" s="294"/>
      <c r="C42" s="294"/>
      <c r="D42" s="294">
        <f>'実質公債費比率（分子）の構造'!K$52</f>
        <v>2613</v>
      </c>
      <c r="E42" s="294"/>
      <c r="F42" s="294"/>
      <c r="G42" s="294">
        <f>'実質公債費比率（分子）の構造'!L$52</f>
        <v>2639</v>
      </c>
      <c r="H42" s="294"/>
      <c r="I42" s="294"/>
      <c r="J42" s="294">
        <f>'実質公債費比率（分子）の構造'!M$52</f>
        <v>2666</v>
      </c>
      <c r="K42" s="294"/>
      <c r="L42" s="294"/>
      <c r="M42" s="294">
        <f>'実質公債費比率（分子）の構造'!N$52</f>
        <v>2633</v>
      </c>
      <c r="N42" s="294"/>
      <c r="O42" s="294"/>
      <c r="P42" s="294">
        <f>'実質公債費比率（分子）の構造'!O$52</f>
        <v>2623</v>
      </c>
    </row>
    <row r="43" spans="1:16" x14ac:dyDescent="0.2">
      <c r="A43" s="294" t="s">
        <v>31</v>
      </c>
      <c r="B43" s="294">
        <f>'実質公債費比率（分子）の構造'!K$51</f>
        <v>0</v>
      </c>
      <c r="C43" s="294"/>
      <c r="D43" s="294"/>
      <c r="E43" s="294">
        <f>'実質公債費比率（分子）の構造'!L$51</f>
        <v>0</v>
      </c>
      <c r="F43" s="294"/>
      <c r="G43" s="294"/>
      <c r="H43" s="294">
        <f>'実質公債費比率（分子）の構造'!M$51</f>
        <v>0</v>
      </c>
      <c r="I43" s="294"/>
      <c r="J43" s="294"/>
      <c r="K43" s="294">
        <f>'実質公債費比率（分子）の構造'!N$51</f>
        <v>1</v>
      </c>
      <c r="L43" s="294"/>
      <c r="M43" s="294"/>
      <c r="N43" s="294">
        <f>'実質公債費比率（分子）の構造'!O$51</f>
        <v>0</v>
      </c>
      <c r="O43" s="294"/>
      <c r="P43" s="294"/>
    </row>
    <row r="44" spans="1:16" x14ac:dyDescent="0.2">
      <c r="A44" s="294" t="s">
        <v>30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28</v>
      </c>
      <c r="B45" s="294">
        <f>'実質公債費比率（分子）の構造'!K$49</f>
        <v>631</v>
      </c>
      <c r="C45" s="294"/>
      <c r="D45" s="294"/>
      <c r="E45" s="294">
        <f>'実質公債費比率（分子）の構造'!L$49</f>
        <v>603</v>
      </c>
      <c r="F45" s="294"/>
      <c r="G45" s="294"/>
      <c r="H45" s="294">
        <f>'実質公債費比率（分子）の構造'!M$49</f>
        <v>630</v>
      </c>
      <c r="I45" s="294"/>
      <c r="J45" s="294"/>
      <c r="K45" s="294">
        <f>'実質公債費比率（分子）の構造'!N$49</f>
        <v>512</v>
      </c>
      <c r="L45" s="294"/>
      <c r="M45" s="294"/>
      <c r="N45" s="294">
        <f>'実質公債費比率（分子）の構造'!O$49</f>
        <v>532</v>
      </c>
      <c r="O45" s="294"/>
      <c r="P45" s="294"/>
    </row>
    <row r="46" spans="1:16" x14ac:dyDescent="0.2">
      <c r="A46" s="294" t="s">
        <v>24</v>
      </c>
      <c r="B46" s="294">
        <f>'実質公債費比率（分子）の構造'!K$48</f>
        <v>432</v>
      </c>
      <c r="C46" s="294"/>
      <c r="D46" s="294"/>
      <c r="E46" s="294">
        <f>'実質公債費比率（分子）の構造'!L$48</f>
        <v>388</v>
      </c>
      <c r="F46" s="294"/>
      <c r="G46" s="294"/>
      <c r="H46" s="294">
        <f>'実質公債費比率（分子）の構造'!M$48</f>
        <v>401</v>
      </c>
      <c r="I46" s="294"/>
      <c r="J46" s="294"/>
      <c r="K46" s="294">
        <f>'実質公債費比率（分子）の構造'!N$48</f>
        <v>379</v>
      </c>
      <c r="L46" s="294"/>
      <c r="M46" s="294"/>
      <c r="N46" s="294">
        <f>'実質公債費比率（分子）の構造'!O$48</f>
        <v>360</v>
      </c>
      <c r="O46" s="294"/>
      <c r="P46" s="294"/>
    </row>
    <row r="47" spans="1:16" x14ac:dyDescent="0.2">
      <c r="A47" s="294" t="s">
        <v>26</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2470</v>
      </c>
      <c r="C49" s="294"/>
      <c r="D49" s="294"/>
      <c r="E49" s="294">
        <f>'実質公債費比率（分子）の構造'!L$45</f>
        <v>2393</v>
      </c>
      <c r="F49" s="294"/>
      <c r="G49" s="294"/>
      <c r="H49" s="294">
        <f>'実質公債費比率（分子）の構造'!M$45</f>
        <v>2464</v>
      </c>
      <c r="I49" s="294"/>
      <c r="J49" s="294"/>
      <c r="K49" s="294">
        <f>'実質公債費比率（分子）の構造'!N$45</f>
        <v>2272</v>
      </c>
      <c r="L49" s="294"/>
      <c r="M49" s="294"/>
      <c r="N49" s="294">
        <f>'実質公債費比率（分子）の構造'!O$45</f>
        <v>2234</v>
      </c>
      <c r="O49" s="294"/>
      <c r="P49" s="294"/>
    </row>
    <row r="50" spans="1:16" x14ac:dyDescent="0.2">
      <c r="A50" s="294" t="s">
        <v>44</v>
      </c>
      <c r="B50" s="294" t="e">
        <f>NA()</f>
        <v>#N/A</v>
      </c>
      <c r="C50" s="294">
        <f>IF(ISNUMBER('実質公債費比率（分子）の構造'!K$53),'実質公債費比率（分子）の構造'!K$53,NA())</f>
        <v>920</v>
      </c>
      <c r="D50" s="294" t="e">
        <f>NA()</f>
        <v>#N/A</v>
      </c>
      <c r="E50" s="294" t="e">
        <f>NA()</f>
        <v>#N/A</v>
      </c>
      <c r="F50" s="294">
        <f>IF(ISNUMBER('実質公債費比率（分子）の構造'!L$53),'実質公債費比率（分子）の構造'!L$53,NA())</f>
        <v>745</v>
      </c>
      <c r="G50" s="294" t="e">
        <f>NA()</f>
        <v>#N/A</v>
      </c>
      <c r="H50" s="294" t="e">
        <f>NA()</f>
        <v>#N/A</v>
      </c>
      <c r="I50" s="294">
        <f>IF(ISNUMBER('実質公債費比率（分子）の構造'!M$53),'実質公債費比率（分子）の構造'!M$53,NA())</f>
        <v>829</v>
      </c>
      <c r="J50" s="294" t="e">
        <f>NA()</f>
        <v>#N/A</v>
      </c>
      <c r="K50" s="294" t="e">
        <f>NA()</f>
        <v>#N/A</v>
      </c>
      <c r="L50" s="294">
        <f>IF(ISNUMBER('実質公債費比率（分子）の構造'!N$53),'実質公債費比率（分子）の構造'!N$53,NA())</f>
        <v>531</v>
      </c>
      <c r="M50" s="294" t="e">
        <f>NA()</f>
        <v>#N/A</v>
      </c>
      <c r="N50" s="294" t="e">
        <f>NA()</f>
        <v>#N/A</v>
      </c>
      <c r="O50" s="294">
        <f>IF(ISNUMBER('実質公債費比率（分子）の構造'!O$53),'実質公債費比率（分子）の構造'!O$53,NA())</f>
        <v>503</v>
      </c>
      <c r="P50" s="294" t="e">
        <f>NA()</f>
        <v>#N/A</v>
      </c>
    </row>
    <row r="53" spans="1:16" x14ac:dyDescent="0.2">
      <c r="A53" s="291" t="s">
        <v>108</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110</v>
      </c>
      <c r="C55" s="293"/>
      <c r="D55" s="293" t="s">
        <v>111</v>
      </c>
      <c r="E55" s="293" t="s">
        <v>110</v>
      </c>
      <c r="F55" s="293"/>
      <c r="G55" s="293" t="s">
        <v>111</v>
      </c>
      <c r="H55" s="293" t="s">
        <v>110</v>
      </c>
      <c r="I55" s="293"/>
      <c r="J55" s="293" t="s">
        <v>111</v>
      </c>
      <c r="K55" s="293" t="s">
        <v>110</v>
      </c>
      <c r="L55" s="293"/>
      <c r="M55" s="293" t="s">
        <v>111</v>
      </c>
      <c r="N55" s="293" t="s">
        <v>110</v>
      </c>
      <c r="O55" s="293"/>
      <c r="P55" s="293" t="s">
        <v>111</v>
      </c>
    </row>
    <row r="56" spans="1:16" x14ac:dyDescent="0.2">
      <c r="A56" s="293" t="s">
        <v>34</v>
      </c>
      <c r="B56" s="293"/>
      <c r="C56" s="293"/>
      <c r="D56" s="293">
        <f>'将来負担比率（分子）の構造'!I$52</f>
        <v>25980</v>
      </c>
      <c r="E56" s="293"/>
      <c r="F56" s="293"/>
      <c r="G56" s="293">
        <f>'将来負担比率（分子）の構造'!J$52</f>
        <v>26554</v>
      </c>
      <c r="H56" s="293"/>
      <c r="I56" s="293"/>
      <c r="J56" s="293">
        <f>'将来負担比率（分子）の構造'!K$52</f>
        <v>25430</v>
      </c>
      <c r="K56" s="293"/>
      <c r="L56" s="293"/>
      <c r="M56" s="293">
        <f>'将来負担比率（分子）の構造'!L$52</f>
        <v>24617</v>
      </c>
      <c r="N56" s="293"/>
      <c r="O56" s="293"/>
      <c r="P56" s="293">
        <f>'将来負担比率（分子）の構造'!M$52</f>
        <v>23420</v>
      </c>
    </row>
    <row r="57" spans="1:16" x14ac:dyDescent="0.2">
      <c r="A57" s="293" t="s">
        <v>85</v>
      </c>
      <c r="B57" s="293"/>
      <c r="C57" s="293"/>
      <c r="D57" s="293">
        <f>'将来負担比率（分子）の構造'!I$51</f>
        <v>2657</v>
      </c>
      <c r="E57" s="293"/>
      <c r="F57" s="293"/>
      <c r="G57" s="293">
        <f>'将来負担比率（分子）の構造'!J$51</f>
        <v>2751</v>
      </c>
      <c r="H57" s="293"/>
      <c r="I57" s="293"/>
      <c r="J57" s="293">
        <f>'将来負担比率（分子）の構造'!K$51</f>
        <v>2681</v>
      </c>
      <c r="K57" s="293"/>
      <c r="L57" s="293"/>
      <c r="M57" s="293">
        <f>'将来負担比率（分子）の構造'!L$51</f>
        <v>2674</v>
      </c>
      <c r="N57" s="293"/>
      <c r="O57" s="293"/>
      <c r="P57" s="293">
        <f>'将来負担比率（分子）の構造'!M$51</f>
        <v>2633</v>
      </c>
    </row>
    <row r="58" spans="1:16" x14ac:dyDescent="0.2">
      <c r="A58" s="293" t="s">
        <v>68</v>
      </c>
      <c r="B58" s="293"/>
      <c r="C58" s="293"/>
      <c r="D58" s="293">
        <f>'将来負担比率（分子）の構造'!I$50</f>
        <v>7143</v>
      </c>
      <c r="E58" s="293"/>
      <c r="F58" s="293"/>
      <c r="G58" s="293">
        <f>'将来負担比率（分子）の構造'!J$50</f>
        <v>8283</v>
      </c>
      <c r="H58" s="293"/>
      <c r="I58" s="293"/>
      <c r="J58" s="293">
        <f>'将来負担比率（分子）の構造'!K$50</f>
        <v>9625</v>
      </c>
      <c r="K58" s="293"/>
      <c r="L58" s="293"/>
      <c r="M58" s="293">
        <f>'将来負担比率（分子）の構造'!L$50</f>
        <v>9962</v>
      </c>
      <c r="N58" s="293"/>
      <c r="O58" s="293"/>
      <c r="P58" s="293">
        <f>'将来負担比率（分子）の構造'!M$50</f>
        <v>11400</v>
      </c>
    </row>
    <row r="59" spans="1:16" x14ac:dyDescent="0.2">
      <c r="A59" s="293" t="s">
        <v>29</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75</v>
      </c>
      <c r="B61" s="293">
        <f>'将来負担比率（分子）の構造'!I$46</f>
        <v>13</v>
      </c>
      <c r="C61" s="293"/>
      <c r="D61" s="293"/>
      <c r="E61" s="293" t="str">
        <f>'将来負担比率（分子）の構造'!J$46</f>
        <v>-</v>
      </c>
      <c r="F61" s="293"/>
      <c r="G61" s="293"/>
      <c r="H61" s="293">
        <f>'将来負担比率（分子）の構造'!K$46</f>
        <v>6</v>
      </c>
      <c r="I61" s="293"/>
      <c r="J61" s="293"/>
      <c r="K61" s="293">
        <f>'将来負担比率（分子）の構造'!L$46</f>
        <v>5</v>
      </c>
      <c r="L61" s="293"/>
      <c r="M61" s="293"/>
      <c r="N61" s="293">
        <f>'将来負担比率（分子）の構造'!M$46</f>
        <v>9</v>
      </c>
      <c r="O61" s="293"/>
      <c r="P61" s="293"/>
    </row>
    <row r="62" spans="1:16" x14ac:dyDescent="0.2">
      <c r="A62" s="293" t="s">
        <v>71</v>
      </c>
      <c r="B62" s="293">
        <f>'将来負担比率（分子）の構造'!I$45</f>
        <v>2930</v>
      </c>
      <c r="C62" s="293"/>
      <c r="D62" s="293"/>
      <c r="E62" s="293">
        <f>'将来負担比率（分子）の構造'!J$45</f>
        <v>2936</v>
      </c>
      <c r="F62" s="293"/>
      <c r="G62" s="293"/>
      <c r="H62" s="293">
        <f>'将来負担比率（分子）の構造'!K$45</f>
        <v>2955</v>
      </c>
      <c r="I62" s="293"/>
      <c r="J62" s="293"/>
      <c r="K62" s="293">
        <f>'将来負担比率（分子）の構造'!L$45</f>
        <v>3026</v>
      </c>
      <c r="L62" s="293"/>
      <c r="M62" s="293"/>
      <c r="N62" s="293">
        <f>'将来負担比率（分子）の構造'!M$45</f>
        <v>3059</v>
      </c>
      <c r="O62" s="293"/>
      <c r="P62" s="293"/>
    </row>
    <row r="63" spans="1:16" x14ac:dyDescent="0.2">
      <c r="A63" s="293" t="s">
        <v>2</v>
      </c>
      <c r="B63" s="293">
        <f>'将来負担比率（分子）の構造'!I$44</f>
        <v>7187</v>
      </c>
      <c r="C63" s="293"/>
      <c r="D63" s="293"/>
      <c r="E63" s="293">
        <f>'将来負担比率（分子）の構造'!J$44</f>
        <v>6762</v>
      </c>
      <c r="F63" s="293"/>
      <c r="G63" s="293"/>
      <c r="H63" s="293">
        <f>'将来負担比率（分子）の構造'!K$44</f>
        <v>6475</v>
      </c>
      <c r="I63" s="293"/>
      <c r="J63" s="293"/>
      <c r="K63" s="293">
        <f>'将来負担比率（分子）の構造'!L$44</f>
        <v>6452</v>
      </c>
      <c r="L63" s="293"/>
      <c r="M63" s="293"/>
      <c r="N63" s="293">
        <f>'将来負担比率（分子）の構造'!M$44</f>
        <v>6994</v>
      </c>
      <c r="O63" s="293"/>
      <c r="P63" s="293"/>
    </row>
    <row r="64" spans="1:16" x14ac:dyDescent="0.2">
      <c r="A64" s="293" t="s">
        <v>7</v>
      </c>
      <c r="B64" s="293">
        <f>'将来負担比率（分子）の構造'!I$43</f>
        <v>4718</v>
      </c>
      <c r="C64" s="293"/>
      <c r="D64" s="293"/>
      <c r="E64" s="293">
        <f>'将来負担比率（分子）の構造'!J$43</f>
        <v>4466</v>
      </c>
      <c r="F64" s="293"/>
      <c r="G64" s="293"/>
      <c r="H64" s="293">
        <f>'将来負担比率（分子）の構造'!K$43</f>
        <v>4261</v>
      </c>
      <c r="I64" s="293"/>
      <c r="J64" s="293"/>
      <c r="K64" s="293">
        <f>'将来負担比率（分子）の構造'!L$43</f>
        <v>4083</v>
      </c>
      <c r="L64" s="293"/>
      <c r="M64" s="293"/>
      <c r="N64" s="293">
        <f>'将来負担比率（分子）の構造'!M$43</f>
        <v>4030</v>
      </c>
      <c r="O64" s="293"/>
      <c r="P64" s="293"/>
    </row>
    <row r="65" spans="1:16" x14ac:dyDescent="0.2">
      <c r="A65" s="293" t="s">
        <v>69</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67</v>
      </c>
      <c r="B66" s="293">
        <f>'将来負担比率（分子）の構造'!I$41</f>
        <v>21616</v>
      </c>
      <c r="C66" s="293"/>
      <c r="D66" s="293"/>
      <c r="E66" s="293">
        <f>'将来負担比率（分子）の構造'!J$41</f>
        <v>23403</v>
      </c>
      <c r="F66" s="293"/>
      <c r="G66" s="293"/>
      <c r="H66" s="293">
        <f>'将来負担比率（分子）の構造'!K$41</f>
        <v>22455</v>
      </c>
      <c r="I66" s="293"/>
      <c r="J66" s="293"/>
      <c r="K66" s="293">
        <f>'将来負担比率（分子）の構造'!L$41</f>
        <v>22019</v>
      </c>
      <c r="L66" s="293"/>
      <c r="M66" s="293"/>
      <c r="N66" s="293">
        <f>'将来負担比率（分子）の構造'!M$41</f>
        <v>22017</v>
      </c>
      <c r="O66" s="293"/>
      <c r="P66" s="293"/>
    </row>
    <row r="67" spans="1:16" x14ac:dyDescent="0.2">
      <c r="A67" s="293" t="s">
        <v>89</v>
      </c>
      <c r="B67" s="293" t="e">
        <f>NA()</f>
        <v>#N/A</v>
      </c>
      <c r="C67" s="293">
        <f>IF(ISNUMBER('将来負担比率（分子）の構造'!I$53),IF('将来負担比率（分子）の構造'!I$53&lt;0,0,'将来負担比率（分子）の構造'!I$53),NA())</f>
        <v>684</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113</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115</v>
      </c>
      <c r="B72" s="297">
        <f>基金残高に係る経年分析!F55</f>
        <v>4458</v>
      </c>
      <c r="C72" s="297">
        <f>基金残高に係る経年分析!G55</f>
        <v>4465</v>
      </c>
      <c r="D72" s="297">
        <f>基金残高に係る経年分析!H55</f>
        <v>5368</v>
      </c>
    </row>
    <row r="73" spans="1:16" x14ac:dyDescent="0.2">
      <c r="A73" s="295" t="s">
        <v>117</v>
      </c>
      <c r="B73" s="297">
        <f>基金残高に係る経年分析!F56</f>
        <v>832</v>
      </c>
      <c r="C73" s="297">
        <f>基金残高に係る経年分析!G56</f>
        <v>912</v>
      </c>
      <c r="D73" s="297">
        <f>基金残高に係る経年分析!H56</f>
        <v>1017</v>
      </c>
    </row>
    <row r="74" spans="1:16" x14ac:dyDescent="0.2">
      <c r="A74" s="295" t="s">
        <v>118</v>
      </c>
      <c r="B74" s="297">
        <f>基金残高に係る経年分析!F57</f>
        <v>3758</v>
      </c>
      <c r="C74" s="297">
        <f>基金残高に係る経年分析!G57</f>
        <v>4139</v>
      </c>
      <c r="D74" s="297">
        <f>基金残高に係る経年分析!H57</f>
        <v>4623</v>
      </c>
    </row>
  </sheetData>
  <sheetProtection algorithmName="SHA-512" hashValue="RXy6rgeAYWtVK2M2A/7yNWKtYXhkpjttBoXAbHqNBG0JkM1lGTF4ht3ScqvFiAgjIpE7Z75tOXNOXbO3MFoq2g==" saltValue="ViaI3T/zGyXYiOEADPRRv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A08E67-0937-4668-B3CF-E07B07EF4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486AAD-9DBD-47B6-B9CE-05081C8CE229}">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83889CF4-567A-481C-B34C-E6206498BC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2026-02-23T05:18:08Z</dcterms:created>
  <dcterms:modified xsi:type="dcterms:W3CDTF">2026-09-23T07:49:22Z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2026-03-11T01:00:59Z</vt:filetime>
  </property>
  <property fmtid="{D5CDD505-2E9C-101B-9397-08002B2CF9AE}" pid="2" name="ContentTypeId">
    <vt:lpwstr>0x010100B3E7916579E48942A578B93BD249C02F</vt:lpwstr>
  </property>
  <property fmtid="{D5CDD505-2E9C-101B-9397-08002B2CF9AE}" pid="3" name="MediaServiceImageTags">
    <vt:lpwstr/>
  </property>
</Properties>
</file>